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Telegram Desktop\"/>
    </mc:Choice>
  </mc:AlternateContent>
  <xr:revisionPtr revIDLastSave="0" documentId="13_ncr:1_{933E4067-787E-4DB2-A2C9-DFDCC9DDBBB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AI_PF!$A$1:$FQ$769</definedName>
    <definedName name="_xlnm._FilterDatabase" localSheetId="2" hidden="1">Data_Raw!$A$1:$H$554</definedName>
    <definedName name="_xlnm._FilterDatabase" localSheetId="3" hidden="1">LookThrough!$A$1:$M$5171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2" i="3"/>
  <c r="I9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517" i="1"/>
  <c r="O517" i="1"/>
  <c r="P516" i="1"/>
  <c r="O516" i="1"/>
  <c r="P515" i="1"/>
  <c r="O515" i="1"/>
  <c r="P514" i="1"/>
  <c r="O514" i="1"/>
  <c r="P513" i="1"/>
  <c r="O513" i="1"/>
  <c r="P512" i="1"/>
  <c r="O512" i="1"/>
  <c r="P511" i="1"/>
  <c r="O511" i="1"/>
  <c r="P510" i="1"/>
  <c r="O510" i="1"/>
  <c r="P509" i="1"/>
  <c r="O509" i="1"/>
  <c r="P508" i="1"/>
  <c r="O508" i="1"/>
  <c r="P507" i="1"/>
  <c r="O507" i="1"/>
  <c r="P506" i="1"/>
  <c r="O506" i="1"/>
  <c r="P505" i="1"/>
  <c r="O505" i="1"/>
  <c r="P504" i="1"/>
  <c r="O504" i="1"/>
  <c r="P503" i="1"/>
  <c r="O503" i="1"/>
  <c r="P502" i="1"/>
  <c r="O502" i="1"/>
  <c r="P501" i="1"/>
  <c r="O501" i="1"/>
  <c r="P500" i="1"/>
  <c r="O500" i="1"/>
  <c r="P499" i="1"/>
  <c r="O499" i="1"/>
  <c r="P498" i="1"/>
  <c r="O498" i="1"/>
  <c r="P497" i="1"/>
  <c r="O497" i="1"/>
  <c r="P496" i="1"/>
  <c r="O496" i="1"/>
  <c r="P495" i="1"/>
  <c r="O495" i="1"/>
  <c r="P494" i="1"/>
  <c r="O494" i="1"/>
  <c r="P493" i="1"/>
  <c r="O493" i="1"/>
  <c r="P492" i="1"/>
  <c r="O492" i="1"/>
  <c r="P491" i="1"/>
  <c r="O491" i="1"/>
  <c r="P490" i="1"/>
  <c r="O490" i="1"/>
  <c r="P489" i="1"/>
  <c r="O489" i="1"/>
  <c r="P488" i="1"/>
  <c r="O488" i="1"/>
  <c r="P487" i="1"/>
  <c r="O487" i="1"/>
  <c r="P486" i="1"/>
  <c r="O486" i="1"/>
  <c r="P485" i="1"/>
  <c r="O485" i="1"/>
  <c r="P484" i="1"/>
  <c r="O484" i="1"/>
  <c r="P483" i="1"/>
  <c r="O483" i="1"/>
  <c r="P482" i="1"/>
  <c r="O482" i="1"/>
  <c r="P481" i="1"/>
  <c r="O481" i="1"/>
  <c r="P480" i="1"/>
  <c r="O480" i="1"/>
  <c r="P479" i="1"/>
  <c r="O479" i="1"/>
  <c r="P478" i="1"/>
  <c r="O478" i="1"/>
  <c r="P477" i="1"/>
  <c r="O477" i="1"/>
  <c r="P476" i="1"/>
  <c r="O476" i="1"/>
  <c r="P475" i="1"/>
  <c r="O475" i="1"/>
  <c r="P474" i="1"/>
  <c r="O474" i="1"/>
  <c r="P473" i="1"/>
  <c r="O473" i="1"/>
  <c r="P472" i="1"/>
  <c r="O472" i="1"/>
  <c r="P471" i="1"/>
  <c r="O471" i="1"/>
  <c r="P470" i="1"/>
  <c r="O470" i="1"/>
  <c r="P469" i="1"/>
  <c r="O469" i="1"/>
  <c r="P468" i="1"/>
  <c r="O468" i="1"/>
  <c r="P467" i="1"/>
  <c r="O467" i="1"/>
  <c r="P466" i="1"/>
  <c r="O466" i="1"/>
  <c r="P465" i="1"/>
  <c r="O465" i="1"/>
  <c r="P464" i="1"/>
  <c r="O464" i="1"/>
  <c r="P463" i="1"/>
  <c r="O463" i="1"/>
  <c r="P462" i="1"/>
  <c r="O462" i="1"/>
  <c r="P461" i="1"/>
  <c r="O461" i="1"/>
  <c r="P460" i="1"/>
  <c r="O460" i="1"/>
  <c r="P459" i="1"/>
  <c r="O459" i="1"/>
  <c r="P458" i="1"/>
  <c r="O458" i="1"/>
  <c r="P457" i="1"/>
  <c r="O457" i="1"/>
  <c r="P456" i="1"/>
  <c r="O456" i="1"/>
  <c r="P455" i="1"/>
  <c r="O455" i="1"/>
  <c r="P454" i="1"/>
  <c r="O454" i="1"/>
  <c r="P453" i="1"/>
  <c r="O453" i="1"/>
  <c r="P452" i="1"/>
  <c r="O452" i="1"/>
  <c r="P451" i="1"/>
  <c r="O451" i="1"/>
  <c r="P450" i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2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8" i="1"/>
  <c r="I7" i="1"/>
  <c r="I6" i="1"/>
  <c r="I5" i="1"/>
  <c r="I4" i="1"/>
  <c r="I3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B38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2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X257" i="1"/>
  <c r="W257" i="1"/>
  <c r="V257" i="1"/>
  <c r="U257" i="1"/>
  <c r="T257" i="1"/>
  <c r="S257" i="1"/>
  <c r="R257" i="1"/>
  <c r="J257" i="1"/>
  <c r="Y257" i="1" s="1"/>
  <c r="F257" i="1"/>
  <c r="E257" i="1"/>
  <c r="D257" i="1"/>
  <c r="C257" i="1"/>
  <c r="B25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7" i="1"/>
  <c r="W517" i="1"/>
  <c r="V517" i="1"/>
  <c r="U517" i="1"/>
  <c r="T517" i="1"/>
  <c r="S517" i="1"/>
  <c r="R517" i="1"/>
  <c r="J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J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J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J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J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J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J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J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J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J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J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J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J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J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J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J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J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J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J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J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J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J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J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J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J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J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J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J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J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J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J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J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J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J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J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J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J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J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J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J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J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J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J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J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J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J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J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J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J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J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J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J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J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J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J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J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J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J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J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J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J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J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J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J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J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J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J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J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J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J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J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J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J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J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J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J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J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J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J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J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J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J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J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J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J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J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J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J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J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J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J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J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J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J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J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J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J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J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J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J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J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J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J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J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J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J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J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J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J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J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J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J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J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J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J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J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J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J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J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J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J397" i="1"/>
  <c r="Y397" i="1" s="1"/>
  <c r="F397" i="1"/>
  <c r="E397" i="1"/>
  <c r="D397" i="1"/>
  <c r="C397" i="1"/>
  <c r="B397" i="1"/>
  <c r="X396" i="1"/>
  <c r="W396" i="1"/>
  <c r="V396" i="1"/>
  <c r="U396" i="1"/>
  <c r="T396" i="1"/>
  <c r="S396" i="1"/>
  <c r="R396" i="1"/>
  <c r="J396" i="1"/>
  <c r="Y396" i="1" s="1"/>
  <c r="F396" i="1"/>
  <c r="E396" i="1"/>
  <c r="D396" i="1"/>
  <c r="C396" i="1"/>
  <c r="B396" i="1"/>
  <c r="X395" i="1"/>
  <c r="W395" i="1"/>
  <c r="V395" i="1"/>
  <c r="U395" i="1"/>
  <c r="T395" i="1"/>
  <c r="S395" i="1"/>
  <c r="R395" i="1"/>
  <c r="J395" i="1"/>
  <c r="Y395" i="1" s="1"/>
  <c r="F395" i="1"/>
  <c r="E395" i="1"/>
  <c r="D395" i="1"/>
  <c r="C395" i="1"/>
  <c r="B395" i="1"/>
  <c r="X394" i="1"/>
  <c r="W394" i="1"/>
  <c r="V394" i="1"/>
  <c r="U394" i="1"/>
  <c r="T394" i="1"/>
  <c r="S394" i="1"/>
  <c r="R394" i="1"/>
  <c r="J394" i="1"/>
  <c r="Y394" i="1" s="1"/>
  <c r="F394" i="1"/>
  <c r="E394" i="1"/>
  <c r="D394" i="1"/>
  <c r="C394" i="1"/>
  <c r="B394" i="1"/>
  <c r="X393" i="1"/>
  <c r="W393" i="1"/>
  <c r="V393" i="1"/>
  <c r="U393" i="1"/>
  <c r="T393" i="1"/>
  <c r="S393" i="1"/>
  <c r="R393" i="1"/>
  <c r="J393" i="1"/>
  <c r="Y393" i="1" s="1"/>
  <c r="F393" i="1"/>
  <c r="E393" i="1"/>
  <c r="D393" i="1"/>
  <c r="C393" i="1"/>
  <c r="B393" i="1"/>
  <c r="X392" i="1"/>
  <c r="W392" i="1"/>
  <c r="V392" i="1"/>
  <c r="U392" i="1"/>
  <c r="T392" i="1"/>
  <c r="S392" i="1"/>
  <c r="R392" i="1"/>
  <c r="J392" i="1"/>
  <c r="Y392" i="1" s="1"/>
  <c r="F392" i="1"/>
  <c r="E392" i="1"/>
  <c r="D392" i="1"/>
  <c r="C392" i="1"/>
  <c r="B392" i="1"/>
  <c r="X391" i="1"/>
  <c r="W391" i="1"/>
  <c r="V391" i="1"/>
  <c r="U391" i="1"/>
  <c r="T391" i="1"/>
  <c r="S391" i="1"/>
  <c r="R391" i="1"/>
  <c r="J391" i="1"/>
  <c r="Y391" i="1" s="1"/>
  <c r="F391" i="1"/>
  <c r="E391" i="1"/>
  <c r="D391" i="1"/>
  <c r="C391" i="1"/>
  <c r="B391" i="1"/>
  <c r="X390" i="1"/>
  <c r="W390" i="1"/>
  <c r="V390" i="1"/>
  <c r="U390" i="1"/>
  <c r="T390" i="1"/>
  <c r="S390" i="1"/>
  <c r="R390" i="1"/>
  <c r="J390" i="1"/>
  <c r="Y390" i="1" s="1"/>
  <c r="F390" i="1"/>
  <c r="E390" i="1"/>
  <c r="D390" i="1"/>
  <c r="C390" i="1"/>
  <c r="B390" i="1"/>
  <c r="X389" i="1"/>
  <c r="W389" i="1"/>
  <c r="V389" i="1"/>
  <c r="U389" i="1"/>
  <c r="T389" i="1"/>
  <c r="S389" i="1"/>
  <c r="R389" i="1"/>
  <c r="J389" i="1"/>
  <c r="Y389" i="1" s="1"/>
  <c r="F389" i="1"/>
  <c r="E389" i="1"/>
  <c r="D389" i="1"/>
  <c r="C389" i="1"/>
  <c r="B389" i="1"/>
  <c r="X388" i="1"/>
  <c r="W388" i="1"/>
  <c r="V388" i="1"/>
  <c r="U388" i="1"/>
  <c r="T388" i="1"/>
  <c r="S388" i="1"/>
  <c r="R388" i="1"/>
  <c r="J388" i="1"/>
  <c r="Y388" i="1" s="1"/>
  <c r="F388" i="1"/>
  <c r="E388" i="1"/>
  <c r="D388" i="1"/>
  <c r="C388" i="1"/>
  <c r="B388" i="1"/>
  <c r="X387" i="1"/>
  <c r="W387" i="1"/>
  <c r="V387" i="1"/>
  <c r="U387" i="1"/>
  <c r="T387" i="1"/>
  <c r="S387" i="1"/>
  <c r="R387" i="1"/>
  <c r="J387" i="1"/>
  <c r="Y387" i="1" s="1"/>
  <c r="F387" i="1"/>
  <c r="E387" i="1"/>
  <c r="D387" i="1"/>
  <c r="C387" i="1"/>
  <c r="B387" i="1"/>
  <c r="X386" i="1"/>
  <c r="W386" i="1"/>
  <c r="V386" i="1"/>
  <c r="U386" i="1"/>
  <c r="T386" i="1"/>
  <c r="S386" i="1"/>
  <c r="R386" i="1"/>
  <c r="J386" i="1"/>
  <c r="Y386" i="1" s="1"/>
  <c r="F386" i="1"/>
  <c r="E386" i="1"/>
  <c r="D386" i="1"/>
  <c r="C386" i="1"/>
  <c r="B386" i="1"/>
  <c r="X385" i="1"/>
  <c r="W385" i="1"/>
  <c r="V385" i="1"/>
  <c r="U385" i="1"/>
  <c r="T385" i="1"/>
  <c r="S385" i="1"/>
  <c r="R385" i="1"/>
  <c r="J385" i="1"/>
  <c r="Y385" i="1" s="1"/>
  <c r="F385" i="1"/>
  <c r="E385" i="1"/>
  <c r="D385" i="1"/>
  <c r="C385" i="1"/>
  <c r="B385" i="1"/>
  <c r="X384" i="1"/>
  <c r="W384" i="1"/>
  <c r="V384" i="1"/>
  <c r="U384" i="1"/>
  <c r="T384" i="1"/>
  <c r="S384" i="1"/>
  <c r="R384" i="1"/>
  <c r="J384" i="1"/>
  <c r="Y384" i="1" s="1"/>
  <c r="F384" i="1"/>
  <c r="E384" i="1"/>
  <c r="D384" i="1"/>
  <c r="C384" i="1"/>
  <c r="B384" i="1"/>
  <c r="X383" i="1"/>
  <c r="W383" i="1"/>
  <c r="V383" i="1"/>
  <c r="U383" i="1"/>
  <c r="T383" i="1"/>
  <c r="S383" i="1"/>
  <c r="R383" i="1"/>
  <c r="J383" i="1"/>
  <c r="Y383" i="1" s="1"/>
  <c r="F383" i="1"/>
  <c r="E383" i="1"/>
  <c r="D383" i="1"/>
  <c r="C383" i="1"/>
  <c r="B383" i="1"/>
  <c r="X382" i="1"/>
  <c r="W382" i="1"/>
  <c r="V382" i="1"/>
  <c r="U382" i="1"/>
  <c r="T382" i="1"/>
  <c r="S382" i="1"/>
  <c r="R382" i="1"/>
  <c r="J382" i="1"/>
  <c r="Y382" i="1" s="1"/>
  <c r="F382" i="1"/>
  <c r="E382" i="1"/>
  <c r="D382" i="1"/>
  <c r="C382" i="1"/>
  <c r="B382" i="1"/>
  <c r="X381" i="1"/>
  <c r="W381" i="1"/>
  <c r="V381" i="1"/>
  <c r="U381" i="1"/>
  <c r="T381" i="1"/>
  <c r="S381" i="1"/>
  <c r="R381" i="1"/>
  <c r="J381" i="1"/>
  <c r="Y381" i="1" s="1"/>
  <c r="F381" i="1"/>
  <c r="E381" i="1"/>
  <c r="D381" i="1"/>
  <c r="C381" i="1"/>
  <c r="X380" i="1"/>
  <c r="W380" i="1"/>
  <c r="V380" i="1"/>
  <c r="U380" i="1"/>
  <c r="T380" i="1"/>
  <c r="S380" i="1"/>
  <c r="R380" i="1"/>
  <c r="J380" i="1"/>
  <c r="Y380" i="1" s="1"/>
  <c r="F380" i="1"/>
  <c r="E380" i="1"/>
  <c r="D380" i="1"/>
  <c r="C380" i="1"/>
  <c r="B380" i="1"/>
  <c r="X379" i="1"/>
  <c r="W379" i="1"/>
  <c r="V379" i="1"/>
  <c r="U379" i="1"/>
  <c r="T379" i="1"/>
  <c r="S379" i="1"/>
  <c r="R379" i="1"/>
  <c r="J379" i="1"/>
  <c r="Y379" i="1" s="1"/>
  <c r="F379" i="1"/>
  <c r="E379" i="1"/>
  <c r="D379" i="1"/>
  <c r="C379" i="1"/>
  <c r="B379" i="1"/>
  <c r="X378" i="1"/>
  <c r="W378" i="1"/>
  <c r="V378" i="1"/>
  <c r="U378" i="1"/>
  <c r="T378" i="1"/>
  <c r="S378" i="1"/>
  <c r="R378" i="1"/>
  <c r="J378" i="1"/>
  <c r="Y378" i="1" s="1"/>
  <c r="F378" i="1"/>
  <c r="E378" i="1"/>
  <c r="D378" i="1"/>
  <c r="C378" i="1"/>
  <c r="B378" i="1"/>
  <c r="X377" i="1"/>
  <c r="W377" i="1"/>
  <c r="V377" i="1"/>
  <c r="U377" i="1"/>
  <c r="T377" i="1"/>
  <c r="S377" i="1"/>
  <c r="R377" i="1"/>
  <c r="J377" i="1"/>
  <c r="Y377" i="1" s="1"/>
  <c r="F377" i="1"/>
  <c r="E377" i="1"/>
  <c r="D377" i="1"/>
  <c r="C377" i="1"/>
  <c r="B377" i="1"/>
  <c r="X376" i="1"/>
  <c r="W376" i="1"/>
  <c r="V376" i="1"/>
  <c r="U376" i="1"/>
  <c r="T376" i="1"/>
  <c r="S376" i="1"/>
  <c r="R376" i="1"/>
  <c r="J376" i="1"/>
  <c r="Y376" i="1" s="1"/>
  <c r="F376" i="1"/>
  <c r="E376" i="1"/>
  <c r="D376" i="1"/>
  <c r="C376" i="1"/>
  <c r="B376" i="1"/>
  <c r="X375" i="1"/>
  <c r="W375" i="1"/>
  <c r="V375" i="1"/>
  <c r="U375" i="1"/>
  <c r="T375" i="1"/>
  <c r="S375" i="1"/>
  <c r="R375" i="1"/>
  <c r="J375" i="1"/>
  <c r="Y375" i="1" s="1"/>
  <c r="F375" i="1"/>
  <c r="E375" i="1"/>
  <c r="D375" i="1"/>
  <c r="C375" i="1"/>
  <c r="B375" i="1"/>
  <c r="X374" i="1"/>
  <c r="W374" i="1"/>
  <c r="V374" i="1"/>
  <c r="U374" i="1"/>
  <c r="T374" i="1"/>
  <c r="S374" i="1"/>
  <c r="R374" i="1"/>
  <c r="J374" i="1"/>
  <c r="Y374" i="1" s="1"/>
  <c r="F374" i="1"/>
  <c r="E374" i="1"/>
  <c r="D374" i="1"/>
  <c r="C374" i="1"/>
  <c r="B374" i="1"/>
  <c r="X373" i="1"/>
  <c r="W373" i="1"/>
  <c r="V373" i="1"/>
  <c r="U373" i="1"/>
  <c r="T373" i="1"/>
  <c r="S373" i="1"/>
  <c r="R373" i="1"/>
  <c r="J373" i="1"/>
  <c r="Y373" i="1" s="1"/>
  <c r="F373" i="1"/>
  <c r="E373" i="1"/>
  <c r="D373" i="1"/>
  <c r="C373" i="1"/>
  <c r="B373" i="1"/>
  <c r="X372" i="1"/>
  <c r="W372" i="1"/>
  <c r="V372" i="1"/>
  <c r="U372" i="1"/>
  <c r="T372" i="1"/>
  <c r="S372" i="1"/>
  <c r="R372" i="1"/>
  <c r="J372" i="1"/>
  <c r="Y372" i="1" s="1"/>
  <c r="F372" i="1"/>
  <c r="E372" i="1"/>
  <c r="D372" i="1"/>
  <c r="C372" i="1"/>
  <c r="B372" i="1"/>
  <c r="X371" i="1"/>
  <c r="W371" i="1"/>
  <c r="V371" i="1"/>
  <c r="U371" i="1"/>
  <c r="T371" i="1"/>
  <c r="S371" i="1"/>
  <c r="R371" i="1"/>
  <c r="J371" i="1"/>
  <c r="Y371" i="1" s="1"/>
  <c r="F371" i="1"/>
  <c r="E371" i="1"/>
  <c r="D371" i="1"/>
  <c r="C371" i="1"/>
  <c r="B371" i="1"/>
  <c r="X370" i="1"/>
  <c r="W370" i="1"/>
  <c r="V370" i="1"/>
  <c r="U370" i="1"/>
  <c r="T370" i="1"/>
  <c r="S370" i="1"/>
  <c r="R370" i="1"/>
  <c r="J370" i="1"/>
  <c r="Y370" i="1" s="1"/>
  <c r="F370" i="1"/>
  <c r="E370" i="1"/>
  <c r="D370" i="1"/>
  <c r="C370" i="1"/>
  <c r="B370" i="1"/>
  <c r="X369" i="1"/>
  <c r="W369" i="1"/>
  <c r="V369" i="1"/>
  <c r="U369" i="1"/>
  <c r="T369" i="1"/>
  <c r="S369" i="1"/>
  <c r="R369" i="1"/>
  <c r="J369" i="1"/>
  <c r="Y369" i="1" s="1"/>
  <c r="F369" i="1"/>
  <c r="E369" i="1"/>
  <c r="D369" i="1"/>
  <c r="C369" i="1"/>
  <c r="B369" i="1"/>
  <c r="X368" i="1"/>
  <c r="W368" i="1"/>
  <c r="V368" i="1"/>
  <c r="U368" i="1"/>
  <c r="T368" i="1"/>
  <c r="S368" i="1"/>
  <c r="R368" i="1"/>
  <c r="J368" i="1"/>
  <c r="Y368" i="1" s="1"/>
  <c r="F368" i="1"/>
  <c r="E368" i="1"/>
  <c r="D368" i="1"/>
  <c r="C368" i="1"/>
  <c r="B368" i="1"/>
  <c r="X367" i="1"/>
  <c r="W367" i="1"/>
  <c r="V367" i="1"/>
  <c r="U367" i="1"/>
  <c r="T367" i="1"/>
  <c r="S367" i="1"/>
  <c r="R367" i="1"/>
  <c r="J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J366" i="1"/>
  <c r="Y366" i="1" s="1"/>
  <c r="F366" i="1"/>
  <c r="E366" i="1"/>
  <c r="D366" i="1"/>
  <c r="C366" i="1"/>
  <c r="B366" i="1"/>
  <c r="X365" i="1"/>
  <c r="W365" i="1"/>
  <c r="V365" i="1"/>
  <c r="U365" i="1"/>
  <c r="T365" i="1"/>
  <c r="S365" i="1"/>
  <c r="R365" i="1"/>
  <c r="J365" i="1"/>
  <c r="Y365" i="1" s="1"/>
  <c r="F365" i="1"/>
  <c r="E365" i="1"/>
  <c r="D365" i="1"/>
  <c r="C365" i="1"/>
  <c r="B365" i="1"/>
  <c r="X364" i="1"/>
  <c r="W364" i="1"/>
  <c r="V364" i="1"/>
  <c r="U364" i="1"/>
  <c r="T364" i="1"/>
  <c r="S364" i="1"/>
  <c r="R364" i="1"/>
  <c r="J364" i="1"/>
  <c r="Y364" i="1" s="1"/>
  <c r="F364" i="1"/>
  <c r="E364" i="1"/>
  <c r="D364" i="1"/>
  <c r="C364" i="1"/>
  <c r="B364" i="1"/>
  <c r="X363" i="1"/>
  <c r="W363" i="1"/>
  <c r="V363" i="1"/>
  <c r="U363" i="1"/>
  <c r="T363" i="1"/>
  <c r="S363" i="1"/>
  <c r="R363" i="1"/>
  <c r="J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J362" i="1"/>
  <c r="Y362" i="1" s="1"/>
  <c r="F362" i="1"/>
  <c r="E362" i="1"/>
  <c r="D362" i="1"/>
  <c r="C362" i="1"/>
  <c r="B362" i="1"/>
  <c r="X361" i="1"/>
  <c r="W361" i="1"/>
  <c r="V361" i="1"/>
  <c r="U361" i="1"/>
  <c r="T361" i="1"/>
  <c r="S361" i="1"/>
  <c r="R361" i="1"/>
  <c r="J361" i="1"/>
  <c r="Y361" i="1" s="1"/>
  <c r="F361" i="1"/>
  <c r="E361" i="1"/>
  <c r="D361" i="1"/>
  <c r="C361" i="1"/>
  <c r="B361" i="1"/>
  <c r="X360" i="1"/>
  <c r="W360" i="1"/>
  <c r="V360" i="1"/>
  <c r="U360" i="1"/>
  <c r="T360" i="1"/>
  <c r="S360" i="1"/>
  <c r="R360" i="1"/>
  <c r="J360" i="1"/>
  <c r="Y360" i="1" s="1"/>
  <c r="F360" i="1"/>
  <c r="E360" i="1"/>
  <c r="D360" i="1"/>
  <c r="C360" i="1"/>
  <c r="B360" i="1"/>
  <c r="X359" i="1"/>
  <c r="W359" i="1"/>
  <c r="V359" i="1"/>
  <c r="U359" i="1"/>
  <c r="T359" i="1"/>
  <c r="S359" i="1"/>
  <c r="R359" i="1"/>
  <c r="J359" i="1"/>
  <c r="Y359" i="1" s="1"/>
  <c r="F359" i="1"/>
  <c r="E359" i="1"/>
  <c r="D359" i="1"/>
  <c r="C359" i="1"/>
  <c r="B359" i="1"/>
  <c r="X358" i="1"/>
  <c r="W358" i="1"/>
  <c r="V358" i="1"/>
  <c r="U358" i="1"/>
  <c r="T358" i="1"/>
  <c r="S358" i="1"/>
  <c r="R358" i="1"/>
  <c r="J358" i="1"/>
  <c r="Y358" i="1" s="1"/>
  <c r="F358" i="1"/>
  <c r="E358" i="1"/>
  <c r="D358" i="1"/>
  <c r="C358" i="1"/>
  <c r="B358" i="1"/>
  <c r="X357" i="1"/>
  <c r="W357" i="1"/>
  <c r="V357" i="1"/>
  <c r="U357" i="1"/>
  <c r="T357" i="1"/>
  <c r="S357" i="1"/>
  <c r="R357" i="1"/>
  <c r="J357" i="1"/>
  <c r="Y357" i="1" s="1"/>
  <c r="F357" i="1"/>
  <c r="E357" i="1"/>
  <c r="D357" i="1"/>
  <c r="C357" i="1"/>
  <c r="B357" i="1"/>
  <c r="X356" i="1"/>
  <c r="W356" i="1"/>
  <c r="V356" i="1"/>
  <c r="U356" i="1"/>
  <c r="T356" i="1"/>
  <c r="S356" i="1"/>
  <c r="R356" i="1"/>
  <c r="J356" i="1"/>
  <c r="Y356" i="1" s="1"/>
  <c r="F356" i="1"/>
  <c r="E356" i="1"/>
  <c r="D356" i="1"/>
  <c r="C356" i="1"/>
  <c r="B356" i="1"/>
  <c r="X355" i="1"/>
  <c r="W355" i="1"/>
  <c r="V355" i="1"/>
  <c r="U355" i="1"/>
  <c r="T355" i="1"/>
  <c r="S355" i="1"/>
  <c r="R355" i="1"/>
  <c r="J355" i="1"/>
  <c r="Y355" i="1" s="1"/>
  <c r="F355" i="1"/>
  <c r="E355" i="1"/>
  <c r="D355" i="1"/>
  <c r="C355" i="1"/>
  <c r="B355" i="1"/>
  <c r="X354" i="1"/>
  <c r="W354" i="1"/>
  <c r="V354" i="1"/>
  <c r="U354" i="1"/>
  <c r="T354" i="1"/>
  <c r="S354" i="1"/>
  <c r="R354" i="1"/>
  <c r="J354" i="1"/>
  <c r="Y354" i="1" s="1"/>
  <c r="F354" i="1"/>
  <c r="E354" i="1"/>
  <c r="D354" i="1"/>
  <c r="C354" i="1"/>
  <c r="B354" i="1"/>
  <c r="X353" i="1"/>
  <c r="W353" i="1"/>
  <c r="V353" i="1"/>
  <c r="U353" i="1"/>
  <c r="T353" i="1"/>
  <c r="S353" i="1"/>
  <c r="R353" i="1"/>
  <c r="J353" i="1"/>
  <c r="Y353" i="1" s="1"/>
  <c r="F353" i="1"/>
  <c r="E353" i="1"/>
  <c r="D353" i="1"/>
  <c r="C353" i="1"/>
  <c r="B353" i="1"/>
  <c r="X352" i="1"/>
  <c r="W352" i="1"/>
  <c r="V352" i="1"/>
  <c r="U352" i="1"/>
  <c r="T352" i="1"/>
  <c r="S352" i="1"/>
  <c r="R352" i="1"/>
  <c r="J352" i="1"/>
  <c r="Y352" i="1" s="1"/>
  <c r="F352" i="1"/>
  <c r="E352" i="1"/>
  <c r="D352" i="1"/>
  <c r="C352" i="1"/>
  <c r="B352" i="1"/>
  <c r="X351" i="1"/>
  <c r="W351" i="1"/>
  <c r="V351" i="1"/>
  <c r="U351" i="1"/>
  <c r="T351" i="1"/>
  <c r="S351" i="1"/>
  <c r="R351" i="1"/>
  <c r="J351" i="1"/>
  <c r="Y351" i="1" s="1"/>
  <c r="F351" i="1"/>
  <c r="E351" i="1"/>
  <c r="D351" i="1"/>
  <c r="C351" i="1"/>
  <c r="B351" i="1"/>
  <c r="X350" i="1"/>
  <c r="W350" i="1"/>
  <c r="V350" i="1"/>
  <c r="U350" i="1"/>
  <c r="T350" i="1"/>
  <c r="S350" i="1"/>
  <c r="R350" i="1"/>
  <c r="J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J349" i="1"/>
  <c r="Y349" i="1" s="1"/>
  <c r="F349" i="1"/>
  <c r="E349" i="1"/>
  <c r="D349" i="1"/>
  <c r="C349" i="1"/>
  <c r="B349" i="1"/>
  <c r="X348" i="1"/>
  <c r="W348" i="1"/>
  <c r="V348" i="1"/>
  <c r="U348" i="1"/>
  <c r="T348" i="1"/>
  <c r="S348" i="1"/>
  <c r="R348" i="1"/>
  <c r="J348" i="1"/>
  <c r="Y348" i="1" s="1"/>
  <c r="F348" i="1"/>
  <c r="E348" i="1"/>
  <c r="D348" i="1"/>
  <c r="C348" i="1"/>
  <c r="B348" i="1"/>
  <c r="X347" i="1"/>
  <c r="W347" i="1"/>
  <c r="V347" i="1"/>
  <c r="U347" i="1"/>
  <c r="T347" i="1"/>
  <c r="S347" i="1"/>
  <c r="R347" i="1"/>
  <c r="J347" i="1"/>
  <c r="Y347" i="1" s="1"/>
  <c r="F347" i="1"/>
  <c r="E347" i="1"/>
  <c r="D347" i="1"/>
  <c r="C347" i="1"/>
  <c r="B347" i="1"/>
  <c r="X346" i="1"/>
  <c r="W346" i="1"/>
  <c r="V346" i="1"/>
  <c r="U346" i="1"/>
  <c r="T346" i="1"/>
  <c r="S346" i="1"/>
  <c r="R346" i="1"/>
  <c r="J346" i="1"/>
  <c r="Y346" i="1" s="1"/>
  <c r="F346" i="1"/>
  <c r="E346" i="1"/>
  <c r="D346" i="1"/>
  <c r="C346" i="1"/>
  <c r="B346" i="1"/>
  <c r="X345" i="1"/>
  <c r="W345" i="1"/>
  <c r="V345" i="1"/>
  <c r="U345" i="1"/>
  <c r="T345" i="1"/>
  <c r="S345" i="1"/>
  <c r="R345" i="1"/>
  <c r="J345" i="1"/>
  <c r="Y345" i="1" s="1"/>
  <c r="F345" i="1"/>
  <c r="E345" i="1"/>
  <c r="D345" i="1"/>
  <c r="C345" i="1"/>
  <c r="B345" i="1"/>
  <c r="X344" i="1"/>
  <c r="W344" i="1"/>
  <c r="V344" i="1"/>
  <c r="U344" i="1"/>
  <c r="T344" i="1"/>
  <c r="S344" i="1"/>
  <c r="R344" i="1"/>
  <c r="J344" i="1"/>
  <c r="Y344" i="1" s="1"/>
  <c r="F344" i="1"/>
  <c r="E344" i="1"/>
  <c r="D344" i="1"/>
  <c r="C344" i="1"/>
  <c r="B344" i="1"/>
  <c r="X343" i="1"/>
  <c r="W343" i="1"/>
  <c r="V343" i="1"/>
  <c r="U343" i="1"/>
  <c r="T343" i="1"/>
  <c r="S343" i="1"/>
  <c r="R343" i="1"/>
  <c r="J343" i="1"/>
  <c r="Y343" i="1" s="1"/>
  <c r="F343" i="1"/>
  <c r="E343" i="1"/>
  <c r="D343" i="1"/>
  <c r="C343" i="1"/>
  <c r="B343" i="1"/>
  <c r="X342" i="1"/>
  <c r="W342" i="1"/>
  <c r="V342" i="1"/>
  <c r="U342" i="1"/>
  <c r="T342" i="1"/>
  <c r="S342" i="1"/>
  <c r="R342" i="1"/>
  <c r="J342" i="1"/>
  <c r="Y342" i="1" s="1"/>
  <c r="F342" i="1"/>
  <c r="E342" i="1"/>
  <c r="D342" i="1"/>
  <c r="C342" i="1"/>
  <c r="B342" i="1"/>
  <c r="X341" i="1"/>
  <c r="W341" i="1"/>
  <c r="V341" i="1"/>
  <c r="U341" i="1"/>
  <c r="T341" i="1"/>
  <c r="S341" i="1"/>
  <c r="R341" i="1"/>
  <c r="J341" i="1"/>
  <c r="Y341" i="1" s="1"/>
  <c r="F341" i="1"/>
  <c r="E341" i="1"/>
  <c r="D341" i="1"/>
  <c r="C341" i="1"/>
  <c r="B341" i="1"/>
  <c r="X340" i="1"/>
  <c r="W340" i="1"/>
  <c r="V340" i="1"/>
  <c r="U340" i="1"/>
  <c r="T340" i="1"/>
  <c r="S340" i="1"/>
  <c r="R340" i="1"/>
  <c r="J340" i="1"/>
  <c r="Y340" i="1" s="1"/>
  <c r="F340" i="1"/>
  <c r="E340" i="1"/>
  <c r="D340" i="1"/>
  <c r="C340" i="1"/>
  <c r="B340" i="1"/>
  <c r="X339" i="1"/>
  <c r="W339" i="1"/>
  <c r="V339" i="1"/>
  <c r="U339" i="1"/>
  <c r="T339" i="1"/>
  <c r="S339" i="1"/>
  <c r="R339" i="1"/>
  <c r="J339" i="1"/>
  <c r="Y339" i="1" s="1"/>
  <c r="F339" i="1"/>
  <c r="E339" i="1"/>
  <c r="D339" i="1"/>
  <c r="C339" i="1"/>
  <c r="B339" i="1"/>
  <c r="X338" i="1"/>
  <c r="W338" i="1"/>
  <c r="V338" i="1"/>
  <c r="U338" i="1"/>
  <c r="T338" i="1"/>
  <c r="S338" i="1"/>
  <c r="R338" i="1"/>
  <c r="J338" i="1"/>
  <c r="Y338" i="1" s="1"/>
  <c r="F338" i="1"/>
  <c r="E338" i="1"/>
  <c r="D338" i="1"/>
  <c r="C338" i="1"/>
  <c r="B338" i="1"/>
  <c r="X337" i="1"/>
  <c r="W337" i="1"/>
  <c r="V337" i="1"/>
  <c r="U337" i="1"/>
  <c r="T337" i="1"/>
  <c r="S337" i="1"/>
  <c r="R337" i="1"/>
  <c r="J337" i="1"/>
  <c r="Y337" i="1" s="1"/>
  <c r="F337" i="1"/>
  <c r="E337" i="1"/>
  <c r="D337" i="1"/>
  <c r="C337" i="1"/>
  <c r="B337" i="1"/>
  <c r="X336" i="1"/>
  <c r="W336" i="1"/>
  <c r="V336" i="1"/>
  <c r="U336" i="1"/>
  <c r="T336" i="1"/>
  <c r="S336" i="1"/>
  <c r="R336" i="1"/>
  <c r="J336" i="1"/>
  <c r="Y336" i="1" s="1"/>
  <c r="F336" i="1"/>
  <c r="E336" i="1"/>
  <c r="D336" i="1"/>
  <c r="C336" i="1"/>
  <c r="B336" i="1"/>
  <c r="X335" i="1"/>
  <c r="W335" i="1"/>
  <c r="V335" i="1"/>
  <c r="U335" i="1"/>
  <c r="T335" i="1"/>
  <c r="S335" i="1"/>
  <c r="R335" i="1"/>
  <c r="J335" i="1"/>
  <c r="Y335" i="1" s="1"/>
  <c r="F335" i="1"/>
  <c r="E335" i="1"/>
  <c r="D335" i="1"/>
  <c r="C335" i="1"/>
  <c r="B335" i="1"/>
  <c r="X334" i="1"/>
  <c r="W334" i="1"/>
  <c r="V334" i="1"/>
  <c r="U334" i="1"/>
  <c r="T334" i="1"/>
  <c r="S334" i="1"/>
  <c r="R334" i="1"/>
  <c r="J334" i="1"/>
  <c r="Y334" i="1" s="1"/>
  <c r="F334" i="1"/>
  <c r="E334" i="1"/>
  <c r="D334" i="1"/>
  <c r="C334" i="1"/>
  <c r="B334" i="1"/>
  <c r="X333" i="1"/>
  <c r="W333" i="1"/>
  <c r="V333" i="1"/>
  <c r="U333" i="1"/>
  <c r="T333" i="1"/>
  <c r="S333" i="1"/>
  <c r="R333" i="1"/>
  <c r="J333" i="1"/>
  <c r="Y333" i="1" s="1"/>
  <c r="F333" i="1"/>
  <c r="E333" i="1"/>
  <c r="D333" i="1"/>
  <c r="C333" i="1"/>
  <c r="B333" i="1"/>
  <c r="X332" i="1"/>
  <c r="W332" i="1"/>
  <c r="V332" i="1"/>
  <c r="U332" i="1"/>
  <c r="T332" i="1"/>
  <c r="S332" i="1"/>
  <c r="R332" i="1"/>
  <c r="J332" i="1"/>
  <c r="Y332" i="1" s="1"/>
  <c r="F332" i="1"/>
  <c r="E332" i="1"/>
  <c r="D332" i="1"/>
  <c r="C332" i="1"/>
  <c r="B332" i="1"/>
  <c r="X331" i="1"/>
  <c r="W331" i="1"/>
  <c r="V331" i="1"/>
  <c r="U331" i="1"/>
  <c r="T331" i="1"/>
  <c r="S331" i="1"/>
  <c r="R331" i="1"/>
  <c r="J331" i="1"/>
  <c r="Y331" i="1" s="1"/>
  <c r="F331" i="1"/>
  <c r="E331" i="1"/>
  <c r="D331" i="1"/>
  <c r="C331" i="1"/>
  <c r="B331" i="1"/>
  <c r="X330" i="1"/>
  <c r="W330" i="1"/>
  <c r="V330" i="1"/>
  <c r="U330" i="1"/>
  <c r="T330" i="1"/>
  <c r="S330" i="1"/>
  <c r="R330" i="1"/>
  <c r="J330" i="1"/>
  <c r="Y330" i="1" s="1"/>
  <c r="F330" i="1"/>
  <c r="E330" i="1"/>
  <c r="D330" i="1"/>
  <c r="C330" i="1"/>
  <c r="B330" i="1"/>
  <c r="X329" i="1"/>
  <c r="W329" i="1"/>
  <c r="V329" i="1"/>
  <c r="U329" i="1"/>
  <c r="T329" i="1"/>
  <c r="S329" i="1"/>
  <c r="R329" i="1"/>
  <c r="J329" i="1"/>
  <c r="Y329" i="1" s="1"/>
  <c r="F329" i="1"/>
  <c r="E329" i="1"/>
  <c r="D329" i="1"/>
  <c r="C329" i="1"/>
  <c r="B329" i="1"/>
  <c r="X328" i="1"/>
  <c r="W328" i="1"/>
  <c r="V328" i="1"/>
  <c r="U328" i="1"/>
  <c r="T328" i="1"/>
  <c r="S328" i="1"/>
  <c r="R328" i="1"/>
  <c r="J328" i="1"/>
  <c r="Y328" i="1" s="1"/>
  <c r="F328" i="1"/>
  <c r="E328" i="1"/>
  <c r="D328" i="1"/>
  <c r="C328" i="1"/>
  <c r="B328" i="1"/>
  <c r="X327" i="1"/>
  <c r="W327" i="1"/>
  <c r="V327" i="1"/>
  <c r="U327" i="1"/>
  <c r="T327" i="1"/>
  <c r="S327" i="1"/>
  <c r="R327" i="1"/>
  <c r="J327" i="1"/>
  <c r="Y327" i="1" s="1"/>
  <c r="F327" i="1"/>
  <c r="E327" i="1"/>
  <c r="D327" i="1"/>
  <c r="C327" i="1"/>
  <c r="B327" i="1"/>
  <c r="X326" i="1"/>
  <c r="W326" i="1"/>
  <c r="V326" i="1"/>
  <c r="U326" i="1"/>
  <c r="T326" i="1"/>
  <c r="S326" i="1"/>
  <c r="R326" i="1"/>
  <c r="J326" i="1"/>
  <c r="Y326" i="1" s="1"/>
  <c r="F326" i="1"/>
  <c r="E326" i="1"/>
  <c r="D326" i="1"/>
  <c r="C326" i="1"/>
  <c r="B326" i="1"/>
  <c r="X325" i="1"/>
  <c r="W325" i="1"/>
  <c r="V325" i="1"/>
  <c r="U325" i="1"/>
  <c r="T325" i="1"/>
  <c r="S325" i="1"/>
  <c r="R325" i="1"/>
  <c r="J325" i="1"/>
  <c r="Y325" i="1" s="1"/>
  <c r="F325" i="1"/>
  <c r="E325" i="1"/>
  <c r="D325" i="1"/>
  <c r="C325" i="1"/>
  <c r="B325" i="1"/>
  <c r="X324" i="1"/>
  <c r="W324" i="1"/>
  <c r="V324" i="1"/>
  <c r="U324" i="1"/>
  <c r="T324" i="1"/>
  <c r="S324" i="1"/>
  <c r="R324" i="1"/>
  <c r="J324" i="1"/>
  <c r="Y324" i="1" s="1"/>
  <c r="F324" i="1"/>
  <c r="E324" i="1"/>
  <c r="D324" i="1"/>
  <c r="C324" i="1"/>
  <c r="B324" i="1"/>
  <c r="X323" i="1"/>
  <c r="W323" i="1"/>
  <c r="V323" i="1"/>
  <c r="U323" i="1"/>
  <c r="T323" i="1"/>
  <c r="S323" i="1"/>
  <c r="R323" i="1"/>
  <c r="J323" i="1"/>
  <c r="Y323" i="1" s="1"/>
  <c r="F323" i="1"/>
  <c r="E323" i="1"/>
  <c r="D323" i="1"/>
  <c r="C323" i="1"/>
  <c r="B323" i="1"/>
  <c r="X322" i="1"/>
  <c r="W322" i="1"/>
  <c r="V322" i="1"/>
  <c r="U322" i="1"/>
  <c r="T322" i="1"/>
  <c r="S322" i="1"/>
  <c r="R322" i="1"/>
  <c r="J322" i="1"/>
  <c r="Y322" i="1" s="1"/>
  <c r="F322" i="1"/>
  <c r="E322" i="1"/>
  <c r="D322" i="1"/>
  <c r="C322" i="1"/>
  <c r="B322" i="1"/>
  <c r="X321" i="1"/>
  <c r="W321" i="1"/>
  <c r="V321" i="1"/>
  <c r="U321" i="1"/>
  <c r="T321" i="1"/>
  <c r="S321" i="1"/>
  <c r="R321" i="1"/>
  <c r="J321" i="1"/>
  <c r="Y321" i="1" s="1"/>
  <c r="F321" i="1"/>
  <c r="E321" i="1"/>
  <c r="D321" i="1"/>
  <c r="C321" i="1"/>
  <c r="B321" i="1"/>
  <c r="X320" i="1"/>
  <c r="W320" i="1"/>
  <c r="V320" i="1"/>
  <c r="U320" i="1"/>
  <c r="T320" i="1"/>
  <c r="S320" i="1"/>
  <c r="R320" i="1"/>
  <c r="J320" i="1"/>
  <c r="Y320" i="1" s="1"/>
  <c r="F320" i="1"/>
  <c r="E320" i="1"/>
  <c r="D320" i="1"/>
  <c r="C320" i="1"/>
  <c r="B320" i="1"/>
  <c r="X319" i="1"/>
  <c r="W319" i="1"/>
  <c r="V319" i="1"/>
  <c r="U319" i="1"/>
  <c r="T319" i="1"/>
  <c r="S319" i="1"/>
  <c r="R319" i="1"/>
  <c r="J319" i="1"/>
  <c r="Y319" i="1" s="1"/>
  <c r="F319" i="1"/>
  <c r="E319" i="1"/>
  <c r="D319" i="1"/>
  <c r="C319" i="1"/>
  <c r="B319" i="1"/>
  <c r="X318" i="1"/>
  <c r="W318" i="1"/>
  <c r="V318" i="1"/>
  <c r="U318" i="1"/>
  <c r="T318" i="1"/>
  <c r="S318" i="1"/>
  <c r="R318" i="1"/>
  <c r="J318" i="1"/>
  <c r="Y318" i="1" s="1"/>
  <c r="F318" i="1"/>
  <c r="E318" i="1"/>
  <c r="D318" i="1"/>
  <c r="C318" i="1"/>
  <c r="B318" i="1"/>
  <c r="X317" i="1"/>
  <c r="W317" i="1"/>
  <c r="V317" i="1"/>
  <c r="U317" i="1"/>
  <c r="T317" i="1"/>
  <c r="S317" i="1"/>
  <c r="R317" i="1"/>
  <c r="J317" i="1"/>
  <c r="Y317" i="1" s="1"/>
  <c r="F317" i="1"/>
  <c r="E317" i="1"/>
  <c r="D317" i="1"/>
  <c r="C317" i="1"/>
  <c r="B317" i="1"/>
  <c r="X316" i="1"/>
  <c r="W316" i="1"/>
  <c r="V316" i="1"/>
  <c r="U316" i="1"/>
  <c r="T316" i="1"/>
  <c r="S316" i="1"/>
  <c r="R316" i="1"/>
  <c r="J316" i="1"/>
  <c r="Y316" i="1" s="1"/>
  <c r="F316" i="1"/>
  <c r="E316" i="1"/>
  <c r="D316" i="1"/>
  <c r="C316" i="1"/>
  <c r="B316" i="1"/>
  <c r="X315" i="1"/>
  <c r="W315" i="1"/>
  <c r="V315" i="1"/>
  <c r="U315" i="1"/>
  <c r="T315" i="1"/>
  <c r="S315" i="1"/>
  <c r="R315" i="1"/>
  <c r="J315" i="1"/>
  <c r="Y315" i="1" s="1"/>
  <c r="F315" i="1"/>
  <c r="E315" i="1"/>
  <c r="D315" i="1"/>
  <c r="C315" i="1"/>
  <c r="B315" i="1"/>
  <c r="X314" i="1"/>
  <c r="W314" i="1"/>
  <c r="V314" i="1"/>
  <c r="U314" i="1"/>
  <c r="T314" i="1"/>
  <c r="S314" i="1"/>
  <c r="R314" i="1"/>
  <c r="J314" i="1"/>
  <c r="Y314" i="1" s="1"/>
  <c r="F314" i="1"/>
  <c r="E314" i="1"/>
  <c r="D314" i="1"/>
  <c r="C314" i="1"/>
  <c r="B314" i="1"/>
  <c r="X313" i="1"/>
  <c r="W313" i="1"/>
  <c r="V313" i="1"/>
  <c r="U313" i="1"/>
  <c r="T313" i="1"/>
  <c r="S313" i="1"/>
  <c r="R313" i="1"/>
  <c r="J313" i="1"/>
  <c r="Y313" i="1" s="1"/>
  <c r="F313" i="1"/>
  <c r="E313" i="1"/>
  <c r="D313" i="1"/>
  <c r="C313" i="1"/>
  <c r="B313" i="1"/>
  <c r="X312" i="1"/>
  <c r="W312" i="1"/>
  <c r="V312" i="1"/>
  <c r="U312" i="1"/>
  <c r="T312" i="1"/>
  <c r="S312" i="1"/>
  <c r="R312" i="1"/>
  <c r="J312" i="1"/>
  <c r="Y312" i="1" s="1"/>
  <c r="F312" i="1"/>
  <c r="E312" i="1"/>
  <c r="D312" i="1"/>
  <c r="C312" i="1"/>
  <c r="B312" i="1"/>
  <c r="X311" i="1"/>
  <c r="W311" i="1"/>
  <c r="V311" i="1"/>
  <c r="U311" i="1"/>
  <c r="T311" i="1"/>
  <c r="S311" i="1"/>
  <c r="R311" i="1"/>
  <c r="J311" i="1"/>
  <c r="Y311" i="1" s="1"/>
  <c r="F311" i="1"/>
  <c r="E311" i="1"/>
  <c r="D311" i="1"/>
  <c r="C311" i="1"/>
  <c r="B311" i="1"/>
  <c r="X310" i="1"/>
  <c r="W310" i="1"/>
  <c r="V310" i="1"/>
  <c r="U310" i="1"/>
  <c r="T310" i="1"/>
  <c r="S310" i="1"/>
  <c r="R310" i="1"/>
  <c r="J310" i="1"/>
  <c r="Y310" i="1" s="1"/>
  <c r="F310" i="1"/>
  <c r="E310" i="1"/>
  <c r="D310" i="1"/>
  <c r="C310" i="1"/>
  <c r="B310" i="1"/>
  <c r="X309" i="1"/>
  <c r="W309" i="1"/>
  <c r="V309" i="1"/>
  <c r="U309" i="1"/>
  <c r="T309" i="1"/>
  <c r="S309" i="1"/>
  <c r="R309" i="1"/>
  <c r="J309" i="1"/>
  <c r="Y309" i="1" s="1"/>
  <c r="F309" i="1"/>
  <c r="E309" i="1"/>
  <c r="D309" i="1"/>
  <c r="C309" i="1"/>
  <c r="B309" i="1"/>
  <c r="X308" i="1"/>
  <c r="W308" i="1"/>
  <c r="V308" i="1"/>
  <c r="U308" i="1"/>
  <c r="T308" i="1"/>
  <c r="S308" i="1"/>
  <c r="R308" i="1"/>
  <c r="J308" i="1"/>
  <c r="Y308" i="1" s="1"/>
  <c r="F308" i="1"/>
  <c r="E308" i="1"/>
  <c r="D308" i="1"/>
  <c r="C308" i="1"/>
  <c r="B308" i="1"/>
  <c r="X307" i="1"/>
  <c r="W307" i="1"/>
  <c r="V307" i="1"/>
  <c r="U307" i="1"/>
  <c r="T307" i="1"/>
  <c r="S307" i="1"/>
  <c r="R307" i="1"/>
  <c r="J307" i="1"/>
  <c r="Y307" i="1" s="1"/>
  <c r="F307" i="1"/>
  <c r="E307" i="1"/>
  <c r="D307" i="1"/>
  <c r="C307" i="1"/>
  <c r="B307" i="1"/>
  <c r="X306" i="1"/>
  <c r="W306" i="1"/>
  <c r="V306" i="1"/>
  <c r="U306" i="1"/>
  <c r="T306" i="1"/>
  <c r="S306" i="1"/>
  <c r="R306" i="1"/>
  <c r="J306" i="1"/>
  <c r="Y306" i="1" s="1"/>
  <c r="F306" i="1"/>
  <c r="E306" i="1"/>
  <c r="D306" i="1"/>
  <c r="C306" i="1"/>
  <c r="B306" i="1"/>
  <c r="X305" i="1"/>
  <c r="W305" i="1"/>
  <c r="V305" i="1"/>
  <c r="U305" i="1"/>
  <c r="T305" i="1"/>
  <c r="S305" i="1"/>
  <c r="R305" i="1"/>
  <c r="J305" i="1"/>
  <c r="Y305" i="1" s="1"/>
  <c r="F305" i="1"/>
  <c r="E305" i="1"/>
  <c r="D305" i="1"/>
  <c r="C305" i="1"/>
  <c r="B305" i="1"/>
  <c r="X304" i="1"/>
  <c r="W304" i="1"/>
  <c r="V304" i="1"/>
  <c r="U304" i="1"/>
  <c r="T304" i="1"/>
  <c r="S304" i="1"/>
  <c r="R304" i="1"/>
  <c r="J304" i="1"/>
  <c r="Y304" i="1" s="1"/>
  <c r="F304" i="1"/>
  <c r="E304" i="1"/>
  <c r="D304" i="1"/>
  <c r="C304" i="1"/>
  <c r="B304" i="1"/>
  <c r="X303" i="1"/>
  <c r="W303" i="1"/>
  <c r="V303" i="1"/>
  <c r="U303" i="1"/>
  <c r="T303" i="1"/>
  <c r="S303" i="1"/>
  <c r="R303" i="1"/>
  <c r="J303" i="1"/>
  <c r="Y303" i="1" s="1"/>
  <c r="F303" i="1"/>
  <c r="E303" i="1"/>
  <c r="D303" i="1"/>
  <c r="C303" i="1"/>
  <c r="B303" i="1"/>
  <c r="X302" i="1"/>
  <c r="W302" i="1"/>
  <c r="V302" i="1"/>
  <c r="U302" i="1"/>
  <c r="T302" i="1"/>
  <c r="S302" i="1"/>
  <c r="R302" i="1"/>
  <c r="J302" i="1"/>
  <c r="Y302" i="1" s="1"/>
  <c r="F302" i="1"/>
  <c r="E302" i="1"/>
  <c r="D302" i="1"/>
  <c r="C302" i="1"/>
  <c r="B302" i="1"/>
  <c r="X301" i="1"/>
  <c r="W301" i="1"/>
  <c r="V301" i="1"/>
  <c r="U301" i="1"/>
  <c r="T301" i="1"/>
  <c r="S301" i="1"/>
  <c r="R301" i="1"/>
  <c r="J301" i="1"/>
  <c r="Y301" i="1" s="1"/>
  <c r="F301" i="1"/>
  <c r="E301" i="1"/>
  <c r="D301" i="1"/>
  <c r="C301" i="1"/>
  <c r="B301" i="1"/>
  <c r="X300" i="1"/>
  <c r="W300" i="1"/>
  <c r="V300" i="1"/>
  <c r="U300" i="1"/>
  <c r="T300" i="1"/>
  <c r="S300" i="1"/>
  <c r="R300" i="1"/>
  <c r="J300" i="1"/>
  <c r="Y300" i="1" s="1"/>
  <c r="F300" i="1"/>
  <c r="E300" i="1"/>
  <c r="D300" i="1"/>
  <c r="C300" i="1"/>
  <c r="B300" i="1"/>
  <c r="X299" i="1"/>
  <c r="W299" i="1"/>
  <c r="V299" i="1"/>
  <c r="U299" i="1"/>
  <c r="T299" i="1"/>
  <c r="S299" i="1"/>
  <c r="R299" i="1"/>
  <c r="J299" i="1"/>
  <c r="Y299" i="1" s="1"/>
  <c r="F299" i="1"/>
  <c r="E299" i="1"/>
  <c r="D299" i="1"/>
  <c r="C299" i="1"/>
  <c r="B299" i="1"/>
  <c r="X298" i="1"/>
  <c r="W298" i="1"/>
  <c r="V298" i="1"/>
  <c r="U298" i="1"/>
  <c r="T298" i="1"/>
  <c r="S298" i="1"/>
  <c r="R298" i="1"/>
  <c r="J298" i="1"/>
  <c r="Y298" i="1" s="1"/>
  <c r="F298" i="1"/>
  <c r="E298" i="1"/>
  <c r="D298" i="1"/>
  <c r="C298" i="1"/>
  <c r="B298" i="1"/>
  <c r="X297" i="1"/>
  <c r="W297" i="1"/>
  <c r="V297" i="1"/>
  <c r="U297" i="1"/>
  <c r="T297" i="1"/>
  <c r="S297" i="1"/>
  <c r="R297" i="1"/>
  <c r="J297" i="1"/>
  <c r="Y297" i="1" s="1"/>
  <c r="F297" i="1"/>
  <c r="E297" i="1"/>
  <c r="D297" i="1"/>
  <c r="C297" i="1"/>
  <c r="B297" i="1"/>
  <c r="X296" i="1"/>
  <c r="W296" i="1"/>
  <c r="V296" i="1"/>
  <c r="U296" i="1"/>
  <c r="T296" i="1"/>
  <c r="S296" i="1"/>
  <c r="R296" i="1"/>
  <c r="J296" i="1"/>
  <c r="Y296" i="1" s="1"/>
  <c r="F296" i="1"/>
  <c r="E296" i="1"/>
  <c r="D296" i="1"/>
  <c r="C296" i="1"/>
  <c r="B296" i="1"/>
  <c r="X295" i="1"/>
  <c r="W295" i="1"/>
  <c r="V295" i="1"/>
  <c r="U295" i="1"/>
  <c r="T295" i="1"/>
  <c r="S295" i="1"/>
  <c r="R295" i="1"/>
  <c r="J295" i="1"/>
  <c r="Y295" i="1" s="1"/>
  <c r="F295" i="1"/>
  <c r="E295" i="1"/>
  <c r="D295" i="1"/>
  <c r="C295" i="1"/>
  <c r="B295" i="1"/>
  <c r="X294" i="1"/>
  <c r="W294" i="1"/>
  <c r="V294" i="1"/>
  <c r="U294" i="1"/>
  <c r="T294" i="1"/>
  <c r="S294" i="1"/>
  <c r="R294" i="1"/>
  <c r="J294" i="1"/>
  <c r="Y294" i="1" s="1"/>
  <c r="F294" i="1"/>
  <c r="E294" i="1"/>
  <c r="D294" i="1"/>
  <c r="C294" i="1"/>
  <c r="B294" i="1"/>
  <c r="X293" i="1"/>
  <c r="W293" i="1"/>
  <c r="V293" i="1"/>
  <c r="U293" i="1"/>
  <c r="T293" i="1"/>
  <c r="S293" i="1"/>
  <c r="R293" i="1"/>
  <c r="J293" i="1"/>
  <c r="Y293" i="1" s="1"/>
  <c r="F293" i="1"/>
  <c r="E293" i="1"/>
  <c r="D293" i="1"/>
  <c r="C293" i="1"/>
  <c r="B293" i="1"/>
  <c r="X292" i="1"/>
  <c r="W292" i="1"/>
  <c r="V292" i="1"/>
  <c r="U292" i="1"/>
  <c r="T292" i="1"/>
  <c r="S292" i="1"/>
  <c r="R292" i="1"/>
  <c r="J292" i="1"/>
  <c r="Y292" i="1" s="1"/>
  <c r="F292" i="1"/>
  <c r="E292" i="1"/>
  <c r="D292" i="1"/>
  <c r="C292" i="1"/>
  <c r="B292" i="1"/>
  <c r="X291" i="1"/>
  <c r="W291" i="1"/>
  <c r="V291" i="1"/>
  <c r="U291" i="1"/>
  <c r="T291" i="1"/>
  <c r="S291" i="1"/>
  <c r="R291" i="1"/>
  <c r="J291" i="1"/>
  <c r="Y291" i="1" s="1"/>
  <c r="F291" i="1"/>
  <c r="E291" i="1"/>
  <c r="D291" i="1"/>
  <c r="C291" i="1"/>
  <c r="B291" i="1"/>
  <c r="X290" i="1"/>
  <c r="W290" i="1"/>
  <c r="V290" i="1"/>
  <c r="U290" i="1"/>
  <c r="T290" i="1"/>
  <c r="S290" i="1"/>
  <c r="R290" i="1"/>
  <c r="J290" i="1"/>
  <c r="Y290" i="1" s="1"/>
  <c r="F290" i="1"/>
  <c r="E290" i="1"/>
  <c r="D290" i="1"/>
  <c r="C290" i="1"/>
  <c r="B290" i="1"/>
  <c r="X289" i="1"/>
  <c r="W289" i="1"/>
  <c r="V289" i="1"/>
  <c r="U289" i="1"/>
  <c r="T289" i="1"/>
  <c r="S289" i="1"/>
  <c r="R289" i="1"/>
  <c r="J289" i="1"/>
  <c r="Y289" i="1" s="1"/>
  <c r="F289" i="1"/>
  <c r="E289" i="1"/>
  <c r="D289" i="1"/>
  <c r="C289" i="1"/>
  <c r="B289" i="1"/>
  <c r="X288" i="1"/>
  <c r="W288" i="1"/>
  <c r="V288" i="1"/>
  <c r="U288" i="1"/>
  <c r="T288" i="1"/>
  <c r="S288" i="1"/>
  <c r="R288" i="1"/>
  <c r="J288" i="1"/>
  <c r="Y288" i="1" s="1"/>
  <c r="F288" i="1"/>
  <c r="E288" i="1"/>
  <c r="D288" i="1"/>
  <c r="C288" i="1"/>
  <c r="B288" i="1"/>
  <c r="X287" i="1"/>
  <c r="W287" i="1"/>
  <c r="V287" i="1"/>
  <c r="U287" i="1"/>
  <c r="T287" i="1"/>
  <c r="S287" i="1"/>
  <c r="R287" i="1"/>
  <c r="J287" i="1"/>
  <c r="Y287" i="1" s="1"/>
  <c r="F287" i="1"/>
  <c r="E287" i="1"/>
  <c r="D287" i="1"/>
  <c r="C287" i="1"/>
  <c r="B287" i="1"/>
  <c r="X286" i="1"/>
  <c r="W286" i="1"/>
  <c r="V286" i="1"/>
  <c r="U286" i="1"/>
  <c r="T286" i="1"/>
  <c r="S286" i="1"/>
  <c r="R286" i="1"/>
  <c r="J286" i="1"/>
  <c r="Y286" i="1" s="1"/>
  <c r="F286" i="1"/>
  <c r="E286" i="1"/>
  <c r="D286" i="1"/>
  <c r="C286" i="1"/>
  <c r="B286" i="1"/>
  <c r="X285" i="1"/>
  <c r="W285" i="1"/>
  <c r="V285" i="1"/>
  <c r="U285" i="1"/>
  <c r="T285" i="1"/>
  <c r="S285" i="1"/>
  <c r="R285" i="1"/>
  <c r="J285" i="1"/>
  <c r="Y285" i="1" s="1"/>
  <c r="F285" i="1"/>
  <c r="E285" i="1"/>
  <c r="D285" i="1"/>
  <c r="C285" i="1"/>
  <c r="B285" i="1"/>
  <c r="X284" i="1"/>
  <c r="W284" i="1"/>
  <c r="V284" i="1"/>
  <c r="U284" i="1"/>
  <c r="T284" i="1"/>
  <c r="S284" i="1"/>
  <c r="R284" i="1"/>
  <c r="J284" i="1"/>
  <c r="Y284" i="1" s="1"/>
  <c r="F284" i="1"/>
  <c r="E284" i="1"/>
  <c r="D284" i="1"/>
  <c r="C284" i="1"/>
  <c r="B284" i="1"/>
  <c r="X283" i="1"/>
  <c r="W283" i="1"/>
  <c r="V283" i="1"/>
  <c r="U283" i="1"/>
  <c r="T283" i="1"/>
  <c r="S283" i="1"/>
  <c r="R283" i="1"/>
  <c r="J283" i="1"/>
  <c r="Y283" i="1" s="1"/>
  <c r="F283" i="1"/>
  <c r="E283" i="1"/>
  <c r="D283" i="1"/>
  <c r="C283" i="1"/>
  <c r="B283" i="1"/>
  <c r="X282" i="1"/>
  <c r="W282" i="1"/>
  <c r="V282" i="1"/>
  <c r="U282" i="1"/>
  <c r="T282" i="1"/>
  <c r="S282" i="1"/>
  <c r="R282" i="1"/>
  <c r="J282" i="1"/>
  <c r="Y282" i="1" s="1"/>
  <c r="F282" i="1"/>
  <c r="E282" i="1"/>
  <c r="D282" i="1"/>
  <c r="C282" i="1"/>
  <c r="B282" i="1"/>
  <c r="X281" i="1"/>
  <c r="W281" i="1"/>
  <c r="V281" i="1"/>
  <c r="U281" i="1"/>
  <c r="T281" i="1"/>
  <c r="S281" i="1"/>
  <c r="R281" i="1"/>
  <c r="J281" i="1"/>
  <c r="Y281" i="1" s="1"/>
  <c r="F281" i="1"/>
  <c r="E281" i="1"/>
  <c r="D281" i="1"/>
  <c r="C281" i="1"/>
  <c r="B281" i="1"/>
  <c r="X280" i="1"/>
  <c r="W280" i="1"/>
  <c r="V280" i="1"/>
  <c r="U280" i="1"/>
  <c r="T280" i="1"/>
  <c r="S280" i="1"/>
  <c r="R280" i="1"/>
  <c r="J280" i="1"/>
  <c r="Y280" i="1" s="1"/>
  <c r="F280" i="1"/>
  <c r="E280" i="1"/>
  <c r="D280" i="1"/>
  <c r="C280" i="1"/>
  <c r="B280" i="1"/>
  <c r="X279" i="1"/>
  <c r="W279" i="1"/>
  <c r="V279" i="1"/>
  <c r="U279" i="1"/>
  <c r="T279" i="1"/>
  <c r="S279" i="1"/>
  <c r="R279" i="1"/>
  <c r="J279" i="1"/>
  <c r="Y279" i="1" s="1"/>
  <c r="F279" i="1"/>
  <c r="E279" i="1"/>
  <c r="D279" i="1"/>
  <c r="C279" i="1"/>
  <c r="B279" i="1"/>
  <c r="X278" i="1"/>
  <c r="W278" i="1"/>
  <c r="V278" i="1"/>
  <c r="U278" i="1"/>
  <c r="T278" i="1"/>
  <c r="S278" i="1"/>
  <c r="R278" i="1"/>
  <c r="J278" i="1"/>
  <c r="Y278" i="1" s="1"/>
  <c r="F278" i="1"/>
  <c r="E278" i="1"/>
  <c r="D278" i="1"/>
  <c r="C278" i="1"/>
  <c r="B278" i="1"/>
  <c r="X277" i="1"/>
  <c r="W277" i="1"/>
  <c r="V277" i="1"/>
  <c r="U277" i="1"/>
  <c r="T277" i="1"/>
  <c r="S277" i="1"/>
  <c r="R277" i="1"/>
  <c r="J277" i="1"/>
  <c r="Y277" i="1" s="1"/>
  <c r="F277" i="1"/>
  <c r="E277" i="1"/>
  <c r="D277" i="1"/>
  <c r="C277" i="1"/>
  <c r="B277" i="1"/>
  <c r="X276" i="1"/>
  <c r="W276" i="1"/>
  <c r="V276" i="1"/>
  <c r="U276" i="1"/>
  <c r="T276" i="1"/>
  <c r="S276" i="1"/>
  <c r="R276" i="1"/>
  <c r="J276" i="1"/>
  <c r="Y276" i="1" s="1"/>
  <c r="F276" i="1"/>
  <c r="E276" i="1"/>
  <c r="D276" i="1"/>
  <c r="C276" i="1"/>
  <c r="B276" i="1"/>
  <c r="X275" i="1"/>
  <c r="W275" i="1"/>
  <c r="V275" i="1"/>
  <c r="U275" i="1"/>
  <c r="T275" i="1"/>
  <c r="S275" i="1"/>
  <c r="R275" i="1"/>
  <c r="J275" i="1"/>
  <c r="Y275" i="1" s="1"/>
  <c r="F275" i="1"/>
  <c r="E275" i="1"/>
  <c r="D275" i="1"/>
  <c r="C275" i="1"/>
  <c r="B275" i="1"/>
  <c r="X274" i="1"/>
  <c r="W274" i="1"/>
  <c r="V274" i="1"/>
  <c r="U274" i="1"/>
  <c r="T274" i="1"/>
  <c r="S274" i="1"/>
  <c r="R274" i="1"/>
  <c r="J274" i="1"/>
  <c r="Y274" i="1" s="1"/>
  <c r="F274" i="1"/>
  <c r="E274" i="1"/>
  <c r="D274" i="1"/>
  <c r="C274" i="1"/>
  <c r="B274" i="1"/>
  <c r="X273" i="1"/>
  <c r="W273" i="1"/>
  <c r="V273" i="1"/>
  <c r="U273" i="1"/>
  <c r="T273" i="1"/>
  <c r="S273" i="1"/>
  <c r="R273" i="1"/>
  <c r="J273" i="1"/>
  <c r="Y273" i="1" s="1"/>
  <c r="F273" i="1"/>
  <c r="E273" i="1"/>
  <c r="D273" i="1"/>
  <c r="C273" i="1"/>
  <c r="B273" i="1"/>
  <c r="X272" i="1"/>
  <c r="W272" i="1"/>
  <c r="V272" i="1"/>
  <c r="U272" i="1"/>
  <c r="T272" i="1"/>
  <c r="S272" i="1"/>
  <c r="R272" i="1"/>
  <c r="J272" i="1"/>
  <c r="Y272" i="1" s="1"/>
  <c r="F272" i="1"/>
  <c r="E272" i="1"/>
  <c r="D272" i="1"/>
  <c r="C272" i="1"/>
  <c r="B272" i="1"/>
  <c r="X271" i="1"/>
  <c r="W271" i="1"/>
  <c r="V271" i="1"/>
  <c r="U271" i="1"/>
  <c r="T271" i="1"/>
  <c r="S271" i="1"/>
  <c r="R271" i="1"/>
  <c r="J271" i="1"/>
  <c r="Y271" i="1" s="1"/>
  <c r="F271" i="1"/>
  <c r="E271" i="1"/>
  <c r="D271" i="1"/>
  <c r="C271" i="1"/>
  <c r="B271" i="1"/>
  <c r="X270" i="1"/>
  <c r="W270" i="1"/>
  <c r="V270" i="1"/>
  <c r="U270" i="1"/>
  <c r="T270" i="1"/>
  <c r="S270" i="1"/>
  <c r="R270" i="1"/>
  <c r="J270" i="1"/>
  <c r="Y270" i="1" s="1"/>
  <c r="F270" i="1"/>
  <c r="E270" i="1"/>
  <c r="D270" i="1"/>
  <c r="C270" i="1"/>
  <c r="B270" i="1"/>
  <c r="X269" i="1"/>
  <c r="W269" i="1"/>
  <c r="V269" i="1"/>
  <c r="U269" i="1"/>
  <c r="T269" i="1"/>
  <c r="S269" i="1"/>
  <c r="R269" i="1"/>
  <c r="J269" i="1"/>
  <c r="Y269" i="1" s="1"/>
  <c r="F269" i="1"/>
  <c r="E269" i="1"/>
  <c r="D269" i="1"/>
  <c r="C269" i="1"/>
  <c r="B269" i="1"/>
  <c r="X268" i="1"/>
  <c r="W268" i="1"/>
  <c r="V268" i="1"/>
  <c r="U268" i="1"/>
  <c r="T268" i="1"/>
  <c r="S268" i="1"/>
  <c r="R268" i="1"/>
  <c r="J268" i="1"/>
  <c r="Y268" i="1" s="1"/>
  <c r="F268" i="1"/>
  <c r="E268" i="1"/>
  <c r="D268" i="1"/>
  <c r="C268" i="1"/>
  <c r="B268" i="1"/>
  <c r="X267" i="1"/>
  <c r="W267" i="1"/>
  <c r="V267" i="1"/>
  <c r="U267" i="1"/>
  <c r="T267" i="1"/>
  <c r="S267" i="1"/>
  <c r="R267" i="1"/>
  <c r="J267" i="1"/>
  <c r="Y267" i="1" s="1"/>
  <c r="F267" i="1"/>
  <c r="E267" i="1"/>
  <c r="D267" i="1"/>
  <c r="C267" i="1"/>
  <c r="B267" i="1"/>
  <c r="X266" i="1"/>
  <c r="W266" i="1"/>
  <c r="V266" i="1"/>
  <c r="U266" i="1"/>
  <c r="T266" i="1"/>
  <c r="S266" i="1"/>
  <c r="R266" i="1"/>
  <c r="J266" i="1"/>
  <c r="Y266" i="1" s="1"/>
  <c r="F266" i="1"/>
  <c r="E266" i="1"/>
  <c r="D266" i="1"/>
  <c r="C266" i="1"/>
  <c r="B266" i="1"/>
  <c r="X265" i="1"/>
  <c r="W265" i="1"/>
  <c r="V265" i="1"/>
  <c r="U265" i="1"/>
  <c r="T265" i="1"/>
  <c r="S265" i="1"/>
  <c r="R265" i="1"/>
  <c r="J265" i="1"/>
  <c r="Y265" i="1" s="1"/>
  <c r="F265" i="1"/>
  <c r="E265" i="1"/>
  <c r="D265" i="1"/>
  <c r="C265" i="1"/>
  <c r="B265" i="1"/>
  <c r="X264" i="1"/>
  <c r="W264" i="1"/>
  <c r="V264" i="1"/>
  <c r="U264" i="1"/>
  <c r="T264" i="1"/>
  <c r="S264" i="1"/>
  <c r="R264" i="1"/>
  <c r="J264" i="1"/>
  <c r="Y264" i="1" s="1"/>
  <c r="F264" i="1"/>
  <c r="E264" i="1"/>
  <c r="D264" i="1"/>
  <c r="C264" i="1"/>
  <c r="B264" i="1"/>
  <c r="X263" i="1"/>
  <c r="W263" i="1"/>
  <c r="V263" i="1"/>
  <c r="U263" i="1"/>
  <c r="T263" i="1"/>
  <c r="S263" i="1"/>
  <c r="R263" i="1"/>
  <c r="J263" i="1"/>
  <c r="Y263" i="1" s="1"/>
  <c r="F263" i="1"/>
  <c r="E263" i="1"/>
  <c r="D263" i="1"/>
  <c r="C263" i="1"/>
  <c r="B263" i="1"/>
  <c r="X262" i="1"/>
  <c r="W262" i="1"/>
  <c r="V262" i="1"/>
  <c r="U262" i="1"/>
  <c r="T262" i="1"/>
  <c r="S262" i="1"/>
  <c r="R262" i="1"/>
  <c r="J262" i="1"/>
  <c r="Y262" i="1" s="1"/>
  <c r="F262" i="1"/>
  <c r="E262" i="1"/>
  <c r="D262" i="1"/>
  <c r="C262" i="1"/>
  <c r="B262" i="1"/>
  <c r="X261" i="1"/>
  <c r="W261" i="1"/>
  <c r="V261" i="1"/>
  <c r="U261" i="1"/>
  <c r="T261" i="1"/>
  <c r="S261" i="1"/>
  <c r="R261" i="1"/>
  <c r="J261" i="1"/>
  <c r="Y261" i="1" s="1"/>
  <c r="F261" i="1"/>
  <c r="E261" i="1"/>
  <c r="D261" i="1"/>
  <c r="C261" i="1"/>
  <c r="B261" i="1"/>
  <c r="X260" i="1"/>
  <c r="W260" i="1"/>
  <c r="V260" i="1"/>
  <c r="U260" i="1"/>
  <c r="T260" i="1"/>
  <c r="S260" i="1"/>
  <c r="R260" i="1"/>
  <c r="J260" i="1"/>
  <c r="Y260" i="1" s="1"/>
  <c r="F260" i="1"/>
  <c r="E260" i="1"/>
  <c r="D260" i="1"/>
  <c r="C260" i="1"/>
  <c r="B260" i="1"/>
  <c r="X259" i="1"/>
  <c r="W259" i="1"/>
  <c r="V259" i="1"/>
  <c r="U259" i="1"/>
  <c r="T259" i="1"/>
  <c r="S259" i="1"/>
  <c r="R259" i="1"/>
  <c r="J259" i="1"/>
  <c r="Y259" i="1" s="1"/>
  <c r="F259" i="1"/>
  <c r="E259" i="1"/>
  <c r="D259" i="1"/>
  <c r="C259" i="1"/>
  <c r="B259" i="1"/>
  <c r="X258" i="1"/>
  <c r="W258" i="1"/>
  <c r="V258" i="1"/>
  <c r="U258" i="1"/>
  <c r="T258" i="1"/>
  <c r="S258" i="1"/>
  <c r="R258" i="1"/>
  <c r="J258" i="1"/>
  <c r="Y258" i="1" s="1"/>
  <c r="F258" i="1"/>
  <c r="E258" i="1"/>
  <c r="D258" i="1"/>
  <c r="C258" i="1"/>
  <c r="B258" i="1"/>
  <c r="X256" i="1"/>
  <c r="W256" i="1"/>
  <c r="V256" i="1"/>
  <c r="U256" i="1"/>
  <c r="T256" i="1"/>
  <c r="S256" i="1"/>
  <c r="R256" i="1"/>
  <c r="J256" i="1"/>
  <c r="Y256" i="1" s="1"/>
  <c r="F256" i="1"/>
  <c r="E256" i="1"/>
  <c r="D256" i="1"/>
  <c r="C256" i="1"/>
  <c r="B256" i="1"/>
  <c r="X255" i="1"/>
  <c r="W255" i="1"/>
  <c r="V255" i="1"/>
  <c r="U255" i="1"/>
  <c r="T255" i="1"/>
  <c r="S255" i="1"/>
  <c r="R255" i="1"/>
  <c r="J255" i="1"/>
  <c r="Y255" i="1" s="1"/>
  <c r="F255" i="1"/>
  <c r="E255" i="1"/>
  <c r="D255" i="1"/>
  <c r="C255" i="1"/>
  <c r="B255" i="1"/>
  <c r="X254" i="1"/>
  <c r="W254" i="1"/>
  <c r="V254" i="1"/>
  <c r="U254" i="1"/>
  <c r="T254" i="1"/>
  <c r="S254" i="1"/>
  <c r="R254" i="1"/>
  <c r="J254" i="1"/>
  <c r="Y254" i="1" s="1"/>
  <c r="F254" i="1"/>
  <c r="E254" i="1"/>
  <c r="D254" i="1"/>
  <c r="C254" i="1"/>
  <c r="B254" i="1"/>
  <c r="X253" i="1"/>
  <c r="W253" i="1"/>
  <c r="V253" i="1"/>
  <c r="U253" i="1"/>
  <c r="T253" i="1"/>
  <c r="S253" i="1"/>
  <c r="R253" i="1"/>
  <c r="J253" i="1"/>
  <c r="Y253" i="1" s="1"/>
  <c r="F253" i="1"/>
  <c r="E253" i="1"/>
  <c r="D253" i="1"/>
  <c r="C253" i="1"/>
  <c r="B253" i="1"/>
  <c r="X252" i="1"/>
  <c r="W252" i="1"/>
  <c r="V252" i="1"/>
  <c r="U252" i="1"/>
  <c r="T252" i="1"/>
  <c r="S252" i="1"/>
  <c r="R252" i="1"/>
  <c r="J252" i="1"/>
  <c r="Y252" i="1" s="1"/>
  <c r="F252" i="1"/>
  <c r="E252" i="1"/>
  <c r="D252" i="1"/>
  <c r="C252" i="1"/>
  <c r="B252" i="1"/>
  <c r="X251" i="1"/>
  <c r="W251" i="1"/>
  <c r="V251" i="1"/>
  <c r="U251" i="1"/>
  <c r="T251" i="1"/>
  <c r="S251" i="1"/>
  <c r="R251" i="1"/>
  <c r="J251" i="1"/>
  <c r="Y251" i="1" s="1"/>
  <c r="F251" i="1"/>
  <c r="E251" i="1"/>
  <c r="D251" i="1"/>
  <c r="C251" i="1"/>
  <c r="B251" i="1"/>
  <c r="X250" i="1"/>
  <c r="W250" i="1"/>
  <c r="V250" i="1"/>
  <c r="U250" i="1"/>
  <c r="T250" i="1"/>
  <c r="S250" i="1"/>
  <c r="R250" i="1"/>
  <c r="J250" i="1"/>
  <c r="Y250" i="1" s="1"/>
  <c r="F250" i="1"/>
  <c r="E250" i="1"/>
  <c r="D250" i="1"/>
  <c r="C250" i="1"/>
  <c r="B250" i="1"/>
  <c r="X249" i="1"/>
  <c r="W249" i="1"/>
  <c r="V249" i="1"/>
  <c r="U249" i="1"/>
  <c r="T249" i="1"/>
  <c r="S249" i="1"/>
  <c r="R249" i="1"/>
  <c r="J249" i="1"/>
  <c r="Y249" i="1" s="1"/>
  <c r="F249" i="1"/>
  <c r="E249" i="1"/>
  <c r="D249" i="1"/>
  <c r="C249" i="1"/>
  <c r="B249" i="1"/>
  <c r="X248" i="1"/>
  <c r="W248" i="1"/>
  <c r="V248" i="1"/>
  <c r="U248" i="1"/>
  <c r="T248" i="1"/>
  <c r="S248" i="1"/>
  <c r="R248" i="1"/>
  <c r="J248" i="1"/>
  <c r="Y248" i="1" s="1"/>
  <c r="F248" i="1"/>
  <c r="E248" i="1"/>
  <c r="D248" i="1"/>
  <c r="C248" i="1"/>
  <c r="B248" i="1"/>
  <c r="X247" i="1"/>
  <c r="W247" i="1"/>
  <c r="V247" i="1"/>
  <c r="U247" i="1"/>
  <c r="T247" i="1"/>
  <c r="S247" i="1"/>
  <c r="R247" i="1"/>
  <c r="J247" i="1"/>
  <c r="Y247" i="1" s="1"/>
  <c r="F247" i="1"/>
  <c r="E247" i="1"/>
  <c r="D247" i="1"/>
  <c r="C247" i="1"/>
  <c r="B247" i="1"/>
  <c r="X246" i="1"/>
  <c r="W246" i="1"/>
  <c r="V246" i="1"/>
  <c r="U246" i="1"/>
  <c r="T246" i="1"/>
  <c r="S246" i="1"/>
  <c r="R246" i="1"/>
  <c r="J246" i="1"/>
  <c r="Y246" i="1" s="1"/>
  <c r="F246" i="1"/>
  <c r="E246" i="1"/>
  <c r="D246" i="1"/>
  <c r="C246" i="1"/>
  <c r="B246" i="1"/>
  <c r="X245" i="1"/>
  <c r="W245" i="1"/>
  <c r="V245" i="1"/>
  <c r="U245" i="1"/>
  <c r="T245" i="1"/>
  <c r="S245" i="1"/>
  <c r="R245" i="1"/>
  <c r="J245" i="1"/>
  <c r="Y245" i="1" s="1"/>
  <c r="F245" i="1"/>
  <c r="E245" i="1"/>
  <c r="D245" i="1"/>
  <c r="C245" i="1"/>
  <c r="B245" i="1"/>
  <c r="X244" i="1"/>
  <c r="W244" i="1"/>
  <c r="V244" i="1"/>
  <c r="U244" i="1"/>
  <c r="T244" i="1"/>
  <c r="S244" i="1"/>
  <c r="R244" i="1"/>
  <c r="J244" i="1"/>
  <c r="Y244" i="1" s="1"/>
  <c r="F244" i="1"/>
  <c r="E244" i="1"/>
  <c r="D244" i="1"/>
  <c r="C244" i="1"/>
  <c r="B244" i="1"/>
  <c r="X243" i="1"/>
  <c r="W243" i="1"/>
  <c r="V243" i="1"/>
  <c r="U243" i="1"/>
  <c r="T243" i="1"/>
  <c r="S243" i="1"/>
  <c r="R243" i="1"/>
  <c r="J243" i="1"/>
  <c r="Y243" i="1" s="1"/>
  <c r="F243" i="1"/>
  <c r="E243" i="1"/>
  <c r="D243" i="1"/>
  <c r="C243" i="1"/>
  <c r="B243" i="1"/>
  <c r="X242" i="1"/>
  <c r="W242" i="1"/>
  <c r="V242" i="1"/>
  <c r="U242" i="1"/>
  <c r="T242" i="1"/>
  <c r="S242" i="1"/>
  <c r="R242" i="1"/>
  <c r="J242" i="1"/>
  <c r="Y242" i="1" s="1"/>
  <c r="F242" i="1"/>
  <c r="E242" i="1"/>
  <c r="D242" i="1"/>
  <c r="C242" i="1"/>
  <c r="B242" i="1"/>
  <c r="X241" i="1"/>
  <c r="W241" i="1"/>
  <c r="V241" i="1"/>
  <c r="U241" i="1"/>
  <c r="T241" i="1"/>
  <c r="S241" i="1"/>
  <c r="R241" i="1"/>
  <c r="J241" i="1"/>
  <c r="Y241" i="1" s="1"/>
  <c r="F241" i="1"/>
  <c r="E241" i="1"/>
  <c r="D241" i="1"/>
  <c r="C241" i="1"/>
  <c r="B241" i="1"/>
  <c r="X240" i="1"/>
  <c r="W240" i="1"/>
  <c r="V240" i="1"/>
  <c r="U240" i="1"/>
  <c r="T240" i="1"/>
  <c r="S240" i="1"/>
  <c r="R240" i="1"/>
  <c r="J240" i="1"/>
  <c r="Y240" i="1" s="1"/>
  <c r="F240" i="1"/>
  <c r="E240" i="1"/>
  <c r="D240" i="1"/>
  <c r="C240" i="1"/>
  <c r="B240" i="1"/>
  <c r="X239" i="1"/>
  <c r="W239" i="1"/>
  <c r="V239" i="1"/>
  <c r="U239" i="1"/>
  <c r="T239" i="1"/>
  <c r="S239" i="1"/>
  <c r="R239" i="1"/>
  <c r="J239" i="1"/>
  <c r="Y239" i="1" s="1"/>
  <c r="F239" i="1"/>
  <c r="E239" i="1"/>
  <c r="D239" i="1"/>
  <c r="C239" i="1"/>
  <c r="B239" i="1"/>
  <c r="X238" i="1"/>
  <c r="W238" i="1"/>
  <c r="V238" i="1"/>
  <c r="U238" i="1"/>
  <c r="T238" i="1"/>
  <c r="S238" i="1"/>
  <c r="R238" i="1"/>
  <c r="J238" i="1"/>
  <c r="Y238" i="1" s="1"/>
  <c r="F238" i="1"/>
  <c r="E238" i="1"/>
  <c r="D238" i="1"/>
  <c r="C238" i="1"/>
  <c r="B238" i="1"/>
  <c r="X237" i="1"/>
  <c r="W237" i="1"/>
  <c r="V237" i="1"/>
  <c r="U237" i="1"/>
  <c r="T237" i="1"/>
  <c r="S237" i="1"/>
  <c r="R237" i="1"/>
  <c r="J237" i="1"/>
  <c r="Y237" i="1" s="1"/>
  <c r="F237" i="1"/>
  <c r="E237" i="1"/>
  <c r="D237" i="1"/>
  <c r="C237" i="1"/>
  <c r="B237" i="1"/>
  <c r="X236" i="1"/>
  <c r="W236" i="1"/>
  <c r="V236" i="1"/>
  <c r="U236" i="1"/>
  <c r="T236" i="1"/>
  <c r="S236" i="1"/>
  <c r="R236" i="1"/>
  <c r="J236" i="1"/>
  <c r="Y236" i="1" s="1"/>
  <c r="F236" i="1"/>
  <c r="E236" i="1"/>
  <c r="D236" i="1"/>
  <c r="C236" i="1"/>
  <c r="B236" i="1"/>
  <c r="X235" i="1"/>
  <c r="W235" i="1"/>
  <c r="V235" i="1"/>
  <c r="U235" i="1"/>
  <c r="T235" i="1"/>
  <c r="S235" i="1"/>
  <c r="R235" i="1"/>
  <c r="J235" i="1"/>
  <c r="Y235" i="1" s="1"/>
  <c r="F235" i="1"/>
  <c r="E235" i="1"/>
  <c r="D235" i="1"/>
  <c r="C235" i="1"/>
  <c r="B235" i="1"/>
  <c r="X234" i="1"/>
  <c r="W234" i="1"/>
  <c r="V234" i="1"/>
  <c r="U234" i="1"/>
  <c r="T234" i="1"/>
  <c r="S234" i="1"/>
  <c r="R234" i="1"/>
  <c r="J234" i="1"/>
  <c r="Y234" i="1" s="1"/>
  <c r="F234" i="1"/>
  <c r="E234" i="1"/>
  <c r="D234" i="1"/>
  <c r="C234" i="1"/>
  <c r="B234" i="1"/>
  <c r="X233" i="1"/>
  <c r="W233" i="1"/>
  <c r="V233" i="1"/>
  <c r="U233" i="1"/>
  <c r="T233" i="1"/>
  <c r="S233" i="1"/>
  <c r="R233" i="1"/>
  <c r="J233" i="1"/>
  <c r="Y233" i="1" s="1"/>
  <c r="F233" i="1"/>
  <c r="E233" i="1"/>
  <c r="D233" i="1"/>
  <c r="C233" i="1"/>
  <c r="B233" i="1"/>
  <c r="X232" i="1"/>
  <c r="W232" i="1"/>
  <c r="V232" i="1"/>
  <c r="U232" i="1"/>
  <c r="T232" i="1"/>
  <c r="S232" i="1"/>
  <c r="R232" i="1"/>
  <c r="J232" i="1"/>
  <c r="Y232" i="1" s="1"/>
  <c r="F232" i="1"/>
  <c r="E232" i="1"/>
  <c r="D232" i="1"/>
  <c r="C232" i="1"/>
  <c r="B232" i="1"/>
  <c r="X231" i="1"/>
  <c r="W231" i="1"/>
  <c r="V231" i="1"/>
  <c r="U231" i="1"/>
  <c r="T231" i="1"/>
  <c r="S231" i="1"/>
  <c r="R231" i="1"/>
  <c r="J231" i="1"/>
  <c r="Y231" i="1" s="1"/>
  <c r="F231" i="1"/>
  <c r="E231" i="1"/>
  <c r="D231" i="1"/>
  <c r="C231" i="1"/>
  <c r="B231" i="1"/>
  <c r="X230" i="1"/>
  <c r="W230" i="1"/>
  <c r="V230" i="1"/>
  <c r="U230" i="1"/>
  <c r="T230" i="1"/>
  <c r="S230" i="1"/>
  <c r="R230" i="1"/>
  <c r="J230" i="1"/>
  <c r="Y230" i="1" s="1"/>
  <c r="F230" i="1"/>
  <c r="E230" i="1"/>
  <c r="D230" i="1"/>
  <c r="C230" i="1"/>
  <c r="B230" i="1"/>
  <c r="X229" i="1"/>
  <c r="W229" i="1"/>
  <c r="V229" i="1"/>
  <c r="U229" i="1"/>
  <c r="T229" i="1"/>
  <c r="S229" i="1"/>
  <c r="R229" i="1"/>
  <c r="J229" i="1"/>
  <c r="Y229" i="1" s="1"/>
  <c r="F229" i="1"/>
  <c r="E229" i="1"/>
  <c r="D229" i="1"/>
  <c r="C229" i="1"/>
  <c r="B229" i="1"/>
  <c r="X228" i="1"/>
  <c r="W228" i="1"/>
  <c r="V228" i="1"/>
  <c r="U228" i="1"/>
  <c r="T228" i="1"/>
  <c r="S228" i="1"/>
  <c r="R228" i="1"/>
  <c r="J228" i="1"/>
  <c r="Y228" i="1" s="1"/>
  <c r="F228" i="1"/>
  <c r="E228" i="1"/>
  <c r="D228" i="1"/>
  <c r="C228" i="1"/>
  <c r="B228" i="1"/>
  <c r="X227" i="1"/>
  <c r="W227" i="1"/>
  <c r="V227" i="1"/>
  <c r="U227" i="1"/>
  <c r="T227" i="1"/>
  <c r="S227" i="1"/>
  <c r="R227" i="1"/>
  <c r="J227" i="1"/>
  <c r="Y227" i="1" s="1"/>
  <c r="F227" i="1"/>
  <c r="E227" i="1"/>
  <c r="D227" i="1"/>
  <c r="C227" i="1"/>
  <c r="B227" i="1"/>
  <c r="X226" i="1"/>
  <c r="W226" i="1"/>
  <c r="V226" i="1"/>
  <c r="U226" i="1"/>
  <c r="T226" i="1"/>
  <c r="S226" i="1"/>
  <c r="R226" i="1"/>
  <c r="J226" i="1"/>
  <c r="Y226" i="1" s="1"/>
  <c r="F226" i="1"/>
  <c r="E226" i="1"/>
  <c r="D226" i="1"/>
  <c r="C226" i="1"/>
  <c r="B226" i="1"/>
  <c r="X225" i="1"/>
  <c r="W225" i="1"/>
  <c r="V225" i="1"/>
  <c r="U225" i="1"/>
  <c r="T225" i="1"/>
  <c r="S225" i="1"/>
  <c r="R225" i="1"/>
  <c r="J225" i="1"/>
  <c r="Y225" i="1" s="1"/>
  <c r="F225" i="1"/>
  <c r="E225" i="1"/>
  <c r="D225" i="1"/>
  <c r="C225" i="1"/>
  <c r="B225" i="1"/>
  <c r="X224" i="1"/>
  <c r="W224" i="1"/>
  <c r="V224" i="1"/>
  <c r="U224" i="1"/>
  <c r="T224" i="1"/>
  <c r="S224" i="1"/>
  <c r="R224" i="1"/>
  <c r="J224" i="1"/>
  <c r="Y224" i="1" s="1"/>
  <c r="F224" i="1"/>
  <c r="E224" i="1"/>
  <c r="D224" i="1"/>
  <c r="C224" i="1"/>
  <c r="B224" i="1"/>
  <c r="X223" i="1"/>
  <c r="W223" i="1"/>
  <c r="V223" i="1"/>
  <c r="U223" i="1"/>
  <c r="T223" i="1"/>
  <c r="S223" i="1"/>
  <c r="R223" i="1"/>
  <c r="J223" i="1"/>
  <c r="Y223" i="1" s="1"/>
  <c r="F223" i="1"/>
  <c r="E223" i="1"/>
  <c r="D223" i="1"/>
  <c r="C223" i="1"/>
  <c r="B223" i="1"/>
  <c r="X222" i="1"/>
  <c r="W222" i="1"/>
  <c r="V222" i="1"/>
  <c r="U222" i="1"/>
  <c r="T222" i="1"/>
  <c r="S222" i="1"/>
  <c r="R222" i="1"/>
  <c r="J222" i="1"/>
  <c r="Y222" i="1" s="1"/>
  <c r="F222" i="1"/>
  <c r="E222" i="1"/>
  <c r="D222" i="1"/>
  <c r="C222" i="1"/>
  <c r="B222" i="1"/>
  <c r="X221" i="1"/>
  <c r="W221" i="1"/>
  <c r="V221" i="1"/>
  <c r="U221" i="1"/>
  <c r="T221" i="1"/>
  <c r="S221" i="1"/>
  <c r="R221" i="1"/>
  <c r="J221" i="1"/>
  <c r="Y221" i="1" s="1"/>
  <c r="F221" i="1"/>
  <c r="E221" i="1"/>
  <c r="D221" i="1"/>
  <c r="C221" i="1"/>
  <c r="B221" i="1"/>
  <c r="X220" i="1"/>
  <c r="W220" i="1"/>
  <c r="V220" i="1"/>
  <c r="U220" i="1"/>
  <c r="T220" i="1"/>
  <c r="S220" i="1"/>
  <c r="R220" i="1"/>
  <c r="J220" i="1"/>
  <c r="Y220" i="1" s="1"/>
  <c r="F220" i="1"/>
  <c r="E220" i="1"/>
  <c r="D220" i="1"/>
  <c r="C220" i="1"/>
  <c r="B220" i="1"/>
  <c r="X219" i="1"/>
  <c r="W219" i="1"/>
  <c r="V219" i="1"/>
  <c r="U219" i="1"/>
  <c r="T219" i="1"/>
  <c r="S219" i="1"/>
  <c r="R219" i="1"/>
  <c r="J219" i="1"/>
  <c r="Y219" i="1" s="1"/>
  <c r="F219" i="1"/>
  <c r="E219" i="1"/>
  <c r="D219" i="1"/>
  <c r="C219" i="1"/>
  <c r="B219" i="1"/>
  <c r="X218" i="1"/>
  <c r="W218" i="1"/>
  <c r="V218" i="1"/>
  <c r="U218" i="1"/>
  <c r="T218" i="1"/>
  <c r="S218" i="1"/>
  <c r="R218" i="1"/>
  <c r="J218" i="1"/>
  <c r="Y218" i="1" s="1"/>
  <c r="F218" i="1"/>
  <c r="E218" i="1"/>
  <c r="D218" i="1"/>
  <c r="C218" i="1"/>
  <c r="B218" i="1"/>
  <c r="X217" i="1"/>
  <c r="W217" i="1"/>
  <c r="V217" i="1"/>
  <c r="U217" i="1"/>
  <c r="T217" i="1"/>
  <c r="S217" i="1"/>
  <c r="R217" i="1"/>
  <c r="J217" i="1"/>
  <c r="Y217" i="1" s="1"/>
  <c r="F217" i="1"/>
  <c r="E217" i="1"/>
  <c r="D217" i="1"/>
  <c r="C217" i="1"/>
  <c r="B217" i="1"/>
  <c r="X216" i="1"/>
  <c r="W216" i="1"/>
  <c r="V216" i="1"/>
  <c r="U216" i="1"/>
  <c r="T216" i="1"/>
  <c r="S216" i="1"/>
  <c r="R216" i="1"/>
  <c r="J216" i="1"/>
  <c r="Y216" i="1" s="1"/>
  <c r="F216" i="1"/>
  <c r="E216" i="1"/>
  <c r="D216" i="1"/>
  <c r="C216" i="1"/>
  <c r="B216" i="1"/>
  <c r="X215" i="1"/>
  <c r="W215" i="1"/>
  <c r="V215" i="1"/>
  <c r="U215" i="1"/>
  <c r="T215" i="1"/>
  <c r="S215" i="1"/>
  <c r="R215" i="1"/>
  <c r="J215" i="1"/>
  <c r="Y215" i="1" s="1"/>
  <c r="F215" i="1"/>
  <c r="E215" i="1"/>
  <c r="D215" i="1"/>
  <c r="C215" i="1"/>
  <c r="B215" i="1"/>
  <c r="X214" i="1"/>
  <c r="W214" i="1"/>
  <c r="V214" i="1"/>
  <c r="U214" i="1"/>
  <c r="T214" i="1"/>
  <c r="S214" i="1"/>
  <c r="R214" i="1"/>
  <c r="J214" i="1"/>
  <c r="Y214" i="1" s="1"/>
  <c r="F214" i="1"/>
  <c r="E214" i="1"/>
  <c r="D214" i="1"/>
  <c r="C214" i="1"/>
  <c r="B214" i="1"/>
  <c r="X213" i="1"/>
  <c r="W213" i="1"/>
  <c r="V213" i="1"/>
  <c r="U213" i="1"/>
  <c r="T213" i="1"/>
  <c r="S213" i="1"/>
  <c r="R213" i="1"/>
  <c r="J213" i="1"/>
  <c r="Y213" i="1" s="1"/>
  <c r="F213" i="1"/>
  <c r="E213" i="1"/>
  <c r="D213" i="1"/>
  <c r="C213" i="1"/>
  <c r="B213" i="1"/>
  <c r="X212" i="1"/>
  <c r="W212" i="1"/>
  <c r="V212" i="1"/>
  <c r="U212" i="1"/>
  <c r="T212" i="1"/>
  <c r="S212" i="1"/>
  <c r="R212" i="1"/>
  <c r="J212" i="1"/>
  <c r="Y212" i="1" s="1"/>
  <c r="F212" i="1"/>
  <c r="E212" i="1"/>
  <c r="D212" i="1"/>
  <c r="C212" i="1"/>
  <c r="B212" i="1"/>
  <c r="X211" i="1"/>
  <c r="W211" i="1"/>
  <c r="V211" i="1"/>
  <c r="U211" i="1"/>
  <c r="T211" i="1"/>
  <c r="S211" i="1"/>
  <c r="R211" i="1"/>
  <c r="J211" i="1"/>
  <c r="Y211" i="1" s="1"/>
  <c r="F211" i="1"/>
  <c r="E211" i="1"/>
  <c r="D211" i="1"/>
  <c r="C211" i="1"/>
  <c r="B211" i="1"/>
  <c r="X210" i="1"/>
  <c r="W210" i="1"/>
  <c r="V210" i="1"/>
  <c r="U210" i="1"/>
  <c r="T210" i="1"/>
  <c r="S210" i="1"/>
  <c r="R210" i="1"/>
  <c r="J210" i="1"/>
  <c r="Y210" i="1" s="1"/>
  <c r="F210" i="1"/>
  <c r="E210" i="1"/>
  <c r="D210" i="1"/>
  <c r="C210" i="1"/>
  <c r="B210" i="1"/>
  <c r="X209" i="1"/>
  <c r="W209" i="1"/>
  <c r="V209" i="1"/>
  <c r="U209" i="1"/>
  <c r="T209" i="1"/>
  <c r="S209" i="1"/>
  <c r="R209" i="1"/>
  <c r="J209" i="1"/>
  <c r="Y209" i="1" s="1"/>
  <c r="F209" i="1"/>
  <c r="E209" i="1"/>
  <c r="D209" i="1"/>
  <c r="C209" i="1"/>
  <c r="B209" i="1"/>
  <c r="X208" i="1"/>
  <c r="W208" i="1"/>
  <c r="V208" i="1"/>
  <c r="U208" i="1"/>
  <c r="T208" i="1"/>
  <c r="S208" i="1"/>
  <c r="R208" i="1"/>
  <c r="J208" i="1"/>
  <c r="Y208" i="1" s="1"/>
  <c r="F208" i="1"/>
  <c r="E208" i="1"/>
  <c r="D208" i="1"/>
  <c r="C208" i="1"/>
  <c r="B208" i="1"/>
  <c r="X207" i="1"/>
  <c r="W207" i="1"/>
  <c r="V207" i="1"/>
  <c r="U207" i="1"/>
  <c r="T207" i="1"/>
  <c r="S207" i="1"/>
  <c r="R207" i="1"/>
  <c r="J207" i="1"/>
  <c r="Y207" i="1" s="1"/>
  <c r="F207" i="1"/>
  <c r="E207" i="1"/>
  <c r="D207" i="1"/>
  <c r="C207" i="1"/>
  <c r="B207" i="1"/>
  <c r="X206" i="1"/>
  <c r="W206" i="1"/>
  <c r="V206" i="1"/>
  <c r="U206" i="1"/>
  <c r="T206" i="1"/>
  <c r="S206" i="1"/>
  <c r="R206" i="1"/>
  <c r="J206" i="1"/>
  <c r="Y206" i="1" s="1"/>
  <c r="F206" i="1"/>
  <c r="E206" i="1"/>
  <c r="D206" i="1"/>
  <c r="C206" i="1"/>
  <c r="B206" i="1"/>
  <c r="X205" i="1"/>
  <c r="W205" i="1"/>
  <c r="V205" i="1"/>
  <c r="U205" i="1"/>
  <c r="T205" i="1"/>
  <c r="S205" i="1"/>
  <c r="R205" i="1"/>
  <c r="J205" i="1"/>
  <c r="Y205" i="1" s="1"/>
  <c r="F205" i="1"/>
  <c r="E205" i="1"/>
  <c r="D205" i="1"/>
  <c r="C205" i="1"/>
  <c r="B205" i="1"/>
  <c r="X204" i="1"/>
  <c r="W204" i="1"/>
  <c r="V204" i="1"/>
  <c r="U204" i="1"/>
  <c r="T204" i="1"/>
  <c r="S204" i="1"/>
  <c r="R204" i="1"/>
  <c r="J204" i="1"/>
  <c r="Y204" i="1" s="1"/>
  <c r="F204" i="1"/>
  <c r="E204" i="1"/>
  <c r="D204" i="1"/>
  <c r="C204" i="1"/>
  <c r="B204" i="1"/>
  <c r="X203" i="1"/>
  <c r="W203" i="1"/>
  <c r="V203" i="1"/>
  <c r="U203" i="1"/>
  <c r="T203" i="1"/>
  <c r="S203" i="1"/>
  <c r="R203" i="1"/>
  <c r="J203" i="1"/>
  <c r="Y203" i="1" s="1"/>
  <c r="F203" i="1"/>
  <c r="E203" i="1"/>
  <c r="D203" i="1"/>
  <c r="C203" i="1"/>
  <c r="B203" i="1"/>
  <c r="X202" i="1"/>
  <c r="W202" i="1"/>
  <c r="V202" i="1"/>
  <c r="U202" i="1"/>
  <c r="T202" i="1"/>
  <c r="S202" i="1"/>
  <c r="R202" i="1"/>
  <c r="J202" i="1"/>
  <c r="Y202" i="1" s="1"/>
  <c r="F202" i="1"/>
  <c r="E202" i="1"/>
  <c r="D202" i="1"/>
  <c r="C202" i="1"/>
  <c r="B202" i="1"/>
  <c r="X201" i="1"/>
  <c r="W201" i="1"/>
  <c r="V201" i="1"/>
  <c r="U201" i="1"/>
  <c r="T201" i="1"/>
  <c r="S201" i="1"/>
  <c r="R201" i="1"/>
  <c r="J201" i="1"/>
  <c r="Y201" i="1" s="1"/>
  <c r="F201" i="1"/>
  <c r="E201" i="1"/>
  <c r="D201" i="1"/>
  <c r="C201" i="1"/>
  <c r="B201" i="1"/>
  <c r="X200" i="1"/>
  <c r="W200" i="1"/>
  <c r="V200" i="1"/>
  <c r="U200" i="1"/>
  <c r="T200" i="1"/>
  <c r="S200" i="1"/>
  <c r="R200" i="1"/>
  <c r="J200" i="1"/>
  <c r="Y200" i="1" s="1"/>
  <c r="F200" i="1"/>
  <c r="E200" i="1"/>
  <c r="D200" i="1"/>
  <c r="C200" i="1"/>
  <c r="B200" i="1"/>
  <c r="X199" i="1"/>
  <c r="W199" i="1"/>
  <c r="V199" i="1"/>
  <c r="U199" i="1"/>
  <c r="T199" i="1"/>
  <c r="S199" i="1"/>
  <c r="R199" i="1"/>
  <c r="J199" i="1"/>
  <c r="Y199" i="1" s="1"/>
  <c r="F199" i="1"/>
  <c r="E199" i="1"/>
  <c r="D199" i="1"/>
  <c r="C199" i="1"/>
  <c r="B199" i="1"/>
  <c r="X198" i="1"/>
  <c r="W198" i="1"/>
  <c r="V198" i="1"/>
  <c r="U198" i="1"/>
  <c r="T198" i="1"/>
  <c r="S198" i="1"/>
  <c r="R198" i="1"/>
  <c r="J198" i="1"/>
  <c r="Y198" i="1" s="1"/>
  <c r="F198" i="1"/>
  <c r="E198" i="1"/>
  <c r="D198" i="1"/>
  <c r="C198" i="1"/>
  <c r="B198" i="1"/>
  <c r="X197" i="1"/>
  <c r="W197" i="1"/>
  <c r="V197" i="1"/>
  <c r="U197" i="1"/>
  <c r="T197" i="1"/>
  <c r="S197" i="1"/>
  <c r="R197" i="1"/>
  <c r="J197" i="1"/>
  <c r="Y197" i="1" s="1"/>
  <c r="F197" i="1"/>
  <c r="E197" i="1"/>
  <c r="D197" i="1"/>
  <c r="C197" i="1"/>
  <c r="B197" i="1"/>
  <c r="X196" i="1"/>
  <c r="W196" i="1"/>
  <c r="V196" i="1"/>
  <c r="U196" i="1"/>
  <c r="T196" i="1"/>
  <c r="S196" i="1"/>
  <c r="R196" i="1"/>
  <c r="J196" i="1"/>
  <c r="Y196" i="1" s="1"/>
  <c r="F196" i="1"/>
  <c r="E196" i="1"/>
  <c r="D196" i="1"/>
  <c r="C196" i="1"/>
  <c r="B196" i="1"/>
  <c r="X195" i="1"/>
  <c r="W195" i="1"/>
  <c r="V195" i="1"/>
  <c r="U195" i="1"/>
  <c r="T195" i="1"/>
  <c r="S195" i="1"/>
  <c r="R195" i="1"/>
  <c r="J195" i="1"/>
  <c r="Y195" i="1" s="1"/>
  <c r="F195" i="1"/>
  <c r="E195" i="1"/>
  <c r="D195" i="1"/>
  <c r="C195" i="1"/>
  <c r="B195" i="1"/>
  <c r="X194" i="1"/>
  <c r="W194" i="1"/>
  <c r="V194" i="1"/>
  <c r="U194" i="1"/>
  <c r="T194" i="1"/>
  <c r="S194" i="1"/>
  <c r="R194" i="1"/>
  <c r="J194" i="1"/>
  <c r="Y194" i="1" s="1"/>
  <c r="F194" i="1"/>
  <c r="E194" i="1"/>
  <c r="D194" i="1"/>
  <c r="C194" i="1"/>
  <c r="B194" i="1"/>
  <c r="X193" i="1"/>
  <c r="W193" i="1"/>
  <c r="V193" i="1"/>
  <c r="U193" i="1"/>
  <c r="T193" i="1"/>
  <c r="S193" i="1"/>
  <c r="R193" i="1"/>
  <c r="J193" i="1"/>
  <c r="Y193" i="1" s="1"/>
  <c r="F193" i="1"/>
  <c r="E193" i="1"/>
  <c r="D193" i="1"/>
  <c r="C193" i="1"/>
  <c r="B193" i="1"/>
  <c r="X192" i="1"/>
  <c r="W192" i="1"/>
  <c r="V192" i="1"/>
  <c r="U192" i="1"/>
  <c r="T192" i="1"/>
  <c r="S192" i="1"/>
  <c r="R192" i="1"/>
  <c r="J192" i="1"/>
  <c r="Y192" i="1" s="1"/>
  <c r="F192" i="1"/>
  <c r="E192" i="1"/>
  <c r="D192" i="1"/>
  <c r="C192" i="1"/>
  <c r="B192" i="1"/>
  <c r="X191" i="1"/>
  <c r="W191" i="1"/>
  <c r="V191" i="1"/>
  <c r="U191" i="1"/>
  <c r="T191" i="1"/>
  <c r="S191" i="1"/>
  <c r="R191" i="1"/>
  <c r="J191" i="1"/>
  <c r="Y191" i="1" s="1"/>
  <c r="F191" i="1"/>
  <c r="E191" i="1"/>
  <c r="D191" i="1"/>
  <c r="C191" i="1"/>
  <c r="B191" i="1"/>
  <c r="X190" i="1"/>
  <c r="W190" i="1"/>
  <c r="V190" i="1"/>
  <c r="U190" i="1"/>
  <c r="T190" i="1"/>
  <c r="S190" i="1"/>
  <c r="R190" i="1"/>
  <c r="J190" i="1"/>
  <c r="Y190" i="1" s="1"/>
  <c r="F190" i="1"/>
  <c r="E190" i="1"/>
  <c r="D190" i="1"/>
  <c r="C190" i="1"/>
  <c r="B190" i="1"/>
  <c r="X189" i="1"/>
  <c r="W189" i="1"/>
  <c r="V189" i="1"/>
  <c r="U189" i="1"/>
  <c r="T189" i="1"/>
  <c r="S189" i="1"/>
  <c r="R189" i="1"/>
  <c r="J189" i="1"/>
  <c r="Y189" i="1" s="1"/>
  <c r="F189" i="1"/>
  <c r="E189" i="1"/>
  <c r="D189" i="1"/>
  <c r="C189" i="1"/>
  <c r="B189" i="1"/>
  <c r="X188" i="1"/>
  <c r="W188" i="1"/>
  <c r="V188" i="1"/>
  <c r="U188" i="1"/>
  <c r="T188" i="1"/>
  <c r="S188" i="1"/>
  <c r="R188" i="1"/>
  <c r="J188" i="1"/>
  <c r="Y188" i="1" s="1"/>
  <c r="F188" i="1"/>
  <c r="E188" i="1"/>
  <c r="D188" i="1"/>
  <c r="C188" i="1"/>
  <c r="B188" i="1"/>
  <c r="X187" i="1"/>
  <c r="W187" i="1"/>
  <c r="V187" i="1"/>
  <c r="U187" i="1"/>
  <c r="T187" i="1"/>
  <c r="S187" i="1"/>
  <c r="R187" i="1"/>
  <c r="J187" i="1"/>
  <c r="Y187" i="1" s="1"/>
  <c r="F187" i="1"/>
  <c r="E187" i="1"/>
  <c r="D187" i="1"/>
  <c r="C187" i="1"/>
  <c r="B187" i="1"/>
  <c r="X186" i="1"/>
  <c r="W186" i="1"/>
  <c r="V186" i="1"/>
  <c r="U186" i="1"/>
  <c r="T186" i="1"/>
  <c r="S186" i="1"/>
  <c r="R186" i="1"/>
  <c r="J186" i="1"/>
  <c r="Y186" i="1" s="1"/>
  <c r="F186" i="1"/>
  <c r="E186" i="1"/>
  <c r="D186" i="1"/>
  <c r="C186" i="1"/>
  <c r="B186" i="1"/>
  <c r="X185" i="1"/>
  <c r="W185" i="1"/>
  <c r="V185" i="1"/>
  <c r="U185" i="1"/>
  <c r="T185" i="1"/>
  <c r="S185" i="1"/>
  <c r="R185" i="1"/>
  <c r="J185" i="1"/>
  <c r="Y185" i="1" s="1"/>
  <c r="F185" i="1"/>
  <c r="E185" i="1"/>
  <c r="D185" i="1"/>
  <c r="C185" i="1"/>
  <c r="B185" i="1"/>
  <c r="X184" i="1"/>
  <c r="W184" i="1"/>
  <c r="V184" i="1"/>
  <c r="U184" i="1"/>
  <c r="T184" i="1"/>
  <c r="S184" i="1"/>
  <c r="R184" i="1"/>
  <c r="J184" i="1"/>
  <c r="Y184" i="1" s="1"/>
  <c r="F184" i="1"/>
  <c r="E184" i="1"/>
  <c r="D184" i="1"/>
  <c r="C184" i="1"/>
  <c r="B184" i="1"/>
  <c r="X183" i="1"/>
  <c r="W183" i="1"/>
  <c r="V183" i="1"/>
  <c r="U183" i="1"/>
  <c r="T183" i="1"/>
  <c r="S183" i="1"/>
  <c r="R183" i="1"/>
  <c r="J183" i="1"/>
  <c r="Y183" i="1" s="1"/>
  <c r="F183" i="1"/>
  <c r="E183" i="1"/>
  <c r="D183" i="1"/>
  <c r="C183" i="1"/>
  <c r="B183" i="1"/>
  <c r="X182" i="1"/>
  <c r="W182" i="1"/>
  <c r="V182" i="1"/>
  <c r="U182" i="1"/>
  <c r="T182" i="1"/>
  <c r="S182" i="1"/>
  <c r="R182" i="1"/>
  <c r="J182" i="1"/>
  <c r="Y182" i="1" s="1"/>
  <c r="F182" i="1"/>
  <c r="E182" i="1"/>
  <c r="D182" i="1"/>
  <c r="C182" i="1"/>
  <c r="B182" i="1"/>
  <c r="X181" i="1"/>
  <c r="W181" i="1"/>
  <c r="V181" i="1"/>
  <c r="U181" i="1"/>
  <c r="T181" i="1"/>
  <c r="S181" i="1"/>
  <c r="R181" i="1"/>
  <c r="J181" i="1"/>
  <c r="Y181" i="1" s="1"/>
  <c r="F181" i="1"/>
  <c r="E181" i="1"/>
  <c r="D181" i="1"/>
  <c r="C181" i="1"/>
  <c r="B181" i="1"/>
  <c r="X180" i="1"/>
  <c r="W180" i="1"/>
  <c r="V180" i="1"/>
  <c r="U180" i="1"/>
  <c r="T180" i="1"/>
  <c r="S180" i="1"/>
  <c r="R180" i="1"/>
  <c r="J180" i="1"/>
  <c r="Y180" i="1" s="1"/>
  <c r="F180" i="1"/>
  <c r="E180" i="1"/>
  <c r="D180" i="1"/>
  <c r="C180" i="1"/>
  <c r="B180" i="1"/>
  <c r="X179" i="1"/>
  <c r="W179" i="1"/>
  <c r="V179" i="1"/>
  <c r="U179" i="1"/>
  <c r="T179" i="1"/>
  <c r="S179" i="1"/>
  <c r="R179" i="1"/>
  <c r="J179" i="1"/>
  <c r="Y179" i="1" s="1"/>
  <c r="F179" i="1"/>
  <c r="E179" i="1"/>
  <c r="D179" i="1"/>
  <c r="C179" i="1"/>
  <c r="B179" i="1"/>
  <c r="X178" i="1"/>
  <c r="W178" i="1"/>
  <c r="V178" i="1"/>
  <c r="U178" i="1"/>
  <c r="T178" i="1"/>
  <c r="S178" i="1"/>
  <c r="R178" i="1"/>
  <c r="J178" i="1"/>
  <c r="Y178" i="1" s="1"/>
  <c r="F178" i="1"/>
  <c r="E178" i="1"/>
  <c r="D178" i="1"/>
  <c r="C178" i="1"/>
  <c r="B178" i="1"/>
  <c r="X177" i="1"/>
  <c r="W177" i="1"/>
  <c r="V177" i="1"/>
  <c r="U177" i="1"/>
  <c r="T177" i="1"/>
  <c r="S177" i="1"/>
  <c r="R177" i="1"/>
  <c r="J177" i="1"/>
  <c r="Y177" i="1" s="1"/>
  <c r="F177" i="1"/>
  <c r="E177" i="1"/>
  <c r="D177" i="1"/>
  <c r="C177" i="1"/>
  <c r="B177" i="1"/>
  <c r="X176" i="1"/>
  <c r="W176" i="1"/>
  <c r="V176" i="1"/>
  <c r="U176" i="1"/>
  <c r="T176" i="1"/>
  <c r="S176" i="1"/>
  <c r="R176" i="1"/>
  <c r="J176" i="1"/>
  <c r="Y176" i="1" s="1"/>
  <c r="F176" i="1"/>
  <c r="E176" i="1"/>
  <c r="D176" i="1"/>
  <c r="C176" i="1"/>
  <c r="B176" i="1"/>
  <c r="X175" i="1"/>
  <c r="W175" i="1"/>
  <c r="V175" i="1"/>
  <c r="U175" i="1"/>
  <c r="T175" i="1"/>
  <c r="S175" i="1"/>
  <c r="R175" i="1"/>
  <c r="J175" i="1"/>
  <c r="Y175" i="1" s="1"/>
  <c r="F175" i="1"/>
  <c r="E175" i="1"/>
  <c r="D175" i="1"/>
  <c r="C175" i="1"/>
  <c r="B175" i="1"/>
  <c r="X174" i="1"/>
  <c r="W174" i="1"/>
  <c r="V174" i="1"/>
  <c r="U174" i="1"/>
  <c r="T174" i="1"/>
  <c r="S174" i="1"/>
  <c r="R174" i="1"/>
  <c r="J174" i="1"/>
  <c r="Y174" i="1" s="1"/>
  <c r="F174" i="1"/>
  <c r="E174" i="1"/>
  <c r="D174" i="1"/>
  <c r="C174" i="1"/>
  <c r="B174" i="1"/>
  <c r="X173" i="1"/>
  <c r="W173" i="1"/>
  <c r="V173" i="1"/>
  <c r="U173" i="1"/>
  <c r="T173" i="1"/>
  <c r="S173" i="1"/>
  <c r="R173" i="1"/>
  <c r="J173" i="1"/>
  <c r="Y173" i="1" s="1"/>
  <c r="F173" i="1"/>
  <c r="E173" i="1"/>
  <c r="D173" i="1"/>
  <c r="C173" i="1"/>
  <c r="B173" i="1"/>
  <c r="X172" i="1"/>
  <c r="W172" i="1"/>
  <c r="V172" i="1"/>
  <c r="U172" i="1"/>
  <c r="T172" i="1"/>
  <c r="S172" i="1"/>
  <c r="R172" i="1"/>
  <c r="J172" i="1"/>
  <c r="Y172" i="1" s="1"/>
  <c r="F172" i="1"/>
  <c r="E172" i="1"/>
  <c r="D172" i="1"/>
  <c r="C172" i="1"/>
  <c r="B172" i="1"/>
  <c r="X171" i="1"/>
  <c r="W171" i="1"/>
  <c r="V171" i="1"/>
  <c r="U171" i="1"/>
  <c r="T171" i="1"/>
  <c r="S171" i="1"/>
  <c r="R171" i="1"/>
  <c r="J171" i="1"/>
  <c r="Y171" i="1" s="1"/>
  <c r="F171" i="1"/>
  <c r="E171" i="1"/>
  <c r="D171" i="1"/>
  <c r="C171" i="1"/>
  <c r="B171" i="1"/>
  <c r="X170" i="1"/>
  <c r="W170" i="1"/>
  <c r="V170" i="1"/>
  <c r="U170" i="1"/>
  <c r="T170" i="1"/>
  <c r="S170" i="1"/>
  <c r="R170" i="1"/>
  <c r="J170" i="1"/>
  <c r="Y170" i="1" s="1"/>
  <c r="F170" i="1"/>
  <c r="E170" i="1"/>
  <c r="D170" i="1"/>
  <c r="C170" i="1"/>
  <c r="B170" i="1"/>
  <c r="X169" i="1"/>
  <c r="W169" i="1"/>
  <c r="V169" i="1"/>
  <c r="U169" i="1"/>
  <c r="T169" i="1"/>
  <c r="S169" i="1"/>
  <c r="R169" i="1"/>
  <c r="J169" i="1"/>
  <c r="Y169" i="1" s="1"/>
  <c r="F169" i="1"/>
  <c r="E169" i="1"/>
  <c r="D169" i="1"/>
  <c r="C169" i="1"/>
  <c r="B169" i="1"/>
  <c r="X168" i="1"/>
  <c r="W168" i="1"/>
  <c r="V168" i="1"/>
  <c r="U168" i="1"/>
  <c r="T168" i="1"/>
  <c r="S168" i="1"/>
  <c r="R168" i="1"/>
  <c r="J168" i="1"/>
  <c r="Y168" i="1" s="1"/>
  <c r="F168" i="1"/>
  <c r="E168" i="1"/>
  <c r="D168" i="1"/>
  <c r="C168" i="1"/>
  <c r="B168" i="1"/>
  <c r="X167" i="1"/>
  <c r="W167" i="1"/>
  <c r="V167" i="1"/>
  <c r="U167" i="1"/>
  <c r="T167" i="1"/>
  <c r="S167" i="1"/>
  <c r="R167" i="1"/>
  <c r="J167" i="1"/>
  <c r="Y167" i="1" s="1"/>
  <c r="F167" i="1"/>
  <c r="E167" i="1"/>
  <c r="D167" i="1"/>
  <c r="C167" i="1"/>
  <c r="B167" i="1"/>
  <c r="X166" i="1"/>
  <c r="W166" i="1"/>
  <c r="V166" i="1"/>
  <c r="U166" i="1"/>
  <c r="T166" i="1"/>
  <c r="S166" i="1"/>
  <c r="R166" i="1"/>
  <c r="J166" i="1"/>
  <c r="Y166" i="1" s="1"/>
  <c r="F166" i="1"/>
  <c r="E166" i="1"/>
  <c r="D166" i="1"/>
  <c r="C166" i="1"/>
  <c r="B166" i="1"/>
  <c r="X165" i="1"/>
  <c r="W165" i="1"/>
  <c r="V165" i="1"/>
  <c r="U165" i="1"/>
  <c r="T165" i="1"/>
  <c r="S165" i="1"/>
  <c r="R165" i="1"/>
  <c r="J165" i="1"/>
  <c r="Y165" i="1" s="1"/>
  <c r="F165" i="1"/>
  <c r="E165" i="1"/>
  <c r="D165" i="1"/>
  <c r="C165" i="1"/>
  <c r="B165" i="1"/>
  <c r="X164" i="1"/>
  <c r="W164" i="1"/>
  <c r="V164" i="1"/>
  <c r="U164" i="1"/>
  <c r="T164" i="1"/>
  <c r="S164" i="1"/>
  <c r="R164" i="1"/>
  <c r="J164" i="1"/>
  <c r="Y164" i="1" s="1"/>
  <c r="F164" i="1"/>
  <c r="E164" i="1"/>
  <c r="D164" i="1"/>
  <c r="C164" i="1"/>
  <c r="B164" i="1"/>
  <c r="X163" i="1"/>
  <c r="W163" i="1"/>
  <c r="V163" i="1"/>
  <c r="U163" i="1"/>
  <c r="T163" i="1"/>
  <c r="S163" i="1"/>
  <c r="R163" i="1"/>
  <c r="J163" i="1"/>
  <c r="Y163" i="1" s="1"/>
  <c r="F163" i="1"/>
  <c r="E163" i="1"/>
  <c r="D163" i="1"/>
  <c r="C163" i="1"/>
  <c r="B163" i="1"/>
  <c r="X162" i="1"/>
  <c r="W162" i="1"/>
  <c r="V162" i="1"/>
  <c r="U162" i="1"/>
  <c r="T162" i="1"/>
  <c r="S162" i="1"/>
  <c r="R162" i="1"/>
  <c r="J162" i="1"/>
  <c r="Y162" i="1" s="1"/>
  <c r="F162" i="1"/>
  <c r="E162" i="1"/>
  <c r="D162" i="1"/>
  <c r="C162" i="1"/>
  <c r="B162" i="1"/>
  <c r="X161" i="1"/>
  <c r="W161" i="1"/>
  <c r="V161" i="1"/>
  <c r="U161" i="1"/>
  <c r="T161" i="1"/>
  <c r="S161" i="1"/>
  <c r="R161" i="1"/>
  <c r="J161" i="1"/>
  <c r="Y161" i="1" s="1"/>
  <c r="F161" i="1"/>
  <c r="E161" i="1"/>
  <c r="D161" i="1"/>
  <c r="C161" i="1"/>
  <c r="B161" i="1"/>
  <c r="X160" i="1"/>
  <c r="W160" i="1"/>
  <c r="V160" i="1"/>
  <c r="U160" i="1"/>
  <c r="T160" i="1"/>
  <c r="S160" i="1"/>
  <c r="R160" i="1"/>
  <c r="J160" i="1"/>
  <c r="Y160" i="1" s="1"/>
  <c r="F160" i="1"/>
  <c r="E160" i="1"/>
  <c r="D160" i="1"/>
  <c r="C160" i="1"/>
  <c r="B160" i="1"/>
  <c r="X159" i="1"/>
  <c r="W159" i="1"/>
  <c r="V159" i="1"/>
  <c r="U159" i="1"/>
  <c r="T159" i="1"/>
  <c r="S159" i="1"/>
  <c r="R159" i="1"/>
  <c r="J159" i="1"/>
  <c r="Y159" i="1" s="1"/>
  <c r="F159" i="1"/>
  <c r="E159" i="1"/>
  <c r="D159" i="1"/>
  <c r="C159" i="1"/>
  <c r="B159" i="1"/>
  <c r="X158" i="1"/>
  <c r="W158" i="1"/>
  <c r="V158" i="1"/>
  <c r="U158" i="1"/>
  <c r="T158" i="1"/>
  <c r="S158" i="1"/>
  <c r="R158" i="1"/>
  <c r="J158" i="1"/>
  <c r="Y158" i="1" s="1"/>
  <c r="F158" i="1"/>
  <c r="E158" i="1"/>
  <c r="D158" i="1"/>
  <c r="C158" i="1"/>
  <c r="B158" i="1"/>
  <c r="X157" i="1"/>
  <c r="W157" i="1"/>
  <c r="V157" i="1"/>
  <c r="U157" i="1"/>
  <c r="T157" i="1"/>
  <c r="S157" i="1"/>
  <c r="R157" i="1"/>
  <c r="J157" i="1"/>
  <c r="Y157" i="1" s="1"/>
  <c r="F157" i="1"/>
  <c r="E157" i="1"/>
  <c r="D157" i="1"/>
  <c r="C157" i="1"/>
  <c r="B157" i="1"/>
  <c r="X156" i="1"/>
  <c r="W156" i="1"/>
  <c r="V156" i="1"/>
  <c r="U156" i="1"/>
  <c r="T156" i="1"/>
  <c r="S156" i="1"/>
  <c r="R156" i="1"/>
  <c r="J156" i="1"/>
  <c r="Y156" i="1" s="1"/>
  <c r="F156" i="1"/>
  <c r="E156" i="1"/>
  <c r="D156" i="1"/>
  <c r="C156" i="1"/>
  <c r="B156" i="1"/>
  <c r="X155" i="1"/>
  <c r="W155" i="1"/>
  <c r="V155" i="1"/>
  <c r="U155" i="1"/>
  <c r="T155" i="1"/>
  <c r="S155" i="1"/>
  <c r="R155" i="1"/>
  <c r="J155" i="1"/>
  <c r="Y155" i="1" s="1"/>
  <c r="F155" i="1"/>
  <c r="E155" i="1"/>
  <c r="D155" i="1"/>
  <c r="C155" i="1"/>
  <c r="B155" i="1"/>
  <c r="X154" i="1"/>
  <c r="W154" i="1"/>
  <c r="V154" i="1"/>
  <c r="U154" i="1"/>
  <c r="T154" i="1"/>
  <c r="S154" i="1"/>
  <c r="R154" i="1"/>
  <c r="J154" i="1"/>
  <c r="Y154" i="1" s="1"/>
  <c r="F154" i="1"/>
  <c r="E154" i="1"/>
  <c r="D154" i="1"/>
  <c r="C154" i="1"/>
  <c r="B154" i="1"/>
  <c r="X153" i="1"/>
  <c r="W153" i="1"/>
  <c r="V153" i="1"/>
  <c r="U153" i="1"/>
  <c r="T153" i="1"/>
  <c r="S153" i="1"/>
  <c r="R153" i="1"/>
  <c r="J153" i="1"/>
  <c r="Y153" i="1" s="1"/>
  <c r="F153" i="1"/>
  <c r="E153" i="1"/>
  <c r="D153" i="1"/>
  <c r="C153" i="1"/>
  <c r="B153" i="1"/>
  <c r="X152" i="1"/>
  <c r="W152" i="1"/>
  <c r="V152" i="1"/>
  <c r="U152" i="1"/>
  <c r="T152" i="1"/>
  <c r="S152" i="1"/>
  <c r="R152" i="1"/>
  <c r="J152" i="1"/>
  <c r="Y152" i="1" s="1"/>
  <c r="F152" i="1"/>
  <c r="E152" i="1"/>
  <c r="D152" i="1"/>
  <c r="C152" i="1"/>
  <c r="B152" i="1"/>
  <c r="X151" i="1"/>
  <c r="W151" i="1"/>
  <c r="V151" i="1"/>
  <c r="U151" i="1"/>
  <c r="T151" i="1"/>
  <c r="S151" i="1"/>
  <c r="R151" i="1"/>
  <c r="J151" i="1"/>
  <c r="Y151" i="1" s="1"/>
  <c r="F151" i="1"/>
  <c r="E151" i="1"/>
  <c r="D151" i="1"/>
  <c r="C151" i="1"/>
  <c r="B151" i="1"/>
  <c r="X150" i="1"/>
  <c r="W150" i="1"/>
  <c r="V150" i="1"/>
  <c r="U150" i="1"/>
  <c r="T150" i="1"/>
  <c r="S150" i="1"/>
  <c r="R150" i="1"/>
  <c r="J150" i="1"/>
  <c r="Y150" i="1" s="1"/>
  <c r="F150" i="1"/>
  <c r="E150" i="1"/>
  <c r="D150" i="1"/>
  <c r="C150" i="1"/>
  <c r="B150" i="1"/>
  <c r="X149" i="1"/>
  <c r="W149" i="1"/>
  <c r="V149" i="1"/>
  <c r="U149" i="1"/>
  <c r="T149" i="1"/>
  <c r="S149" i="1"/>
  <c r="R149" i="1"/>
  <c r="J149" i="1"/>
  <c r="Y149" i="1" s="1"/>
  <c r="F149" i="1"/>
  <c r="E149" i="1"/>
  <c r="D149" i="1"/>
  <c r="C149" i="1"/>
  <c r="B149" i="1"/>
  <c r="X148" i="1"/>
  <c r="W148" i="1"/>
  <c r="V148" i="1"/>
  <c r="U148" i="1"/>
  <c r="T148" i="1"/>
  <c r="S148" i="1"/>
  <c r="R148" i="1"/>
  <c r="J148" i="1"/>
  <c r="Y148" i="1" s="1"/>
  <c r="F148" i="1"/>
  <c r="E148" i="1"/>
  <c r="D148" i="1"/>
  <c r="C148" i="1"/>
  <c r="B148" i="1"/>
  <c r="X147" i="1"/>
  <c r="W147" i="1"/>
  <c r="V147" i="1"/>
  <c r="U147" i="1"/>
  <c r="T147" i="1"/>
  <c r="S147" i="1"/>
  <c r="R147" i="1"/>
  <c r="J147" i="1"/>
  <c r="Y147" i="1" s="1"/>
  <c r="F147" i="1"/>
  <c r="E147" i="1"/>
  <c r="D147" i="1"/>
  <c r="C147" i="1"/>
  <c r="B147" i="1"/>
  <c r="X146" i="1"/>
  <c r="W146" i="1"/>
  <c r="V146" i="1"/>
  <c r="U146" i="1"/>
  <c r="T146" i="1"/>
  <c r="S146" i="1"/>
  <c r="R146" i="1"/>
  <c r="J146" i="1"/>
  <c r="Y146" i="1" s="1"/>
  <c r="F146" i="1"/>
  <c r="E146" i="1"/>
  <c r="D146" i="1"/>
  <c r="C146" i="1"/>
  <c r="B146" i="1"/>
  <c r="X145" i="1"/>
  <c r="W145" i="1"/>
  <c r="V145" i="1"/>
  <c r="U145" i="1"/>
  <c r="T145" i="1"/>
  <c r="S145" i="1"/>
  <c r="R145" i="1"/>
  <c r="J145" i="1"/>
  <c r="Y145" i="1" s="1"/>
  <c r="F145" i="1"/>
  <c r="E145" i="1"/>
  <c r="D145" i="1"/>
  <c r="C145" i="1"/>
  <c r="B145" i="1"/>
  <c r="X144" i="1"/>
  <c r="W144" i="1"/>
  <c r="V144" i="1"/>
  <c r="U144" i="1"/>
  <c r="T144" i="1"/>
  <c r="S144" i="1"/>
  <c r="R144" i="1"/>
  <c r="J144" i="1"/>
  <c r="Y144" i="1" s="1"/>
  <c r="F144" i="1"/>
  <c r="E144" i="1"/>
  <c r="D144" i="1"/>
  <c r="C144" i="1"/>
  <c r="B144" i="1"/>
  <c r="X143" i="1"/>
  <c r="W143" i="1"/>
  <c r="V143" i="1"/>
  <c r="U143" i="1"/>
  <c r="T143" i="1"/>
  <c r="S143" i="1"/>
  <c r="R143" i="1"/>
  <c r="J143" i="1"/>
  <c r="Y143" i="1" s="1"/>
  <c r="F143" i="1"/>
  <c r="E143" i="1"/>
  <c r="D143" i="1"/>
  <c r="C143" i="1"/>
  <c r="B143" i="1"/>
  <c r="X142" i="1"/>
  <c r="W142" i="1"/>
  <c r="V142" i="1"/>
  <c r="U142" i="1"/>
  <c r="T142" i="1"/>
  <c r="S142" i="1"/>
  <c r="R142" i="1"/>
  <c r="J142" i="1"/>
  <c r="Y142" i="1" s="1"/>
  <c r="F142" i="1"/>
  <c r="E142" i="1"/>
  <c r="D142" i="1"/>
  <c r="C142" i="1"/>
  <c r="B142" i="1"/>
  <c r="X141" i="1"/>
  <c r="W141" i="1"/>
  <c r="V141" i="1"/>
  <c r="U141" i="1"/>
  <c r="T141" i="1"/>
  <c r="S141" i="1"/>
  <c r="R141" i="1"/>
  <c r="J141" i="1"/>
  <c r="Y141" i="1" s="1"/>
  <c r="F141" i="1"/>
  <c r="E141" i="1"/>
  <c r="D141" i="1"/>
  <c r="C141" i="1"/>
  <c r="B141" i="1"/>
  <c r="X140" i="1"/>
  <c r="W140" i="1"/>
  <c r="V140" i="1"/>
  <c r="U140" i="1"/>
  <c r="T140" i="1"/>
  <c r="S140" i="1"/>
  <c r="R140" i="1"/>
  <c r="J140" i="1"/>
  <c r="Y140" i="1" s="1"/>
  <c r="F140" i="1"/>
  <c r="E140" i="1"/>
  <c r="D140" i="1"/>
  <c r="C140" i="1"/>
  <c r="B140" i="1"/>
  <c r="X139" i="1"/>
  <c r="W139" i="1"/>
  <c r="V139" i="1"/>
  <c r="U139" i="1"/>
  <c r="T139" i="1"/>
  <c r="S139" i="1"/>
  <c r="R139" i="1"/>
  <c r="J139" i="1"/>
  <c r="Y139" i="1" s="1"/>
  <c r="F139" i="1"/>
  <c r="E139" i="1"/>
  <c r="D139" i="1"/>
  <c r="C139" i="1"/>
  <c r="B139" i="1"/>
  <c r="X138" i="1"/>
  <c r="W138" i="1"/>
  <c r="V138" i="1"/>
  <c r="U138" i="1"/>
  <c r="T138" i="1"/>
  <c r="S138" i="1"/>
  <c r="R138" i="1"/>
  <c r="J138" i="1"/>
  <c r="Y138" i="1" s="1"/>
  <c r="F138" i="1"/>
  <c r="E138" i="1"/>
  <c r="D138" i="1"/>
  <c r="C138" i="1"/>
  <c r="B138" i="1"/>
  <c r="X137" i="1"/>
  <c r="W137" i="1"/>
  <c r="V137" i="1"/>
  <c r="U137" i="1"/>
  <c r="T137" i="1"/>
  <c r="S137" i="1"/>
  <c r="R137" i="1"/>
  <c r="J137" i="1"/>
  <c r="Y137" i="1" s="1"/>
  <c r="F137" i="1"/>
  <c r="E137" i="1"/>
  <c r="D137" i="1"/>
  <c r="C137" i="1"/>
  <c r="B137" i="1"/>
  <c r="X136" i="1"/>
  <c r="W136" i="1"/>
  <c r="V136" i="1"/>
  <c r="U136" i="1"/>
  <c r="T136" i="1"/>
  <c r="S136" i="1"/>
  <c r="R136" i="1"/>
  <c r="J136" i="1"/>
  <c r="Y136" i="1" s="1"/>
  <c r="F136" i="1"/>
  <c r="E136" i="1"/>
  <c r="D136" i="1"/>
  <c r="C136" i="1"/>
  <c r="B136" i="1"/>
  <c r="X135" i="1"/>
  <c r="W135" i="1"/>
  <c r="V135" i="1"/>
  <c r="U135" i="1"/>
  <c r="T135" i="1"/>
  <c r="S135" i="1"/>
  <c r="R135" i="1"/>
  <c r="J135" i="1"/>
  <c r="Y135" i="1" s="1"/>
  <c r="F135" i="1"/>
  <c r="E135" i="1"/>
  <c r="D135" i="1"/>
  <c r="C135" i="1"/>
  <c r="B135" i="1"/>
  <c r="X134" i="1"/>
  <c r="W134" i="1"/>
  <c r="V134" i="1"/>
  <c r="U134" i="1"/>
  <c r="T134" i="1"/>
  <c r="S134" i="1"/>
  <c r="R134" i="1"/>
  <c r="J134" i="1"/>
  <c r="Y134" i="1" s="1"/>
  <c r="F134" i="1"/>
  <c r="E134" i="1"/>
  <c r="D134" i="1"/>
  <c r="C134" i="1"/>
  <c r="B134" i="1"/>
  <c r="X133" i="1"/>
  <c r="W133" i="1"/>
  <c r="V133" i="1"/>
  <c r="U133" i="1"/>
  <c r="T133" i="1"/>
  <c r="S133" i="1"/>
  <c r="R133" i="1"/>
  <c r="J133" i="1"/>
  <c r="Y133" i="1" s="1"/>
  <c r="F133" i="1"/>
  <c r="E133" i="1"/>
  <c r="D133" i="1"/>
  <c r="C133" i="1"/>
  <c r="B133" i="1"/>
  <c r="X132" i="1"/>
  <c r="W132" i="1"/>
  <c r="V132" i="1"/>
  <c r="U132" i="1"/>
  <c r="T132" i="1"/>
  <c r="S132" i="1"/>
  <c r="R132" i="1"/>
  <c r="J132" i="1"/>
  <c r="Y132" i="1" s="1"/>
  <c r="F132" i="1"/>
  <c r="E132" i="1"/>
  <c r="D132" i="1"/>
  <c r="C132" i="1"/>
  <c r="B132" i="1"/>
  <c r="X131" i="1"/>
  <c r="W131" i="1"/>
  <c r="V131" i="1"/>
  <c r="U131" i="1"/>
  <c r="T131" i="1"/>
  <c r="S131" i="1"/>
  <c r="R131" i="1"/>
  <c r="J131" i="1"/>
  <c r="Y131" i="1" s="1"/>
  <c r="F131" i="1"/>
  <c r="E131" i="1"/>
  <c r="D131" i="1"/>
  <c r="C131" i="1"/>
  <c r="B131" i="1"/>
  <c r="X130" i="1"/>
  <c r="W130" i="1"/>
  <c r="V130" i="1"/>
  <c r="U130" i="1"/>
  <c r="T130" i="1"/>
  <c r="S130" i="1"/>
  <c r="R130" i="1"/>
  <c r="J130" i="1"/>
  <c r="Y130" i="1" s="1"/>
  <c r="F130" i="1"/>
  <c r="E130" i="1"/>
  <c r="D130" i="1"/>
  <c r="C130" i="1"/>
  <c r="B130" i="1"/>
  <c r="X129" i="1"/>
  <c r="W129" i="1"/>
  <c r="V129" i="1"/>
  <c r="U129" i="1"/>
  <c r="T129" i="1"/>
  <c r="S129" i="1"/>
  <c r="R129" i="1"/>
  <c r="J129" i="1"/>
  <c r="Y129" i="1" s="1"/>
  <c r="F129" i="1"/>
  <c r="E129" i="1"/>
  <c r="D129" i="1"/>
  <c r="C129" i="1"/>
  <c r="B129" i="1"/>
  <c r="X128" i="1"/>
  <c r="W128" i="1"/>
  <c r="V128" i="1"/>
  <c r="U128" i="1"/>
  <c r="T128" i="1"/>
  <c r="S128" i="1"/>
  <c r="R128" i="1"/>
  <c r="J128" i="1"/>
  <c r="Y128" i="1" s="1"/>
  <c r="F128" i="1"/>
  <c r="E128" i="1"/>
  <c r="D128" i="1"/>
  <c r="C128" i="1"/>
  <c r="B128" i="1"/>
  <c r="X127" i="1"/>
  <c r="W127" i="1"/>
  <c r="V127" i="1"/>
  <c r="U127" i="1"/>
  <c r="T127" i="1"/>
  <c r="S127" i="1"/>
  <c r="R127" i="1"/>
  <c r="J127" i="1"/>
  <c r="Y127" i="1" s="1"/>
  <c r="F127" i="1"/>
  <c r="E127" i="1"/>
  <c r="D127" i="1"/>
  <c r="C127" i="1"/>
  <c r="B127" i="1"/>
  <c r="X126" i="1"/>
  <c r="W126" i="1"/>
  <c r="V126" i="1"/>
  <c r="U126" i="1"/>
  <c r="T126" i="1"/>
  <c r="S126" i="1"/>
  <c r="R126" i="1"/>
  <c r="J126" i="1"/>
  <c r="Y126" i="1" s="1"/>
  <c r="F126" i="1"/>
  <c r="E126" i="1"/>
  <c r="D126" i="1"/>
  <c r="C126" i="1"/>
  <c r="B126" i="1"/>
  <c r="X125" i="1"/>
  <c r="W125" i="1"/>
  <c r="V125" i="1"/>
  <c r="U125" i="1"/>
  <c r="T125" i="1"/>
  <c r="S125" i="1"/>
  <c r="R125" i="1"/>
  <c r="J125" i="1"/>
  <c r="Y125" i="1" s="1"/>
  <c r="F125" i="1"/>
  <c r="E125" i="1"/>
  <c r="D125" i="1"/>
  <c r="C125" i="1"/>
  <c r="B125" i="1"/>
  <c r="X124" i="1"/>
  <c r="W124" i="1"/>
  <c r="V124" i="1"/>
  <c r="U124" i="1"/>
  <c r="T124" i="1"/>
  <c r="S124" i="1"/>
  <c r="R124" i="1"/>
  <c r="J124" i="1"/>
  <c r="Y124" i="1" s="1"/>
  <c r="F124" i="1"/>
  <c r="E124" i="1"/>
  <c r="D124" i="1"/>
  <c r="C124" i="1"/>
  <c r="B124" i="1"/>
  <c r="X123" i="1"/>
  <c r="W123" i="1"/>
  <c r="V123" i="1"/>
  <c r="U123" i="1"/>
  <c r="T123" i="1"/>
  <c r="S123" i="1"/>
  <c r="R123" i="1"/>
  <c r="J123" i="1"/>
  <c r="Y123" i="1" s="1"/>
  <c r="F123" i="1"/>
  <c r="E123" i="1"/>
  <c r="D123" i="1"/>
  <c r="C123" i="1"/>
  <c r="B123" i="1"/>
  <c r="X122" i="1"/>
  <c r="W122" i="1"/>
  <c r="V122" i="1"/>
  <c r="U122" i="1"/>
  <c r="T122" i="1"/>
  <c r="S122" i="1"/>
  <c r="R122" i="1"/>
  <c r="J122" i="1"/>
  <c r="Y122" i="1" s="1"/>
  <c r="F122" i="1"/>
  <c r="E122" i="1"/>
  <c r="D122" i="1"/>
  <c r="C122" i="1"/>
  <c r="B122" i="1"/>
  <c r="X121" i="1"/>
  <c r="W121" i="1"/>
  <c r="V121" i="1"/>
  <c r="U121" i="1"/>
  <c r="T121" i="1"/>
  <c r="S121" i="1"/>
  <c r="R121" i="1"/>
  <c r="J121" i="1"/>
  <c r="Y121" i="1" s="1"/>
  <c r="F121" i="1"/>
  <c r="E121" i="1"/>
  <c r="D121" i="1"/>
  <c r="C121" i="1"/>
  <c r="B121" i="1"/>
  <c r="X120" i="1"/>
  <c r="W120" i="1"/>
  <c r="V120" i="1"/>
  <c r="U120" i="1"/>
  <c r="T120" i="1"/>
  <c r="S120" i="1"/>
  <c r="R120" i="1"/>
  <c r="J120" i="1"/>
  <c r="Y120" i="1" s="1"/>
  <c r="F120" i="1"/>
  <c r="E120" i="1"/>
  <c r="D120" i="1"/>
  <c r="C120" i="1"/>
  <c r="B120" i="1"/>
  <c r="X119" i="1"/>
  <c r="W119" i="1"/>
  <c r="V119" i="1"/>
  <c r="U119" i="1"/>
  <c r="T119" i="1"/>
  <c r="S119" i="1"/>
  <c r="R119" i="1"/>
  <c r="J119" i="1"/>
  <c r="Y119" i="1" s="1"/>
  <c r="F119" i="1"/>
  <c r="E119" i="1"/>
  <c r="D119" i="1"/>
  <c r="C119" i="1"/>
  <c r="B119" i="1"/>
  <c r="X118" i="1"/>
  <c r="W118" i="1"/>
  <c r="V118" i="1"/>
  <c r="U118" i="1"/>
  <c r="T118" i="1"/>
  <c r="S118" i="1"/>
  <c r="R118" i="1"/>
  <c r="J118" i="1"/>
  <c r="Y118" i="1" s="1"/>
  <c r="F118" i="1"/>
  <c r="E118" i="1"/>
  <c r="D118" i="1"/>
  <c r="C118" i="1"/>
  <c r="B118" i="1"/>
  <c r="X117" i="1"/>
  <c r="W117" i="1"/>
  <c r="V117" i="1"/>
  <c r="U117" i="1"/>
  <c r="T117" i="1"/>
  <c r="S117" i="1"/>
  <c r="R117" i="1"/>
  <c r="J117" i="1"/>
  <c r="Y117" i="1" s="1"/>
  <c r="F117" i="1"/>
  <c r="E117" i="1"/>
  <c r="D117" i="1"/>
  <c r="C117" i="1"/>
  <c r="B117" i="1"/>
  <c r="X116" i="1"/>
  <c r="W116" i="1"/>
  <c r="V116" i="1"/>
  <c r="U116" i="1"/>
  <c r="T116" i="1"/>
  <c r="S116" i="1"/>
  <c r="R116" i="1"/>
  <c r="J116" i="1"/>
  <c r="Y116" i="1" s="1"/>
  <c r="F116" i="1"/>
  <c r="E116" i="1"/>
  <c r="D116" i="1"/>
  <c r="C116" i="1"/>
  <c r="B116" i="1"/>
  <c r="X115" i="1"/>
  <c r="W115" i="1"/>
  <c r="V115" i="1"/>
  <c r="U115" i="1"/>
  <c r="T115" i="1"/>
  <c r="S115" i="1"/>
  <c r="R115" i="1"/>
  <c r="J115" i="1"/>
  <c r="Y115" i="1" s="1"/>
  <c r="F115" i="1"/>
  <c r="E115" i="1"/>
  <c r="D115" i="1"/>
  <c r="C115" i="1"/>
  <c r="B115" i="1"/>
  <c r="X114" i="1"/>
  <c r="W114" i="1"/>
  <c r="V114" i="1"/>
  <c r="U114" i="1"/>
  <c r="T114" i="1"/>
  <c r="S114" i="1"/>
  <c r="R114" i="1"/>
  <c r="J114" i="1"/>
  <c r="Y114" i="1" s="1"/>
  <c r="F114" i="1"/>
  <c r="E114" i="1"/>
  <c r="D114" i="1"/>
  <c r="C114" i="1"/>
  <c r="B114" i="1"/>
  <c r="X113" i="1"/>
  <c r="W113" i="1"/>
  <c r="V113" i="1"/>
  <c r="U113" i="1"/>
  <c r="T113" i="1"/>
  <c r="S113" i="1"/>
  <c r="R113" i="1"/>
  <c r="J113" i="1"/>
  <c r="Y113" i="1" s="1"/>
  <c r="F113" i="1"/>
  <c r="E113" i="1"/>
  <c r="D113" i="1"/>
  <c r="C113" i="1"/>
  <c r="B113" i="1"/>
  <c r="X112" i="1"/>
  <c r="W112" i="1"/>
  <c r="V112" i="1"/>
  <c r="U112" i="1"/>
  <c r="T112" i="1"/>
  <c r="S112" i="1"/>
  <c r="R112" i="1"/>
  <c r="J112" i="1"/>
  <c r="Y112" i="1" s="1"/>
  <c r="F112" i="1"/>
  <c r="E112" i="1"/>
  <c r="D112" i="1"/>
  <c r="C112" i="1"/>
  <c r="B112" i="1"/>
  <c r="X111" i="1"/>
  <c r="W111" i="1"/>
  <c r="V111" i="1"/>
  <c r="U111" i="1"/>
  <c r="T111" i="1"/>
  <c r="S111" i="1"/>
  <c r="R111" i="1"/>
  <c r="J111" i="1"/>
  <c r="Y111" i="1" s="1"/>
  <c r="F111" i="1"/>
  <c r="E111" i="1"/>
  <c r="D111" i="1"/>
  <c r="C111" i="1"/>
  <c r="B111" i="1"/>
  <c r="X110" i="1"/>
  <c r="W110" i="1"/>
  <c r="V110" i="1"/>
  <c r="U110" i="1"/>
  <c r="T110" i="1"/>
  <c r="S110" i="1"/>
  <c r="R110" i="1"/>
  <c r="J110" i="1"/>
  <c r="Y110" i="1" s="1"/>
  <c r="F110" i="1"/>
  <c r="E110" i="1"/>
  <c r="D110" i="1"/>
  <c r="C110" i="1"/>
  <c r="B110" i="1"/>
  <c r="X109" i="1"/>
  <c r="W109" i="1"/>
  <c r="V109" i="1"/>
  <c r="U109" i="1"/>
  <c r="T109" i="1"/>
  <c r="S109" i="1"/>
  <c r="R109" i="1"/>
  <c r="J109" i="1"/>
  <c r="Y109" i="1" s="1"/>
  <c r="F109" i="1"/>
  <c r="E109" i="1"/>
  <c r="D109" i="1"/>
  <c r="C109" i="1"/>
  <c r="B109" i="1"/>
  <c r="X108" i="1"/>
  <c r="W108" i="1"/>
  <c r="V108" i="1"/>
  <c r="U108" i="1"/>
  <c r="T108" i="1"/>
  <c r="S108" i="1"/>
  <c r="R108" i="1"/>
  <c r="J108" i="1"/>
  <c r="Y108" i="1" s="1"/>
  <c r="F108" i="1"/>
  <c r="E108" i="1"/>
  <c r="D108" i="1"/>
  <c r="C108" i="1"/>
  <c r="B108" i="1"/>
  <c r="X107" i="1"/>
  <c r="W107" i="1"/>
  <c r="V107" i="1"/>
  <c r="U107" i="1"/>
  <c r="T107" i="1"/>
  <c r="S107" i="1"/>
  <c r="R107" i="1"/>
  <c r="J107" i="1"/>
  <c r="Y107" i="1" s="1"/>
  <c r="F107" i="1"/>
  <c r="E107" i="1"/>
  <c r="D107" i="1"/>
  <c r="C107" i="1"/>
  <c r="B107" i="1"/>
  <c r="X106" i="1"/>
  <c r="W106" i="1"/>
  <c r="V106" i="1"/>
  <c r="U106" i="1"/>
  <c r="T106" i="1"/>
  <c r="S106" i="1"/>
  <c r="R106" i="1"/>
  <c r="J106" i="1"/>
  <c r="Y106" i="1" s="1"/>
  <c r="F106" i="1"/>
  <c r="E106" i="1"/>
  <c r="D106" i="1"/>
  <c r="C106" i="1"/>
  <c r="B106" i="1"/>
  <c r="X105" i="1"/>
  <c r="W105" i="1"/>
  <c r="V105" i="1"/>
  <c r="U105" i="1"/>
  <c r="T105" i="1"/>
  <c r="S105" i="1"/>
  <c r="R105" i="1"/>
  <c r="J105" i="1"/>
  <c r="Y105" i="1" s="1"/>
  <c r="F105" i="1"/>
  <c r="E105" i="1"/>
  <c r="D105" i="1"/>
  <c r="C105" i="1"/>
  <c r="B105" i="1"/>
  <c r="X104" i="1"/>
  <c r="W104" i="1"/>
  <c r="V104" i="1"/>
  <c r="U104" i="1"/>
  <c r="T104" i="1"/>
  <c r="S104" i="1"/>
  <c r="R104" i="1"/>
  <c r="J104" i="1"/>
  <c r="Y104" i="1" s="1"/>
  <c r="F104" i="1"/>
  <c r="E104" i="1"/>
  <c r="D104" i="1"/>
  <c r="C104" i="1"/>
  <c r="B104" i="1"/>
  <c r="X103" i="1"/>
  <c r="W103" i="1"/>
  <c r="V103" i="1"/>
  <c r="U103" i="1"/>
  <c r="T103" i="1"/>
  <c r="S103" i="1"/>
  <c r="R103" i="1"/>
  <c r="J103" i="1"/>
  <c r="Y103" i="1" s="1"/>
  <c r="F103" i="1"/>
  <c r="E103" i="1"/>
  <c r="D103" i="1"/>
  <c r="C103" i="1"/>
  <c r="B103" i="1"/>
  <c r="X102" i="1"/>
  <c r="W102" i="1"/>
  <c r="V102" i="1"/>
  <c r="U102" i="1"/>
  <c r="T102" i="1"/>
  <c r="S102" i="1"/>
  <c r="R102" i="1"/>
  <c r="J102" i="1"/>
  <c r="Y102" i="1" s="1"/>
  <c r="F102" i="1"/>
  <c r="E102" i="1"/>
  <c r="D102" i="1"/>
  <c r="C102" i="1"/>
  <c r="B102" i="1"/>
  <c r="X101" i="1"/>
  <c r="W101" i="1"/>
  <c r="V101" i="1"/>
  <c r="U101" i="1"/>
  <c r="T101" i="1"/>
  <c r="S101" i="1"/>
  <c r="R101" i="1"/>
  <c r="J101" i="1"/>
  <c r="Y101" i="1" s="1"/>
  <c r="F101" i="1"/>
  <c r="E101" i="1"/>
  <c r="D101" i="1"/>
  <c r="C101" i="1"/>
  <c r="B101" i="1"/>
  <c r="X100" i="1"/>
  <c r="W100" i="1"/>
  <c r="V100" i="1"/>
  <c r="U100" i="1"/>
  <c r="T100" i="1"/>
  <c r="S100" i="1"/>
  <c r="R100" i="1"/>
  <c r="J100" i="1"/>
  <c r="Y100" i="1" s="1"/>
  <c r="F100" i="1"/>
  <c r="E100" i="1"/>
  <c r="D100" i="1"/>
  <c r="C100" i="1"/>
  <c r="B100" i="1"/>
  <c r="X99" i="1"/>
  <c r="W99" i="1"/>
  <c r="V99" i="1"/>
  <c r="U99" i="1"/>
  <c r="T99" i="1"/>
  <c r="S99" i="1"/>
  <c r="R99" i="1"/>
  <c r="J99" i="1"/>
  <c r="Y99" i="1" s="1"/>
  <c r="F99" i="1"/>
  <c r="E99" i="1"/>
  <c r="D99" i="1"/>
  <c r="C99" i="1"/>
  <c r="B99" i="1"/>
  <c r="X98" i="1"/>
  <c r="W98" i="1"/>
  <c r="V98" i="1"/>
  <c r="U98" i="1"/>
  <c r="T98" i="1"/>
  <c r="S98" i="1"/>
  <c r="R98" i="1"/>
  <c r="J98" i="1"/>
  <c r="Y98" i="1" s="1"/>
  <c r="F98" i="1"/>
  <c r="E98" i="1"/>
  <c r="D98" i="1"/>
  <c r="C98" i="1"/>
  <c r="B98" i="1"/>
  <c r="X97" i="1"/>
  <c r="W97" i="1"/>
  <c r="V97" i="1"/>
  <c r="U97" i="1"/>
  <c r="T97" i="1"/>
  <c r="S97" i="1"/>
  <c r="R97" i="1"/>
  <c r="J97" i="1"/>
  <c r="Y97" i="1" s="1"/>
  <c r="F97" i="1"/>
  <c r="E97" i="1"/>
  <c r="D97" i="1"/>
  <c r="C97" i="1"/>
  <c r="B97" i="1"/>
  <c r="X96" i="1"/>
  <c r="W96" i="1"/>
  <c r="V96" i="1"/>
  <c r="U96" i="1"/>
  <c r="T96" i="1"/>
  <c r="S96" i="1"/>
  <c r="R96" i="1"/>
  <c r="J96" i="1"/>
  <c r="Y96" i="1" s="1"/>
  <c r="F96" i="1"/>
  <c r="E96" i="1"/>
  <c r="D96" i="1"/>
  <c r="C96" i="1"/>
  <c r="B96" i="1"/>
  <c r="X95" i="1"/>
  <c r="W95" i="1"/>
  <c r="V95" i="1"/>
  <c r="U95" i="1"/>
  <c r="T95" i="1"/>
  <c r="S95" i="1"/>
  <c r="R95" i="1"/>
  <c r="J95" i="1"/>
  <c r="Y95" i="1" s="1"/>
  <c r="F95" i="1"/>
  <c r="E95" i="1"/>
  <c r="D95" i="1"/>
  <c r="C95" i="1"/>
  <c r="B95" i="1"/>
  <c r="X94" i="1"/>
  <c r="W94" i="1"/>
  <c r="V94" i="1"/>
  <c r="U94" i="1"/>
  <c r="T94" i="1"/>
  <c r="S94" i="1"/>
  <c r="R94" i="1"/>
  <c r="J94" i="1"/>
  <c r="Y94" i="1" s="1"/>
  <c r="F94" i="1"/>
  <c r="E94" i="1"/>
  <c r="D94" i="1"/>
  <c r="C94" i="1"/>
  <c r="B94" i="1"/>
  <c r="X93" i="1"/>
  <c r="W93" i="1"/>
  <c r="V93" i="1"/>
  <c r="U93" i="1"/>
  <c r="T93" i="1"/>
  <c r="S93" i="1"/>
  <c r="R93" i="1"/>
  <c r="J93" i="1"/>
  <c r="Y93" i="1" s="1"/>
  <c r="F93" i="1"/>
  <c r="E93" i="1"/>
  <c r="D93" i="1"/>
  <c r="C93" i="1"/>
  <c r="B93" i="1"/>
  <c r="X92" i="1"/>
  <c r="W92" i="1"/>
  <c r="V92" i="1"/>
  <c r="U92" i="1"/>
  <c r="T92" i="1"/>
  <c r="S92" i="1"/>
  <c r="R92" i="1"/>
  <c r="J92" i="1"/>
  <c r="Y92" i="1" s="1"/>
  <c r="F92" i="1"/>
  <c r="E92" i="1"/>
  <c r="D92" i="1"/>
  <c r="C92" i="1"/>
  <c r="B92" i="1"/>
  <c r="X91" i="1"/>
  <c r="W91" i="1"/>
  <c r="V91" i="1"/>
  <c r="U91" i="1"/>
  <c r="T91" i="1"/>
  <c r="S91" i="1"/>
  <c r="R91" i="1"/>
  <c r="J91" i="1"/>
  <c r="Y91" i="1" s="1"/>
  <c r="F91" i="1"/>
  <c r="E91" i="1"/>
  <c r="D91" i="1"/>
  <c r="C91" i="1"/>
  <c r="B91" i="1"/>
  <c r="X90" i="1"/>
  <c r="W90" i="1"/>
  <c r="V90" i="1"/>
  <c r="U90" i="1"/>
  <c r="T90" i="1"/>
  <c r="S90" i="1"/>
  <c r="R90" i="1"/>
  <c r="J90" i="1"/>
  <c r="Y90" i="1" s="1"/>
  <c r="F90" i="1"/>
  <c r="E90" i="1"/>
  <c r="D90" i="1"/>
  <c r="C90" i="1"/>
  <c r="B90" i="1"/>
  <c r="X89" i="1"/>
  <c r="W89" i="1"/>
  <c r="V89" i="1"/>
  <c r="U89" i="1"/>
  <c r="T89" i="1"/>
  <c r="S89" i="1"/>
  <c r="R89" i="1"/>
  <c r="J89" i="1"/>
  <c r="Y89" i="1" s="1"/>
  <c r="F89" i="1"/>
  <c r="E89" i="1"/>
  <c r="D89" i="1"/>
  <c r="C89" i="1"/>
  <c r="B89" i="1"/>
  <c r="X88" i="1"/>
  <c r="W88" i="1"/>
  <c r="V88" i="1"/>
  <c r="U88" i="1"/>
  <c r="T88" i="1"/>
  <c r="S88" i="1"/>
  <c r="R88" i="1"/>
  <c r="J88" i="1"/>
  <c r="Y88" i="1" s="1"/>
  <c r="F88" i="1"/>
  <c r="E88" i="1"/>
  <c r="D88" i="1"/>
  <c r="C88" i="1"/>
  <c r="B88" i="1"/>
  <c r="X87" i="1"/>
  <c r="W87" i="1"/>
  <c r="V87" i="1"/>
  <c r="U87" i="1"/>
  <c r="T87" i="1"/>
  <c r="S87" i="1"/>
  <c r="R87" i="1"/>
  <c r="J87" i="1"/>
  <c r="Y87" i="1" s="1"/>
  <c r="F87" i="1"/>
  <c r="E87" i="1"/>
  <c r="D87" i="1"/>
  <c r="C87" i="1"/>
  <c r="B87" i="1"/>
  <c r="X86" i="1"/>
  <c r="W86" i="1"/>
  <c r="V86" i="1"/>
  <c r="U86" i="1"/>
  <c r="T86" i="1"/>
  <c r="S86" i="1"/>
  <c r="R86" i="1"/>
  <c r="J86" i="1"/>
  <c r="Y86" i="1" s="1"/>
  <c r="F86" i="1"/>
  <c r="E86" i="1"/>
  <c r="D86" i="1"/>
  <c r="C86" i="1"/>
  <c r="B86" i="1"/>
  <c r="X85" i="1"/>
  <c r="W85" i="1"/>
  <c r="V85" i="1"/>
  <c r="U85" i="1"/>
  <c r="T85" i="1"/>
  <c r="S85" i="1"/>
  <c r="R85" i="1"/>
  <c r="J85" i="1"/>
  <c r="Y85" i="1" s="1"/>
  <c r="F85" i="1"/>
  <c r="E85" i="1"/>
  <c r="D85" i="1"/>
  <c r="C85" i="1"/>
  <c r="B85" i="1"/>
  <c r="X84" i="1"/>
  <c r="W84" i="1"/>
  <c r="V84" i="1"/>
  <c r="U84" i="1"/>
  <c r="T84" i="1"/>
  <c r="S84" i="1"/>
  <c r="R84" i="1"/>
  <c r="J84" i="1"/>
  <c r="Y84" i="1" s="1"/>
  <c r="F84" i="1"/>
  <c r="E84" i="1"/>
  <c r="D84" i="1"/>
  <c r="C84" i="1"/>
  <c r="B84" i="1"/>
  <c r="X83" i="1"/>
  <c r="W83" i="1"/>
  <c r="V83" i="1"/>
  <c r="U83" i="1"/>
  <c r="T83" i="1"/>
  <c r="S83" i="1"/>
  <c r="R83" i="1"/>
  <c r="J83" i="1"/>
  <c r="Y83" i="1" s="1"/>
  <c r="F83" i="1"/>
  <c r="E83" i="1"/>
  <c r="D83" i="1"/>
  <c r="C83" i="1"/>
  <c r="B83" i="1"/>
  <c r="X82" i="1"/>
  <c r="W82" i="1"/>
  <c r="V82" i="1"/>
  <c r="U82" i="1"/>
  <c r="T82" i="1"/>
  <c r="S82" i="1"/>
  <c r="R82" i="1"/>
  <c r="J82" i="1"/>
  <c r="Y82" i="1" s="1"/>
  <c r="F82" i="1"/>
  <c r="E82" i="1"/>
  <c r="D82" i="1"/>
  <c r="C82" i="1"/>
  <c r="B82" i="1"/>
  <c r="X81" i="1"/>
  <c r="W81" i="1"/>
  <c r="V81" i="1"/>
  <c r="U81" i="1"/>
  <c r="T81" i="1"/>
  <c r="S81" i="1"/>
  <c r="R81" i="1"/>
  <c r="J81" i="1"/>
  <c r="Y81" i="1" s="1"/>
  <c r="F81" i="1"/>
  <c r="E81" i="1"/>
  <c r="D81" i="1"/>
  <c r="C81" i="1"/>
  <c r="B81" i="1"/>
  <c r="X80" i="1"/>
  <c r="W80" i="1"/>
  <c r="V80" i="1"/>
  <c r="U80" i="1"/>
  <c r="T80" i="1"/>
  <c r="S80" i="1"/>
  <c r="R80" i="1"/>
  <c r="J80" i="1"/>
  <c r="Y80" i="1" s="1"/>
  <c r="F80" i="1"/>
  <c r="E80" i="1"/>
  <c r="D80" i="1"/>
  <c r="C80" i="1"/>
  <c r="B80" i="1"/>
  <c r="X79" i="1"/>
  <c r="W79" i="1"/>
  <c r="V79" i="1"/>
  <c r="U79" i="1"/>
  <c r="T79" i="1"/>
  <c r="S79" i="1"/>
  <c r="R79" i="1"/>
  <c r="J79" i="1"/>
  <c r="Y79" i="1" s="1"/>
  <c r="F79" i="1"/>
  <c r="E79" i="1"/>
  <c r="D79" i="1"/>
  <c r="C79" i="1"/>
  <c r="B79" i="1"/>
  <c r="X78" i="1"/>
  <c r="W78" i="1"/>
  <c r="V78" i="1"/>
  <c r="U78" i="1"/>
  <c r="T78" i="1"/>
  <c r="S78" i="1"/>
  <c r="R78" i="1"/>
  <c r="J78" i="1"/>
  <c r="Y78" i="1" s="1"/>
  <c r="F78" i="1"/>
  <c r="E78" i="1"/>
  <c r="D78" i="1"/>
  <c r="C78" i="1"/>
  <c r="B78" i="1"/>
  <c r="X77" i="1"/>
  <c r="W77" i="1"/>
  <c r="V77" i="1"/>
  <c r="U77" i="1"/>
  <c r="T77" i="1"/>
  <c r="S77" i="1"/>
  <c r="R77" i="1"/>
  <c r="J77" i="1"/>
  <c r="Y77" i="1" s="1"/>
  <c r="F77" i="1"/>
  <c r="E77" i="1"/>
  <c r="D77" i="1"/>
  <c r="C77" i="1"/>
  <c r="B77" i="1"/>
  <c r="X76" i="1"/>
  <c r="W76" i="1"/>
  <c r="V76" i="1"/>
  <c r="U76" i="1"/>
  <c r="T76" i="1"/>
  <c r="S76" i="1"/>
  <c r="R76" i="1"/>
  <c r="J76" i="1"/>
  <c r="Y76" i="1" s="1"/>
  <c r="F76" i="1"/>
  <c r="E76" i="1"/>
  <c r="D76" i="1"/>
  <c r="C76" i="1"/>
  <c r="B76" i="1"/>
  <c r="X75" i="1"/>
  <c r="W75" i="1"/>
  <c r="V75" i="1"/>
  <c r="U75" i="1"/>
  <c r="T75" i="1"/>
  <c r="S75" i="1"/>
  <c r="R75" i="1"/>
  <c r="J75" i="1"/>
  <c r="Y75" i="1" s="1"/>
  <c r="F75" i="1"/>
  <c r="E75" i="1"/>
  <c r="D75" i="1"/>
  <c r="C75" i="1"/>
  <c r="B75" i="1"/>
  <c r="X74" i="1"/>
  <c r="W74" i="1"/>
  <c r="V74" i="1"/>
  <c r="U74" i="1"/>
  <c r="T74" i="1"/>
  <c r="S74" i="1"/>
  <c r="R74" i="1"/>
  <c r="J74" i="1"/>
  <c r="Y74" i="1" s="1"/>
  <c r="F74" i="1"/>
  <c r="E74" i="1"/>
  <c r="D74" i="1"/>
  <c r="C74" i="1"/>
  <c r="B74" i="1"/>
  <c r="X73" i="1"/>
  <c r="W73" i="1"/>
  <c r="V73" i="1"/>
  <c r="U73" i="1"/>
  <c r="T73" i="1"/>
  <c r="S73" i="1"/>
  <c r="R73" i="1"/>
  <c r="J73" i="1"/>
  <c r="Y73" i="1" s="1"/>
  <c r="F73" i="1"/>
  <c r="E73" i="1"/>
  <c r="D73" i="1"/>
  <c r="C73" i="1"/>
  <c r="B73" i="1"/>
  <c r="X72" i="1"/>
  <c r="W72" i="1"/>
  <c r="V72" i="1"/>
  <c r="U72" i="1"/>
  <c r="T72" i="1"/>
  <c r="S72" i="1"/>
  <c r="R72" i="1"/>
  <c r="J72" i="1"/>
  <c r="Y72" i="1" s="1"/>
  <c r="F72" i="1"/>
  <c r="E72" i="1"/>
  <c r="D72" i="1"/>
  <c r="C72" i="1"/>
  <c r="B72" i="1"/>
  <c r="X71" i="1"/>
  <c r="W71" i="1"/>
  <c r="V71" i="1"/>
  <c r="U71" i="1"/>
  <c r="T71" i="1"/>
  <c r="S71" i="1"/>
  <c r="R71" i="1"/>
  <c r="J71" i="1"/>
  <c r="Y71" i="1" s="1"/>
  <c r="F71" i="1"/>
  <c r="E71" i="1"/>
  <c r="D71" i="1"/>
  <c r="C71" i="1"/>
  <c r="B71" i="1"/>
  <c r="X70" i="1"/>
  <c r="W70" i="1"/>
  <c r="V70" i="1"/>
  <c r="U70" i="1"/>
  <c r="T70" i="1"/>
  <c r="S70" i="1"/>
  <c r="R70" i="1"/>
  <c r="J70" i="1"/>
  <c r="Y70" i="1" s="1"/>
  <c r="F70" i="1"/>
  <c r="E70" i="1"/>
  <c r="D70" i="1"/>
  <c r="C70" i="1"/>
  <c r="B70" i="1"/>
  <c r="X69" i="1"/>
  <c r="W69" i="1"/>
  <c r="V69" i="1"/>
  <c r="U69" i="1"/>
  <c r="T69" i="1"/>
  <c r="S69" i="1"/>
  <c r="R69" i="1"/>
  <c r="J69" i="1"/>
  <c r="Y69" i="1" s="1"/>
  <c r="F69" i="1"/>
  <c r="E69" i="1"/>
  <c r="D69" i="1"/>
  <c r="C69" i="1"/>
  <c r="B69" i="1"/>
  <c r="X68" i="1"/>
  <c r="W68" i="1"/>
  <c r="V68" i="1"/>
  <c r="U68" i="1"/>
  <c r="T68" i="1"/>
  <c r="S68" i="1"/>
  <c r="R68" i="1"/>
  <c r="J68" i="1"/>
  <c r="Y68" i="1" s="1"/>
  <c r="F68" i="1"/>
  <c r="E68" i="1"/>
  <c r="D68" i="1"/>
  <c r="C68" i="1"/>
  <c r="B68" i="1"/>
  <c r="X67" i="1"/>
  <c r="W67" i="1"/>
  <c r="V67" i="1"/>
  <c r="U67" i="1"/>
  <c r="T67" i="1"/>
  <c r="S67" i="1"/>
  <c r="R67" i="1"/>
  <c r="J67" i="1"/>
  <c r="Y67" i="1" s="1"/>
  <c r="F67" i="1"/>
  <c r="E67" i="1"/>
  <c r="D67" i="1"/>
  <c r="C67" i="1"/>
  <c r="B67" i="1"/>
  <c r="X66" i="1"/>
  <c r="W66" i="1"/>
  <c r="V66" i="1"/>
  <c r="U66" i="1"/>
  <c r="T66" i="1"/>
  <c r="S66" i="1"/>
  <c r="R66" i="1"/>
  <c r="J66" i="1"/>
  <c r="Y66" i="1" s="1"/>
  <c r="F66" i="1"/>
  <c r="E66" i="1"/>
  <c r="D66" i="1"/>
  <c r="C66" i="1"/>
  <c r="B66" i="1"/>
  <c r="X65" i="1"/>
  <c r="W65" i="1"/>
  <c r="V65" i="1"/>
  <c r="U65" i="1"/>
  <c r="T65" i="1"/>
  <c r="S65" i="1"/>
  <c r="R65" i="1"/>
  <c r="J65" i="1"/>
  <c r="Y65" i="1" s="1"/>
  <c r="F65" i="1"/>
  <c r="E65" i="1"/>
  <c r="D65" i="1"/>
  <c r="C65" i="1"/>
  <c r="B65" i="1"/>
  <c r="X64" i="1"/>
  <c r="W64" i="1"/>
  <c r="V64" i="1"/>
  <c r="U64" i="1"/>
  <c r="T64" i="1"/>
  <c r="S64" i="1"/>
  <c r="R64" i="1"/>
  <c r="J64" i="1"/>
  <c r="Y64" i="1" s="1"/>
  <c r="F64" i="1"/>
  <c r="E64" i="1"/>
  <c r="D64" i="1"/>
  <c r="C64" i="1"/>
  <c r="B64" i="1"/>
  <c r="X63" i="1"/>
  <c r="W63" i="1"/>
  <c r="V63" i="1"/>
  <c r="U63" i="1"/>
  <c r="T63" i="1"/>
  <c r="S63" i="1"/>
  <c r="R63" i="1"/>
  <c r="J63" i="1"/>
  <c r="Y63" i="1" s="1"/>
  <c r="F63" i="1"/>
  <c r="E63" i="1"/>
  <c r="D63" i="1"/>
  <c r="C63" i="1"/>
  <c r="B63" i="1"/>
  <c r="X62" i="1"/>
  <c r="W62" i="1"/>
  <c r="V62" i="1"/>
  <c r="U62" i="1"/>
  <c r="T62" i="1"/>
  <c r="S62" i="1"/>
  <c r="R62" i="1"/>
  <c r="J62" i="1"/>
  <c r="Y62" i="1" s="1"/>
  <c r="F62" i="1"/>
  <c r="E62" i="1"/>
  <c r="D62" i="1"/>
  <c r="C62" i="1"/>
  <c r="B62" i="1"/>
  <c r="X61" i="1"/>
  <c r="W61" i="1"/>
  <c r="V61" i="1"/>
  <c r="U61" i="1"/>
  <c r="T61" i="1"/>
  <c r="S61" i="1"/>
  <c r="R61" i="1"/>
  <c r="J61" i="1"/>
  <c r="Y61" i="1" s="1"/>
  <c r="F61" i="1"/>
  <c r="E61" i="1"/>
  <c r="D61" i="1"/>
  <c r="C61" i="1"/>
  <c r="B61" i="1"/>
  <c r="X60" i="1"/>
  <c r="W60" i="1"/>
  <c r="V60" i="1"/>
  <c r="U60" i="1"/>
  <c r="T60" i="1"/>
  <c r="S60" i="1"/>
  <c r="R60" i="1"/>
  <c r="J60" i="1"/>
  <c r="Y60" i="1" s="1"/>
  <c r="F60" i="1"/>
  <c r="E60" i="1"/>
  <c r="D60" i="1"/>
  <c r="C60" i="1"/>
  <c r="B60" i="1"/>
  <c r="X59" i="1"/>
  <c r="W59" i="1"/>
  <c r="V59" i="1"/>
  <c r="U59" i="1"/>
  <c r="T59" i="1"/>
  <c r="S59" i="1"/>
  <c r="R59" i="1"/>
  <c r="J59" i="1"/>
  <c r="Y59" i="1" s="1"/>
  <c r="F59" i="1"/>
  <c r="E59" i="1"/>
  <c r="D59" i="1"/>
  <c r="C59" i="1"/>
  <c r="B59" i="1"/>
  <c r="X58" i="1"/>
  <c r="W58" i="1"/>
  <c r="V58" i="1"/>
  <c r="U58" i="1"/>
  <c r="T58" i="1"/>
  <c r="S58" i="1"/>
  <c r="R58" i="1"/>
  <c r="J58" i="1"/>
  <c r="Y58" i="1" s="1"/>
  <c r="F58" i="1"/>
  <c r="E58" i="1"/>
  <c r="D58" i="1"/>
  <c r="C58" i="1"/>
  <c r="B58" i="1"/>
  <c r="X57" i="1"/>
  <c r="W57" i="1"/>
  <c r="V57" i="1"/>
  <c r="U57" i="1"/>
  <c r="T57" i="1"/>
  <c r="S57" i="1"/>
  <c r="R57" i="1"/>
  <c r="J57" i="1"/>
  <c r="Y57" i="1" s="1"/>
  <c r="F57" i="1"/>
  <c r="E57" i="1"/>
  <c r="D57" i="1"/>
  <c r="C57" i="1"/>
  <c r="B57" i="1"/>
  <c r="X56" i="1"/>
  <c r="W56" i="1"/>
  <c r="V56" i="1"/>
  <c r="U56" i="1"/>
  <c r="T56" i="1"/>
  <c r="S56" i="1"/>
  <c r="R56" i="1"/>
  <c r="J56" i="1"/>
  <c r="Y56" i="1" s="1"/>
  <c r="F56" i="1"/>
  <c r="E56" i="1"/>
  <c r="D56" i="1"/>
  <c r="C56" i="1"/>
  <c r="B56" i="1"/>
  <c r="X55" i="1"/>
  <c r="W55" i="1"/>
  <c r="V55" i="1"/>
  <c r="U55" i="1"/>
  <c r="T55" i="1"/>
  <c r="S55" i="1"/>
  <c r="R55" i="1"/>
  <c r="J55" i="1"/>
  <c r="Y55" i="1" s="1"/>
  <c r="F55" i="1"/>
  <c r="E55" i="1"/>
  <c r="D55" i="1"/>
  <c r="C55" i="1"/>
  <c r="B55" i="1"/>
  <c r="X54" i="1"/>
  <c r="W54" i="1"/>
  <c r="V54" i="1"/>
  <c r="U54" i="1"/>
  <c r="T54" i="1"/>
  <c r="S54" i="1"/>
  <c r="R54" i="1"/>
  <c r="J54" i="1"/>
  <c r="Y54" i="1" s="1"/>
  <c r="F54" i="1"/>
  <c r="E54" i="1"/>
  <c r="D54" i="1"/>
  <c r="C54" i="1"/>
  <c r="B54" i="1"/>
  <c r="X53" i="1"/>
  <c r="W53" i="1"/>
  <c r="V53" i="1"/>
  <c r="U53" i="1"/>
  <c r="T53" i="1"/>
  <c r="S53" i="1"/>
  <c r="R53" i="1"/>
  <c r="J53" i="1"/>
  <c r="Y53" i="1" s="1"/>
  <c r="F53" i="1"/>
  <c r="E53" i="1"/>
  <c r="D53" i="1"/>
  <c r="C53" i="1"/>
  <c r="B53" i="1"/>
  <c r="X52" i="1"/>
  <c r="W52" i="1"/>
  <c r="V52" i="1"/>
  <c r="U52" i="1"/>
  <c r="T52" i="1"/>
  <c r="S52" i="1"/>
  <c r="R52" i="1"/>
  <c r="J52" i="1"/>
  <c r="Y52" i="1" s="1"/>
  <c r="F52" i="1"/>
  <c r="E52" i="1"/>
  <c r="D52" i="1"/>
  <c r="C52" i="1"/>
  <c r="B52" i="1"/>
  <c r="X51" i="1"/>
  <c r="W51" i="1"/>
  <c r="V51" i="1"/>
  <c r="U51" i="1"/>
  <c r="T51" i="1"/>
  <c r="S51" i="1"/>
  <c r="R51" i="1"/>
  <c r="J51" i="1"/>
  <c r="Y51" i="1" s="1"/>
  <c r="F51" i="1"/>
  <c r="E51" i="1"/>
  <c r="D51" i="1"/>
  <c r="C51" i="1"/>
  <c r="B51" i="1"/>
  <c r="X50" i="1"/>
  <c r="W50" i="1"/>
  <c r="V50" i="1"/>
  <c r="U50" i="1"/>
  <c r="T50" i="1"/>
  <c r="S50" i="1"/>
  <c r="R50" i="1"/>
  <c r="J50" i="1"/>
  <c r="Y50" i="1" s="1"/>
  <c r="F50" i="1"/>
  <c r="E50" i="1"/>
  <c r="D50" i="1"/>
  <c r="C50" i="1"/>
  <c r="B50" i="1"/>
  <c r="X49" i="1"/>
  <c r="W49" i="1"/>
  <c r="V49" i="1"/>
  <c r="U49" i="1"/>
  <c r="T49" i="1"/>
  <c r="S49" i="1"/>
  <c r="R49" i="1"/>
  <c r="J49" i="1"/>
  <c r="Y49" i="1" s="1"/>
  <c r="F49" i="1"/>
  <c r="E49" i="1"/>
  <c r="D49" i="1"/>
  <c r="C49" i="1"/>
  <c r="B49" i="1"/>
  <c r="X48" i="1"/>
  <c r="W48" i="1"/>
  <c r="V48" i="1"/>
  <c r="U48" i="1"/>
  <c r="T48" i="1"/>
  <c r="S48" i="1"/>
  <c r="R48" i="1"/>
  <c r="J48" i="1"/>
  <c r="Y48" i="1" s="1"/>
  <c r="F48" i="1"/>
  <c r="E48" i="1"/>
  <c r="D48" i="1"/>
  <c r="C48" i="1"/>
  <c r="B48" i="1"/>
  <c r="X47" i="1"/>
  <c r="W47" i="1"/>
  <c r="V47" i="1"/>
  <c r="U47" i="1"/>
  <c r="T47" i="1"/>
  <c r="S47" i="1"/>
  <c r="R47" i="1"/>
  <c r="J47" i="1"/>
  <c r="Y47" i="1" s="1"/>
  <c r="F47" i="1"/>
  <c r="E47" i="1"/>
  <c r="D47" i="1"/>
  <c r="C47" i="1"/>
  <c r="B47" i="1"/>
  <c r="X46" i="1"/>
  <c r="W46" i="1"/>
  <c r="V46" i="1"/>
  <c r="U46" i="1"/>
  <c r="T46" i="1"/>
  <c r="S46" i="1"/>
  <c r="R46" i="1"/>
  <c r="J46" i="1"/>
  <c r="Y46" i="1" s="1"/>
  <c r="F46" i="1"/>
  <c r="E46" i="1"/>
  <c r="D46" i="1"/>
  <c r="C46" i="1"/>
  <c r="B46" i="1"/>
  <c r="X45" i="1"/>
  <c r="W45" i="1"/>
  <c r="V45" i="1"/>
  <c r="U45" i="1"/>
  <c r="T45" i="1"/>
  <c r="S45" i="1"/>
  <c r="R45" i="1"/>
  <c r="J45" i="1"/>
  <c r="Y45" i="1" s="1"/>
  <c r="F45" i="1"/>
  <c r="E45" i="1"/>
  <c r="D45" i="1"/>
  <c r="C45" i="1"/>
  <c r="B45" i="1"/>
  <c r="X44" i="1"/>
  <c r="W44" i="1"/>
  <c r="V44" i="1"/>
  <c r="U44" i="1"/>
  <c r="T44" i="1"/>
  <c r="S44" i="1"/>
  <c r="R44" i="1"/>
  <c r="J44" i="1"/>
  <c r="Y44" i="1" s="1"/>
  <c r="F44" i="1"/>
  <c r="E44" i="1"/>
  <c r="D44" i="1"/>
  <c r="C44" i="1"/>
  <c r="B44" i="1"/>
  <c r="X43" i="1"/>
  <c r="W43" i="1"/>
  <c r="V43" i="1"/>
  <c r="U43" i="1"/>
  <c r="T43" i="1"/>
  <c r="S43" i="1"/>
  <c r="R43" i="1"/>
  <c r="J43" i="1"/>
  <c r="Y43" i="1" s="1"/>
  <c r="F43" i="1"/>
  <c r="E43" i="1"/>
  <c r="D43" i="1"/>
  <c r="C43" i="1"/>
  <c r="B43" i="1"/>
  <c r="X42" i="1"/>
  <c r="W42" i="1"/>
  <c r="V42" i="1"/>
  <c r="U42" i="1"/>
  <c r="T42" i="1"/>
  <c r="S42" i="1"/>
  <c r="R42" i="1"/>
  <c r="J42" i="1"/>
  <c r="Y42" i="1" s="1"/>
  <c r="F42" i="1"/>
  <c r="E42" i="1"/>
  <c r="D42" i="1"/>
  <c r="C42" i="1"/>
  <c r="B42" i="1"/>
  <c r="X41" i="1"/>
  <c r="W41" i="1"/>
  <c r="V41" i="1"/>
  <c r="U41" i="1"/>
  <c r="T41" i="1"/>
  <c r="S41" i="1"/>
  <c r="R41" i="1"/>
  <c r="J41" i="1"/>
  <c r="Y41" i="1" s="1"/>
  <c r="F41" i="1"/>
  <c r="E41" i="1"/>
  <c r="D41" i="1"/>
  <c r="C41" i="1"/>
  <c r="B41" i="1"/>
  <c r="X40" i="1"/>
  <c r="W40" i="1"/>
  <c r="V40" i="1"/>
  <c r="U40" i="1"/>
  <c r="T40" i="1"/>
  <c r="S40" i="1"/>
  <c r="R40" i="1"/>
  <c r="J40" i="1"/>
  <c r="Y40" i="1" s="1"/>
  <c r="F40" i="1"/>
  <c r="E40" i="1"/>
  <c r="D40" i="1"/>
  <c r="C40" i="1"/>
  <c r="B40" i="1"/>
  <c r="X39" i="1"/>
  <c r="W39" i="1"/>
  <c r="V39" i="1"/>
  <c r="U39" i="1"/>
  <c r="T39" i="1"/>
  <c r="S39" i="1"/>
  <c r="R39" i="1"/>
  <c r="J39" i="1"/>
  <c r="Y39" i="1" s="1"/>
  <c r="F39" i="1"/>
  <c r="E39" i="1"/>
  <c r="D39" i="1"/>
  <c r="C39" i="1"/>
  <c r="B39" i="1"/>
  <c r="X38" i="1"/>
  <c r="W38" i="1"/>
  <c r="V38" i="1"/>
  <c r="U38" i="1"/>
  <c r="T38" i="1"/>
  <c r="S38" i="1"/>
  <c r="R38" i="1"/>
  <c r="J38" i="1"/>
  <c r="Y38" i="1" s="1"/>
  <c r="F38" i="1"/>
  <c r="E38" i="1"/>
  <c r="D38" i="1"/>
  <c r="C38" i="1"/>
  <c r="B38" i="1"/>
  <c r="X37" i="1"/>
  <c r="W37" i="1"/>
  <c r="V37" i="1"/>
  <c r="U37" i="1"/>
  <c r="T37" i="1"/>
  <c r="S37" i="1"/>
  <c r="R37" i="1"/>
  <c r="J37" i="1"/>
  <c r="Y37" i="1" s="1"/>
  <c r="F37" i="1"/>
  <c r="E37" i="1"/>
  <c r="D37" i="1"/>
  <c r="C37" i="1"/>
  <c r="B37" i="1"/>
  <c r="X36" i="1"/>
  <c r="W36" i="1"/>
  <c r="V36" i="1"/>
  <c r="U36" i="1"/>
  <c r="T36" i="1"/>
  <c r="S36" i="1"/>
  <c r="R36" i="1"/>
  <c r="J36" i="1"/>
  <c r="Y36" i="1" s="1"/>
  <c r="F36" i="1"/>
  <c r="E36" i="1"/>
  <c r="D36" i="1"/>
  <c r="C36" i="1"/>
  <c r="B36" i="1"/>
  <c r="X35" i="1"/>
  <c r="W35" i="1"/>
  <c r="V35" i="1"/>
  <c r="U35" i="1"/>
  <c r="T35" i="1"/>
  <c r="S35" i="1"/>
  <c r="R35" i="1"/>
  <c r="J35" i="1"/>
  <c r="Y35" i="1" s="1"/>
  <c r="F35" i="1"/>
  <c r="E35" i="1"/>
  <c r="D35" i="1"/>
  <c r="C35" i="1"/>
  <c r="B35" i="1"/>
  <c r="X34" i="1"/>
  <c r="W34" i="1"/>
  <c r="V34" i="1"/>
  <c r="U34" i="1"/>
  <c r="T34" i="1"/>
  <c r="S34" i="1"/>
  <c r="R34" i="1"/>
  <c r="J34" i="1"/>
  <c r="Y34" i="1" s="1"/>
  <c r="F34" i="1"/>
  <c r="E34" i="1"/>
  <c r="D34" i="1"/>
  <c r="C34" i="1"/>
  <c r="B34" i="1"/>
  <c r="X33" i="1"/>
  <c r="W33" i="1"/>
  <c r="V33" i="1"/>
  <c r="U33" i="1"/>
  <c r="T33" i="1"/>
  <c r="S33" i="1"/>
  <c r="R33" i="1"/>
  <c r="J33" i="1"/>
  <c r="Y33" i="1" s="1"/>
  <c r="F33" i="1"/>
  <c r="E33" i="1"/>
  <c r="D33" i="1"/>
  <c r="C33" i="1"/>
  <c r="B33" i="1"/>
  <c r="X32" i="1"/>
  <c r="W32" i="1"/>
  <c r="V32" i="1"/>
  <c r="U32" i="1"/>
  <c r="T32" i="1"/>
  <c r="S32" i="1"/>
  <c r="R32" i="1"/>
  <c r="J32" i="1"/>
  <c r="Y32" i="1" s="1"/>
  <c r="F32" i="1"/>
  <c r="E32" i="1"/>
  <c r="D32" i="1"/>
  <c r="C32" i="1"/>
  <c r="B32" i="1"/>
  <c r="X31" i="1"/>
  <c r="W31" i="1"/>
  <c r="V31" i="1"/>
  <c r="U31" i="1"/>
  <c r="T31" i="1"/>
  <c r="S31" i="1"/>
  <c r="R31" i="1"/>
  <c r="J31" i="1"/>
  <c r="Y31" i="1" s="1"/>
  <c r="F31" i="1"/>
  <c r="E31" i="1"/>
  <c r="D31" i="1"/>
  <c r="C31" i="1"/>
  <c r="B31" i="1"/>
  <c r="X30" i="1"/>
  <c r="W30" i="1"/>
  <c r="V30" i="1"/>
  <c r="U30" i="1"/>
  <c r="T30" i="1"/>
  <c r="S30" i="1"/>
  <c r="R30" i="1"/>
  <c r="J30" i="1"/>
  <c r="Y30" i="1" s="1"/>
  <c r="F30" i="1"/>
  <c r="E30" i="1"/>
  <c r="D30" i="1"/>
  <c r="C30" i="1"/>
  <c r="B30" i="1"/>
  <c r="X29" i="1"/>
  <c r="W29" i="1"/>
  <c r="V29" i="1"/>
  <c r="U29" i="1"/>
  <c r="T29" i="1"/>
  <c r="S29" i="1"/>
  <c r="R29" i="1"/>
  <c r="J29" i="1"/>
  <c r="Y29" i="1" s="1"/>
  <c r="F29" i="1"/>
  <c r="E29" i="1"/>
  <c r="D29" i="1"/>
  <c r="C29" i="1"/>
  <c r="B29" i="1"/>
  <c r="X28" i="1"/>
  <c r="W28" i="1"/>
  <c r="V28" i="1"/>
  <c r="U28" i="1"/>
  <c r="T28" i="1"/>
  <c r="S28" i="1"/>
  <c r="R28" i="1"/>
  <c r="J28" i="1"/>
  <c r="Y28" i="1" s="1"/>
  <c r="F28" i="1"/>
  <c r="E28" i="1"/>
  <c r="D28" i="1"/>
  <c r="C28" i="1"/>
  <c r="B28" i="1"/>
  <c r="X27" i="1"/>
  <c r="W27" i="1"/>
  <c r="V27" i="1"/>
  <c r="U27" i="1"/>
  <c r="T27" i="1"/>
  <c r="S27" i="1"/>
  <c r="R27" i="1"/>
  <c r="J27" i="1"/>
  <c r="Y27" i="1" s="1"/>
  <c r="F27" i="1"/>
  <c r="E27" i="1"/>
  <c r="D27" i="1"/>
  <c r="C27" i="1"/>
  <c r="B27" i="1"/>
  <c r="X26" i="1"/>
  <c r="W26" i="1"/>
  <c r="V26" i="1"/>
  <c r="U26" i="1"/>
  <c r="T26" i="1"/>
  <c r="S26" i="1"/>
  <c r="R26" i="1"/>
  <c r="J26" i="1"/>
  <c r="Y26" i="1" s="1"/>
  <c r="F26" i="1"/>
  <c r="E26" i="1"/>
  <c r="D26" i="1"/>
  <c r="C26" i="1"/>
  <c r="B26" i="1"/>
  <c r="X25" i="1"/>
  <c r="W25" i="1"/>
  <c r="V25" i="1"/>
  <c r="U25" i="1"/>
  <c r="T25" i="1"/>
  <c r="S25" i="1"/>
  <c r="R25" i="1"/>
  <c r="J25" i="1"/>
  <c r="Y25" i="1" s="1"/>
  <c r="F25" i="1"/>
  <c r="E25" i="1"/>
  <c r="D25" i="1"/>
  <c r="C25" i="1"/>
  <c r="B25" i="1"/>
  <c r="X24" i="1"/>
  <c r="W24" i="1"/>
  <c r="V24" i="1"/>
  <c r="U24" i="1"/>
  <c r="T24" i="1"/>
  <c r="S24" i="1"/>
  <c r="R24" i="1"/>
  <c r="J24" i="1"/>
  <c r="Y24" i="1" s="1"/>
  <c r="F24" i="1"/>
  <c r="E24" i="1"/>
  <c r="D24" i="1"/>
  <c r="C24" i="1"/>
  <c r="B24" i="1"/>
  <c r="X23" i="1"/>
  <c r="W23" i="1"/>
  <c r="V23" i="1"/>
  <c r="U23" i="1"/>
  <c r="T23" i="1"/>
  <c r="S23" i="1"/>
  <c r="R23" i="1"/>
  <c r="J23" i="1"/>
  <c r="Y23" i="1" s="1"/>
  <c r="F23" i="1"/>
  <c r="E23" i="1"/>
  <c r="D23" i="1"/>
  <c r="C23" i="1"/>
  <c r="B23" i="1"/>
  <c r="X22" i="1"/>
  <c r="W22" i="1"/>
  <c r="V22" i="1"/>
  <c r="U22" i="1"/>
  <c r="T22" i="1"/>
  <c r="S22" i="1"/>
  <c r="R22" i="1"/>
  <c r="J22" i="1"/>
  <c r="Y22" i="1" s="1"/>
  <c r="F22" i="1"/>
  <c r="E22" i="1"/>
  <c r="D22" i="1"/>
  <c r="C22" i="1"/>
  <c r="B22" i="1"/>
  <c r="X21" i="1"/>
  <c r="W21" i="1"/>
  <c r="V21" i="1"/>
  <c r="U21" i="1"/>
  <c r="T21" i="1"/>
  <c r="S21" i="1"/>
  <c r="R21" i="1"/>
  <c r="J21" i="1"/>
  <c r="Y21" i="1" s="1"/>
  <c r="F21" i="1"/>
  <c r="E21" i="1"/>
  <c r="D21" i="1"/>
  <c r="C21" i="1"/>
  <c r="B21" i="1"/>
  <c r="X20" i="1"/>
  <c r="W20" i="1"/>
  <c r="V20" i="1"/>
  <c r="U20" i="1"/>
  <c r="T20" i="1"/>
  <c r="S20" i="1"/>
  <c r="R20" i="1"/>
  <c r="J20" i="1"/>
  <c r="Y20" i="1" s="1"/>
  <c r="F20" i="1"/>
  <c r="E20" i="1"/>
  <c r="D20" i="1"/>
  <c r="C20" i="1"/>
  <c r="B20" i="1"/>
  <c r="X19" i="1"/>
  <c r="W19" i="1"/>
  <c r="V19" i="1"/>
  <c r="U19" i="1"/>
  <c r="T19" i="1"/>
  <c r="S19" i="1"/>
  <c r="R19" i="1"/>
  <c r="J19" i="1"/>
  <c r="Y19" i="1" s="1"/>
  <c r="F19" i="1"/>
  <c r="E19" i="1"/>
  <c r="D19" i="1"/>
  <c r="C19" i="1"/>
  <c r="B19" i="1"/>
  <c r="X18" i="1"/>
  <c r="W18" i="1"/>
  <c r="V18" i="1"/>
  <c r="U18" i="1"/>
  <c r="T18" i="1"/>
  <c r="S18" i="1"/>
  <c r="R18" i="1"/>
  <c r="J18" i="1"/>
  <c r="Y18" i="1" s="1"/>
  <c r="F18" i="1"/>
  <c r="E18" i="1"/>
  <c r="D18" i="1"/>
  <c r="C18" i="1"/>
  <c r="B18" i="1"/>
  <c r="X17" i="1"/>
  <c r="W17" i="1"/>
  <c r="V17" i="1"/>
  <c r="U17" i="1"/>
  <c r="T17" i="1"/>
  <c r="S17" i="1"/>
  <c r="R17" i="1"/>
  <c r="J17" i="1"/>
  <c r="Y17" i="1" s="1"/>
  <c r="F17" i="1"/>
  <c r="E17" i="1"/>
  <c r="D17" i="1"/>
  <c r="C17" i="1"/>
  <c r="B17" i="1"/>
  <c r="X16" i="1"/>
  <c r="W16" i="1"/>
  <c r="V16" i="1"/>
  <c r="U16" i="1"/>
  <c r="T16" i="1"/>
  <c r="S16" i="1"/>
  <c r="R16" i="1"/>
  <c r="J16" i="1"/>
  <c r="Y16" i="1" s="1"/>
  <c r="F16" i="1"/>
  <c r="E16" i="1"/>
  <c r="D16" i="1"/>
  <c r="C16" i="1"/>
  <c r="B16" i="1"/>
  <c r="X15" i="1"/>
  <c r="W15" i="1"/>
  <c r="V15" i="1"/>
  <c r="U15" i="1"/>
  <c r="T15" i="1"/>
  <c r="S15" i="1"/>
  <c r="R15" i="1"/>
  <c r="J15" i="1"/>
  <c r="Y15" i="1" s="1"/>
  <c r="F15" i="1"/>
  <c r="E15" i="1"/>
  <c r="D15" i="1"/>
  <c r="C15" i="1"/>
  <c r="B15" i="1"/>
  <c r="X14" i="1"/>
  <c r="W14" i="1"/>
  <c r="V14" i="1"/>
  <c r="U14" i="1"/>
  <c r="T14" i="1"/>
  <c r="S14" i="1"/>
  <c r="R14" i="1"/>
  <c r="J14" i="1"/>
  <c r="Y14" i="1" s="1"/>
  <c r="F14" i="1"/>
  <c r="E14" i="1"/>
  <c r="D14" i="1"/>
  <c r="C14" i="1"/>
  <c r="B14" i="1"/>
  <c r="X13" i="1"/>
  <c r="W13" i="1"/>
  <c r="V13" i="1"/>
  <c r="U13" i="1"/>
  <c r="T13" i="1"/>
  <c r="S13" i="1"/>
  <c r="R13" i="1"/>
  <c r="J13" i="1"/>
  <c r="Y13" i="1" s="1"/>
  <c r="F13" i="1"/>
  <c r="E13" i="1"/>
  <c r="D13" i="1"/>
  <c r="C13" i="1"/>
  <c r="B13" i="1"/>
  <c r="X12" i="1"/>
  <c r="W12" i="1"/>
  <c r="V12" i="1"/>
  <c r="U12" i="1"/>
  <c r="T12" i="1"/>
  <c r="S12" i="1"/>
  <c r="R12" i="1"/>
  <c r="J12" i="1"/>
  <c r="Y12" i="1" s="1"/>
  <c r="F12" i="1"/>
  <c r="E12" i="1"/>
  <c r="D12" i="1"/>
  <c r="C12" i="1"/>
  <c r="B12" i="1"/>
  <c r="X11" i="1"/>
  <c r="W11" i="1"/>
  <c r="V11" i="1"/>
  <c r="U11" i="1"/>
  <c r="T11" i="1"/>
  <c r="S11" i="1"/>
  <c r="R11" i="1"/>
  <c r="J11" i="1"/>
  <c r="Y11" i="1" s="1"/>
  <c r="F11" i="1"/>
  <c r="E11" i="1"/>
  <c r="D11" i="1"/>
  <c r="C11" i="1"/>
  <c r="B11" i="1"/>
  <c r="X10" i="1"/>
  <c r="W10" i="1"/>
  <c r="V10" i="1"/>
  <c r="U10" i="1"/>
  <c r="T10" i="1"/>
  <c r="S10" i="1"/>
  <c r="R10" i="1"/>
  <c r="J10" i="1"/>
  <c r="Y10" i="1" s="1"/>
  <c r="F10" i="1"/>
  <c r="E10" i="1"/>
  <c r="D10" i="1"/>
  <c r="C10" i="1"/>
  <c r="B10" i="1"/>
  <c r="X9" i="1"/>
  <c r="W9" i="1"/>
  <c r="V9" i="1"/>
  <c r="U9" i="1"/>
  <c r="T9" i="1"/>
  <c r="S9" i="1"/>
  <c r="R9" i="1"/>
  <c r="J9" i="1"/>
  <c r="Y9" i="1" s="1"/>
  <c r="F9" i="1"/>
  <c r="E9" i="1"/>
  <c r="D9" i="1"/>
  <c r="C9" i="1"/>
  <c r="B9" i="1"/>
  <c r="X8" i="1"/>
  <c r="W8" i="1"/>
  <c r="V8" i="1"/>
  <c r="U8" i="1"/>
  <c r="T8" i="1"/>
  <c r="S8" i="1"/>
  <c r="R8" i="1"/>
  <c r="J8" i="1"/>
  <c r="Y8" i="1" s="1"/>
  <c r="F8" i="1"/>
  <c r="E8" i="1"/>
  <c r="D8" i="1"/>
  <c r="C8" i="1"/>
  <c r="B8" i="1"/>
  <c r="X7" i="1"/>
  <c r="W7" i="1"/>
  <c r="V7" i="1"/>
  <c r="U7" i="1"/>
  <c r="T7" i="1"/>
  <c r="S7" i="1"/>
  <c r="R7" i="1"/>
  <c r="J7" i="1"/>
  <c r="Y7" i="1" s="1"/>
  <c r="F7" i="1"/>
  <c r="E7" i="1"/>
  <c r="D7" i="1"/>
  <c r="C7" i="1"/>
  <c r="B7" i="1"/>
  <c r="X6" i="1"/>
  <c r="W6" i="1"/>
  <c r="V6" i="1"/>
  <c r="U6" i="1"/>
  <c r="T6" i="1"/>
  <c r="S6" i="1"/>
  <c r="R6" i="1"/>
  <c r="J6" i="1"/>
  <c r="Y6" i="1" s="1"/>
  <c r="F6" i="1"/>
  <c r="E6" i="1"/>
  <c r="D6" i="1"/>
  <c r="C6" i="1"/>
  <c r="B6" i="1"/>
  <c r="X5" i="1"/>
  <c r="W5" i="1"/>
  <c r="V5" i="1"/>
  <c r="U5" i="1"/>
  <c r="T5" i="1"/>
  <c r="S5" i="1"/>
  <c r="R5" i="1"/>
  <c r="J5" i="1"/>
  <c r="Y5" i="1" s="1"/>
  <c r="F5" i="1"/>
  <c r="E5" i="1"/>
  <c r="D5" i="1"/>
  <c r="C5" i="1"/>
  <c r="B5" i="1"/>
  <c r="X4" i="1"/>
  <c r="W4" i="1"/>
  <c r="V4" i="1"/>
  <c r="U4" i="1"/>
  <c r="T4" i="1"/>
  <c r="S4" i="1"/>
  <c r="R4" i="1"/>
  <c r="J4" i="1"/>
  <c r="Y4" i="1" s="1"/>
  <c r="F4" i="1"/>
  <c r="E4" i="1"/>
  <c r="D4" i="1"/>
  <c r="C4" i="1"/>
  <c r="B4" i="1"/>
  <c r="X3" i="1"/>
  <c r="W3" i="1"/>
  <c r="V3" i="1"/>
  <c r="U3" i="1"/>
  <c r="T3" i="1"/>
  <c r="S3" i="1"/>
  <c r="R3" i="1"/>
  <c r="J3" i="1"/>
  <c r="Y3" i="1" s="1"/>
  <c r="F3" i="1"/>
  <c r="E3" i="1"/>
  <c r="D3" i="1"/>
  <c r="C3" i="1"/>
  <c r="B3" i="1"/>
  <c r="X2" i="1"/>
  <c r="W2" i="1"/>
  <c r="V2" i="1"/>
  <c r="U2" i="1"/>
  <c r="T2" i="1"/>
  <c r="S2" i="1"/>
  <c r="R2" i="1"/>
  <c r="F2" i="1"/>
  <c r="E2" i="1"/>
  <c r="D2" i="1"/>
  <c r="C2" i="1"/>
  <c r="B2" i="1"/>
  <c r="Y350" i="1"/>
  <c r="Y367" i="1"/>
  <c r="Y363" i="1"/>
  <c r="I2" i="1" l="1"/>
  <c r="Y2" i="1"/>
  <c r="G2" i="1"/>
  <c r="H2" i="1"/>
</calcChain>
</file>

<file path=xl/sharedStrings.xml><?xml version="1.0" encoding="utf-8"?>
<sst xmlns="http://schemas.openxmlformats.org/spreadsheetml/2006/main" count="74465" uniqueCount="9988">
  <si>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</si>
  <si>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</si>
  <si>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</si>
  <si>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</si>
  <si>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</si>
  <si>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</si>
  <si>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</si>
  <si>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</si>
  <si>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</si>
  <si>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</si>
  <si>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</si>
  <si>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</si>
  <si>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</si>
  <si>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</si>
  <si>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</si>
  <si>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</si>
  <si>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</si>
  <si>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</si>
  <si>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</si>
  <si>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</si>
  <si>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</si>
  <si>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</si>
  <si>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</si>
  <si>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</si>
  <si>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</si>
  <si>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</si>
  <si>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</si>
  <si>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</si>
  <si>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</si>
  <si>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</si>
  <si>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</si>
  <si>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</si>
  <si>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</si>
  <si>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</si>
  <si>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</si>
  <si>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</si>
  <si>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</si>
  <si>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</si>
  <si>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</si>
  <si>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</si>
  <si>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</si>
  <si>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</si>
  <si>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</si>
  <si>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</si>
  <si>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</si>
  <si>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</si>
  <si>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</si>
  <si>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</si>
  <si>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</si>
  <si>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</si>
  <si>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</si>
  <si>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</si>
  <si>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</si>
  <si>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</si>
  <si>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</si>
  <si>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</si>
  <si>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</si>
  <si>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</si>
  <si>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</si>
  <si>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</si>
  <si>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</si>
  <si>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</si>
  <si>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</si>
  <si>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</si>
  <si>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</si>
  <si>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</si>
  <si>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</si>
  <si>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</si>
  <si>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</si>
  <si>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</si>
  <si>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</si>
  <si>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</si>
  <si>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</si>
  <si>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</si>
  <si>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</si>
  <si>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</si>
  <si>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</si>
  <si>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</si>
  <si>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</si>
  <si>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</si>
  <si>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</si>
  <si>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</si>
  <si>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</si>
  <si>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</si>
  <si>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</si>
  <si>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</si>
  <si>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</si>
  <si>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</si>
  <si>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</si>
  <si>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</si>
  <si>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</si>
  <si>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</si>
  <si>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</si>
  <si>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</si>
  <si>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</si>
  <si>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</si>
  <si>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</si>
  <si>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</si>
  <si>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</si>
  <si>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</si>
  <si>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</si>
  <si>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</si>
  <si>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</si>
  <si>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</si>
  <si>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</si>
  <si>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</si>
  <si>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</si>
  <si>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</si>
  <si>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</si>
  <si>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</si>
  <si>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</si>
  <si>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</si>
  <si>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</si>
  <si>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</si>
  <si>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</si>
  <si>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</si>
  <si>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</si>
  <si>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</si>
  <si>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</si>
  <si>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</si>
  <si>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</si>
  <si>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</si>
  <si>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</si>
  <si>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</si>
  <si>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</si>
  <si>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</si>
  <si>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</si>
  <si>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</si>
  <si>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</si>
  <si>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</si>
  <si>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</si>
  <si>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</si>
  <si>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</si>
  <si>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</si>
  <si>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</si>
  <si>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</si>
  <si>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</si>
  <si>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</si>
  <si>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</si>
  <si>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</si>
  <si>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</si>
  <si>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</si>
  <si>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</si>
  <si>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</si>
  <si>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</si>
  <si>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</si>
  <si>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</si>
  <si>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</si>
  <si>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</si>
  <si>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</si>
  <si>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</si>
  <si>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</si>
  <si>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</si>
  <si>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</si>
  <si>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</si>
  <si>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</si>
  <si>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</si>
  <si>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</si>
  <si>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</si>
  <si>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</si>
  <si>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</si>
  <si>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</si>
  <si>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</si>
  <si>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</si>
  <si>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</si>
  <si>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</si>
  <si>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</si>
  <si>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</si>
  <si>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</si>
  <si>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</si>
  <si>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</si>
  <si>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</si>
  <si>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</si>
  <si>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</si>
  <si>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</si>
  <si>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</si>
  <si>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</si>
  <si>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</si>
  <si>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</si>
  <si>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</si>
  <si>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</si>
  <si>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</si>
  <si>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</si>
  <si>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</si>
  <si>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</si>
  <si>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</si>
  <si>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</si>
  <si>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</si>
  <si>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</si>
  <si>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</si>
  <si>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</si>
  <si>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</si>
  <si>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</si>
  <si>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</si>
  <si>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</si>
  <si>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</si>
  <si>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</si>
  <si>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</si>
  <si>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</si>
  <si>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</si>
  <si>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</si>
  <si>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</si>
  <si>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</si>
  <si>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</si>
  <si>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</si>
  <si>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</si>
  <si>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</si>
  <si>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</si>
  <si>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</si>
  <si>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</si>
  <si>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</si>
  <si>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</si>
  <si>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</si>
  <si>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</si>
  <si>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</si>
  <si>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</si>
  <si>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</si>
  <si>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</si>
  <si>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</si>
  <si>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</si>
  <si>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</si>
  <si>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</si>
  <si>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</si>
  <si>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</si>
  <si>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</si>
  <si>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</si>
  <si>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</si>
  <si>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</si>
  <si>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</si>
  <si>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</si>
  <si>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</si>
  <si>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</si>
  <si>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</si>
  <si>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</si>
  <si>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</si>
  <si>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</si>
  <si>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</si>
  <si>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</si>
  <si>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</si>
  <si>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</si>
  <si>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</si>
  <si>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</si>
  <si>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</si>
  <si>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</si>
  <si>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</si>
  <si>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</si>
  <si>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</si>
  <si>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</si>
  <si>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</si>
  <si>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</si>
  <si>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</si>
  <si>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</si>
  <si>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</si>
  <si>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</si>
  <si>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</si>
  <si>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</si>
  <si>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</si>
  <si>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</si>
  <si>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</si>
  <si>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</si>
  <si>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</si>
  <si>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</si>
  <si>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</si>
  <si>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</si>
  <si>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</si>
  <si>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</si>
  <si>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</si>
  <si>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</si>
  <si>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</si>
  <si>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</si>
  <si>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</si>
  <si>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</si>
  <si>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</si>
  <si>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</si>
  <si>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</si>
  <si>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</si>
  <si>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</si>
  <si>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</si>
  <si>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</si>
  <si>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</si>
  <si>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</si>
  <si>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</si>
  <si>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</si>
  <si>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</si>
  <si>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</si>
  <si>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</si>
  <si>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</si>
  <si>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</si>
  <si>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</si>
  <si>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</si>
  <si>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</si>
  <si>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</si>
  <si>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</si>
  <si>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</si>
  <si>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</si>
  <si>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</si>
  <si>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</si>
  <si>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</si>
  <si>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</si>
  <si>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</si>
  <si>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</si>
  <si>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</si>
  <si>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</si>
  <si>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</si>
  <si>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</si>
  <si>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</si>
  <si>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</si>
  <si>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</si>
  <si>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</si>
  <si>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</si>
  <si>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</si>
  <si>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</si>
  <si>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</si>
  <si>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</si>
  <si>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</si>
  <si>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</si>
  <si>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</si>
  <si>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</si>
  <si>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</si>
  <si>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</si>
  <si>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</si>
  <si>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</si>
  <si>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</si>
  <si>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</si>
  <si>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</si>
  <si>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</si>
  <si>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</si>
  <si>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</si>
  <si>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</si>
  <si>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</si>
  <si>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</si>
  <si>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</si>
  <si>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</si>
  <si>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</si>
  <si>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</si>
  <si>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</si>
  <si>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</si>
  <si>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</si>
  <si>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</si>
  <si>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</si>
  <si>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</si>
  <si>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</si>
  <si>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</si>
  <si>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</si>
  <si>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</si>
  <si>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</si>
  <si>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</si>
  <si>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</si>
  <si>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</si>
  <si>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</si>
  <si>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</si>
  <si>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</si>
  <si>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</si>
  <si>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</si>
  <si>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</si>
  <si>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</si>
  <si>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</si>
  <si>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</si>
  <si>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</si>
  <si>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</si>
  <si>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</si>
  <si>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</si>
  <si>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</si>
  <si>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</si>
  <si>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</si>
  <si>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</si>
  <si>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</si>
  <si>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</si>
  <si>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</si>
  <si>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</si>
  <si>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</si>
  <si>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</si>
  <si>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</si>
  <si>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</si>
  <si>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</si>
  <si>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</si>
  <si>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</si>
  <si>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</si>
  <si>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</si>
  <si>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</si>
  <si>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</si>
  <si>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</si>
  <si>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</si>
  <si>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</si>
  <si>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</si>
  <si>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</si>
  <si>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</si>
  <si>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</si>
  <si>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</si>
  <si>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</si>
  <si>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</si>
  <si>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</si>
  <si>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</si>
  <si>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</si>
  <si>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</si>
  <si>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</si>
  <si>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</si>
  <si>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</si>
  <si>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</si>
  <si>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</si>
  <si>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</si>
  <si>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</si>
  <si>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</si>
  <si>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</si>
  <si>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</si>
  <si>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</si>
  <si>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</si>
  <si>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</si>
  <si>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</si>
  <si>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</si>
  <si>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</si>
  <si>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</si>
  <si>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</si>
  <si>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</si>
  <si>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</si>
  <si>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</si>
  <si>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</si>
  <si>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</si>
  <si>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</si>
  <si>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</si>
  <si>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</si>
  <si>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</si>
  <si>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</si>
  <si>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</si>
  <si>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</si>
  <si>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</si>
  <si>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</si>
  <si>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</si>
  <si>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</si>
  <si>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</si>
  <si>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</si>
  <si>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</si>
  <si>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</si>
  <si>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</si>
  <si>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</si>
  <si>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</si>
  <si>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</si>
  <si>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</si>
  <si>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</si>
  <si>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</si>
  <si>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</si>
  <si>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</si>
  <si>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</si>
  <si>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</si>
  <si>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</si>
  <si>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</si>
  <si>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</si>
  <si>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</si>
  <si>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</si>
  <si>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</si>
  <si>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</si>
  <si>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</si>
  <si>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</si>
  <si>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</si>
  <si>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</si>
  <si>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</si>
  <si>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</si>
  <si>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</si>
  <si>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</si>
  <si>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</si>
  <si>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</si>
  <si>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</si>
  <si>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</si>
  <si>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</si>
  <si>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수익(당월)</t>
  </si>
  <si>
    <t>수익(연누계)</t>
  </si>
  <si>
    <t>수익(누적)</t>
  </si>
  <si>
    <t>배당(연누계)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</si>
  <si>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</si>
  <si>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</si>
  <si>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</si>
  <si>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</si>
  <si>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</si>
  <si>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</si>
  <si>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</si>
  <si>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</si>
  <si>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</si>
  <si>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</si>
  <si>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</si>
  <si>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</si>
  <si>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</si>
  <si>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</si>
  <si>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</si>
  <si>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</si>
  <si>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</si>
  <si>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</si>
  <si>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</si>
  <si>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</si>
  <si>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</si>
  <si>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</si>
  <si>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</si>
  <si>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</si>
  <si>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</si>
  <si>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</si>
  <si>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</si>
  <si>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</si>
  <si>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</si>
  <si>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</si>
  <si>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</si>
  <si>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</si>
  <si>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</si>
  <si>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</si>
  <si>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</si>
  <si>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</si>
  <si>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</si>
  <si>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</si>
  <si>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</si>
  <si>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</si>
  <si>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</si>
  <si>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</si>
  <si>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</si>
  <si>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</si>
  <si>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</si>
  <si>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</si>
  <si>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</si>
  <si>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</si>
  <si>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</si>
  <si>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</si>
  <si>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</si>
  <si>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</si>
  <si>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</si>
  <si>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</si>
  <si>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</si>
  <si>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</si>
  <si>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</si>
  <si>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</si>
  <si>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</si>
  <si>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</si>
  <si>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</si>
  <si>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</si>
  <si>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</si>
  <si>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</si>
  <si>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</si>
  <si>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</si>
  <si>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</si>
  <si>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</si>
  <si>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</si>
  <si>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</si>
  <si>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</si>
  <si>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</si>
  <si>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</si>
  <si>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</si>
  <si>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</si>
  <si>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</si>
  <si>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</si>
  <si>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</si>
  <si>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</si>
  <si>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</si>
  <si>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</si>
  <si>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</si>
  <si>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</si>
  <si>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</si>
  <si>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</si>
  <si>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</si>
  <si>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</si>
  <si>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</si>
  <si>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</si>
  <si>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</si>
  <si>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</si>
  <si>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</si>
  <si>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</si>
  <si>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</si>
  <si>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</si>
  <si>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</si>
  <si>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</si>
  <si>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</si>
  <si>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</si>
  <si>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</si>
  <si>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</si>
  <si>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</si>
  <si>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</si>
  <si>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</si>
  <si>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</si>
  <si>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</si>
  <si>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</si>
  <si>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</si>
  <si>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</si>
  <si>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</si>
  <si>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</si>
  <si>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</si>
  <si>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</si>
  <si>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</si>
  <si>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</si>
  <si>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</si>
  <si>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</si>
  <si>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</si>
  <si>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</si>
  <si>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</si>
  <si>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</si>
  <si>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</si>
  <si>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</si>
  <si>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</si>
  <si>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</si>
  <si>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</si>
  <si>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</si>
  <si>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</si>
  <si>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</si>
  <si>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</si>
  <si>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</si>
  <si>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</si>
  <si>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</si>
  <si>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</si>
  <si>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</si>
  <si>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</si>
  <si>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</si>
  <si>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</si>
  <si>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</si>
  <si>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</si>
  <si>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</si>
  <si>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</si>
  <si>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</si>
  <si>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</si>
  <si>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</si>
  <si>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</si>
  <si>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</si>
  <si>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</si>
  <si>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</si>
  <si>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</si>
  <si>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</si>
  <si>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</si>
  <si>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</si>
  <si>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</si>
  <si>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</si>
  <si>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</si>
  <si>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</si>
  <si>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</si>
  <si>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</si>
  <si>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</si>
  <si>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</si>
  <si>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</si>
  <si>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</si>
  <si>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</si>
  <si>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</si>
  <si>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</si>
  <si>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</si>
  <si>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</si>
  <si>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</si>
  <si>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</si>
  <si>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</si>
  <si>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</si>
  <si>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</si>
  <si>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</si>
  <si>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</si>
  <si>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</si>
  <si>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</si>
  <si>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</si>
  <si>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</si>
  <si>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</si>
  <si>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</si>
  <si>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</si>
  <si>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</si>
  <si>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</si>
  <si>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</si>
  <si>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</si>
  <si>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</si>
  <si>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</si>
  <si>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</si>
  <si>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</si>
  <si>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</si>
  <si>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</si>
  <si>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</si>
  <si>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</si>
  <si>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</si>
  <si>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</si>
  <si>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</si>
  <si>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</si>
  <si>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</si>
  <si>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</si>
  <si>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</si>
  <si>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</si>
  <si>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</si>
  <si>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</si>
  <si>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</si>
  <si>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</si>
  <si>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</si>
  <si>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</si>
  <si>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</si>
  <si>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</si>
  <si>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</si>
  <si>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</si>
  <si>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</si>
  <si>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</si>
  <si>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</si>
  <si>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</si>
  <si>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</si>
  <si>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</si>
  <si>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</si>
  <si>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</si>
  <si>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</si>
  <si>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</si>
  <si>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</si>
  <si>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</si>
  <si>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</si>
  <si>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</si>
  <si>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</si>
  <si>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</si>
  <si>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</si>
  <si>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</si>
  <si>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</si>
  <si>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</si>
  <si>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</si>
  <si>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</si>
  <si>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</si>
  <si>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</si>
  <si>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</si>
  <si>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</si>
  <si>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</si>
  <si>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</si>
  <si>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</si>
  <si>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</si>
  <si>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</si>
  <si>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</si>
  <si>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</si>
  <si>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</si>
  <si>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</si>
  <si>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</si>
  <si>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</si>
  <si>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</si>
  <si>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</si>
  <si>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</si>
  <si>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</si>
  <si>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</si>
  <si>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</si>
  <si>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</si>
  <si>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</si>
  <si>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</si>
  <si>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</si>
  <si>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</si>
  <si>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</si>
  <si>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</si>
  <si>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</si>
  <si>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</si>
  <si>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</si>
  <si>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</si>
  <si>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</si>
  <si>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</si>
  <si>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</si>
  <si>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</si>
  <si>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</si>
  <si>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</si>
  <si>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</si>
  <si>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</si>
  <si>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</si>
  <si>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</si>
  <si>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</si>
  <si>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</si>
  <si>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</si>
  <si>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</si>
  <si>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</si>
  <si>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</si>
  <si>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</si>
  <si>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</si>
  <si>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</si>
  <si>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</si>
  <si>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</si>
  <si>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</si>
  <si>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</si>
  <si>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</si>
  <si>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</si>
  <si>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</si>
  <si>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</si>
  <si>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</si>
  <si>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</si>
  <si>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</si>
  <si>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</si>
  <si>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</si>
  <si>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</si>
  <si>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</si>
  <si>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</si>
  <si>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</si>
  <si>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</si>
  <si>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</si>
  <si>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</si>
  <si>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</si>
  <si>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</si>
  <si>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</si>
  <si>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</si>
  <si>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</si>
  <si>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</si>
  <si>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</si>
  <si>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</si>
  <si>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</si>
  <si>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</si>
  <si>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</si>
  <si>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</si>
  <si>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</si>
  <si>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</si>
  <si>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</si>
  <si>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</si>
  <si>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</si>
  <si>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</si>
  <si>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</si>
  <si>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</si>
  <si>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</si>
  <si>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</si>
  <si>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</si>
  <si>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</si>
  <si>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</si>
  <si>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</si>
  <si>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</si>
  <si>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</si>
  <si>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</si>
  <si>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</si>
  <si>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</si>
  <si>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</si>
  <si>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</si>
  <si>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</si>
  <si>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</si>
  <si>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</si>
  <si>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</si>
  <si>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</si>
  <si>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</si>
  <si>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</si>
  <si>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</si>
  <si>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</si>
  <si>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</si>
  <si>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</si>
  <si>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</si>
  <si>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</si>
  <si>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</si>
  <si>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</si>
  <si>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</si>
  <si>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</si>
  <si>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</si>
  <si>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</si>
  <si>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</si>
  <si>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</si>
  <si>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</si>
  <si>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</si>
  <si>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</si>
  <si>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</si>
  <si>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</si>
  <si>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</si>
  <si>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</si>
  <si>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</si>
  <si>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</si>
  <si>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</si>
  <si>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</si>
  <si>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</si>
  <si>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</si>
  <si>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</si>
  <si>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</si>
  <si>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</si>
  <si>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</si>
  <si>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</si>
  <si>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</si>
  <si>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</si>
  <si>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</si>
  <si>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</si>
  <si>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</si>
  <si>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</si>
  <si>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</si>
  <si>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</si>
  <si>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</si>
  <si>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</si>
  <si>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</si>
  <si>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</si>
  <si>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</si>
  <si>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</si>
  <si>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</si>
  <si>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</si>
  <si>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</si>
  <si>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</si>
  <si>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</si>
  <si>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</si>
  <si>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</si>
  <si>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</si>
  <si>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</si>
  <si>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</si>
  <si>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</si>
  <si>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</si>
  <si>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</si>
  <si>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</si>
  <si>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</si>
  <si>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</si>
  <si>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</si>
  <si>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</si>
  <si>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</si>
  <si>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</si>
  <si>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</si>
  <si>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</si>
  <si>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</si>
  <si>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</si>
  <si>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</si>
  <si>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</si>
  <si>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</si>
  <si>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</si>
  <si>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</si>
  <si>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</si>
  <si>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</si>
  <si>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</si>
  <si>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</si>
  <si>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</si>
  <si>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</si>
  <si>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</si>
  <si>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</si>
  <si>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</si>
  <si>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</si>
  <si>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</si>
  <si>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</si>
  <si>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</si>
  <si>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</si>
  <si>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</si>
  <si>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</si>
  <si>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</si>
  <si>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</si>
  <si>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</si>
  <si>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</si>
  <si>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</si>
  <si>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</si>
  <si>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</si>
  <si>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</si>
  <si>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</si>
  <si>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</si>
  <si>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</si>
  <si>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</si>
  <si>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</si>
  <si>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</si>
  <si>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</si>
  <si>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</si>
  <si>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</si>
  <si>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</si>
  <si>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</si>
  <si>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</si>
  <si>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</si>
  <si>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</si>
  <si>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</si>
  <si>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</si>
  <si>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</si>
  <si>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</si>
  <si>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</si>
  <si>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</si>
  <si>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</si>
  <si>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</si>
  <si>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</si>
  <si>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</si>
  <si>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</si>
  <si>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</si>
  <si>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</si>
  <si>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</si>
  <si>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</si>
  <si>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</si>
  <si>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</si>
  <si>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</si>
  <si>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</si>
  <si>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</si>
  <si>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</si>
  <si>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</si>
  <si>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</si>
  <si>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</si>
  <si>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</si>
  <si>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</si>
  <si>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</si>
  <si>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</si>
  <si>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</si>
  <si>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</si>
  <si>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</si>
  <si>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</si>
  <si>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</si>
  <si>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</si>
  <si>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</si>
  <si>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</si>
  <si>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</si>
  <si>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</si>
  <si>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</si>
  <si>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</si>
  <si>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</si>
  <si>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</si>
  <si>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</si>
  <si>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</si>
  <si>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</si>
  <si>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</si>
  <si>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</si>
  <si>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</si>
  <si>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</si>
  <si>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</si>
  <si>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</si>
  <si>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</si>
  <si>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</si>
  <si>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</si>
  <si>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</si>
  <si>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</si>
  <si>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</si>
  <si>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</si>
  <si>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</si>
  <si>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</si>
  <si>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</si>
  <si>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</si>
  <si>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</si>
  <si>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</si>
  <si>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</si>
  <si>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</si>
  <si>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한화AI GLOBAL CHOICE 일반사모증권투자신탁2호(채권혼합-재간접형)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</si>
  <si>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</si>
  <si>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</si>
  <si>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</si>
  <si>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</si>
  <si>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</si>
  <si>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</si>
  <si>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</si>
  <si>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</si>
  <si>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</si>
  <si>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</si>
  <si>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</si>
  <si>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</si>
  <si>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</si>
  <si>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</si>
  <si>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</si>
  <si>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</si>
  <si>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</si>
  <si>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</si>
  <si>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</si>
  <si>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</si>
  <si>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</si>
  <si>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</si>
  <si>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</si>
  <si>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</si>
  <si>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</si>
  <si>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</si>
  <si>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</si>
  <si>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</si>
  <si>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</si>
  <si>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</si>
  <si>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</si>
  <si>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</si>
  <si>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</si>
  <si>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</si>
  <si>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</si>
  <si>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</si>
  <si>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</si>
  <si>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</si>
  <si>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</si>
  <si>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</si>
  <si>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</si>
  <si>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</si>
  <si>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</si>
  <si>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</si>
  <si>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</si>
  <si>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</si>
  <si>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</si>
  <si>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</si>
  <si>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</si>
  <si>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</si>
  <si>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</si>
  <si>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</si>
  <si>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</si>
  <si>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</si>
  <si>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</si>
  <si>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</si>
  <si>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</si>
  <si>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</si>
  <si>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</si>
  <si>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</si>
  <si>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</si>
  <si>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</si>
  <si>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</si>
  <si>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</si>
  <si>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</si>
  <si>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</si>
  <si>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</si>
  <si>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</si>
  <si>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</si>
  <si>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</si>
  <si>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</si>
  <si>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</si>
  <si>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</si>
  <si>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</si>
  <si>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</si>
  <si>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</si>
  <si>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</si>
  <si>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</si>
  <si>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</si>
  <si>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</si>
  <si>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</si>
  <si>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</si>
  <si>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</si>
  <si>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</si>
  <si>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</si>
  <si>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</si>
  <si>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</si>
  <si>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</si>
  <si>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</si>
  <si>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</si>
  <si>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</si>
  <si>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</si>
  <si>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</si>
  <si>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</si>
  <si>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</si>
  <si>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</si>
  <si>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</si>
  <si>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</si>
  <si>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</si>
  <si>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</si>
  <si>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</si>
  <si>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</si>
  <si>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</si>
  <si>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</si>
  <si>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</si>
  <si>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</si>
  <si>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</si>
  <si>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</si>
  <si>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</si>
  <si>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</si>
  <si>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</si>
  <si>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</si>
  <si>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</si>
  <si>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</si>
  <si>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</si>
  <si>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</si>
  <si>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</si>
  <si>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</si>
  <si>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</si>
  <si>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</si>
  <si>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</si>
  <si>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</si>
  <si>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</si>
  <si>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</si>
  <si>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</si>
  <si>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</si>
  <si>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</si>
  <si>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</si>
  <si>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</si>
  <si>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</si>
  <si>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</si>
  <si>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</si>
  <si>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</si>
  <si>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</si>
  <si>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</si>
  <si>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</si>
  <si>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</si>
  <si>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</si>
  <si>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</si>
  <si>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</si>
  <si>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</si>
  <si>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</si>
  <si>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</si>
  <si>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</si>
  <si>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</si>
  <si>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</si>
  <si>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</si>
  <si>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</si>
  <si>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</si>
  <si>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</si>
  <si>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</si>
  <si>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</si>
  <si>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</si>
  <si>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</si>
  <si>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</si>
  <si>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</si>
  <si>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</si>
  <si>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</si>
  <si>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</si>
  <si>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</si>
  <si>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</si>
  <si>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</si>
  <si>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</si>
  <si>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</si>
  <si>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</si>
  <si>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</si>
  <si>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</si>
  <si>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</si>
  <si>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</si>
  <si>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</si>
  <si>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</si>
  <si>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</si>
  <si>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</si>
  <si>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</si>
  <si>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</si>
  <si>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</si>
  <si>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</si>
  <si>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</si>
  <si>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</si>
  <si>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</si>
  <si>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</si>
  <si>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</si>
  <si>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</si>
  <si>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</si>
  <si>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</si>
  <si>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</si>
  <si>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</si>
  <si>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</si>
  <si>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</si>
  <si>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</si>
  <si>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</si>
  <si>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</si>
  <si>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</si>
  <si>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</si>
  <si>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</si>
  <si>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</si>
  <si>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</si>
  <si>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</si>
  <si>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</si>
  <si>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</si>
  <si>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</si>
  <si>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</si>
  <si>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</si>
  <si>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</si>
  <si>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</si>
  <si>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</si>
  <si>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</si>
  <si>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</si>
  <si>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</si>
  <si>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</si>
  <si>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</si>
  <si>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</si>
  <si>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</si>
  <si>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</si>
  <si>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</si>
  <si>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</si>
  <si>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</si>
  <si>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</si>
  <si>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</si>
  <si>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</si>
  <si>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</si>
  <si>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</si>
  <si>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</si>
  <si>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</si>
  <si>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</si>
  <si>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</si>
  <si>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</si>
  <si>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</si>
  <si>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</si>
  <si>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</si>
  <si>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</si>
  <si>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</si>
  <si>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</si>
  <si>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</si>
  <si>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</si>
  <si>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</si>
  <si>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</si>
  <si>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</si>
  <si>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</si>
  <si>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</si>
  <si>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</si>
  <si>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</si>
  <si>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</si>
  <si>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</si>
  <si>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</si>
  <si>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</si>
  <si>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</si>
  <si>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</si>
  <si>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</si>
  <si>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</si>
  <si>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</si>
  <si>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</si>
  <si>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</si>
  <si>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</si>
  <si>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</si>
  <si>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</si>
  <si>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</si>
  <si>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</si>
  <si>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</si>
  <si>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</si>
  <si>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</si>
  <si>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</si>
  <si>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</si>
  <si>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</si>
  <si>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</si>
  <si>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</si>
  <si>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</si>
  <si>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</si>
  <si>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</si>
  <si>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</si>
  <si>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</si>
  <si>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</si>
  <si>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</si>
  <si>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</si>
  <si>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</si>
  <si>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</si>
  <si>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</si>
  <si>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</si>
  <si>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</si>
  <si>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</si>
  <si>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</si>
  <si>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</si>
  <si>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</si>
  <si>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</si>
  <si>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</si>
  <si>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</si>
  <si>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</si>
  <si>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</si>
  <si>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</si>
  <si>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</si>
  <si>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</si>
  <si>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</si>
  <si>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</si>
  <si>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</si>
  <si>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</si>
  <si>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</si>
  <si>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</si>
  <si>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</si>
  <si>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</si>
  <si>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</si>
  <si>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</si>
  <si>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</si>
  <si>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</si>
  <si>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</si>
  <si>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</si>
  <si>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</si>
  <si>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</si>
  <si>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</si>
  <si>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</si>
  <si>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</si>
  <si>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</si>
  <si>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</si>
  <si>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</si>
  <si>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</si>
  <si>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</si>
  <si>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</si>
  <si>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</si>
  <si>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</si>
  <si>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</si>
  <si>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</si>
  <si>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</si>
  <si>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</si>
  <si>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</si>
  <si>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</si>
  <si>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</si>
  <si>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</si>
  <si>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</si>
  <si>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</si>
  <si>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</si>
  <si>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</si>
  <si>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</si>
  <si>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</si>
  <si>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</si>
  <si>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</si>
  <si>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</si>
  <si>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</si>
  <si>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</si>
  <si>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</si>
  <si>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</si>
  <si>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</si>
  <si>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</si>
  <si>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</si>
  <si>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</si>
  <si>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</si>
  <si>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</si>
  <si>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</si>
  <si>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</si>
  <si>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</si>
  <si>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</si>
  <si>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</si>
  <si>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</si>
  <si>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</si>
  <si>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</si>
  <si>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</si>
  <si>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</si>
  <si>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</si>
  <si>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</si>
  <si>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</si>
  <si>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</si>
  <si>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</si>
  <si>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</si>
  <si>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</si>
  <si>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</si>
  <si>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</si>
  <si>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</si>
  <si>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</si>
  <si>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</si>
  <si>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</si>
  <si>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</si>
  <si>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</si>
  <si>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</si>
  <si>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</si>
  <si>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</si>
  <si>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</si>
  <si>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</si>
  <si>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</si>
  <si>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</si>
  <si>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</si>
  <si>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</si>
  <si>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</si>
  <si>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</si>
  <si>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</si>
  <si>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</si>
  <si>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</si>
  <si>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</si>
  <si>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</si>
  <si>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</si>
  <si>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</si>
  <si>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</si>
  <si>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</si>
  <si>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</si>
  <si>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</si>
  <si>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</si>
  <si>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</si>
  <si>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</si>
  <si>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</si>
  <si>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</si>
  <si>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</si>
  <si>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</si>
  <si>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</si>
  <si>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</si>
  <si>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</si>
  <si>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</si>
  <si>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</si>
  <si>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</si>
  <si>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</si>
  <si>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</si>
  <si>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</si>
  <si>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</si>
  <si>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</si>
  <si>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</si>
  <si>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</si>
  <si>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</si>
  <si>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</si>
  <si>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</si>
  <si>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</si>
  <si>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</si>
  <si>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</si>
  <si>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</si>
  <si>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</si>
  <si>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</si>
  <si>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</si>
  <si>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</si>
  <si>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</si>
  <si>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</si>
  <si>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</si>
  <si>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</si>
  <si>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</si>
  <si>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</si>
  <si>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</si>
  <si>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</si>
  <si>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</si>
  <si>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</si>
  <si>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</si>
  <si>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</si>
  <si>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</si>
  <si>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</si>
  <si>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</si>
  <si>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</si>
  <si>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</si>
  <si>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</si>
  <si>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</si>
  <si>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</si>
  <si>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</si>
  <si>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</si>
  <si>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</si>
  <si>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</si>
  <si>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</si>
  <si>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</si>
  <si>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</si>
  <si>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</si>
  <si>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</si>
  <si>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</si>
  <si>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</si>
  <si>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</si>
  <si>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</si>
  <si>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</si>
  <si>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</si>
  <si>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</si>
  <si>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</si>
  <si>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</si>
  <si>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</si>
  <si>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</si>
  <si>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</si>
  <si>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</si>
  <si>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</si>
  <si>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</si>
  <si>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</si>
  <si>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</si>
  <si>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</si>
  <si>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</si>
  <si>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</si>
  <si>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</si>
  <si>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</si>
  <si>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</si>
  <si>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</si>
  <si>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</si>
  <si>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</si>
  <si>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</si>
  <si>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</si>
  <si>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</si>
  <si>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</si>
  <si>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</si>
  <si>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</si>
  <si>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</si>
  <si>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</si>
  <si>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</si>
  <si>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</si>
  <si>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</si>
  <si>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</si>
  <si>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</si>
  <si>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</si>
  <si>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</si>
  <si>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</si>
  <si>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</si>
  <si>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</si>
  <si>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</si>
  <si>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</si>
  <si>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</si>
  <si>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</si>
  <si>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</si>
  <si>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</si>
  <si>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</si>
  <si>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</si>
  <si>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</si>
  <si>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</si>
  <si>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</si>
  <si>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</si>
  <si>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</si>
  <si>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</si>
  <si>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</si>
  <si>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</si>
  <si>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</si>
  <si>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</si>
  <si>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</si>
  <si>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</si>
  <si>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</si>
  <si>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</si>
  <si>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</si>
  <si>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</si>
  <si>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</si>
  <si>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</si>
  <si>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</si>
  <si>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</si>
  <si>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</si>
  <si>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</si>
  <si>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</si>
  <si>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</si>
  <si>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</si>
  <si>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</si>
  <si>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</si>
  <si>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</si>
  <si>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</si>
  <si>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</si>
  <si>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</si>
  <si>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</si>
  <si>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</si>
  <si>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</si>
  <si>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</si>
  <si>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</si>
  <si>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</si>
  <si>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</si>
  <si>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</si>
  <si>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</si>
  <si>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</si>
  <si>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</si>
  <si>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</si>
  <si>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</si>
  <si>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</si>
  <si>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</si>
  <si>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</si>
  <si>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</si>
  <si>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</si>
  <si>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</si>
  <si>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</si>
  <si>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</si>
  <si>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</si>
  <si>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</si>
  <si>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</si>
  <si>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</si>
  <si>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</si>
  <si>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</si>
  <si>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</si>
  <si>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</si>
  <si>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</si>
  <si>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</si>
  <si>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</si>
  <si>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</si>
  <si>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</si>
  <si>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</si>
  <si>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</si>
  <si>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</si>
  <si>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</si>
  <si>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</si>
  <si>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</si>
  <si>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</si>
  <si>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</si>
  <si>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</si>
  <si>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</si>
  <si>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</si>
  <si>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</si>
  <si>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</si>
  <si>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</si>
  <si>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</si>
  <si>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</si>
  <si>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</si>
  <si>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</si>
  <si>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</si>
  <si>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</si>
  <si>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</si>
  <si>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</si>
  <si>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</si>
  <si>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</si>
  <si>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</si>
  <si>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</si>
  <si>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</si>
  <si>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</si>
  <si>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</si>
  <si>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</si>
  <si>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</si>
  <si>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</si>
  <si>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</si>
  <si>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</si>
  <si>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</si>
  <si>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</si>
  <si>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</si>
  <si>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</si>
  <si>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</si>
  <si>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</si>
  <si>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</si>
  <si>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</si>
  <si>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</si>
  <si>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</si>
  <si>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</si>
  <si>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</si>
  <si>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</si>
  <si>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</si>
  <si>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</si>
  <si>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</si>
  <si>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</si>
  <si>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</si>
  <si>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</si>
  <si>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</si>
  <si>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</si>
  <si>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</si>
  <si>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</si>
  <si>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</si>
  <si>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</si>
  <si>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</si>
  <si>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</si>
  <si>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</si>
  <si>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</si>
  <si>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</si>
  <si>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</si>
  <si>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</si>
  <si>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</si>
  <si>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</si>
  <si>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</si>
  <si>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</si>
  <si>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</si>
  <si>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</si>
  <si>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</si>
  <si>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</si>
  <si>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</si>
  <si>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</si>
  <si>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</si>
  <si>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</si>
  <si>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</si>
  <si>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</si>
  <si>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</si>
  <si>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</si>
  <si>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</si>
  <si>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</si>
  <si>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</si>
  <si>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</si>
  <si>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</si>
  <si>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</si>
  <si>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</si>
  <si>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</si>
  <si>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</si>
  <si>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</si>
  <si>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</si>
  <si>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</si>
  <si>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</si>
  <si>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</si>
  <si>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</si>
  <si>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</si>
  <si>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</si>
  <si>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</si>
  <si>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</si>
  <si>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</si>
  <si>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</si>
  <si>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</si>
  <si>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</si>
  <si>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</si>
  <si>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</si>
  <si>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</si>
  <si>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</si>
  <si>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</si>
  <si>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</si>
  <si>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</si>
  <si>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</si>
  <si>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</si>
  <si>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</si>
  <si>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</si>
  <si>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</si>
  <si>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</si>
  <si>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</si>
  <si>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</si>
  <si>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</si>
  <si>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</si>
  <si>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</si>
  <si>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</si>
  <si>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</si>
  <si>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</si>
  <si>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</si>
  <si>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</si>
  <si>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</si>
  <si>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</si>
  <si>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</si>
  <si>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</si>
  <si>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</si>
  <si>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</si>
  <si>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</si>
  <si>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</si>
  <si>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</si>
  <si>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</si>
  <si>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</si>
  <si>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</si>
  <si>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</si>
  <si>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</si>
  <si>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</si>
  <si>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</si>
  <si>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</si>
  <si>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</si>
  <si>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</si>
  <si>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</si>
  <si>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</si>
  <si>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</si>
  <si>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</si>
  <si>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</si>
  <si>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</si>
  <si>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</si>
  <si>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</si>
  <si>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</si>
  <si>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</si>
  <si>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</si>
  <si>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</si>
  <si>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</si>
  <si>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</si>
  <si>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</si>
  <si>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</si>
  <si>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</si>
  <si>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</si>
  <si>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</si>
  <si>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</si>
  <si>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</si>
  <si>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</si>
  <si>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</si>
  <si>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</si>
  <si>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</si>
  <si>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</si>
  <si>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</si>
  <si>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</si>
  <si>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</si>
  <si>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</si>
  <si>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</si>
  <si>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</si>
  <si>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</si>
  <si>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</si>
  <si>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</si>
  <si>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</si>
  <si>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</si>
  <si>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</si>
  <si>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</si>
  <si>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</si>
  <si>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</si>
  <si>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</si>
  <si>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</si>
  <si>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</si>
  <si>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</si>
  <si>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</si>
  <si>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</si>
  <si>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</si>
  <si>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</si>
  <si>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</si>
  <si>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</si>
  <si>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</si>
  <si>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</si>
  <si>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</si>
  <si>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</si>
  <si>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</si>
  <si>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</si>
  <si>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</si>
  <si>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</si>
  <si>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</si>
  <si>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</si>
  <si>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</si>
  <si>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</si>
  <si>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</si>
  <si>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</si>
  <si>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</si>
  <si>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</si>
  <si>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</si>
  <si>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</si>
  <si>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</si>
  <si>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</si>
  <si>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</si>
  <si>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</si>
  <si>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</si>
  <si>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</si>
  <si>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</si>
  <si>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</si>
  <si>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</si>
  <si>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</si>
  <si>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</si>
  <si>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</si>
  <si>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</si>
  <si>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</si>
  <si>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</si>
  <si>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</si>
  <si>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</si>
  <si>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</si>
  <si>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</si>
  <si>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</si>
  <si>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</si>
  <si>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</si>
  <si>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</si>
  <si>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</si>
  <si>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</si>
  <si>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</si>
  <si>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</si>
  <si>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</si>
  <si>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</si>
  <si>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</si>
  <si>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</si>
  <si>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</si>
  <si>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</si>
  <si>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</si>
  <si>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</si>
  <si>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</si>
  <si>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</si>
  <si>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</si>
  <si>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</si>
  <si>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</si>
  <si>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</si>
  <si>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</si>
  <si>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</si>
  <si>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</si>
  <si>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</si>
  <si>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</si>
  <si>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</si>
  <si>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</si>
  <si>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</si>
  <si>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</si>
  <si>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</si>
  <si>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</si>
  <si>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</si>
  <si>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</si>
  <si>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</si>
  <si>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</si>
  <si>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</si>
  <si>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</si>
  <si>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</si>
  <si>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</si>
  <si>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</si>
  <si>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</si>
  <si>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</si>
  <si>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</si>
  <si>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</si>
  <si>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</si>
  <si>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</si>
  <si>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</si>
  <si>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</si>
  <si>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</si>
  <si>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</si>
  <si>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</si>
  <si>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</si>
  <si>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</si>
  <si>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</si>
  <si>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</si>
  <si>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</si>
  <si>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</si>
  <si>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</si>
  <si>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</si>
  <si>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</si>
  <si>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</si>
  <si>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</si>
  <si>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</si>
  <si>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</si>
  <si>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</si>
  <si>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</si>
  <si>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</si>
  <si>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</si>
  <si>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</si>
  <si>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</si>
  <si>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</si>
  <si>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</si>
  <si>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</si>
  <si>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</si>
  <si>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</si>
  <si>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</si>
  <si>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</si>
  <si>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</si>
  <si>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</si>
  <si>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</si>
  <si>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</si>
  <si>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</si>
  <si>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</si>
  <si>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</si>
  <si>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</si>
  <si>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</si>
  <si>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</si>
  <si>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</si>
  <si>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</si>
  <si>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</si>
  <si>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</si>
  <si>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</si>
  <si>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</si>
  <si>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</si>
  <si>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</si>
  <si>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</si>
  <si>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</si>
  <si>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</si>
  <si>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</si>
  <si>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</si>
  <si>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</si>
  <si>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</si>
  <si>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</si>
  <si>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</si>
  <si>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</si>
  <si>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</si>
  <si>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</si>
  <si>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</si>
  <si>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</si>
  <si>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</si>
  <si>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</si>
  <si>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</si>
  <si>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</si>
  <si>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</si>
  <si>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</si>
  <si>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</si>
  <si>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</si>
  <si>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</si>
  <si>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</si>
  <si>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</si>
  <si>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</si>
  <si>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</si>
  <si>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</si>
  <si>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</si>
  <si>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</si>
  <si>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</si>
  <si>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</si>
  <si>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</si>
  <si>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</si>
  <si>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</si>
  <si>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</si>
  <si>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</si>
  <si>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</si>
  <si>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</si>
  <si>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</si>
  <si>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</si>
  <si>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</si>
  <si>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</si>
  <si>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</si>
  <si>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</si>
  <si>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</si>
  <si>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</si>
  <si>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</si>
  <si>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</si>
  <si>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</si>
  <si>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</si>
  <si>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</si>
  <si>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</si>
  <si>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</si>
  <si>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</si>
  <si>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</si>
  <si>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</si>
  <si>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</si>
  <si>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</si>
  <si>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</si>
  <si>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</si>
  <si>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</si>
  <si>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</si>
  <si>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</si>
  <si>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</si>
  <si>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</si>
  <si>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</si>
  <si>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</si>
  <si>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</si>
  <si>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</si>
  <si>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</si>
  <si>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</si>
  <si>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</si>
  <si>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</si>
  <si>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</si>
  <si>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</si>
  <si>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</si>
  <si>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</si>
  <si>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</si>
  <si>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</si>
  <si>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</si>
  <si>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</si>
  <si>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</si>
  <si>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</si>
  <si>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</si>
  <si>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</si>
  <si>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</si>
  <si>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</si>
  <si>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</si>
  <si>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</si>
  <si>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</si>
  <si>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</si>
  <si>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</si>
  <si>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</si>
  <si>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</si>
  <si>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</si>
  <si>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</si>
  <si>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</si>
  <si>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</si>
  <si>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</si>
  <si>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</si>
  <si>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</si>
  <si>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</si>
  <si>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</si>
  <si>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</si>
  <si>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</si>
  <si>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</si>
  <si>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</si>
  <si>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</si>
  <si>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</si>
  <si>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</si>
  <si>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</si>
  <si>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</si>
  <si>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</si>
  <si>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</si>
  <si>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</si>
  <si>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</si>
  <si>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</si>
  <si>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</si>
  <si>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</si>
  <si>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</si>
  <si>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</si>
  <si>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</si>
  <si>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</si>
  <si>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</si>
  <si>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</si>
  <si>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</si>
  <si>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</si>
  <si>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</si>
  <si>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</si>
  <si>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</si>
  <si>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</si>
  <si>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</si>
  <si>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</si>
  <si>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</si>
  <si>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</si>
  <si>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</si>
  <si>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</si>
  <si>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</si>
  <si>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</si>
  <si>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</si>
  <si>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</si>
  <si>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</si>
  <si>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</si>
  <si>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</si>
  <si>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</si>
  <si>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</si>
  <si>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</si>
  <si>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</si>
  <si>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</si>
  <si>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</si>
  <si>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</si>
  <si>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</si>
  <si>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</si>
  <si>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</si>
  <si>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</si>
  <si>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</si>
  <si>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</si>
  <si>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</si>
  <si>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</si>
  <si>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</si>
  <si>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</si>
  <si>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</si>
  <si>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</si>
  <si>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</si>
  <si>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</si>
  <si>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</si>
  <si>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</si>
  <si>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</si>
  <si>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</si>
  <si>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</si>
  <si>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</si>
  <si>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</si>
  <si>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</si>
  <si>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</si>
  <si>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</si>
  <si>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</si>
  <si>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</si>
  <si>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</si>
  <si>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</si>
  <si>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</si>
  <si>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</si>
  <si>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</si>
  <si>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</si>
  <si>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</si>
  <si>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</si>
  <si>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</si>
  <si>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</si>
  <si>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</si>
  <si>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</si>
  <si>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</si>
  <si>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</si>
  <si>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</si>
  <si>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</si>
  <si>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</si>
  <si>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</si>
  <si>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</si>
  <si>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</si>
  <si>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</si>
  <si>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</si>
  <si>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</si>
  <si>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</si>
  <si>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</si>
  <si>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</si>
  <si>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</si>
  <si>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</si>
  <si>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</si>
  <si>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</si>
  <si>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</si>
  <si>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</si>
  <si>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</si>
  <si>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</si>
  <si>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</si>
  <si>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</si>
  <si>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</si>
  <si>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</si>
  <si>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</si>
  <si>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</si>
  <si>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</si>
  <si>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</si>
  <si>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</si>
  <si>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</si>
  <si>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</si>
  <si>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</si>
  <si>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</si>
  <si>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</si>
  <si>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</si>
  <si>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</si>
  <si>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</si>
  <si>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</si>
  <si>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</si>
  <si>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</si>
  <si>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</si>
  <si>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</si>
  <si>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</si>
  <si>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</si>
  <si>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</si>
  <si>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</si>
  <si>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</si>
  <si>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</si>
  <si>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</si>
  <si>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</si>
  <si>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</si>
  <si>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</si>
  <si>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</si>
  <si>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</si>
  <si>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</si>
  <si>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</si>
  <si>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</si>
  <si>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</si>
  <si>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</si>
  <si>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</si>
  <si>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</si>
  <si>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</si>
  <si>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</si>
  <si>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</si>
  <si>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</si>
  <si>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</si>
  <si>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</si>
  <si>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</si>
  <si>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</si>
  <si>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</si>
  <si>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</si>
  <si>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</si>
  <si>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</si>
  <si>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</si>
  <si>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</si>
  <si>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</si>
  <si>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</si>
  <si>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</si>
  <si>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</si>
  <si>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</si>
  <si>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</si>
  <si>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</si>
  <si>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</si>
  <si>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</si>
  <si>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</si>
  <si>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</si>
  <si>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</si>
  <si>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</si>
  <si>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</si>
  <si>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</si>
  <si>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</si>
  <si>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</si>
  <si>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</si>
  <si>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</si>
  <si>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</si>
  <si>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</si>
  <si>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</si>
  <si>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</si>
  <si>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</si>
  <si>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</si>
  <si>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</si>
  <si>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</si>
  <si>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</si>
  <si>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</si>
  <si>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</si>
  <si>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</si>
  <si>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</si>
  <si>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</si>
  <si>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</si>
  <si>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</si>
  <si>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</si>
  <si>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</si>
  <si>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</si>
  <si>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</si>
  <si>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</si>
  <si>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</si>
  <si>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</si>
  <si>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</si>
  <si>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</si>
  <si>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</si>
  <si>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</si>
  <si>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</si>
  <si>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</si>
  <si>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</si>
  <si>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</si>
  <si>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</si>
  <si>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</si>
  <si>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</si>
  <si>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</si>
  <si>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</si>
  <si>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</si>
  <si>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</si>
  <si>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</si>
  <si>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</si>
  <si>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</si>
  <si>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</si>
  <si>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</si>
  <si>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</si>
  <si>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</si>
  <si>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</si>
  <si>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</si>
  <si>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</si>
  <si>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</si>
  <si>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</si>
  <si>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</si>
  <si>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</si>
  <si>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</si>
  <si>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</si>
  <si>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</si>
  <si>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</si>
  <si>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</si>
  <si>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</si>
  <si>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</si>
  <si>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</si>
  <si>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</si>
  <si>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</si>
  <si>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</si>
  <si>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</si>
  <si>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</si>
  <si>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</si>
  <si>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</si>
  <si>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</si>
  <si>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</si>
  <si>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</si>
  <si>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</si>
  <si>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</si>
  <si>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</si>
  <si>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</si>
  <si>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</si>
  <si>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</si>
  <si>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</si>
  <si>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</si>
  <si>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</si>
  <si>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</si>
  <si>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</si>
  <si>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</si>
  <si>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</si>
  <si>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</si>
  <si>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</si>
  <si>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</si>
  <si>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</si>
  <si>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</si>
  <si>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</si>
  <si>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</si>
  <si>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</si>
  <si>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</si>
  <si>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</si>
  <si>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</si>
  <si>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</si>
  <si>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</si>
  <si>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</si>
  <si>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</si>
  <si>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</si>
  <si>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</si>
  <si>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</si>
  <si>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</si>
  <si>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</si>
  <si>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</si>
  <si>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</si>
  <si>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</si>
  <si>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</si>
  <si>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</si>
  <si>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</si>
  <si>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</si>
  <si>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</si>
  <si>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</si>
  <si>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</si>
  <si>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</si>
  <si>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</si>
  <si>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</si>
  <si>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</si>
  <si>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</si>
  <si>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</si>
  <si>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</si>
  <si>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</si>
  <si>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</si>
  <si>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</si>
  <si>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</si>
  <si>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</si>
  <si>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</si>
  <si>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</si>
  <si>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</si>
  <si>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</si>
  <si>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</si>
  <si>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</si>
  <si>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</si>
  <si>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</si>
  <si>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</si>
  <si>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</si>
  <si>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</si>
  <si>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</si>
  <si>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</si>
  <si>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</si>
  <si>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</si>
  <si>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</si>
  <si>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</si>
  <si>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</si>
  <si>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</si>
  <si>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</si>
  <si>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</si>
  <si>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</si>
  <si>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</si>
  <si>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</si>
  <si>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</si>
  <si>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</si>
  <si>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</si>
  <si>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</si>
  <si>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</si>
  <si>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</si>
  <si>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</si>
  <si>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</si>
  <si>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</si>
  <si>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</si>
  <si>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</si>
  <si>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</si>
  <si>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</si>
  <si>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</si>
  <si>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</si>
  <si>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</si>
  <si>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</si>
  <si>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</si>
  <si>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</si>
  <si>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</si>
  <si>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</si>
  <si>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</si>
  <si>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</si>
  <si>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</si>
  <si>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</si>
  <si>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</si>
  <si>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</si>
  <si>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</si>
  <si>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</si>
  <si>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</si>
  <si>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</si>
  <si>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</si>
  <si>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</si>
  <si>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</si>
  <si>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</si>
  <si>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</si>
  <si>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</si>
  <si>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</si>
  <si>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</si>
  <si>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</si>
  <si>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센트로이드인베스먼트파트너스 제1호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</si>
  <si>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</si>
  <si>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</si>
  <si>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</si>
  <si>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</si>
  <si>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</si>
  <si>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</si>
  <si>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</si>
  <si>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</si>
  <si>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</si>
  <si>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</si>
  <si>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</si>
  <si>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</si>
  <si>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</si>
  <si>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</si>
  <si>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</si>
  <si>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</si>
  <si>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</si>
  <si>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</si>
  <si>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</si>
  <si>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</si>
  <si>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</si>
  <si>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</si>
  <si>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</si>
  <si>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</si>
  <si>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</si>
  <si>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</si>
  <si>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</si>
  <si>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</si>
  <si>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</si>
  <si>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</si>
  <si>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</si>
  <si>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</si>
  <si>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</si>
  <si>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</si>
  <si>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</si>
  <si>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</si>
  <si>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</si>
  <si>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</si>
  <si>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</si>
  <si>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</si>
  <si>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</si>
  <si>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</si>
  <si>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</si>
  <si>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</si>
  <si>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</si>
  <si>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</si>
  <si>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</si>
  <si>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</si>
  <si>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</si>
  <si>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</si>
  <si>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</si>
  <si>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</si>
  <si>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</si>
  <si>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</si>
  <si>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</si>
  <si>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</si>
  <si>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</si>
  <si>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</si>
  <si>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</si>
  <si>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</si>
  <si>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</si>
  <si>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</si>
  <si>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</si>
  <si>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</si>
  <si>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</si>
  <si>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</si>
  <si>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</si>
  <si>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</si>
  <si>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</si>
  <si>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</si>
  <si>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</si>
  <si>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</si>
  <si>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</si>
  <si>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</si>
  <si>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</si>
  <si>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</si>
  <si>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</si>
  <si>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</si>
  <si>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</si>
  <si>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</si>
  <si>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</si>
  <si>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</si>
  <si>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</si>
  <si>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</si>
  <si>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</si>
  <si>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</si>
  <si>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</si>
  <si>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</si>
  <si>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</si>
  <si>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</si>
  <si>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</si>
  <si>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</si>
  <si>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</si>
  <si>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</si>
  <si>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</si>
  <si>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</si>
  <si>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</si>
  <si>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</si>
  <si>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</si>
  <si>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</si>
  <si>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</si>
  <si>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</si>
  <si>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</si>
  <si>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</si>
  <si>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</si>
  <si>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</si>
  <si>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</si>
  <si>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</si>
  <si>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</si>
  <si>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</si>
  <si>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</si>
  <si>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</si>
  <si>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</si>
  <si>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</si>
  <si>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</si>
  <si>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</si>
  <si>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</si>
  <si>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</si>
  <si>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</si>
  <si>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</si>
  <si>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</si>
  <si>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</si>
  <si>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</si>
  <si>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</si>
  <si>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</si>
  <si>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</si>
  <si>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</si>
  <si>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</si>
  <si>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</si>
  <si>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</si>
  <si>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</si>
  <si>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</si>
  <si>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</si>
  <si>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</si>
  <si>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</si>
  <si>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</si>
  <si>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</si>
  <si>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</si>
  <si>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</si>
  <si>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</si>
  <si>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</si>
  <si>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</si>
  <si>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</si>
  <si>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</si>
  <si>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</si>
  <si>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</si>
  <si>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</si>
  <si>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</si>
  <si>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</si>
  <si>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</si>
  <si>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</si>
  <si>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</si>
  <si>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</si>
  <si>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</si>
  <si>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</si>
  <si>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</si>
  <si>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</si>
  <si>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</si>
  <si>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</si>
  <si>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</si>
  <si>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</si>
  <si>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</si>
  <si>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</si>
  <si>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</si>
  <si>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</si>
  <si>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</si>
  <si>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</si>
  <si>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</si>
  <si>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</si>
  <si>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</si>
  <si>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</si>
  <si>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</si>
  <si>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</si>
  <si>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</si>
  <si>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</si>
  <si>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</si>
  <si>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</si>
  <si>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</si>
  <si>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</si>
  <si>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</si>
  <si>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</si>
  <si>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</si>
  <si>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</si>
  <si>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</si>
  <si>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</si>
  <si>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</si>
  <si>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</si>
  <si>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</si>
  <si>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</si>
  <si>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</si>
  <si>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</si>
  <si>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</si>
  <si>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</si>
  <si>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</si>
  <si>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</si>
  <si>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</si>
  <si>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</si>
  <si>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</si>
  <si>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</si>
  <si>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</si>
  <si>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</si>
  <si>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</si>
  <si>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</si>
  <si>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</si>
  <si>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</si>
  <si>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</si>
  <si>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</si>
  <si>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</si>
  <si>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</si>
  <si>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</si>
  <si>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</si>
  <si>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</si>
  <si>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</si>
  <si>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</si>
  <si>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</si>
  <si>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</si>
  <si>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</si>
  <si>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</si>
  <si>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</si>
  <si>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</si>
  <si>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</si>
  <si>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</si>
  <si>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</si>
  <si>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</si>
  <si>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</si>
  <si>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</si>
  <si>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</si>
  <si>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</si>
  <si>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</si>
  <si>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</si>
  <si>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</si>
  <si>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</si>
  <si>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</si>
  <si>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</si>
  <si>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</si>
  <si>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</si>
  <si>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</si>
  <si>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</si>
  <si>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</si>
  <si>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</si>
  <si>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</si>
  <si>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</si>
  <si>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</si>
  <si>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</si>
  <si>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</si>
  <si>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</si>
  <si>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</si>
  <si>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</si>
  <si>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</si>
  <si>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</si>
  <si>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</si>
  <si>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</si>
  <si>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</si>
  <si>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</si>
  <si>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</si>
  <si>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</si>
  <si>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</si>
  <si>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</si>
  <si>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</si>
  <si>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</si>
  <si>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</si>
  <si>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</si>
  <si>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</si>
  <si>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</si>
  <si>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</si>
  <si>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</si>
  <si>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</si>
  <si>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</si>
  <si>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</si>
  <si>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</si>
  <si>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</si>
  <si>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</si>
  <si>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</si>
  <si>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</si>
  <si>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</si>
  <si>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</si>
  <si>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</si>
  <si>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</si>
  <si>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</si>
  <si>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</si>
  <si>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</si>
  <si>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</si>
  <si>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</si>
  <si>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</si>
  <si>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</si>
  <si>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</si>
  <si>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</si>
  <si>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</si>
  <si>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</si>
  <si>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</si>
  <si>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</si>
  <si>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</si>
  <si>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</si>
  <si>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</si>
  <si>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</si>
  <si>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</si>
  <si>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</si>
  <si>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</si>
  <si>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</si>
  <si>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일산 덕이동 데이터센터 개발사업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</si>
  <si>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</si>
  <si>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</si>
  <si>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</si>
  <si>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</si>
  <si>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</si>
  <si>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</si>
  <si>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</si>
  <si>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</si>
  <si>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</si>
  <si>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</si>
  <si>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</si>
  <si>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</si>
  <si>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</si>
  <si>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수익증권_1001</t>
  </si>
  <si>
    <t>건물</t>
  </si>
  <si>
    <t>토지</t>
  </si>
  <si>
    <t>삼성fn리츠</t>
  </si>
  <si>
    <t>주식</t>
  </si>
  <si>
    <t>기타비유동금융자산-장기금융상품</t>
  </si>
  <si>
    <t>수익증권_1000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</si>
  <si>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</si>
  <si>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</si>
  <si>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</si>
  <si>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</si>
  <si>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</si>
  <si>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</si>
  <si>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</si>
  <si>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</si>
  <si>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</si>
  <si>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</si>
  <si>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</si>
  <si>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</si>
  <si>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</si>
  <si>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</si>
  <si>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</si>
  <si>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</si>
  <si>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</si>
  <si>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</si>
  <si>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</si>
  <si>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</si>
  <si>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</si>
  <si>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</si>
  <si>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</si>
  <si>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</si>
  <si>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</si>
  <si>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</si>
  <si>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</si>
  <si>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</si>
  <si>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</si>
  <si>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</si>
  <si>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</si>
  <si>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</si>
  <si>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</si>
  <si>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</si>
  <si>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</si>
  <si>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</si>
  <si>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</si>
  <si>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</si>
  <si>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</si>
  <si>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</si>
  <si>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</si>
  <si>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</si>
  <si>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EMG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</si>
  <si>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</si>
  <si>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</si>
  <si>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</si>
  <si>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</si>
  <si>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</si>
  <si>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</si>
  <si>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</si>
  <si>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</si>
  <si>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</si>
  <si>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</si>
  <si>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</si>
  <si>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</si>
  <si>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</si>
  <si>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</si>
  <si>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</si>
  <si>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</si>
  <si>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</si>
  <si>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</si>
  <si>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</si>
  <si>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</si>
  <si>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</si>
  <si>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</si>
  <si>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</si>
  <si>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</si>
  <si>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</si>
  <si>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</si>
  <si>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</si>
  <si>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</si>
  <si>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</si>
  <si>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</si>
  <si>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</si>
  <si>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</si>
  <si>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</si>
  <si>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</si>
  <si>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</si>
  <si>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</si>
  <si>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</si>
  <si>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</si>
  <si>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</si>
  <si>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</si>
  <si>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</si>
  <si>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</si>
  <si>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</si>
  <si>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</si>
  <si>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</si>
  <si>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</si>
  <si>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KRMN07123104</t>
  </si>
  <si>
    <t>신한민자(071231)_변동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</si>
  <si>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</si>
  <si>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</si>
  <si>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</si>
  <si>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</si>
  <si>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</si>
  <si>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</si>
  <si>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</si>
  <si>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</si>
  <si>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</si>
  <si>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</si>
  <si>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</si>
  <si>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</si>
  <si>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</si>
  <si>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</si>
  <si>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</si>
  <si>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</si>
  <si>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</si>
  <si>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</si>
  <si>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</si>
  <si>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</si>
  <si>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</si>
  <si>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</si>
  <si>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</si>
  <si>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</si>
  <si>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</si>
  <si>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</si>
  <si>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</si>
  <si>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</si>
  <si>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</si>
  <si>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</si>
  <si>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</si>
  <si>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</si>
  <si>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</si>
  <si>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</si>
  <si>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</si>
  <si>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</si>
  <si>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</si>
  <si>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</si>
  <si>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</si>
  <si>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</si>
  <si>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</si>
  <si>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</si>
  <si>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</si>
  <si>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</si>
  <si>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</si>
  <si>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</si>
  <si>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</si>
  <si>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</si>
  <si>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</si>
  <si>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</si>
  <si>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</si>
  <si>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</si>
  <si>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</si>
  <si>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</si>
  <si>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</si>
  <si>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</si>
  <si>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</si>
  <si>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</si>
  <si>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</si>
  <si>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</si>
  <si>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</si>
  <si>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</si>
  <si>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</si>
  <si>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</si>
  <si>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</si>
  <si>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</si>
  <si>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</si>
  <si>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</si>
  <si>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</si>
  <si>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</si>
  <si>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</si>
  <si>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</si>
  <si>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</si>
  <si>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</si>
  <si>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</si>
  <si>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</si>
  <si>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</si>
  <si>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</si>
  <si>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</si>
  <si>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</si>
  <si>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KRMN10122103</t>
  </si>
  <si>
    <t>노원학교(연촌초)A(101221)_변동</t>
  </si>
  <si>
    <t>KRMN10122101</t>
  </si>
  <si>
    <t>노원학교(제일중)A(101221)_변동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</si>
  <si>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</si>
  <si>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</si>
  <si>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</si>
  <si>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</si>
  <si>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</si>
  <si>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</si>
  <si>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</si>
  <si>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</si>
  <si>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</si>
  <si>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</si>
  <si>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</si>
  <si>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</si>
  <si>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</si>
  <si>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</si>
  <si>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</si>
  <si>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</si>
  <si>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</si>
  <si>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</si>
  <si>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</si>
  <si>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</si>
  <si>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</si>
  <si>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</si>
  <si>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</si>
  <si>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</si>
  <si>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</si>
  <si>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</si>
  <si>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</si>
  <si>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</si>
  <si>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</si>
  <si>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</si>
  <si>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</si>
  <si>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</si>
  <si>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</si>
  <si>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</si>
  <si>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</si>
  <si>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</si>
  <si>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</si>
  <si>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</si>
  <si>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</si>
  <si>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</si>
  <si>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</si>
  <si>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</si>
  <si>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</si>
  <si>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</si>
  <si>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</si>
  <si>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</si>
  <si>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</si>
  <si>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</si>
  <si>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</si>
  <si>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</si>
  <si>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</si>
  <si>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</si>
  <si>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</si>
  <si>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</si>
  <si>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</si>
  <si>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</si>
  <si>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</si>
  <si>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</si>
  <si>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</si>
  <si>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</si>
  <si>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</si>
  <si>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</si>
  <si>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</si>
  <si>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</si>
  <si>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</si>
  <si>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</si>
  <si>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</si>
  <si>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</si>
  <si>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</si>
  <si>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</si>
  <si>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</si>
  <si>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</si>
  <si>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</si>
  <si>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</si>
  <si>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</si>
  <si>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</si>
  <si>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</si>
  <si>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</si>
  <si>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</si>
  <si>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</si>
  <si>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</si>
  <si>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</si>
  <si>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</si>
  <si>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</si>
  <si>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</si>
  <si>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</si>
  <si>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</si>
  <si>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</si>
  <si>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</si>
  <si>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</si>
  <si>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</si>
  <si>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</si>
  <si>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</si>
  <si>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</si>
  <si>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</si>
  <si>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</si>
  <si>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</si>
  <si>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</si>
  <si>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</si>
  <si>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</si>
  <si>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</si>
  <si>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</si>
  <si>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</si>
  <si>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</si>
  <si>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</si>
  <si>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</si>
  <si>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</si>
  <si>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</si>
  <si>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</si>
  <si>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</si>
  <si>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</si>
  <si>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</si>
  <si>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</si>
  <si>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</si>
  <si>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</si>
  <si>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</si>
  <si>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</si>
  <si>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</si>
  <si>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</si>
  <si>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</si>
  <si>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</si>
  <si>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</si>
  <si>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</si>
  <si>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</si>
  <si>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</si>
  <si>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</si>
  <si>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</si>
  <si>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</si>
  <si>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</si>
  <si>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</si>
  <si>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</si>
  <si>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</si>
  <si>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</si>
  <si>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</si>
  <si>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</si>
  <si>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</si>
  <si>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</si>
  <si>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</si>
  <si>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</si>
  <si>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</si>
  <si>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</si>
  <si>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</si>
  <si>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</si>
  <si>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</si>
  <si>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</si>
  <si>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</si>
  <si>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</si>
  <si>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</si>
  <si>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</si>
  <si>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</si>
  <si>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</si>
  <si>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</si>
  <si>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</si>
  <si>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</si>
  <si>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</si>
  <si>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</si>
  <si>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</si>
  <si>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</si>
  <si>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</si>
  <si>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</si>
  <si>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</si>
  <si>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</si>
  <si>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</si>
  <si>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</si>
  <si>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</si>
  <si>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</si>
  <si>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</si>
  <si>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</si>
  <si>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</si>
  <si>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</si>
  <si>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</si>
  <si>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</si>
  <si>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</si>
  <si>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</si>
  <si>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</si>
  <si>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</si>
  <si>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</si>
  <si>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</si>
  <si>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</si>
  <si>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</si>
  <si>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</si>
  <si>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</si>
  <si>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</si>
  <si>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</si>
  <si>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</si>
  <si>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</si>
  <si>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</si>
  <si>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</si>
  <si>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</si>
  <si>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</si>
  <si>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</si>
  <si>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</si>
  <si>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</si>
  <si>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</si>
  <si>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</si>
  <si>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</si>
  <si>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</si>
  <si>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</si>
  <si>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</si>
  <si>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</si>
  <si>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</si>
  <si>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</si>
  <si>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</si>
  <si>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</si>
  <si>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</si>
  <si>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</si>
  <si>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</si>
  <si>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</si>
  <si>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</si>
  <si>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</si>
  <si>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</si>
  <si>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</si>
  <si>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</si>
  <si>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</si>
  <si>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</si>
  <si>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</si>
  <si>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</si>
  <si>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</si>
  <si>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</si>
  <si>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</si>
  <si>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</si>
  <si>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</si>
  <si>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</si>
  <si>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</si>
  <si>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</si>
  <si>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</si>
  <si>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</si>
  <si>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</si>
  <si>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</si>
  <si>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</si>
  <si>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</si>
  <si>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</si>
  <si>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</si>
  <si>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</si>
  <si>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</si>
  <si>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</si>
  <si>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</si>
  <si>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</si>
  <si>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</si>
  <si>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</si>
  <si>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</si>
  <si>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</si>
  <si>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</si>
  <si>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</si>
  <si>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</si>
  <si>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</si>
  <si>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</si>
  <si>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</si>
  <si>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</si>
  <si>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</si>
  <si>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</si>
  <si>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</si>
  <si>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</si>
  <si>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</si>
  <si>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</si>
  <si>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</si>
  <si>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</si>
  <si>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</si>
  <si>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</si>
  <si>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</si>
  <si>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</si>
  <si>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</si>
  <si>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</si>
  <si>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</si>
  <si>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</si>
  <si>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</si>
  <si>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</si>
  <si>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</si>
  <si>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</si>
  <si>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</si>
  <si>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</si>
  <si>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</si>
  <si>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</si>
  <si>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</si>
  <si>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</si>
  <si>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</si>
  <si>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</si>
  <si>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</si>
  <si>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</si>
  <si>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</si>
  <si>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</si>
  <si>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</si>
  <si>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</si>
  <si>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</si>
  <si>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</si>
  <si>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</si>
  <si>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</si>
  <si>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</si>
  <si>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</si>
  <si>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</si>
  <si>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</si>
  <si>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</si>
  <si>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</si>
  <si>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</si>
  <si>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</si>
  <si>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</si>
  <si>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</si>
  <si>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</si>
  <si>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</si>
  <si>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</si>
  <si>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</si>
  <si>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</si>
  <si>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</si>
  <si>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</si>
  <si>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</si>
  <si>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SPA213000039</t>
  </si>
  <si>
    <t>한국태양광발전5호(1차)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</si>
  <si>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</si>
  <si>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</si>
  <si>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</si>
  <si>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</si>
  <si>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</si>
  <si>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</si>
  <si>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</si>
  <si>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</si>
  <si>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</si>
  <si>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</si>
  <si>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</si>
  <si>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</si>
  <si>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</si>
  <si>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</si>
  <si>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</si>
  <si>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</si>
  <si>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</si>
  <si>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</si>
  <si>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</si>
  <si>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KRMX14072301</t>
  </si>
  <si>
    <t>부산신호태양광발전2호_2</t>
  </si>
  <si>
    <t>부산신호태양광발전2호㈜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</si>
  <si>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</si>
  <si>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</si>
  <si>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</si>
  <si>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</si>
  <si>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</si>
  <si>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</si>
  <si>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</si>
  <si>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</si>
  <si>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</si>
  <si>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</si>
  <si>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</si>
  <si>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</si>
  <si>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</si>
  <si>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</si>
  <si>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</si>
  <si>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</si>
  <si>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</si>
  <si>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</si>
  <si>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</si>
  <si>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</si>
  <si>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</si>
  <si>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</si>
  <si>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</si>
  <si>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</si>
  <si>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</si>
  <si>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</si>
  <si>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</si>
  <si>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</si>
  <si>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</si>
  <si>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</si>
  <si>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</si>
  <si>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</si>
  <si>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</si>
  <si>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</si>
  <si>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</si>
  <si>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</si>
  <si>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</si>
  <si>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</si>
  <si>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</si>
  <si>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</si>
  <si>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</si>
  <si>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</si>
  <si>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</si>
  <si>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</si>
  <si>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</si>
  <si>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</si>
  <si>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</si>
  <si>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</si>
  <si>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</si>
  <si>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</si>
  <si>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</si>
  <si>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</si>
  <si>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</si>
  <si>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</si>
  <si>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</si>
  <si>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</si>
  <si>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</si>
  <si>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</si>
  <si>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</si>
  <si>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</si>
  <si>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</si>
  <si>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</si>
  <si>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</si>
  <si>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</si>
  <si>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</si>
  <si>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</si>
  <si>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</si>
  <si>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</si>
  <si>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</si>
  <si>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</si>
  <si>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</si>
  <si>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</si>
  <si>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</si>
  <si>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</si>
  <si>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</si>
  <si>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</si>
  <si>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</si>
  <si>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</si>
  <si>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</si>
  <si>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</si>
  <si>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</si>
  <si>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</si>
  <si>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</si>
  <si>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</si>
  <si>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</si>
  <si>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</si>
  <si>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</si>
  <si>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</si>
  <si>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</si>
  <si>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</si>
  <si>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</si>
  <si>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</si>
  <si>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</si>
  <si>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</si>
  <si>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</si>
  <si>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</si>
  <si>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</si>
  <si>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</si>
  <si>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</si>
  <si>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</si>
  <si>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</si>
  <si>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</si>
  <si>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</si>
  <si>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</si>
  <si>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</si>
  <si>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</si>
  <si>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</si>
  <si>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</si>
  <si>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</si>
  <si>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</si>
  <si>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</si>
  <si>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</si>
  <si>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</si>
  <si>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</si>
  <si>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</si>
  <si>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</si>
  <si>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</si>
  <si>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</si>
  <si>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</si>
  <si>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</si>
  <si>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</si>
  <si>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</si>
  <si>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</si>
  <si>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</si>
  <si>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</si>
  <si>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</si>
  <si>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</si>
  <si>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</si>
  <si>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</si>
  <si>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</si>
  <si>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</si>
  <si>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</si>
  <si>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</si>
  <si>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</si>
  <si>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</si>
  <si>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</si>
  <si>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</si>
  <si>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</si>
  <si>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</si>
  <si>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</si>
  <si>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</si>
  <si>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</si>
  <si>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</si>
  <si>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</si>
  <si>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</si>
  <si>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</si>
  <si>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</si>
  <si>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</si>
  <si>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</si>
  <si>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</si>
  <si>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</si>
  <si>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</si>
  <si>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</si>
  <si>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</si>
  <si>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</si>
  <si>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</si>
  <si>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</si>
  <si>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</si>
  <si>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</si>
  <si>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</si>
  <si>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</si>
  <si>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</si>
  <si>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</si>
  <si>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</si>
  <si>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</si>
  <si>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KRMN13123101</t>
  </si>
  <si>
    <t>칠곡엔바이로_대출(20131231)</t>
  </si>
  <si>
    <t>칠곡엔바이로㈜</t>
  </si>
  <si>
    <t>KRMN14060301</t>
  </si>
  <si>
    <t>화성엔바이로(주)_20140603</t>
  </si>
  <si>
    <t>화성엔바이로㈜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</si>
  <si>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</si>
  <si>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</si>
  <si>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</si>
  <si>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</si>
  <si>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</si>
  <si>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</si>
  <si>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</si>
  <si>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</si>
  <si>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</si>
  <si>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</si>
  <si>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</si>
  <si>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</si>
  <si>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</si>
  <si>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</si>
  <si>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</si>
  <si>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</si>
  <si>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</si>
  <si>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</si>
  <si>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</si>
  <si>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</si>
  <si>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</si>
  <si>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</si>
  <si>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</si>
  <si>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</si>
  <si>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</si>
  <si>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</si>
  <si>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</si>
  <si>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</si>
  <si>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</si>
  <si>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</si>
  <si>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</si>
  <si>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</si>
  <si>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</si>
  <si>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</si>
  <si>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</si>
  <si>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</si>
  <si>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</si>
  <si>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</si>
  <si>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</si>
  <si>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</si>
  <si>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</si>
  <si>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</si>
  <si>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</si>
  <si>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</si>
  <si>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</si>
  <si>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</si>
  <si>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</si>
  <si>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</si>
  <si>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</si>
  <si>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</si>
  <si>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</si>
  <si>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</si>
  <si>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</si>
  <si>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</si>
  <si>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</si>
  <si>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</si>
  <si>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</si>
  <si>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</si>
  <si>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</si>
  <si>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</si>
  <si>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</si>
  <si>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</si>
  <si>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</si>
  <si>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</si>
  <si>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</si>
  <si>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</si>
  <si>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</si>
  <si>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</si>
  <si>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</si>
  <si>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</si>
  <si>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</si>
  <si>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</si>
  <si>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</si>
  <si>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</si>
  <si>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</si>
  <si>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</si>
  <si>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</si>
  <si>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</si>
  <si>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</si>
  <si>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</si>
  <si>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</si>
  <si>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</si>
  <si>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Chernin Group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</si>
  <si>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</si>
  <si>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</si>
  <si>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</si>
  <si>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</si>
  <si>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</si>
  <si>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</si>
  <si>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</si>
  <si>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</si>
  <si>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</si>
  <si>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</si>
  <si>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</si>
  <si>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</si>
  <si>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</si>
  <si>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</si>
  <si>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</si>
  <si>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</si>
  <si>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</si>
  <si>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</si>
  <si>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</si>
  <si>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</si>
  <si>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</si>
  <si>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</si>
  <si>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</si>
  <si>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</si>
  <si>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</si>
  <si>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</si>
  <si>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</si>
  <si>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</si>
  <si>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</si>
  <si>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</si>
  <si>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</si>
  <si>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</si>
  <si>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</si>
  <si>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</si>
  <si>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</si>
  <si>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</si>
  <si>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</si>
  <si>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</si>
  <si>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</si>
  <si>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</si>
  <si>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</si>
  <si>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</si>
  <si>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</si>
  <si>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</si>
  <si>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</si>
  <si>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</si>
  <si>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</si>
  <si>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</si>
  <si>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</si>
  <si>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</si>
  <si>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</si>
  <si>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</si>
  <si>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</si>
  <si>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</si>
  <si>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</si>
  <si>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</si>
  <si>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</si>
  <si>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</si>
  <si>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</si>
  <si>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</si>
  <si>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</si>
  <si>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</si>
  <si>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</si>
  <si>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</si>
  <si>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</si>
  <si>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</si>
  <si>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</si>
  <si>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</si>
  <si>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</si>
  <si>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</si>
  <si>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</si>
  <si>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</si>
  <si>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</si>
  <si>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</si>
  <si>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</si>
  <si>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</si>
  <si>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</si>
  <si>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</si>
  <si>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</si>
  <si>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</si>
  <si>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</si>
  <si>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</si>
  <si>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</si>
  <si>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</si>
  <si>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</si>
  <si>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</si>
  <si>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</si>
  <si>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</si>
  <si>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</si>
  <si>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</si>
  <si>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</si>
  <si>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</si>
  <si>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</si>
  <si>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</si>
  <si>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</si>
  <si>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</si>
  <si>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</si>
  <si>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</si>
  <si>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</si>
  <si>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</si>
  <si>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</si>
  <si>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</si>
  <si>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</si>
  <si>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</si>
  <si>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</si>
  <si>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</si>
  <si>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</si>
  <si>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</si>
  <si>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</si>
  <si>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</si>
  <si>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</si>
  <si>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</si>
  <si>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</si>
  <si>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</si>
  <si>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</si>
  <si>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</si>
  <si>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</si>
  <si>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</si>
  <si>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</si>
  <si>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</si>
  <si>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</si>
  <si>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</si>
  <si>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</si>
  <si>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</si>
  <si>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</si>
  <si>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</si>
  <si>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</si>
  <si>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</si>
  <si>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</si>
  <si>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</si>
  <si>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</si>
  <si>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</si>
  <si>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</si>
  <si>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</si>
  <si>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</si>
  <si>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</si>
  <si>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</si>
  <si>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</si>
  <si>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</si>
  <si>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</si>
  <si>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</si>
  <si>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</si>
  <si>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</si>
  <si>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</si>
  <si>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</si>
  <si>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</si>
  <si>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</si>
  <si>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</si>
  <si>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</si>
  <si>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</si>
  <si>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</si>
  <si>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</si>
  <si>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</si>
  <si>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KR9254XEL502</t>
  </si>
  <si>
    <t>부산신항만 미수이자 ll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</si>
  <si>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</si>
  <si>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</si>
  <si>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</si>
  <si>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</si>
  <si>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</si>
  <si>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</si>
  <si>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</si>
  <si>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</si>
  <si>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</si>
  <si>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</si>
  <si>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</si>
  <si>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</si>
  <si>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</si>
  <si>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</si>
  <si>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</si>
  <si>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</si>
  <si>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</si>
  <si>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</si>
  <si>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</si>
  <si>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</si>
  <si>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</si>
  <si>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</si>
  <si>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</si>
  <si>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</si>
  <si>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</si>
  <si>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</si>
  <si>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</si>
  <si>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</si>
  <si>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</si>
  <si>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</si>
  <si>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</si>
  <si>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</si>
  <si>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</si>
  <si>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</si>
  <si>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</si>
  <si>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</si>
  <si>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</si>
  <si>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</si>
  <si>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</si>
  <si>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</si>
  <si>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</si>
  <si>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</si>
  <si>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</si>
  <si>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</si>
  <si>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</si>
  <si>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</si>
  <si>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</si>
  <si>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</si>
  <si>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</si>
  <si>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</si>
  <si>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</si>
  <si>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</si>
  <si>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</si>
  <si>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</si>
  <si>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</si>
  <si>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</si>
  <si>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</si>
  <si>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</si>
  <si>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</si>
  <si>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</si>
  <si>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</si>
  <si>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</si>
  <si>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</si>
  <si>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</si>
  <si>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</si>
  <si>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</si>
  <si>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</si>
  <si>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</si>
  <si>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</si>
  <si>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</si>
  <si>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</si>
  <si>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</si>
  <si>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</si>
  <si>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</si>
  <si>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</si>
  <si>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</si>
  <si>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10 Union Square</t>
  </si>
  <si>
    <t>250 Mercer St</t>
  </si>
  <si>
    <t>2525 McKinnon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</si>
  <si>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</si>
  <si>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</si>
  <si>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</si>
  <si>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</si>
  <si>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</si>
  <si>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</si>
  <si>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</si>
  <si>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</si>
  <si>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</si>
  <si>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</si>
  <si>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</si>
  <si>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</si>
  <si>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</si>
  <si>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</si>
  <si>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</si>
  <si>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</si>
  <si>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</si>
  <si>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</si>
  <si>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</si>
  <si>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</si>
  <si>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</si>
  <si>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</si>
  <si>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</si>
  <si>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</si>
  <si>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</si>
  <si>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</si>
  <si>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</si>
  <si>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</si>
  <si>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</si>
  <si>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01VC Poseidon Fund I, L.P.</t>
  </si>
  <si>
    <t>Vertex Ventures SEA III L.P.</t>
  </si>
  <si>
    <t>17Live</t>
  </si>
  <si>
    <t>STRONG SEED FUND II L.P.</t>
  </si>
  <si>
    <t>7till8</t>
  </si>
  <si>
    <t>8x8, Inc.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</si>
  <si>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</si>
  <si>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</si>
  <si>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</si>
  <si>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</si>
  <si>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</si>
  <si>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</si>
  <si>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</si>
  <si>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</si>
  <si>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</si>
  <si>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</si>
  <si>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</si>
  <si>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</si>
  <si>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</si>
  <si>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</si>
  <si>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</si>
  <si>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</si>
  <si>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Arcstone Pte. Ltd.</t>
  </si>
  <si>
    <t>Ardent Capital Limited</t>
  </si>
  <si>
    <t>Arfa</t>
  </si>
  <si>
    <t>Ascenda Loyalty Pte. Ltd.(Kaligo)</t>
  </si>
  <si>
    <t>Attonics Systems Pte. Ltd.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</si>
  <si>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</si>
  <si>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</si>
  <si>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</si>
  <si>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</si>
  <si>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</si>
  <si>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</si>
  <si>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</si>
  <si>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</si>
  <si>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Bridge Southeast Pte. Ltd.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</si>
  <si>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</si>
  <si>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</si>
  <si>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</si>
  <si>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</si>
  <si>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</si>
  <si>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</si>
  <si>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</si>
  <si>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</si>
  <si>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</si>
  <si>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Cashshield Pte. Ltd.(Shield)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</si>
  <si>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</si>
  <si>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</si>
  <si>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</si>
  <si>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</si>
  <si>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</si>
  <si>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</si>
  <si>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</si>
  <si>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</si>
  <si>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</si>
  <si>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</si>
  <si>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Daatrics Ltd.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</si>
  <si>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</si>
  <si>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</si>
  <si>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</si>
  <si>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</si>
  <si>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</si>
  <si>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</si>
  <si>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</si>
  <si>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</si>
  <si>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 xml:space="preserve">Einsights Pte. Ltd. </t>
  </si>
  <si>
    <t xml:space="preserve">Ematic Solutions Pte. Ltd. 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</si>
  <si>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</si>
  <si>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</si>
  <si>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</si>
  <si>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</si>
  <si>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</si>
  <si>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</si>
  <si>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</si>
  <si>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</si>
  <si>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</si>
  <si>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</si>
  <si>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</si>
  <si>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</si>
  <si>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</si>
  <si>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</si>
  <si>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</si>
  <si>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G2M Solutions Philippines Pte. Ltd.</t>
  </si>
  <si>
    <t>GGV (CS) LLC (Shield)</t>
  </si>
  <si>
    <t>GIZTIX Pte. Ltd.</t>
  </si>
  <si>
    <t>GTR</t>
  </si>
  <si>
    <t>Gadjian</t>
  </si>
  <si>
    <t>Ggtics (LOL Doctor)</t>
  </si>
  <si>
    <t>Glance</t>
  </si>
  <si>
    <t>Glints Intern Pte. Ltd.</t>
  </si>
  <si>
    <t>Glissade Dental Pte. Ltd.</t>
  </si>
  <si>
    <t>GoTo (Ruma)</t>
  </si>
  <si>
    <t>Goplay</t>
  </si>
  <si>
    <t>Grana</t>
  </si>
  <si>
    <t>Hannah</t>
  </si>
  <si>
    <t>Hardskills Pte. Ltd.</t>
  </si>
  <si>
    <t>Hertzwell Pte Ltd</t>
  </si>
  <si>
    <t>Himedi</t>
  </si>
  <si>
    <t>Hipvan</t>
  </si>
  <si>
    <t>Homage</t>
  </si>
  <si>
    <t xml:space="preserve">Igloohome, Inc. 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</si>
  <si>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</si>
  <si>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</si>
  <si>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</si>
  <si>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</si>
  <si>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</si>
  <si>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</si>
  <si>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</si>
  <si>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</si>
  <si>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</si>
  <si>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</si>
  <si>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</si>
  <si>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</si>
  <si>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Krasia Plus Pte. Ltd.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</si>
  <si>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</si>
  <si>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</si>
  <si>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</si>
  <si>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</si>
  <si>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</si>
  <si>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</si>
  <si>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</si>
  <si>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</si>
  <si>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Maria Health PH Inc.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</si>
  <si>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</si>
  <si>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</si>
  <si>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</si>
  <si>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</si>
  <si>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</si>
  <si>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</si>
  <si>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Microsec Pte. Ltd.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</si>
  <si>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</si>
  <si>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</si>
  <si>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</si>
  <si>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</si>
  <si>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</si>
  <si>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</si>
  <si>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</si>
  <si>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</si>
  <si>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</si>
  <si>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 xml:space="preserve">MyDoc Pte. Ltd. 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</si>
  <si>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</si>
  <si>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</si>
  <si>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</si>
  <si>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</si>
  <si>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</si>
  <si>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</si>
  <si>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</si>
  <si>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</si>
  <si>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</si>
  <si>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</si>
  <si>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</si>
  <si>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</si>
  <si>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Omnistream Pte. Ltd.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</si>
  <si>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</si>
  <si>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</si>
  <si>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</si>
  <si>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</si>
  <si>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</si>
  <si>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</si>
  <si>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</si>
  <si>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</si>
  <si>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Parcel Perform Pte. Ltd.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</si>
  <si>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</si>
  <si>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</si>
  <si>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</si>
  <si>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</si>
  <si>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</si>
  <si>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</si>
  <si>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</si>
  <si>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</si>
  <si>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</si>
  <si>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</si>
  <si>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</si>
  <si>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</si>
  <si>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</si>
  <si>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</si>
  <si>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</si>
  <si>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</si>
  <si>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</si>
  <si>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</si>
  <si>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</si>
  <si>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</si>
  <si>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</si>
  <si>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</si>
  <si>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</si>
  <si>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</si>
  <si>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Silent Eight Pte. Ltd.</t>
  </si>
  <si>
    <t>시몬느글로벌벤처전문사모투자신탁제1호</t>
  </si>
  <si>
    <t>BVISINOLRCPS</t>
  </si>
  <si>
    <t>Sinolending Ltd.(BVI) RCPS</t>
  </si>
  <si>
    <t>SinolendingLtd</t>
  </si>
  <si>
    <t>Skelter Labs</t>
  </si>
  <si>
    <t xml:space="preserve">Smart Retailer Pte Ltd </t>
  </si>
  <si>
    <t>Smartkarma Holdings Pte Ltd</t>
  </si>
  <si>
    <t>Smartpaddle (Bizongo)</t>
  </si>
  <si>
    <t>Snapcart Group (HK) Limited</t>
  </si>
  <si>
    <t>SoCash</t>
  </si>
  <si>
    <t>SourceSage (Pte. Ltd.)</t>
  </si>
  <si>
    <t xml:space="preserve">Spatial </t>
  </si>
  <si>
    <t>SpeQtral</t>
  </si>
  <si>
    <t>Spiralytics Pte. Ltd</t>
  </si>
  <si>
    <t>Sprout Solutions Pte. Ltd.</t>
  </si>
  <si>
    <t>StaffAny</t>
  </si>
  <si>
    <t>Staffinc.</t>
  </si>
  <si>
    <t>Stamp</t>
  </si>
  <si>
    <t>Stripe</t>
  </si>
  <si>
    <t>Sunday</t>
  </si>
  <si>
    <t>Sync(Flying Cat)</t>
  </si>
  <si>
    <t>Synup</t>
  </si>
  <si>
    <t>TSN Holdings (Lynk)</t>
  </si>
  <si>
    <t>TSN Holdings(Lynk)</t>
  </si>
  <si>
    <t>Taidii Pte. Ltd.</t>
  </si>
  <si>
    <t>Tajir</t>
  </si>
  <si>
    <t>Tapas Media, Inc.</t>
  </si>
  <si>
    <t>Teman Jalan</t>
  </si>
  <si>
    <t>The Oddle Company Pte Ltd</t>
  </si>
  <si>
    <t>Tide Holdings</t>
  </si>
  <si>
    <t>Tier Mobility</t>
  </si>
  <si>
    <t>Transcelestial Technologies Pte. Ltd.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</si>
  <si>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</si>
  <si>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</si>
  <si>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</si>
  <si>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</si>
  <si>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</si>
  <si>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</si>
  <si>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</si>
  <si>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</si>
  <si>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</si>
  <si>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</si>
  <si>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</si>
  <si>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</si>
  <si>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</si>
  <si>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</si>
  <si>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Wavemaker SEA SPV 1</t>
  </si>
  <si>
    <t>Wifi Chua</t>
  </si>
  <si>
    <t>Winmore (Lanetix)</t>
  </si>
  <si>
    <t>Wooltari USA(KPOP FOODS)</t>
  </si>
  <si>
    <t>Wootag Pte. Ltd.</t>
  </si>
  <si>
    <t>Xendit</t>
  </si>
  <si>
    <t>Xfers</t>
  </si>
  <si>
    <t>Yulu Bikes Private Limited</t>
  </si>
  <si>
    <t>ZUZU Hospitality Solutions Pte. Ltd.</t>
  </si>
  <si>
    <t>Zinka Logistics (Blackbuck)</t>
  </si>
  <si>
    <t>Zuzu</t>
  </si>
  <si>
    <t>Zyllem Pte. Ltd.</t>
  </si>
  <si>
    <t>beSuccess</t>
  </si>
  <si>
    <t>igloocompany Pte. Ltd.</t>
  </si>
  <si>
    <t>oneminute</t>
  </si>
  <si>
    <t>KRBS20981007</t>
  </si>
  <si>
    <t>어니스트에이아이보통주</t>
  </si>
  <si>
    <t>어니스트펀드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</si>
  <si>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</si>
  <si>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</si>
  <si>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</si>
  <si>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</si>
  <si>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</si>
  <si>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</si>
  <si>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</si>
  <si>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</si>
  <si>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</si>
  <si>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</si>
  <si>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</si>
  <si>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</si>
  <si>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</si>
  <si>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</si>
  <si>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</si>
  <si>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</si>
  <si>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</si>
  <si>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</si>
  <si>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</si>
  <si>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</si>
  <si>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</si>
  <si>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</si>
  <si>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</si>
  <si>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</si>
  <si>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</si>
  <si>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</si>
  <si>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</si>
  <si>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</si>
  <si>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</si>
  <si>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</si>
  <si>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</si>
  <si>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</si>
  <si>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</si>
  <si>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</si>
  <si>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</si>
  <si>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</si>
  <si>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</si>
  <si>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</si>
  <si>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</si>
  <si>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</si>
  <si>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</si>
  <si>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SPA213000076</t>
  </si>
  <si>
    <t>㈜대산에너지(채권수익180102)</t>
  </si>
  <si>
    <t>대산에너지(주)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</si>
  <si>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</si>
  <si>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</si>
  <si>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</si>
  <si>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</si>
  <si>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</si>
  <si>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</si>
  <si>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</si>
  <si>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</si>
  <si>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</si>
  <si>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</si>
  <si>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KRBHW1260004</t>
  </si>
  <si>
    <t>(주)세현에너지</t>
  </si>
  <si>
    <t>세현에너지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</si>
  <si>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</si>
  <si>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</si>
  <si>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</si>
  <si>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</si>
  <si>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</si>
  <si>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</si>
  <si>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</si>
  <si>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</si>
  <si>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KRBHW1270003</t>
  </si>
  <si>
    <t>대한태양광발전소</t>
  </si>
  <si>
    <t>KRBSHB040004</t>
  </si>
  <si>
    <t>에스플레닛이십구호</t>
  </si>
  <si>
    <t>에스플래닛이십구호</t>
  </si>
  <si>
    <t>KRBHW1280002</t>
  </si>
  <si>
    <t>제이더블유제2발전소</t>
  </si>
  <si>
    <t>제이더블유제2호발전소</t>
  </si>
  <si>
    <t>KRBHW1290001</t>
  </si>
  <si>
    <t>제이더블유제3발전소</t>
  </si>
  <si>
    <t>제이더블유제3호발전소</t>
  </si>
  <si>
    <t>수익증권_0260</t>
  </si>
  <si>
    <t>Brammer</t>
  </si>
  <si>
    <t>Centric Brands</t>
  </si>
  <si>
    <t>Alnylam Pharmaceuticals</t>
  </si>
  <si>
    <t>Belfor</t>
  </si>
  <si>
    <t>Crown Eagle energy LP</t>
  </si>
  <si>
    <t>Elevation Midstream, LLC</t>
  </si>
  <si>
    <t>Kuvare</t>
  </si>
  <si>
    <t>Loar</t>
  </si>
  <si>
    <t>Miracle Gro</t>
  </si>
  <si>
    <t>SHL</t>
  </si>
  <si>
    <t>Sanchez</t>
  </si>
  <si>
    <t>Westland Insurnace Group Ltd.</t>
  </si>
  <si>
    <t>채권</t>
  </si>
  <si>
    <t>TKE</t>
  </si>
  <si>
    <t>수익증권_0125</t>
  </si>
  <si>
    <t>KR6MY5898704</t>
  </si>
  <si>
    <t>후순위_케이아이제5디유동화전문(유)</t>
  </si>
  <si>
    <t>케이아이제5디유동화전문회사</t>
  </si>
  <si>
    <t>KR6MY5898702</t>
  </si>
  <si>
    <t>후순위_케이아이제5비유동화전문(유)</t>
  </si>
  <si>
    <t>케이아이제5비유동화전문회사</t>
  </si>
  <si>
    <t>KR6MY5898703</t>
  </si>
  <si>
    <t>후순위_케이아이제5씨유동화전문(유)</t>
  </si>
  <si>
    <t>케이아이제5씨유동화전문회사</t>
  </si>
  <si>
    <t>KR6MY5898701</t>
  </si>
  <si>
    <t>후순위_케이아이제5에이유동화전문(유)</t>
  </si>
  <si>
    <t>케이아이제5에이유동화전문회사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</si>
  <si>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</si>
  <si>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</si>
  <si>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</si>
  <si>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</si>
  <si>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</si>
  <si>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</si>
  <si>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</si>
  <si>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</si>
  <si>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</si>
  <si>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</si>
  <si>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</si>
  <si>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</si>
  <si>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</si>
  <si>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</si>
  <si>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</si>
  <si>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</si>
  <si>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</si>
  <si>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</si>
  <si>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</si>
  <si>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</si>
  <si>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</si>
  <si>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</si>
  <si>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</si>
  <si>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</si>
  <si>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</si>
  <si>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</si>
  <si>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</si>
  <si>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</si>
  <si>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</si>
  <si>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</si>
  <si>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</si>
  <si>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</si>
  <si>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</si>
  <si>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</si>
  <si>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</si>
  <si>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</si>
  <si>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</si>
  <si>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</si>
  <si>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</si>
  <si>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</si>
  <si>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</si>
  <si>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</si>
  <si>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</si>
  <si>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</si>
  <si>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</si>
  <si>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</si>
  <si>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</si>
  <si>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</si>
  <si>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</si>
  <si>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</si>
  <si>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</si>
  <si>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</si>
  <si>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</si>
  <si>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</si>
  <si>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</si>
  <si>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</si>
  <si>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</si>
  <si>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</si>
  <si>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</si>
  <si>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</si>
  <si>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Shermco Industries 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</si>
  <si>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</si>
  <si>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</si>
  <si>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</si>
  <si>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</si>
  <si>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</si>
  <si>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</si>
  <si>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</si>
  <si>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</si>
  <si>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</si>
  <si>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</si>
  <si>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</si>
  <si>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</si>
  <si>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</si>
  <si>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</si>
  <si>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</si>
  <si>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</si>
  <si>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</si>
  <si>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</si>
  <si>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</si>
  <si>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</si>
  <si>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</si>
  <si>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</si>
  <si>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</si>
  <si>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</si>
  <si>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</si>
  <si>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Osmanthus Cayman Investment L.P. </t>
  </si>
  <si>
    <t xml:space="preserve">BDO Network Bank, Inc. 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</si>
  <si>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</si>
  <si>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</si>
  <si>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</si>
  <si>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</si>
  <si>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</si>
  <si>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</si>
  <si>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</si>
  <si>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</si>
  <si>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</si>
  <si>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</si>
  <si>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</si>
  <si>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</si>
  <si>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</si>
  <si>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</si>
  <si>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</si>
  <si>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</si>
  <si>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</si>
  <si>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</si>
  <si>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Feedback Infra Pvt.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</si>
  <si>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</si>
  <si>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</si>
  <si>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</si>
  <si>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</si>
  <si>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</si>
  <si>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</si>
  <si>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</si>
  <si>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</si>
  <si>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</si>
  <si>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</si>
  <si>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</si>
  <si>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</si>
  <si>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</si>
  <si>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</si>
  <si>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</si>
  <si>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</si>
  <si>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</si>
  <si>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</si>
  <si>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</si>
  <si>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>Nanjing Suningjia Electronic Commerce Co., Ltd.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</si>
  <si>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</si>
  <si>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</si>
  <si>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</si>
  <si>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</si>
  <si>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</si>
  <si>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</si>
  <si>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</si>
  <si>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</si>
  <si>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</si>
  <si>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</si>
  <si>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</si>
  <si>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</si>
  <si>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</si>
  <si>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Knight Co-Investment</t>
  </si>
  <si>
    <t>Project Marron Co-investment</t>
  </si>
  <si>
    <t>Project Panorama Co-Investment</t>
  </si>
  <si>
    <t>Q Collection Pte Ltd</t>
  </si>
  <si>
    <t>QSR (International Brands)</t>
  </si>
  <si>
    <t>RAM
 Spreaders
 Lifting
 Technologies
 Pte Ltd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</si>
  <si>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</si>
  <si>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</si>
  <si>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</si>
  <si>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</si>
  <si>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</si>
  <si>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</si>
  <si>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</si>
  <si>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</si>
  <si>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</si>
  <si>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</si>
  <si>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</si>
  <si>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</si>
  <si>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</si>
  <si>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</si>
  <si>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</si>
  <si>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</si>
  <si>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</si>
  <si>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</si>
  <si>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</si>
  <si>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</si>
  <si>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</si>
  <si>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</si>
  <si>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</si>
  <si>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</si>
  <si>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</si>
  <si>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</si>
  <si>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</si>
  <si>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</si>
  <si>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</si>
  <si>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</si>
  <si>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FREMF 2018-KBX1 Class B/C Bonds</t>
  </si>
  <si>
    <t>One Hill South B-Note</t>
  </si>
  <si>
    <t>South Shore Mezzanine Loan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</si>
  <si>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</si>
  <si>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</si>
  <si>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</si>
  <si>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</si>
  <si>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</si>
  <si>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</si>
  <si>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</si>
  <si>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</si>
  <si>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</si>
  <si>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</si>
  <si>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</si>
  <si>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</si>
  <si>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</si>
  <si>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</si>
  <si>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</si>
  <si>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</si>
  <si>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</si>
  <si>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</si>
  <si>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</si>
  <si>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</si>
  <si>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</si>
  <si>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</si>
  <si>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</si>
  <si>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</si>
  <si>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</si>
  <si>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</si>
  <si>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</si>
  <si>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</si>
  <si>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</si>
  <si>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</si>
  <si>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</si>
  <si>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</si>
  <si>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</si>
  <si>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</si>
  <si>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</si>
  <si>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</si>
  <si>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</si>
  <si>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</si>
  <si>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</si>
  <si>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</si>
  <si>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</si>
  <si>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</si>
  <si>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</si>
  <si>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</si>
  <si>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</si>
  <si>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</si>
  <si>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</si>
  <si>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</si>
  <si>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</si>
  <si>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</si>
  <si>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</si>
  <si>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</si>
  <si>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</si>
  <si>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</si>
  <si>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</si>
  <si>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</si>
  <si>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</si>
  <si>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</si>
  <si>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</si>
  <si>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Harewood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</si>
  <si>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</si>
  <si>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</si>
  <si>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</si>
  <si>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</si>
  <si>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</si>
  <si>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</si>
  <si>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</si>
  <si>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</si>
  <si>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</si>
  <si>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</si>
  <si>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</si>
  <si>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</si>
  <si>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</si>
  <si>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</si>
  <si>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</si>
  <si>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</si>
  <si>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</si>
  <si>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</si>
  <si>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</si>
  <si>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</si>
  <si>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</si>
  <si>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</si>
  <si>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</si>
  <si>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</si>
  <si>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</si>
  <si>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</si>
  <si>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</si>
  <si>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</si>
  <si>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</si>
  <si>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</si>
  <si>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</si>
  <si>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</si>
  <si>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</si>
  <si>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</si>
  <si>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</si>
  <si>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</si>
  <si>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</si>
  <si>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</si>
  <si>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</si>
  <si>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</si>
  <si>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</si>
  <si>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</si>
  <si>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</si>
  <si>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</si>
  <si>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</si>
  <si>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</si>
  <si>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</si>
  <si>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</si>
  <si>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</si>
  <si>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</si>
  <si>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</si>
  <si>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</si>
  <si>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</si>
  <si>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</si>
  <si>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</si>
  <si>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</si>
  <si>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</si>
  <si>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</si>
  <si>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</si>
  <si>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</si>
  <si>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</si>
  <si>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</si>
  <si>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Serve Robotics,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</si>
  <si>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</si>
  <si>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</si>
  <si>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</si>
  <si>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</si>
  <si>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</si>
  <si>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</si>
  <si>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</si>
  <si>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</si>
  <si>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</si>
  <si>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</si>
  <si>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</si>
  <si>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</si>
  <si>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</si>
  <si>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</si>
  <si>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</si>
  <si>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</si>
  <si>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</si>
  <si>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Tune Therapeutics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</si>
  <si>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</si>
  <si>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</si>
  <si>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</si>
  <si>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</si>
  <si>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</si>
  <si>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</si>
  <si>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</si>
  <si>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</si>
  <si>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</si>
  <si>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</si>
  <si>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</si>
  <si>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</si>
  <si>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</si>
  <si>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</si>
  <si>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</si>
  <si>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</si>
  <si>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</si>
  <si>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</si>
  <si>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</si>
  <si>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</si>
  <si>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</si>
  <si>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</si>
  <si>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</si>
  <si>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</si>
  <si>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</si>
  <si>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</si>
  <si>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</si>
  <si>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</si>
  <si>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</si>
  <si>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</si>
  <si>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</si>
  <si>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</si>
  <si>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</si>
  <si>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</si>
  <si>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</si>
  <si>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</si>
  <si>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</si>
  <si>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</si>
  <si>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</si>
  <si>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</si>
  <si>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</si>
  <si>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</si>
  <si>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</si>
  <si>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</si>
  <si>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</si>
  <si>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</si>
  <si>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</si>
  <si>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</si>
  <si>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</si>
  <si>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</si>
  <si>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</si>
  <si>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</si>
  <si>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</si>
  <si>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</si>
  <si>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</si>
  <si>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</si>
  <si>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</si>
  <si>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</si>
  <si>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</si>
  <si>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</si>
  <si>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</si>
  <si>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</si>
  <si>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</si>
  <si>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</si>
  <si>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</si>
  <si>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</si>
  <si>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</si>
  <si>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</si>
  <si>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</si>
  <si>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</si>
  <si>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</si>
  <si>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</si>
  <si>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KR9183NEL504</t>
  </si>
  <si>
    <t>산나리솔라(170928)</t>
  </si>
  <si>
    <t>산나리솔라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</si>
  <si>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</si>
  <si>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</si>
  <si>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</si>
  <si>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</si>
  <si>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</si>
  <si>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</si>
  <si>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</si>
  <si>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</si>
  <si>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</si>
  <si>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</si>
  <si>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Dream Games Holdings Ltd</t>
  </si>
  <si>
    <t>Extracover Holdings Limited (“Zego”)</t>
  </si>
  <si>
    <t>Funnel Holding AB</t>
  </si>
  <si>
    <t>Furhat Robotics AB</t>
  </si>
  <si>
    <t>Healx Limited</t>
  </si>
  <si>
    <t>Hiya Inc</t>
  </si>
  <si>
    <t>Kaia Health Software GmbH</t>
  </si>
  <si>
    <t>Labster Group ApS</t>
  </si>
  <si>
    <t>Smol Limited</t>
  </si>
  <si>
    <t>Sophia Genetics SA</t>
  </si>
  <si>
    <t>Voi</t>
  </si>
  <si>
    <t>Wagestream Limited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</si>
  <si>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</si>
  <si>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</si>
  <si>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</si>
  <si>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</si>
  <si>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</si>
  <si>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</si>
  <si>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</si>
  <si>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</si>
  <si>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</si>
  <si>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</si>
  <si>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</si>
  <si>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</si>
  <si>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ProAmpac Holdings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</si>
  <si>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</si>
  <si>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</si>
  <si>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</si>
  <si>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</si>
  <si>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</si>
  <si>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</si>
  <si>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</si>
  <si>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</si>
  <si>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</si>
  <si>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</si>
  <si>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</si>
  <si>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</si>
  <si>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</si>
  <si>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</si>
  <si>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</si>
  <si>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</si>
  <si>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</si>
  <si>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</si>
  <si>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</si>
  <si>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</si>
  <si>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</si>
  <si>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</si>
  <si>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</si>
  <si>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</si>
  <si>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</si>
  <si>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</si>
  <si>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</si>
  <si>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</si>
  <si>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</si>
  <si>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</si>
  <si>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</si>
  <si>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</si>
  <si>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</si>
  <si>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</si>
  <si>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</si>
  <si>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</si>
  <si>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</si>
  <si>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</si>
  <si>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</si>
  <si>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</si>
  <si>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</si>
  <si>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</si>
  <si>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</si>
  <si>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</si>
  <si>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</si>
  <si>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</si>
  <si>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</si>
  <si>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</si>
  <si>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</si>
  <si>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</si>
  <si>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</si>
  <si>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</si>
  <si>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</si>
  <si>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</si>
  <si>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</si>
  <si>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</si>
  <si>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</si>
  <si>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</si>
  <si>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</si>
  <si>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</si>
  <si>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</si>
  <si>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</si>
  <si>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</si>
  <si>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</si>
  <si>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</si>
  <si>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</si>
  <si>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</si>
  <si>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</si>
  <si>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</si>
  <si>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</si>
  <si>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</si>
  <si>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</si>
  <si>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</si>
  <si>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</si>
  <si>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</si>
  <si>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</si>
  <si>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</si>
  <si>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</si>
  <si>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</si>
  <si>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</si>
  <si>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</si>
  <si>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</si>
  <si>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</si>
  <si>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</si>
  <si>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</si>
  <si>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</si>
  <si>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</si>
  <si>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</si>
  <si>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</si>
  <si>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</si>
  <si>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</si>
  <si>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</si>
  <si>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</si>
  <si>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</si>
  <si>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</si>
  <si>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</si>
  <si>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</si>
  <si>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</si>
  <si>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</si>
  <si>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</si>
  <si>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</si>
  <si>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</si>
  <si>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</si>
  <si>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</si>
  <si>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</si>
  <si>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</si>
  <si>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</si>
  <si>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</si>
  <si>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</si>
  <si>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</si>
  <si>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Septerna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</si>
  <si>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</si>
  <si>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</si>
  <si>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</si>
  <si>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</si>
  <si>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</si>
  <si>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</si>
  <si>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</si>
  <si>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</si>
  <si>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</si>
  <si>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</si>
  <si>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</si>
  <si>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</si>
  <si>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</si>
  <si>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</si>
  <si>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</si>
  <si>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</si>
  <si>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</si>
  <si>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</si>
  <si>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킥더허들 상환전환우선주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</si>
  <si>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</si>
  <si>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</si>
  <si>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</si>
  <si>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</si>
  <si>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</si>
  <si>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Project Moffet - C Note</t>
  </si>
  <si>
    <t>JayPaulAompany</t>
  </si>
  <si>
    <t>수익증권_0145</t>
  </si>
  <si>
    <t>58.com Inc.</t>
  </si>
  <si>
    <t>AA Ireland</t>
  </si>
  <si>
    <t>ACT Commodities</t>
  </si>
  <si>
    <t>ASC Engineered Solutions</t>
  </si>
  <si>
    <t>Abacai</t>
  </si>
  <si>
    <t>AbacusNext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</si>
  <si>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</si>
  <si>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</si>
  <si>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</si>
  <si>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</si>
  <si>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</si>
  <si>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</si>
  <si>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</si>
  <si>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</si>
  <si>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</si>
  <si>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</si>
  <si>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</si>
  <si>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</si>
  <si>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</si>
  <si>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</si>
  <si>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</si>
  <si>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</si>
  <si>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</si>
  <si>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</si>
  <si>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</si>
  <si>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Axis Air</t>
  </si>
  <si>
    <t>Axplora</t>
  </si>
  <si>
    <t>Ayu H ealth</t>
  </si>
  <si>
    <t>BFI Finance</t>
  </si>
  <si>
    <t>BMI</t>
  </si>
  <si>
    <t>Baibu</t>
  </si>
  <si>
    <t>BeepKart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</si>
  <si>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</si>
  <si>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</si>
  <si>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</si>
  <si>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</si>
  <si>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</si>
  <si>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</si>
  <si>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</si>
  <si>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</si>
  <si>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</si>
  <si>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</si>
  <si>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</si>
  <si>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</si>
  <si>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</si>
  <si>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</si>
  <si>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</si>
  <si>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</si>
  <si>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</si>
  <si>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</si>
  <si>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</si>
  <si>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</si>
  <si>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</si>
  <si>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</si>
  <si>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</si>
  <si>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</si>
  <si>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</si>
  <si>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</si>
  <si>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</si>
  <si>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</si>
  <si>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</si>
  <si>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</si>
  <si>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</si>
  <si>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</si>
  <si>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</si>
  <si>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Cow Moon Wealth Software Inc</t>
  </si>
  <si>
    <t>Creater Inc.</t>
  </si>
  <si>
    <t>Cred</t>
  </si>
  <si>
    <t xml:space="preserve">Cubic Corporation </t>
  </si>
  <si>
    <t>Cumming</t>
  </si>
  <si>
    <t>DEXAG, Inc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</si>
  <si>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</si>
  <si>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</si>
  <si>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</si>
  <si>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</si>
  <si>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</si>
  <si>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</si>
  <si>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</si>
  <si>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</si>
  <si>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</si>
  <si>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</si>
  <si>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</si>
  <si>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</si>
  <si>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</si>
  <si>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</si>
  <si>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</si>
  <si>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</si>
  <si>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</si>
  <si>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</si>
  <si>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FalconX Holdings Ltd.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</si>
  <si>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</si>
  <si>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</si>
  <si>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</si>
  <si>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</si>
  <si>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</si>
  <si>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</si>
  <si>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</si>
  <si>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</si>
  <si>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Forte Labs, Inc.</t>
  </si>
  <si>
    <t>Foundtain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</si>
  <si>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</si>
  <si>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</si>
  <si>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</si>
  <si>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</si>
  <si>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</si>
  <si>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</si>
  <si>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</si>
  <si>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</si>
  <si>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</si>
  <si>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</si>
  <si>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</si>
  <si>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</si>
  <si>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</si>
  <si>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</si>
  <si>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</si>
  <si>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</si>
  <si>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</si>
  <si>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</si>
  <si>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</si>
  <si>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</si>
  <si>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</si>
  <si>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</si>
  <si>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</si>
  <si>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</si>
  <si>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</si>
  <si>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</si>
  <si>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</si>
  <si>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</si>
  <si>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</si>
  <si>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</si>
  <si>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</si>
  <si>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</si>
  <si>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</si>
  <si>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</si>
  <si>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Keiko Inc.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</si>
  <si>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</si>
  <si>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</si>
  <si>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</si>
  <si>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</si>
  <si>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</si>
  <si>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</si>
  <si>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</si>
  <si>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</si>
  <si>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</si>
  <si>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</si>
  <si>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</si>
  <si>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</si>
  <si>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</si>
  <si>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</si>
  <si>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</si>
  <si>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</si>
  <si>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</si>
  <si>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</si>
  <si>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</si>
  <si>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</si>
  <si>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</si>
  <si>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</si>
  <si>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</si>
  <si>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</si>
  <si>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</si>
  <si>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</si>
  <si>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</si>
  <si>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</si>
  <si>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</si>
  <si>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</si>
  <si>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</si>
  <si>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</si>
  <si>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</si>
  <si>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</si>
  <si>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</si>
  <si>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</si>
  <si>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</si>
  <si>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</si>
  <si>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Phytech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</si>
  <si>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</si>
  <si>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</si>
  <si>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</si>
  <si>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</si>
  <si>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</si>
  <si>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</si>
  <si>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</si>
  <si>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</si>
  <si>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</si>
  <si>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</si>
  <si>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</si>
  <si>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</si>
  <si>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RMB Healthcare Platform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</si>
  <si>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</si>
  <si>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</si>
  <si>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</si>
  <si>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</si>
  <si>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</si>
  <si>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</si>
  <si>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</si>
  <si>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</si>
  <si>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</si>
  <si>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</si>
  <si>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</si>
  <si>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</si>
  <si>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</si>
  <si>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</si>
  <si>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</si>
  <si>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</si>
  <si>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</si>
  <si>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</si>
  <si>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</si>
  <si>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</si>
  <si>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</si>
  <si>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</si>
  <si>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</si>
  <si>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</si>
  <si>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</si>
  <si>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</si>
  <si>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</si>
  <si>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</si>
  <si>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</si>
  <si>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</si>
  <si>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</si>
  <si>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</si>
  <si>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</si>
  <si>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</si>
  <si>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</si>
  <si>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</si>
  <si>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</si>
  <si>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</si>
  <si>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</si>
  <si>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</si>
  <si>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</si>
  <si>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</si>
  <si>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</si>
  <si>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</si>
  <si>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</si>
  <si>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</si>
  <si>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</si>
  <si>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</si>
  <si>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</si>
  <si>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</si>
  <si>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</si>
  <si>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</si>
  <si>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</si>
  <si>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</si>
  <si>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</si>
  <si>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</si>
  <si>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</si>
  <si>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</si>
  <si>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</si>
  <si>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</si>
  <si>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</si>
  <si>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</si>
  <si>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</si>
  <si>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</si>
  <si>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</si>
  <si>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</si>
  <si>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</si>
  <si>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</si>
  <si>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</si>
  <si>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</si>
  <si>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</si>
  <si>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</si>
  <si>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</si>
  <si>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</si>
  <si>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</si>
  <si>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</si>
  <si>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</si>
  <si>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</si>
  <si>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</si>
  <si>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</si>
  <si>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</si>
  <si>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</si>
  <si>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</si>
  <si>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</si>
  <si>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</si>
  <si>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</si>
  <si>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</si>
  <si>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</si>
  <si>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</si>
  <si>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</si>
  <si>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</si>
  <si>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VN000000VIC9</t>
  </si>
  <si>
    <t>VINGROUP JSC</t>
  </si>
  <si>
    <t>VingroupJSC</t>
  </si>
  <si>
    <t>VJSC00000001</t>
  </si>
  <si>
    <t>Vingroup Joint Stock Company</t>
  </si>
  <si>
    <t>VingroupJointStockCompany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</si>
  <si>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</si>
  <si>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</si>
  <si>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</si>
  <si>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</si>
  <si>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</si>
  <si>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</si>
  <si>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</si>
  <si>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</si>
  <si>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</si>
  <si>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</si>
  <si>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</si>
  <si>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</si>
  <si>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</si>
  <si>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</si>
  <si>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</si>
  <si>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</si>
  <si>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</si>
  <si>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</si>
  <si>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</si>
  <si>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</si>
  <si>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</si>
  <si>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</si>
  <si>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</si>
  <si>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</si>
  <si>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</si>
  <si>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</si>
  <si>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</si>
  <si>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</si>
  <si>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</si>
  <si>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</si>
  <si>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</si>
  <si>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</si>
  <si>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</si>
  <si>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</si>
  <si>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</si>
  <si>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</si>
  <si>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</si>
  <si>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</si>
  <si>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</si>
  <si>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</si>
  <si>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</si>
  <si>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</si>
  <si>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</si>
  <si>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</si>
  <si>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</si>
  <si>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</si>
  <si>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</si>
  <si>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</si>
  <si>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</si>
  <si>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</si>
  <si>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</si>
  <si>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</si>
  <si>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</si>
  <si>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</si>
  <si>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</si>
  <si>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</si>
  <si>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</si>
  <si>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</si>
  <si>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</si>
  <si>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</si>
  <si>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</si>
  <si>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Hyatt Place and Hampton Inn &amp;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</si>
  <si>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</si>
  <si>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</si>
  <si>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</si>
  <si>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</si>
  <si>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</si>
  <si>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</si>
  <si>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</si>
  <si>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</si>
  <si>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</si>
  <si>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</si>
  <si>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</si>
  <si>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</si>
  <si>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Southport Business Part</t>
  </si>
  <si>
    <t>Southport Businiss Part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</si>
  <si>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</si>
  <si>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</si>
  <si>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</si>
  <si>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</si>
  <si>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</si>
  <si>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</si>
  <si>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</si>
  <si>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</si>
  <si>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</si>
  <si>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</si>
  <si>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</si>
  <si>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</si>
  <si>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</si>
  <si>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</si>
  <si>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</si>
  <si>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</si>
  <si>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</si>
  <si>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</si>
  <si>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</si>
  <si>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</si>
  <si>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</si>
  <si>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</si>
  <si>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</si>
  <si>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</si>
  <si>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</si>
  <si>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</si>
  <si>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</si>
  <si>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</si>
  <si>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</si>
  <si>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</si>
  <si>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</si>
  <si>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</si>
  <si>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</si>
  <si>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</si>
  <si>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</si>
  <si>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</si>
  <si>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</si>
  <si>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</si>
  <si>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</si>
  <si>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</si>
  <si>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</si>
  <si>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</si>
  <si>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</si>
  <si>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</si>
  <si>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</si>
  <si>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</si>
  <si>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</si>
  <si>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</si>
  <si>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</si>
  <si>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</si>
  <si>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</si>
  <si>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KR60JU06TH01</t>
  </si>
  <si>
    <t>제이유제육차 주식회사</t>
  </si>
  <si>
    <t>제이유제육차</t>
  </si>
  <si>
    <t>수익증권_0269</t>
  </si>
  <si>
    <t>ASPI</t>
  </si>
  <si>
    <t>AirTrunk</t>
  </si>
  <si>
    <t>Applegreen</t>
  </si>
  <si>
    <t>Carrix, Inc.</t>
  </si>
  <si>
    <t>Cheniere Energy Partners, L .P.</t>
  </si>
  <si>
    <t>Digital Realty JV</t>
  </si>
  <si>
    <t>First Energy</t>
  </si>
  <si>
    <t>Invenergy</t>
  </si>
  <si>
    <t>Invenergy YieldCo</t>
  </si>
  <si>
    <t>Mundys</t>
  </si>
  <si>
    <t>NIPSCO</t>
  </si>
  <si>
    <t>NextEra Partnership</t>
  </si>
  <si>
    <t>PTI</t>
  </si>
  <si>
    <t>QTS</t>
  </si>
  <si>
    <t>QTS Europe</t>
  </si>
  <si>
    <t>Safe Harbor</t>
  </si>
  <si>
    <t>Signature Aviation</t>
  </si>
  <si>
    <t>TXNM</t>
  </si>
  <si>
    <t>Tallgrass Energy,LP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</si>
  <si>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</si>
  <si>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</si>
  <si>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</si>
  <si>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</si>
  <si>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</si>
  <si>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</si>
  <si>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</si>
  <si>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</si>
  <si>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</si>
  <si>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</si>
  <si>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</si>
  <si>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</si>
  <si>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</si>
  <si>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</si>
  <si>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</si>
  <si>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</si>
  <si>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</si>
  <si>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</si>
  <si>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</si>
  <si>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</si>
  <si>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</si>
  <si>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</si>
  <si>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</si>
  <si>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</si>
  <si>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</si>
  <si>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</si>
  <si>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</si>
  <si>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</si>
  <si>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</si>
  <si>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</si>
  <si>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</si>
  <si>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</si>
  <si>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</si>
  <si>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</si>
  <si>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</si>
  <si>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</si>
  <si>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</si>
  <si>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</si>
  <si>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</si>
  <si>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</si>
  <si>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</si>
  <si>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</si>
  <si>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</si>
  <si>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</si>
  <si>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</si>
  <si>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</si>
  <si>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</si>
  <si>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</si>
  <si>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</si>
  <si>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</si>
  <si>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</si>
  <si>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</si>
  <si>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</si>
  <si>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</si>
  <si>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</si>
  <si>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</si>
  <si>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</si>
  <si>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</si>
  <si>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</si>
  <si>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</si>
  <si>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</si>
  <si>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</si>
  <si>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</si>
  <si>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</si>
  <si>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</si>
  <si>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</si>
  <si>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</si>
  <si>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</si>
  <si>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</si>
  <si>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</si>
  <si>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</si>
  <si>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</si>
  <si>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</si>
  <si>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</si>
  <si>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</si>
  <si>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</si>
  <si>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</si>
  <si>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</si>
  <si>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</si>
  <si>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</si>
  <si>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</si>
  <si>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</si>
  <si>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</si>
  <si>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</si>
  <si>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</si>
  <si>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</si>
  <si>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</si>
  <si>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</si>
  <si>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</si>
  <si>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</si>
  <si>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</si>
  <si>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</si>
  <si>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</si>
  <si>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</si>
  <si>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</si>
  <si>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</si>
  <si>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</si>
  <si>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</si>
  <si>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</si>
  <si>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</si>
  <si>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</si>
  <si>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</si>
  <si>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</si>
  <si>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</si>
  <si>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</si>
  <si>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</si>
  <si>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</si>
  <si>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</si>
  <si>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</si>
  <si>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</si>
  <si>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</si>
  <si>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</si>
  <si>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</si>
  <si>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Entoria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</si>
  <si>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</si>
  <si>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</si>
  <si>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</si>
  <si>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</si>
  <si>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</si>
  <si>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</si>
  <si>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</si>
  <si>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</si>
  <si>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</si>
  <si>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</si>
  <si>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</si>
  <si>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</si>
  <si>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</si>
  <si>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</si>
  <si>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</si>
  <si>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</si>
  <si>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</si>
  <si>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</si>
  <si>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</si>
  <si>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</si>
  <si>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</si>
  <si>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</si>
  <si>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</si>
  <si>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</si>
  <si>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</si>
  <si>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</si>
  <si>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</si>
  <si>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</si>
  <si>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</si>
  <si>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</si>
  <si>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</si>
  <si>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</si>
  <si>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Insight M Inc. (fka Kairos Aerospace Inc.)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</si>
  <si>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</si>
  <si>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</si>
  <si>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</si>
  <si>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</si>
  <si>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</si>
  <si>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</si>
  <si>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</si>
  <si>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</si>
  <si>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</si>
  <si>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</si>
  <si>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</si>
  <si>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</si>
  <si>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</si>
  <si>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</si>
  <si>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</si>
  <si>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</si>
  <si>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</si>
  <si>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</si>
  <si>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</si>
  <si>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</si>
  <si>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</si>
  <si>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</si>
  <si>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</si>
  <si>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</si>
  <si>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</si>
  <si>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</si>
  <si>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</si>
  <si>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</si>
  <si>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</si>
  <si>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</si>
  <si>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</si>
  <si>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</si>
  <si>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</si>
  <si>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</si>
  <si>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</si>
  <si>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</si>
  <si>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</si>
  <si>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</si>
  <si>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</si>
  <si>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</si>
  <si>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</si>
  <si>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</si>
  <si>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</si>
  <si>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</si>
  <si>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</si>
  <si>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</si>
  <si>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</si>
  <si>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</si>
  <si>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</si>
  <si>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</si>
  <si>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</si>
  <si>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</si>
  <si>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</si>
  <si>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</si>
  <si>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</si>
  <si>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</si>
  <si>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</si>
  <si>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</si>
  <si>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</si>
  <si>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</si>
  <si>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</si>
  <si>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</si>
  <si>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</si>
  <si>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</si>
  <si>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</si>
  <si>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</si>
  <si>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</si>
  <si>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</si>
  <si>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</si>
  <si>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</si>
  <si>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</si>
  <si>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</si>
  <si>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</si>
  <si>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</si>
  <si>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</si>
  <si>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</si>
  <si>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</si>
  <si>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</si>
  <si>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</si>
  <si>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</si>
  <si>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</si>
  <si>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</si>
  <si>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</si>
  <si>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</si>
  <si>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</si>
  <si>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</si>
  <si>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</si>
  <si>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</si>
  <si>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</si>
  <si>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</si>
  <si>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</si>
  <si>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</si>
  <si>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</si>
  <si>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</si>
  <si>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</si>
  <si>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</si>
  <si>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</si>
  <si>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</si>
  <si>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</si>
  <si>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</si>
  <si>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</si>
  <si>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</si>
  <si>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</si>
  <si>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</si>
  <si>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</si>
  <si>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</si>
  <si>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</si>
  <si>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</si>
  <si>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</si>
  <si>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</si>
  <si>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</si>
  <si>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</si>
  <si>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</si>
  <si>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</si>
  <si>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</si>
  <si>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</si>
  <si>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</si>
  <si>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</si>
  <si>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</si>
  <si>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</si>
  <si>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</si>
  <si>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</si>
  <si>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</si>
  <si>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</si>
  <si>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</si>
  <si>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</si>
  <si>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</si>
  <si>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</si>
  <si>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</si>
  <si>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</si>
  <si>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</si>
  <si>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</si>
  <si>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</si>
  <si>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</si>
  <si>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</si>
  <si>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</si>
  <si>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</si>
  <si>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</si>
  <si>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</si>
  <si>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</si>
  <si>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</si>
  <si>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</si>
  <si>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</si>
  <si>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</si>
  <si>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</si>
  <si>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</si>
  <si>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</si>
  <si>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</si>
  <si>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</si>
  <si>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</si>
  <si>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</si>
  <si>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</si>
  <si>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</si>
  <si>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</si>
  <si>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</si>
  <si>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</si>
  <si>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</si>
  <si>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</si>
  <si>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</si>
  <si>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</si>
  <si>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</si>
  <si>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</si>
  <si>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</si>
  <si>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</si>
  <si>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</si>
  <si>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</si>
  <si>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</si>
  <si>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</si>
  <si>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</si>
  <si>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</si>
  <si>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</si>
  <si>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</si>
  <si>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</si>
  <si>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</si>
  <si>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</si>
  <si>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</si>
  <si>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</si>
  <si>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</si>
  <si>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</si>
  <si>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</si>
  <si>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</si>
  <si>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</si>
  <si>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</si>
  <si>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</si>
  <si>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</si>
  <si>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</si>
  <si>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</si>
  <si>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</si>
  <si>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</si>
  <si>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</si>
  <si>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</si>
  <si>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</si>
  <si>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</si>
  <si>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</si>
  <si>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</si>
  <si>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</si>
  <si>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</si>
  <si>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</si>
  <si>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</si>
  <si>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</si>
  <si>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</si>
  <si>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</si>
  <si>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</si>
  <si>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</si>
  <si>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</si>
  <si>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</si>
  <si>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</si>
  <si>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</si>
  <si>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</si>
  <si>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</si>
  <si>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</si>
  <si>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</si>
  <si>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</si>
  <si>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</si>
  <si>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</si>
  <si>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</si>
  <si>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</si>
  <si>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</si>
  <si>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</si>
  <si>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</si>
  <si>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</si>
  <si>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</si>
  <si>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</si>
  <si>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</si>
  <si>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</si>
  <si>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</si>
  <si>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</si>
  <si>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</si>
  <si>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</si>
  <si>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</si>
  <si>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</si>
  <si>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</si>
  <si>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</si>
  <si>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</si>
  <si>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</si>
  <si>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</si>
  <si>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</si>
  <si>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</si>
  <si>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</si>
  <si>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</si>
  <si>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</si>
  <si>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</si>
  <si>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</si>
  <si>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</si>
  <si>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</si>
  <si>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</si>
  <si>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</si>
  <si>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</si>
  <si>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</si>
  <si>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</si>
  <si>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</si>
  <si>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</si>
  <si>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</si>
  <si>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</si>
  <si>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</si>
  <si>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</si>
  <si>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</si>
  <si>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</si>
  <si>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</si>
  <si>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</si>
  <si>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</si>
  <si>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</si>
  <si>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</si>
  <si>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</si>
  <si>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</si>
  <si>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</si>
  <si>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</si>
  <si>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</si>
  <si>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</si>
  <si>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</si>
  <si>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</si>
  <si>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</si>
  <si>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</si>
  <si>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</si>
  <si>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</si>
  <si>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</si>
  <si>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</si>
  <si>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</si>
  <si>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</si>
  <si>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</si>
  <si>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</si>
  <si>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</si>
  <si>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</si>
  <si>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</si>
  <si>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</si>
  <si>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</si>
  <si>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</si>
  <si>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</si>
  <si>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</si>
  <si>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</si>
  <si>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</si>
  <si>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25 Remsen Self-storage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</si>
  <si>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</si>
  <si>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</si>
  <si>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</si>
  <si>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</si>
  <si>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</si>
  <si>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</si>
  <si>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</si>
  <si>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</si>
  <si>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</si>
  <si>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</si>
  <si>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</si>
  <si>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</si>
  <si>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</si>
  <si>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>Caton &amp; Wild (NYC Self-storage 2-Pack)</t>
  </si>
  <si>
    <t xml:space="preserve">Century Plaza 2019 </t>
  </si>
  <si>
    <t>Cleanwater at Riverpark</t>
  </si>
  <si>
    <t>Dyckman and Grand - NYC Self-Storage</t>
  </si>
  <si>
    <t>Elan Shadow Creek Ranch Apartment</t>
  </si>
  <si>
    <t xml:space="preserve">Exeter Ninja 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</si>
  <si>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</si>
  <si>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</si>
  <si>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</si>
  <si>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</si>
  <si>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</si>
  <si>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</si>
  <si>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</si>
  <si>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</si>
  <si>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</si>
  <si>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</si>
  <si>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</si>
  <si>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</si>
  <si>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</si>
  <si>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</si>
  <si>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</si>
  <si>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</si>
  <si>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</si>
  <si>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</si>
  <si>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</si>
  <si>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</si>
  <si>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</si>
  <si>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</si>
  <si>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Self-Storage Portfolio</t>
  </si>
  <si>
    <t>Southern California Industrial Portfolio</t>
  </si>
  <si>
    <t>Sterling Industrial 4-Property</t>
  </si>
  <si>
    <t>Stoltz Portfolio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</si>
  <si>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</si>
  <si>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</si>
  <si>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</si>
  <si>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</si>
  <si>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</si>
  <si>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</si>
  <si>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</si>
  <si>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</si>
  <si>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</si>
  <si>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</si>
  <si>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JTBC스튜디오(주) 인수금융 선순위 대출채권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</si>
  <si>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</si>
  <si>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</si>
  <si>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</si>
  <si>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</si>
  <si>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</si>
  <si>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</si>
  <si>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</si>
  <si>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</si>
  <si>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</si>
  <si>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</si>
  <si>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</si>
  <si>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</si>
  <si>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</si>
  <si>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</si>
  <si>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</si>
  <si>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</si>
  <si>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Bayer ES</t>
  </si>
  <si>
    <t>BCDDTM008778</t>
  </si>
  <si>
    <t>Beacon DDTL(Pjt Wisdom) (11)</t>
  </si>
  <si>
    <t>Beacon Oral Specialist</t>
  </si>
  <si>
    <t>HY1STS078778</t>
  </si>
  <si>
    <t>Hyperion 1st Lien Term Loan (7)</t>
  </si>
  <si>
    <t>Hyperion</t>
  </si>
  <si>
    <t>HY1STS088778</t>
  </si>
  <si>
    <t>Hyperion 1st Lien Term Loan (8)</t>
  </si>
  <si>
    <t>SEATTLE08778</t>
  </si>
  <si>
    <t>Seattle Bidco Limited</t>
  </si>
  <si>
    <t>SeattleBidcoLimited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</si>
  <si>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</si>
  <si>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</si>
  <si>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</si>
  <si>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</si>
  <si>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</si>
  <si>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</si>
  <si>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</si>
  <si>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</si>
  <si>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</si>
  <si>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</si>
  <si>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</si>
  <si>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</si>
  <si>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</si>
  <si>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</si>
  <si>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</si>
  <si>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</si>
  <si>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</si>
  <si>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</si>
  <si>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</si>
  <si>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</si>
  <si>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</si>
  <si>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</si>
  <si>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</si>
  <si>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</si>
  <si>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</si>
  <si>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</si>
  <si>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</si>
  <si>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</si>
  <si>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</si>
  <si>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</si>
  <si>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</si>
  <si>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</si>
  <si>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</si>
  <si>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</si>
  <si>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</si>
  <si>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</si>
  <si>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</si>
  <si>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</si>
  <si>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</si>
  <si>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</si>
  <si>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</si>
  <si>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</si>
  <si>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</si>
  <si>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</si>
  <si>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</si>
  <si>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</si>
  <si>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</si>
  <si>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</si>
  <si>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</si>
  <si>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</si>
  <si>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</si>
  <si>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</si>
  <si>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</si>
  <si>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</si>
  <si>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</si>
  <si>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</si>
  <si>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</si>
  <si>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</si>
  <si>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</si>
  <si>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</si>
  <si>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</si>
  <si>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</si>
  <si>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</si>
  <si>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</si>
  <si>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풍백풍력발전 주식회(채권수익220727)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</si>
  <si>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</si>
  <si>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</si>
  <si>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</si>
  <si>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</si>
  <si>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</si>
  <si>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</si>
  <si>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</si>
  <si>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</si>
  <si>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</si>
  <si>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</si>
  <si>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</si>
  <si>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</si>
  <si>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</si>
  <si>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</si>
  <si>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</si>
  <si>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</si>
  <si>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19193ANTJN00</t>
  </si>
  <si>
    <t>(19193) Antares Senior Loan Junior Notes 00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</si>
  <si>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</si>
  <si>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</si>
  <si>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</si>
  <si>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</si>
  <si>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</si>
  <si>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</si>
  <si>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</si>
  <si>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</si>
  <si>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</si>
  <si>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</si>
  <si>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</si>
  <si>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</si>
  <si>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</si>
  <si>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</si>
  <si>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</si>
  <si>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</si>
  <si>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</si>
  <si>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</si>
  <si>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</si>
  <si>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</si>
  <si>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</si>
  <si>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</si>
  <si>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</si>
  <si>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</si>
  <si>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</si>
  <si>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</si>
  <si>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</si>
  <si>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</si>
  <si>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</si>
  <si>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</si>
  <si>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</si>
  <si>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</si>
  <si>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</si>
  <si>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</si>
  <si>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</si>
  <si>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</si>
  <si>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</si>
  <si>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</si>
  <si>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</si>
  <si>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</si>
  <si>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</si>
  <si>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</si>
  <si>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</si>
  <si>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</si>
  <si>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</si>
  <si>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</si>
  <si>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</si>
  <si>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</si>
  <si>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</si>
  <si>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</si>
  <si>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</si>
  <si>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</si>
  <si>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</si>
  <si>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</si>
  <si>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</si>
  <si>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</si>
  <si>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</si>
  <si>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</si>
  <si>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</si>
  <si>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</si>
  <si>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</si>
  <si>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</si>
  <si>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</si>
  <si>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</si>
  <si>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</si>
  <si>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</si>
  <si>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</si>
  <si>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</si>
  <si>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</si>
  <si>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</si>
  <si>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</si>
  <si>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</si>
  <si>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</si>
  <si>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</si>
  <si>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</si>
  <si>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</si>
  <si>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</si>
  <si>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</si>
  <si>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</si>
  <si>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</si>
  <si>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</si>
  <si>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</si>
  <si>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</si>
  <si>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</si>
  <si>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</si>
  <si>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</si>
  <si>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</si>
  <si>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</si>
  <si>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</si>
  <si>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</si>
  <si>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</si>
  <si>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</si>
  <si>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</si>
  <si>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</si>
  <si>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</si>
  <si>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</si>
  <si>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</si>
  <si>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</si>
  <si>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</si>
  <si>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</si>
  <si>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</si>
  <si>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</si>
  <si>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</si>
  <si>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</si>
  <si>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</si>
  <si>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</si>
  <si>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</si>
  <si>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</si>
  <si>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</si>
  <si>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</si>
  <si>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</si>
  <si>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</si>
  <si>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</si>
  <si>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</si>
  <si>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</si>
  <si>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</si>
  <si>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</si>
  <si>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</si>
  <si>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</si>
  <si>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</si>
  <si>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</si>
  <si>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</si>
  <si>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</si>
  <si>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</si>
  <si>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</si>
  <si>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</si>
  <si>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</si>
  <si>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</si>
  <si>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</si>
  <si>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</si>
  <si>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</si>
  <si>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</si>
  <si>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</si>
  <si>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</si>
  <si>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</si>
  <si>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</si>
  <si>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</si>
  <si>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</si>
  <si>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</si>
  <si>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</si>
  <si>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</si>
  <si>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</si>
  <si>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</si>
  <si>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</si>
  <si>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</si>
  <si>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</si>
  <si>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</si>
  <si>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</si>
  <si>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</si>
  <si>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</si>
  <si>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</si>
  <si>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</si>
  <si>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</si>
  <si>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</si>
  <si>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</si>
  <si>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</si>
  <si>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</si>
  <si>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</si>
  <si>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</si>
  <si>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</si>
  <si>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</si>
  <si>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</si>
  <si>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</si>
  <si>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</si>
  <si>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</si>
  <si>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</si>
  <si>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</si>
  <si>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</si>
  <si>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</si>
  <si>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</si>
  <si>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</si>
  <si>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</si>
  <si>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</si>
  <si>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</si>
  <si>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</si>
  <si>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</si>
  <si>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</si>
  <si>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</si>
  <si>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</si>
  <si>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</si>
  <si>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</si>
  <si>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</si>
  <si>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</si>
  <si>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</si>
  <si>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</si>
  <si>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</si>
  <si>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</si>
  <si>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</si>
  <si>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</si>
  <si>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</si>
  <si>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</si>
  <si>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</si>
  <si>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</si>
  <si>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</si>
  <si>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</si>
  <si>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</si>
  <si>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</si>
  <si>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</si>
  <si>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</si>
  <si>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</si>
  <si>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</si>
  <si>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</si>
  <si>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</si>
  <si>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</si>
  <si>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</si>
  <si>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</si>
  <si>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</si>
  <si>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</si>
  <si>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</si>
  <si>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</si>
  <si>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</si>
  <si>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</si>
  <si>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</si>
  <si>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</si>
  <si>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</si>
  <si>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</si>
  <si>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</si>
  <si>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</si>
  <si>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</si>
  <si>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</si>
  <si>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</si>
  <si>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</si>
  <si>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</si>
  <si>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</si>
  <si>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</si>
  <si>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</si>
  <si>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</si>
  <si>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</si>
  <si>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</si>
  <si>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</si>
  <si>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</si>
  <si>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</si>
  <si>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</si>
  <si>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</si>
  <si>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</si>
  <si>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</si>
  <si>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</si>
  <si>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</si>
  <si>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</si>
  <si>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</si>
  <si>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</si>
  <si>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</si>
  <si>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</si>
  <si>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</si>
  <si>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</si>
  <si>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Princesa Triangle Madrid Whole Loan</t>
  </si>
  <si>
    <t>Renaissance Times Square Whole Loan</t>
  </si>
  <si>
    <t>Royal Lahaina Mezzanine Loan</t>
  </si>
  <si>
    <t>Starwood U.K. Logistics Whole Loan</t>
  </si>
  <si>
    <t>Terminal Warehouse Senior Loan</t>
  </si>
  <si>
    <t>The Kent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</si>
  <si>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</si>
  <si>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</si>
  <si>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</si>
  <si>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</si>
  <si>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</si>
  <si>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</si>
  <si>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</si>
  <si>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</si>
  <si>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</si>
  <si>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</si>
  <si>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</si>
  <si>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</si>
  <si>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</si>
  <si>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</si>
  <si>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</si>
  <si>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</si>
  <si>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</si>
  <si>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</si>
  <si>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</si>
  <si>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</si>
  <si>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</si>
  <si>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</si>
  <si>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</si>
  <si>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</si>
  <si>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</si>
  <si>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</si>
  <si>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</si>
  <si>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</si>
  <si>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</si>
  <si>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</si>
  <si>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</si>
  <si>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</si>
  <si>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</si>
  <si>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</si>
  <si>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</si>
  <si>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</si>
  <si>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</si>
  <si>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</si>
  <si>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</si>
  <si>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</si>
  <si>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</si>
  <si>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</si>
  <si>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</si>
  <si>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</si>
  <si>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</si>
  <si>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Project Charquican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</si>
  <si>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</si>
  <si>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</si>
  <si>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</si>
  <si>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</si>
  <si>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</si>
  <si>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</si>
  <si>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</si>
  <si>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</si>
  <si>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</si>
  <si>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</si>
  <si>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</si>
  <si>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</si>
  <si>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</si>
  <si>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</si>
  <si>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</si>
  <si>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</si>
  <si>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</si>
  <si>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</si>
  <si>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</si>
  <si>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</si>
  <si>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</si>
  <si>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</si>
  <si>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</si>
  <si>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</si>
  <si>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</si>
  <si>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</si>
  <si>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</si>
  <si>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</si>
  <si>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</si>
  <si>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</si>
  <si>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</si>
  <si>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</si>
  <si>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</si>
  <si>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</si>
  <si>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</si>
  <si>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</si>
  <si>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</si>
  <si>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</si>
  <si>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</si>
  <si>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</si>
  <si>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</si>
  <si>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</si>
  <si>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</si>
  <si>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</si>
  <si>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</si>
  <si>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</si>
  <si>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</si>
  <si>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</si>
  <si>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</si>
  <si>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</si>
  <si>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</si>
  <si>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</si>
  <si>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</si>
  <si>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</si>
  <si>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</si>
  <si>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</si>
  <si>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</si>
  <si>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</si>
  <si>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</si>
  <si>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</si>
  <si>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USDBOND11081</t>
  </si>
  <si>
    <t>685FifthAvenueRetailMezz(이지스221)</t>
  </si>
  <si>
    <t>685FifthAvenueRetailMezzLLC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</si>
  <si>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</si>
  <si>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</si>
  <si>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</si>
  <si>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</si>
  <si>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</si>
  <si>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</si>
  <si>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</si>
  <si>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</si>
  <si>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</si>
  <si>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</si>
  <si>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</si>
  <si>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</si>
  <si>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</si>
  <si>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</si>
  <si>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</si>
  <si>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</si>
  <si>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</si>
  <si>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</si>
  <si>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</si>
  <si>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</si>
  <si>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</si>
  <si>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</si>
  <si>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</si>
  <si>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</si>
  <si>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</si>
  <si>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</si>
  <si>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</si>
  <si>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</si>
  <si>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</si>
  <si>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</si>
  <si>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</si>
  <si>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</si>
  <si>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</si>
  <si>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</si>
  <si>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</si>
  <si>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</si>
  <si>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</si>
  <si>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</si>
  <si>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</si>
  <si>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</si>
  <si>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</si>
  <si>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</si>
  <si>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</si>
  <si>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</si>
  <si>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</si>
  <si>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</si>
  <si>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</si>
  <si>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</si>
  <si>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</si>
  <si>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</si>
  <si>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</si>
  <si>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</si>
  <si>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</si>
  <si>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</si>
  <si>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</si>
  <si>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</si>
  <si>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</si>
  <si>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</si>
  <si>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</si>
  <si>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</si>
  <si>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</si>
  <si>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</si>
  <si>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</si>
  <si>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</si>
  <si>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</si>
  <si>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</si>
  <si>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</si>
  <si>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</si>
  <si>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</si>
  <si>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</si>
  <si>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</si>
  <si>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</si>
  <si>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</si>
  <si>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</si>
  <si>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</si>
  <si>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</si>
  <si>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</si>
  <si>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</si>
  <si>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</si>
  <si>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</si>
  <si>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</si>
  <si>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</si>
  <si>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</si>
  <si>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</si>
  <si>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</si>
  <si>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</si>
  <si>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디에스H-03전문투자형사모투자신탁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</si>
  <si>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</si>
  <si>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</si>
  <si>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</si>
  <si>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</si>
  <si>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</si>
  <si>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</si>
  <si>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</si>
  <si>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</si>
  <si>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</si>
  <si>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</si>
  <si>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</si>
  <si>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</si>
  <si>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</si>
  <si>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</si>
  <si>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</si>
  <si>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</si>
  <si>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</si>
  <si>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KRBTRGDS0001</t>
  </si>
  <si>
    <t>트릿지(CPS)</t>
  </si>
  <si>
    <t>트릿지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</si>
  <si>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</si>
  <si>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</si>
  <si>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</si>
  <si>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</si>
  <si>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</si>
  <si>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</si>
  <si>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</si>
  <si>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</si>
  <si>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</si>
  <si>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</si>
  <si>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</si>
  <si>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</si>
  <si>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</si>
  <si>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</si>
  <si>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</si>
  <si>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</si>
  <si>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</si>
  <si>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 xml:space="preserve">Iconix Brand Group, Inc. </t>
  </si>
  <si>
    <t>Ingenovis Health, Imc.</t>
  </si>
  <si>
    <t xml:space="preserve">Ivanti Software, Inc. </t>
  </si>
  <si>
    <t xml:space="preserve">Material Handling Systems, INC </t>
  </si>
  <si>
    <t xml:space="preserve">MHS Global </t>
  </si>
  <si>
    <t>NEOTech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</si>
  <si>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</si>
  <si>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</si>
  <si>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</si>
  <si>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</si>
  <si>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</si>
  <si>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</si>
  <si>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</si>
  <si>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</si>
  <si>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</si>
  <si>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</si>
  <si>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</si>
  <si>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</si>
  <si>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</si>
  <si>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</si>
  <si>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</si>
  <si>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</si>
  <si>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</si>
  <si>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</si>
  <si>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</si>
  <si>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</si>
  <si>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</si>
  <si>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</si>
  <si>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</si>
  <si>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</si>
  <si>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</si>
  <si>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</si>
  <si>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</si>
  <si>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</si>
  <si>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</si>
  <si>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</si>
  <si>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</si>
  <si>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</si>
  <si>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</si>
  <si>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</si>
  <si>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</si>
  <si>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</si>
  <si>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</si>
  <si>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</si>
  <si>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</si>
  <si>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</si>
  <si>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</si>
  <si>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</si>
  <si>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</si>
  <si>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</si>
  <si>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</si>
  <si>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</si>
  <si>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</si>
  <si>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</si>
  <si>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</si>
  <si>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</si>
  <si>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</si>
  <si>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</si>
  <si>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</si>
  <si>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</si>
  <si>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</si>
  <si>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</si>
  <si>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</si>
  <si>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</si>
  <si>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</si>
  <si>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</si>
  <si>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</si>
  <si>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</si>
  <si>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</si>
  <si>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</si>
  <si>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</si>
  <si>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</si>
  <si>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</si>
  <si>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</si>
  <si>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</si>
  <si>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</si>
  <si>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</si>
  <si>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</si>
  <si>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</si>
  <si>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</si>
  <si>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</si>
  <si>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</si>
  <si>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</si>
  <si>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</si>
  <si>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</si>
  <si>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</si>
  <si>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</si>
  <si>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</si>
  <si>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</si>
  <si>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</si>
  <si>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</si>
  <si>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</si>
  <si>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</si>
  <si>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</si>
  <si>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</si>
  <si>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</si>
  <si>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</si>
  <si>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</si>
  <si>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</si>
  <si>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</si>
  <si>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</si>
  <si>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</si>
  <si>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</si>
  <si>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</si>
  <si>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</si>
  <si>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</si>
  <si>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</si>
  <si>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</si>
  <si>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</si>
  <si>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</si>
  <si>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</si>
  <si>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</si>
  <si>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</si>
  <si>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</si>
  <si>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</si>
  <si>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</si>
  <si>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</si>
  <si>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</si>
  <si>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</si>
  <si>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</si>
  <si>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</si>
  <si>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</si>
  <si>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</si>
  <si>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</si>
  <si>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</si>
  <si>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</si>
  <si>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</si>
  <si>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</si>
  <si>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</si>
  <si>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</si>
  <si>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</si>
  <si>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</si>
  <si>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</si>
  <si>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</si>
  <si>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</si>
  <si>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</si>
  <si>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</si>
  <si>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</si>
  <si>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</si>
  <si>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</si>
  <si>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</si>
  <si>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</si>
  <si>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</si>
  <si>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</si>
  <si>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</si>
  <si>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</si>
  <si>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</si>
  <si>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</si>
  <si>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</si>
  <si>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</si>
  <si>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</si>
  <si>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</si>
  <si>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</si>
  <si>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KR921CHBK501</t>
  </si>
  <si>
    <t>SK TNS선순위(대출채권)_2회차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</si>
  <si>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</si>
  <si>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</si>
  <si>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</si>
  <si>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</si>
  <si>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</si>
  <si>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</si>
  <si>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</si>
  <si>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</si>
  <si>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</si>
  <si>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</si>
  <si>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</si>
  <si>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</si>
  <si>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</si>
  <si>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</si>
  <si>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</si>
  <si>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</si>
  <si>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</si>
  <si>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</si>
  <si>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</si>
  <si>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</si>
  <si>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</si>
  <si>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KR9223WBK501</t>
  </si>
  <si>
    <t>투썸플레이스㈜ 선순위(대출채권) Tr. A</t>
  </si>
  <si>
    <t>TRINITYHOLDINGS,L.P.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</si>
  <si>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</si>
  <si>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</si>
  <si>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</si>
  <si>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</si>
  <si>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</si>
  <si>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</si>
  <si>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</si>
  <si>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</si>
  <si>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</si>
  <si>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</si>
  <si>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</si>
  <si>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</si>
  <si>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</si>
  <si>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</si>
  <si>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</si>
  <si>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</si>
  <si>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</si>
  <si>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</si>
  <si>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</si>
  <si>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</si>
  <si>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</si>
  <si>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Aker Systems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</si>
  <si>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</si>
  <si>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</si>
  <si>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</si>
  <si>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</si>
  <si>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</si>
  <si>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</si>
  <si>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</si>
  <si>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</si>
  <si>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</si>
  <si>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</si>
  <si>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</si>
  <si>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</si>
  <si>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</si>
  <si>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</si>
  <si>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</si>
  <si>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</si>
  <si>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</si>
  <si>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</si>
  <si>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</si>
  <si>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</si>
  <si>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</si>
  <si>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</si>
  <si>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</si>
  <si>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</si>
  <si>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</si>
  <si>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</si>
  <si>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</si>
  <si>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</si>
  <si>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</si>
  <si>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</si>
  <si>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</si>
  <si>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</si>
  <si>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</si>
  <si>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</si>
  <si>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</si>
  <si>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</si>
  <si>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</si>
  <si>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</si>
  <si>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</si>
  <si>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</si>
  <si>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</si>
  <si>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</si>
  <si>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</si>
  <si>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</si>
  <si>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</si>
  <si>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</si>
  <si>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</si>
  <si>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</si>
  <si>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</si>
  <si>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</si>
  <si>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</si>
  <si>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</si>
  <si>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</si>
  <si>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</si>
  <si>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</si>
  <si>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</si>
  <si>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</si>
  <si>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</si>
  <si>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</si>
  <si>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</si>
  <si>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</si>
  <si>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</si>
  <si>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</si>
  <si>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</si>
  <si>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</si>
  <si>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</si>
  <si>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</si>
  <si>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</si>
  <si>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</si>
  <si>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</si>
  <si>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</si>
  <si>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</si>
  <si>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</si>
  <si>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</si>
  <si>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</si>
  <si>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</si>
  <si>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</si>
  <si>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</si>
  <si>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</si>
  <si>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</si>
  <si>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</si>
  <si>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</si>
  <si>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</si>
  <si>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</si>
  <si>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</si>
  <si>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</si>
  <si>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</si>
  <si>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BRIGHTVIEW, LLC</t>
  </si>
  <si>
    <t>Barkley, LLC</t>
  </si>
  <si>
    <t>Beacon Oral Specialists Management LLC</t>
  </si>
  <si>
    <t>Beghou Consulting, LLC</t>
  </si>
  <si>
    <t>Bulk Lift International,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</si>
  <si>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</si>
  <si>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</si>
  <si>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</si>
  <si>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</si>
  <si>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</si>
  <si>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</si>
  <si>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</si>
  <si>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</si>
  <si>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</si>
  <si>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</si>
  <si>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</si>
  <si>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</si>
  <si>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</si>
  <si>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</si>
  <si>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</si>
  <si>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</si>
  <si>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</si>
  <si>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</si>
  <si>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</si>
  <si>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</si>
  <si>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</si>
  <si>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</si>
  <si>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</si>
  <si>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</si>
  <si>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</si>
  <si>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FRESHADDRESS,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</si>
  <si>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</si>
  <si>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</si>
  <si>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</si>
  <si>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</si>
  <si>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</si>
  <si>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</si>
  <si>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</si>
  <si>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</si>
  <si>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</si>
  <si>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HLSG INTERMEDIATE, LLC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</si>
  <si>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</si>
  <si>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</si>
  <si>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</si>
  <si>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</si>
  <si>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</si>
  <si>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</si>
  <si>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</si>
  <si>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</si>
  <si>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</si>
  <si>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</si>
  <si>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</si>
  <si>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</si>
  <si>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</si>
  <si>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</si>
  <si>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</si>
  <si>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</si>
  <si>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</si>
  <si>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</si>
  <si>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</si>
  <si>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</si>
  <si>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</si>
  <si>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</si>
  <si>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</si>
  <si>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</si>
  <si>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</si>
  <si>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</si>
  <si>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</si>
  <si>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</si>
  <si>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</si>
  <si>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</si>
  <si>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NEFCO Holding Company,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</si>
  <si>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</si>
  <si>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</si>
  <si>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</si>
  <si>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</si>
  <si>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</si>
  <si>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</si>
  <si>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</si>
  <si>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</si>
  <si>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</si>
  <si>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</si>
  <si>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PINK LILY HOLDINGS, LLC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</si>
  <si>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</si>
  <si>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</si>
  <si>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</si>
  <si>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</si>
  <si>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</si>
  <si>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</si>
  <si>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</si>
  <si>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</si>
  <si>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</si>
  <si>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</si>
  <si>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</si>
  <si>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</si>
  <si>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</si>
  <si>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</si>
  <si>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</si>
  <si>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</si>
  <si>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</si>
  <si>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</si>
  <si>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</si>
  <si>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</si>
  <si>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SIGNATURE DENTAL PARTNERS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</si>
  <si>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</si>
  <si>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</si>
  <si>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</si>
  <si>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</si>
  <si>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</si>
  <si>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</si>
  <si>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</si>
  <si>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</si>
  <si>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</si>
  <si>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</si>
  <si>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</si>
  <si>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</si>
  <si>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</si>
  <si>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</si>
  <si>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</si>
  <si>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</si>
  <si>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</si>
  <si>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</si>
  <si>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</si>
  <si>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</si>
  <si>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</si>
  <si>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</si>
  <si>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</si>
  <si>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</si>
  <si>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</si>
  <si>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</si>
  <si>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Yard-Nique, Inc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</si>
  <si>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</si>
  <si>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</si>
  <si>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</si>
  <si>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</si>
  <si>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</si>
  <si>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</si>
  <si>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EULOAN171223</t>
  </si>
  <si>
    <t>Loan(GreenYellow Holding)</t>
  </si>
  <si>
    <t>Greenyellow holding</t>
  </si>
  <si>
    <t>EUNOTE171223</t>
  </si>
  <si>
    <t>Note(Epione Bidco)</t>
  </si>
  <si>
    <t>Epione Bidco</t>
  </si>
  <si>
    <t>EUNOTE171222</t>
  </si>
  <si>
    <t>Note(GreenYellow Holding) 1</t>
  </si>
  <si>
    <t>EUNOTE171224</t>
  </si>
  <si>
    <t>Note(GreenYellow Holding) 2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</si>
  <si>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</si>
  <si>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</si>
  <si>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</si>
  <si>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</si>
  <si>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</si>
  <si>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</si>
  <si>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</si>
  <si>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</si>
  <si>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</si>
  <si>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</si>
  <si>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</si>
  <si>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</si>
  <si>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</si>
  <si>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</si>
  <si>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</si>
  <si>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</si>
  <si>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</si>
  <si>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</si>
  <si>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</si>
  <si>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</si>
  <si>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</si>
  <si>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</si>
  <si>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</si>
  <si>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</si>
  <si>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</si>
  <si>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</si>
  <si>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</si>
  <si>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</si>
  <si>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</si>
  <si>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</si>
  <si>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</si>
  <si>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</si>
  <si>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</si>
  <si>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</si>
  <si>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</si>
  <si>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</si>
  <si>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</si>
  <si>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</si>
  <si>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</si>
  <si>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</si>
  <si>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</si>
  <si>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</si>
  <si>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</si>
  <si>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</si>
  <si>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</si>
  <si>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</si>
  <si>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</si>
  <si>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</si>
  <si>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</si>
  <si>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</si>
  <si>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</si>
  <si>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</si>
  <si>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</si>
  <si>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</si>
  <si>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</si>
  <si>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</si>
  <si>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</si>
  <si>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</si>
  <si>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</si>
  <si>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</si>
  <si>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</si>
  <si>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</si>
  <si>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</si>
  <si>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</si>
  <si>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</si>
  <si>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</si>
  <si>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</si>
  <si>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</si>
  <si>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</si>
  <si>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</si>
  <si>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</si>
  <si>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</si>
  <si>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</si>
  <si>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</si>
  <si>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</si>
  <si>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</si>
  <si>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</si>
  <si>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</si>
  <si>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</si>
  <si>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</si>
  <si>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</si>
  <si>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</si>
  <si>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</si>
  <si>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</si>
  <si>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</si>
  <si>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</si>
  <si>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</si>
  <si>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</si>
  <si>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</si>
  <si>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</si>
  <si>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</si>
  <si>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</si>
  <si>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</si>
  <si>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</si>
  <si>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</si>
  <si>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</si>
  <si>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</si>
  <si>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</si>
  <si>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</si>
  <si>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</si>
  <si>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</si>
  <si>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</si>
  <si>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</si>
  <si>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</si>
  <si>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</si>
  <si>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</si>
  <si>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</si>
  <si>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</si>
  <si>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</si>
  <si>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</si>
  <si>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</si>
  <si>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</si>
  <si>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</si>
  <si>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</si>
  <si>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</si>
  <si>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</si>
  <si>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</si>
  <si>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</si>
  <si>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</si>
  <si>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</si>
  <si>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</si>
  <si>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</si>
  <si>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</si>
  <si>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</si>
  <si>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</si>
  <si>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</si>
  <si>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</si>
  <si>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</si>
  <si>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</si>
  <si>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</si>
  <si>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</si>
  <si>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</si>
  <si>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</si>
  <si>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</si>
  <si>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</si>
  <si>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USLOAN100571</t>
  </si>
  <si>
    <t>PG Secondary 2020 PE Backed Notes Ltd. Class A</t>
  </si>
  <si>
    <t>USLOAN100572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</si>
  <si>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</si>
  <si>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</si>
  <si>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</si>
  <si>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</si>
  <si>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</si>
  <si>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</si>
  <si>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</si>
  <si>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</si>
  <si>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</si>
  <si>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</si>
  <si>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</si>
  <si>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</si>
  <si>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</si>
  <si>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</si>
  <si>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</si>
  <si>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</si>
  <si>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</si>
  <si>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</si>
  <si>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</si>
  <si>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</si>
  <si>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</si>
  <si>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</si>
  <si>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</si>
  <si>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</si>
  <si>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</si>
  <si>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</si>
  <si>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</si>
  <si>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</si>
  <si>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</si>
  <si>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</si>
  <si>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</si>
  <si>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</si>
  <si>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</si>
  <si>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</si>
  <si>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</si>
  <si>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</si>
  <si>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</si>
  <si>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</si>
  <si>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</si>
  <si>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</si>
  <si>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</si>
  <si>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</si>
  <si>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</si>
  <si>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</si>
  <si>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</si>
  <si>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</si>
  <si>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</si>
  <si>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</si>
  <si>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</si>
  <si>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</si>
  <si>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</si>
  <si>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</si>
  <si>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</si>
  <si>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Innovad NV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</si>
  <si>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</si>
  <si>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</si>
  <si>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</si>
  <si>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</si>
  <si>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</si>
  <si>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</si>
  <si>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</si>
  <si>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</si>
  <si>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</si>
  <si>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</si>
  <si>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</si>
  <si>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</si>
  <si>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</si>
  <si>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</si>
  <si>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</si>
  <si>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</si>
  <si>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</si>
  <si>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</si>
  <si>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</si>
  <si>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</si>
  <si>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ProductLife Group (PLG)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</si>
  <si>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</si>
  <si>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</si>
  <si>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</si>
  <si>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</si>
  <si>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</si>
  <si>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</si>
  <si>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</si>
  <si>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</si>
  <si>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</si>
  <si>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</si>
  <si>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</si>
  <si>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</si>
  <si>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</si>
  <si>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</si>
  <si>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</si>
  <si>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</si>
  <si>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</si>
  <si>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</si>
  <si>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</si>
  <si>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</si>
  <si>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</si>
  <si>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</si>
  <si>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</si>
  <si>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</si>
  <si>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</si>
  <si>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</si>
  <si>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</si>
  <si>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</si>
  <si>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</si>
  <si>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</si>
  <si>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</si>
  <si>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</si>
  <si>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</si>
  <si>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</si>
  <si>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</si>
  <si>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</si>
  <si>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</si>
  <si>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</si>
  <si>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</si>
  <si>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</si>
  <si>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</si>
  <si>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</si>
  <si>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</si>
  <si>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</si>
  <si>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</si>
  <si>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</si>
  <si>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</si>
  <si>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</si>
  <si>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</si>
  <si>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</si>
  <si>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</si>
  <si>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</si>
  <si>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</si>
  <si>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</si>
  <si>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</si>
  <si>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</si>
  <si>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</si>
  <si>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</si>
  <si>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</si>
  <si>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</si>
  <si>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</si>
  <si>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</si>
  <si>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</si>
  <si>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</si>
  <si>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</si>
  <si>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</si>
  <si>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</si>
  <si>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Stripe,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</si>
  <si>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</si>
  <si>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</si>
  <si>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</si>
  <si>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</si>
  <si>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</si>
  <si>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</si>
  <si>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</si>
  <si>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Wiz,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</si>
  <si>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</si>
  <si>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</si>
  <si>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</si>
  <si>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</si>
  <si>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</si>
  <si>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</si>
  <si>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</si>
  <si>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</si>
  <si>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</si>
  <si>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Alloy Automation,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</si>
  <si>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</si>
  <si>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</si>
  <si>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</si>
  <si>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</si>
  <si>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</si>
  <si>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</si>
  <si>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</si>
  <si>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</si>
  <si>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</si>
  <si>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</si>
  <si>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</si>
  <si>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</si>
  <si>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</si>
  <si>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</si>
  <si>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</si>
  <si>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</si>
  <si>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</si>
  <si>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</si>
  <si>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</si>
  <si>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</si>
  <si>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Juniper Solutions,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</si>
  <si>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</si>
  <si>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</si>
  <si>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</si>
  <si>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</si>
  <si>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</si>
  <si>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</si>
  <si>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</si>
  <si>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</si>
  <si>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</si>
  <si>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</si>
  <si>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</si>
  <si>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</si>
  <si>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</si>
  <si>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</si>
  <si>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</si>
  <si>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</si>
  <si>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Payall Payment Systems, Inc.</t>
  </si>
  <si>
    <t>Perpetual Systems, Inc.</t>
  </si>
  <si>
    <t>Phonic, Inc.</t>
  </si>
  <si>
    <t>Pinecone Systems, Inc.</t>
  </si>
  <si>
    <t>Prisms of Reality, Inc. (dba Prism VR)</t>
  </si>
  <si>
    <t>Promptfoo, Inc.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</si>
  <si>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</si>
  <si>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</si>
  <si>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</si>
  <si>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</si>
  <si>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</si>
  <si>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</si>
  <si>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Screenplay Studios Inc. (dba Graphite)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</si>
  <si>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</si>
  <si>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</si>
  <si>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</si>
  <si>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</si>
  <si>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</si>
  <si>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</si>
  <si>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</si>
  <si>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</si>
  <si>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</si>
  <si>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</si>
  <si>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</si>
  <si>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</si>
  <si>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</si>
  <si>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The MVMNT Group Inc.</t>
  </si>
  <si>
    <t>Treeline, Inc.</t>
  </si>
  <si>
    <t>Uncharted Labs Inc.</t>
  </si>
  <si>
    <t>Upstash, Inc.</t>
  </si>
  <si>
    <t>Ventus AI, Inc.</t>
  </si>
  <si>
    <t>WarpEngine Inc. (dba Viggle)</t>
  </si>
  <si>
    <t>WaterBear Network Holding USA Inc.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</si>
  <si>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</si>
  <si>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</si>
  <si>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</si>
  <si>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</si>
  <si>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</si>
  <si>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</si>
  <si>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</si>
  <si>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</si>
  <si>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</si>
  <si>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</si>
  <si>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</si>
  <si>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</si>
  <si>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</si>
  <si>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</si>
  <si>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</si>
  <si>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</si>
  <si>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</si>
  <si>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</si>
  <si>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Gate Biosciences,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</si>
  <si>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</si>
  <si>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</si>
  <si>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</si>
  <si>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</si>
  <si>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</si>
  <si>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</si>
  <si>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</si>
  <si>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</si>
  <si>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</si>
  <si>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</si>
  <si>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</si>
  <si>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Nava Therapeutics, Inc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</si>
  <si>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</si>
  <si>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</si>
  <si>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</si>
  <si>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</si>
  <si>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</si>
  <si>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</si>
  <si>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</si>
  <si>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</si>
  <si>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</si>
  <si>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</si>
  <si>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</si>
  <si>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</si>
  <si>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</si>
  <si>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</si>
  <si>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</si>
  <si>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</si>
  <si>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</si>
  <si>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</si>
  <si>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</si>
  <si>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</si>
  <si>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</si>
  <si>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</si>
  <si>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</si>
  <si>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</si>
  <si>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</si>
  <si>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</si>
  <si>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</si>
  <si>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</si>
  <si>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</si>
  <si>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</si>
  <si>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</si>
  <si>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</si>
  <si>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</si>
  <si>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</si>
  <si>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</si>
  <si>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</si>
  <si>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</si>
  <si>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</si>
  <si>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</si>
  <si>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</si>
  <si>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</si>
  <si>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</si>
  <si>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</si>
  <si>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</si>
  <si>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</si>
  <si>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</si>
  <si>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</si>
  <si>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</si>
  <si>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</si>
  <si>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</si>
  <si>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</si>
  <si>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</si>
  <si>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</si>
  <si>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</si>
  <si>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</si>
  <si>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</si>
  <si>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</si>
  <si>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</si>
  <si>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</si>
  <si>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</si>
  <si>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</si>
  <si>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</si>
  <si>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</si>
  <si>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</si>
  <si>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</si>
  <si>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</si>
  <si>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</si>
  <si>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</si>
  <si>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</si>
  <si>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</si>
  <si>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</si>
  <si>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</si>
  <si>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</si>
  <si>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</si>
  <si>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</si>
  <si>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</si>
  <si>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</si>
  <si>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</si>
  <si>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</si>
  <si>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</si>
  <si>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</si>
  <si>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</si>
  <si>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</si>
  <si>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</si>
  <si>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</si>
  <si>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</si>
  <si>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</si>
  <si>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</si>
  <si>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</si>
  <si>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</si>
  <si>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</si>
  <si>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</si>
  <si>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</si>
  <si>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</si>
  <si>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</si>
  <si>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</si>
  <si>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</si>
  <si>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</si>
  <si>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</si>
  <si>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</si>
  <si>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</si>
  <si>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</si>
  <si>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</si>
  <si>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</si>
  <si>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</si>
  <si>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</si>
  <si>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</si>
  <si>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</si>
  <si>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</si>
  <si>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</si>
  <si>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</si>
  <si>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</si>
  <si>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Bravado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</si>
  <si>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</si>
  <si>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</si>
  <si>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</si>
  <si>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</si>
  <si>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</si>
  <si>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</si>
  <si>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</si>
  <si>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</si>
  <si>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</si>
  <si>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</si>
  <si>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</si>
  <si>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</si>
  <si>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</si>
  <si>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</si>
  <si>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</si>
  <si>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</si>
  <si>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</si>
  <si>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</si>
  <si>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</si>
  <si>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</si>
  <si>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</si>
  <si>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</si>
  <si>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</si>
  <si>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DataCloak</t>
  </si>
  <si>
    <t>Databricks (Tecton)</t>
  </si>
  <si>
    <t>DealShare</t>
  </si>
  <si>
    <t>Demostack</t>
  </si>
  <si>
    <t>Depict.ai</t>
  </si>
  <si>
    <t>Dianxiaomi</t>
  </si>
  <si>
    <t>Diligent Robotics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</si>
  <si>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</si>
  <si>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</si>
  <si>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</si>
  <si>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</si>
  <si>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</si>
  <si>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</si>
  <si>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</si>
  <si>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</si>
  <si>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</si>
  <si>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</si>
  <si>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</si>
  <si>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</si>
  <si>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</si>
  <si>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</si>
  <si>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</si>
  <si>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</si>
  <si>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</si>
  <si>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</si>
  <si>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</si>
  <si>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</si>
  <si>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</si>
  <si>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</si>
  <si>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</si>
  <si>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</si>
  <si>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</si>
  <si>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HiBob (Pento)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</si>
  <si>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</si>
  <si>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</si>
  <si>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</si>
  <si>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</si>
  <si>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</si>
  <si>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</si>
  <si>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</si>
  <si>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</si>
  <si>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</si>
  <si>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</si>
  <si>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</si>
  <si>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</si>
  <si>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</si>
  <si>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</si>
  <si>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</si>
  <si>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</si>
  <si>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</si>
  <si>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</si>
  <si>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</si>
  <si>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</si>
  <si>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</si>
  <si>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</si>
  <si>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</si>
  <si>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</si>
  <si>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</si>
  <si>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</si>
  <si>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</si>
  <si>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</si>
  <si>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</si>
  <si>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</si>
  <si>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</si>
  <si>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</si>
  <si>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</si>
  <si>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</si>
  <si>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Nacelle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</si>
  <si>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</si>
  <si>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</si>
  <si>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</si>
  <si>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</si>
  <si>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</si>
  <si>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</si>
  <si>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</si>
  <si>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</si>
  <si>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</si>
  <si>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</si>
  <si>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</si>
  <si>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</si>
  <si>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</si>
  <si>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</si>
  <si>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</si>
  <si>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Other Investments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</si>
  <si>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</si>
  <si>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</si>
  <si>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</si>
  <si>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</si>
  <si>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</si>
  <si>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</si>
  <si>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</si>
  <si>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</si>
  <si>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</si>
  <si>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</si>
  <si>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</si>
  <si>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</si>
  <si>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</si>
  <si>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</si>
  <si>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</si>
  <si>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</si>
  <si>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</si>
  <si>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</si>
  <si>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</si>
  <si>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</si>
  <si>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</si>
  <si>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</si>
  <si>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</si>
  <si>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</si>
  <si>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</si>
  <si>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</si>
  <si>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</si>
  <si>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</si>
  <si>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</si>
  <si>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</si>
  <si>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</si>
  <si>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</si>
  <si>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</si>
  <si>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</si>
  <si>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</si>
  <si>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</si>
  <si>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</si>
  <si>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</si>
  <si>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</si>
  <si>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</si>
  <si>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</si>
  <si>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</si>
  <si>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</si>
  <si>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</si>
  <si>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</si>
  <si>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</si>
  <si>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</si>
  <si>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</si>
  <si>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</si>
  <si>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</si>
  <si>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</si>
  <si>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</si>
  <si>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</si>
  <si>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Wise Systems</t>
  </si>
  <si>
    <t>Workato</t>
  </si>
  <si>
    <t>Worldcoin / WLD token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</si>
  <si>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</si>
  <si>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</si>
  <si>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</si>
  <si>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</si>
  <si>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</si>
  <si>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</si>
  <si>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</si>
  <si>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</si>
  <si>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strongDM</t>
  </si>
  <si>
    <t>수익증권_0293</t>
  </si>
  <si>
    <t>Active Seed Deals</t>
  </si>
  <si>
    <t>Air Doctor</t>
  </si>
  <si>
    <t>Archive Resale</t>
  </si>
  <si>
    <t>Avarra</t>
  </si>
  <si>
    <t>Big Sur AI</t>
  </si>
  <si>
    <t>Blink</t>
  </si>
  <si>
    <t>Candis</t>
  </si>
  <si>
    <t>Casap Technologies</t>
  </si>
  <si>
    <t>Clutch Security</t>
  </si>
  <si>
    <t>Daybreak Health</t>
  </si>
  <si>
    <t>Diagonal Therapeutics</t>
  </si>
  <si>
    <t>DineWise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</si>
  <si>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</si>
  <si>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</si>
  <si>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</si>
  <si>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</si>
  <si>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</si>
  <si>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</si>
  <si>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</si>
  <si>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</si>
  <si>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</si>
  <si>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</si>
  <si>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Lemon.markets</t>
  </si>
  <si>
    <t>Methodical Games</t>
  </si>
  <si>
    <t>MoonPay (Unstoppable Finance)</t>
  </si>
  <si>
    <t>Noeticca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</si>
  <si>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</si>
  <si>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</si>
  <si>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</si>
  <si>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</si>
  <si>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</si>
  <si>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</si>
  <si>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</si>
  <si>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</si>
  <si>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</si>
  <si>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</si>
  <si>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</si>
  <si>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</si>
  <si>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</si>
  <si>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</si>
  <si>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</si>
  <si>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</si>
  <si>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</si>
  <si>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</si>
  <si>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</si>
  <si>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</si>
  <si>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</si>
  <si>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</si>
  <si>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</si>
  <si>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</si>
  <si>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</si>
  <si>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</si>
  <si>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</si>
  <si>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</si>
  <si>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</si>
  <si>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</si>
  <si>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</si>
  <si>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</si>
  <si>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</si>
  <si>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</si>
  <si>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</si>
  <si>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</si>
  <si>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</si>
  <si>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</si>
  <si>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</si>
  <si>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</si>
  <si>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</si>
  <si>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</si>
  <si>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</si>
  <si>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</si>
  <si>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</si>
  <si>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Plan A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</si>
  <si>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</si>
  <si>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</si>
  <si>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</si>
  <si>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</si>
  <si>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</si>
  <si>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</si>
  <si>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</si>
  <si>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</si>
  <si>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</si>
  <si>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</si>
  <si>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</si>
  <si>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</si>
  <si>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Truehold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</si>
  <si>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</si>
  <si>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</si>
  <si>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</si>
  <si>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</si>
  <si>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</si>
  <si>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</si>
  <si>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</si>
  <si>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</si>
  <si>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</si>
  <si>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</si>
  <si>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</si>
  <si>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Enable Globas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</si>
  <si>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</si>
  <si>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</si>
  <si>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</si>
  <si>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</si>
  <si>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</si>
  <si>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</si>
  <si>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</si>
  <si>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</si>
  <si>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</si>
  <si>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</si>
  <si>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</si>
  <si>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</si>
  <si>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Wiz</t>
  </si>
  <si>
    <t>Zepto</t>
  </si>
  <si>
    <t>Zepto (avra SPV Z)</t>
  </si>
  <si>
    <t>xAI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</si>
  <si>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</si>
  <si>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</si>
  <si>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</si>
  <si>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</si>
  <si>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</si>
  <si>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</si>
  <si>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</si>
  <si>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</si>
  <si>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</si>
  <si>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</si>
  <si>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</si>
  <si>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</si>
  <si>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</si>
  <si>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</si>
  <si>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</si>
  <si>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</si>
  <si>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</si>
  <si>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</si>
  <si>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</si>
  <si>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</si>
  <si>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</si>
  <si>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</si>
  <si>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</si>
  <si>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</si>
  <si>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</si>
  <si>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</si>
  <si>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</si>
  <si>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</si>
  <si>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</si>
  <si>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</si>
  <si>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Lumena</t>
  </si>
  <si>
    <t>MORPHO</t>
  </si>
  <si>
    <t>M^0</t>
  </si>
  <si>
    <t>Ondo</t>
  </si>
  <si>
    <t>Remaining Early-Stage Token Deals (91)</t>
  </si>
  <si>
    <t>Solana</t>
  </si>
  <si>
    <t>Solana Company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</si>
  <si>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</si>
  <si>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</si>
  <si>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</si>
  <si>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</si>
  <si>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</si>
  <si>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</si>
  <si>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</si>
  <si>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</si>
  <si>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</si>
  <si>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</si>
  <si>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</si>
  <si>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</si>
  <si>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</si>
  <si>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</si>
  <si>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</si>
  <si>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</si>
  <si>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</si>
  <si>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</si>
  <si>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Hampshire Hill Apartments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</si>
  <si>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</si>
  <si>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</si>
  <si>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</si>
  <si>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</si>
  <si>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</si>
  <si>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</si>
  <si>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</si>
  <si>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</si>
  <si>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</si>
  <si>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</si>
  <si>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</si>
  <si>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</si>
  <si>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</si>
  <si>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</si>
  <si>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</si>
  <si>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</si>
  <si>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</si>
  <si>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</si>
  <si>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Cooper</t>
  </si>
  <si>
    <t>The ames</t>
  </si>
  <si>
    <t>Thompson Savannah</t>
  </si>
  <si>
    <t>Thrive at Montvale</t>
  </si>
  <si>
    <t>University Village</t>
  </si>
  <si>
    <t>Westside Plaza</t>
  </si>
  <si>
    <t>the Marlow</t>
  </si>
  <si>
    <t>5 MLK</t>
  </si>
  <si>
    <t>수익증권_0299</t>
  </si>
  <si>
    <t>A-Gas</t>
  </si>
  <si>
    <t>Amspec</t>
  </si>
  <si>
    <t>Anew (f.k.a. Element Markets)</t>
  </si>
  <si>
    <t>Aurora Research Energy</t>
  </si>
  <si>
    <t>Elevated Materials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</si>
  <si>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</si>
  <si>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</si>
  <si>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</si>
  <si>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</si>
  <si>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</si>
  <si>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</si>
  <si>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</si>
  <si>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</si>
  <si>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</si>
  <si>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</si>
  <si>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</si>
  <si>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</si>
  <si>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Syre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</si>
  <si>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</si>
  <si>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</si>
  <si>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</si>
  <si>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</si>
  <si>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</si>
  <si>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</si>
  <si>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</si>
  <si>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</si>
  <si>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3C Technologies Inc.(bda Moxy OID)</t>
  </si>
  <si>
    <t>Adden Energy, Inc</t>
  </si>
  <si>
    <t>Celadon Partners SPV XIX</t>
  </si>
  <si>
    <t>AirWallex Limited</t>
  </si>
  <si>
    <t>Ambient Photonics Inc.</t>
  </si>
  <si>
    <t>Yosemite Fund I, L.P.</t>
  </si>
  <si>
    <t>Azalea Therapeutics, Inc.</t>
  </si>
  <si>
    <t>Blue Energy Global Inc.</t>
  </si>
  <si>
    <t>Chai Discovery, Inc.</t>
  </si>
  <si>
    <t>ChemFinity Technologies Inc</t>
  </si>
  <si>
    <t>Dalan Animal Health, Inc.</t>
  </si>
  <si>
    <t>Daymark Health, Inc.</t>
  </si>
  <si>
    <t>Delfi Labs Inc</t>
  </si>
  <si>
    <t>Doppler Bio Inc</t>
  </si>
  <si>
    <t>Evove Ltd.</t>
  </si>
  <si>
    <t>Factor2Energy</t>
  </si>
  <si>
    <t>Fourier Health</t>
  </si>
  <si>
    <t>Gauntlet Therapeutics Inc</t>
  </si>
  <si>
    <t>Gigablue LTD</t>
  </si>
  <si>
    <t>Grasshopper Therapeutics</t>
  </si>
  <si>
    <t>Inlyte Energy, Inc.</t>
  </si>
  <si>
    <t>Intensivate Incorporated</t>
  </si>
  <si>
    <t>Lomond Therapeutics Holdings,</t>
  </si>
  <si>
    <t>Maia Oncology Inc</t>
  </si>
  <si>
    <t>MFLTD0000001</t>
  </si>
  <si>
    <t>Meta Flow Ltd</t>
  </si>
  <si>
    <t>Miraterra Technologies Corporation (fka EnrichAg)</t>
  </si>
  <si>
    <t>Mojave Energy Systems, Inc.</t>
  </si>
  <si>
    <t>Moonlight Bio Inc</t>
  </si>
  <si>
    <t>Near Space Labs</t>
  </si>
  <si>
    <t>Okra Solar Pty Ltd.</t>
  </si>
  <si>
    <t>OFGSD3PS0001</t>
  </si>
  <si>
    <t>OneFootball GmbH Series D-3 Preferred Shares</t>
  </si>
  <si>
    <t>OHOSCPS00001</t>
  </si>
  <si>
    <t>Oura Health Oy Series C-1 Preferred Shares</t>
  </si>
  <si>
    <t>Prefer.Pte Ltd</t>
  </si>
  <si>
    <t>Provectus Algae Pty Ltd</t>
  </si>
  <si>
    <t>Punabio</t>
  </si>
  <si>
    <t>Quarry Thera, LLC</t>
  </si>
  <si>
    <t>Ravel Holdings, Inc</t>
  </si>
  <si>
    <t>Relectrify Holdings Pty Ltd</t>
  </si>
  <si>
    <t>Revterra Corporation</t>
  </si>
  <si>
    <t>Sage Care</t>
  </si>
  <si>
    <t>SCTZLLC00001</t>
  </si>
  <si>
    <t>Securitize, LLC</t>
  </si>
  <si>
    <t>SCTZLLCRCPS1</t>
  </si>
  <si>
    <t>Securitize, LLC_RCPS</t>
  </si>
  <si>
    <t>Shinobi Therapeutics Inc</t>
  </si>
  <si>
    <t>Stellaria Design SAS</t>
  </si>
  <si>
    <t>TEMO SAS</t>
  </si>
  <si>
    <t>Alpha Healthcare AI Fund L.P.</t>
  </si>
  <si>
    <t>Tempus AI Inc.</t>
  </si>
  <si>
    <t>Ten63 Therapeutics Inc</t>
  </si>
  <si>
    <t>Transmutex SA</t>
  </si>
  <si>
    <t>Turquoise Health Co</t>
  </si>
  <si>
    <t>Volta Labs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</si>
  <si>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</si>
  <si>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</si>
  <si>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</si>
  <si>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</si>
  <si>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</si>
  <si>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</si>
  <si>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</si>
  <si>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</si>
  <si>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</si>
  <si>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</si>
  <si>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</si>
  <si>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College Point Logistics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</si>
  <si>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</si>
  <si>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</si>
  <si>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</si>
  <si>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</si>
  <si>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</si>
  <si>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</si>
  <si>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</si>
  <si>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</si>
  <si>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</si>
  <si>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</si>
  <si>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</si>
  <si>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</si>
  <si>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Golden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</si>
  <si>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</si>
  <si>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</si>
  <si>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</si>
  <si>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</si>
  <si>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</si>
  <si>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</si>
  <si>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</si>
  <si>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</si>
  <si>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</si>
  <si>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</si>
  <si>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</si>
  <si>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</si>
  <si>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</si>
  <si>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</si>
  <si>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</si>
  <si>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</si>
  <si>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</si>
  <si>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</si>
  <si>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</si>
  <si>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</si>
  <si>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</si>
  <si>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</si>
  <si>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</si>
  <si>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</si>
  <si>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</si>
  <si>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</si>
  <si>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</si>
  <si>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</si>
  <si>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</si>
  <si>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</si>
  <si>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</si>
  <si>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</si>
  <si>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</si>
  <si>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</si>
  <si>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</si>
  <si>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</si>
  <si>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</si>
  <si>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</si>
  <si>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</si>
  <si>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</si>
  <si>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</si>
  <si>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</si>
  <si>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</si>
  <si>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</si>
  <si>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</si>
  <si>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</si>
  <si>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</si>
  <si>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Bacasable Global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</si>
  <si>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</si>
  <si>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</si>
  <si>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</si>
  <si>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</si>
  <si>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</si>
  <si>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</si>
  <si>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</si>
  <si>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DUOM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</si>
  <si>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</si>
  <si>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</si>
  <si>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</si>
  <si>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</si>
  <si>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</si>
  <si>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</si>
  <si>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</si>
  <si>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</si>
  <si>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</si>
  <si>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</si>
  <si>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</si>
  <si>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</si>
  <si>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</si>
  <si>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</si>
  <si>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</si>
  <si>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</si>
  <si>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Monax Industries</t>
  </si>
  <si>
    <t>Morristown Global Limited</t>
  </si>
  <si>
    <t>Mugen Interactive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</si>
  <si>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</si>
  <si>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</si>
  <si>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</si>
  <si>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</si>
  <si>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</si>
  <si>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</si>
  <si>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</si>
  <si>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</si>
  <si>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</si>
  <si>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</si>
  <si>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</si>
  <si>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</si>
  <si>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</si>
  <si>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</si>
  <si>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</si>
  <si>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</si>
  <si>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</si>
  <si>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</si>
  <si>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</si>
  <si>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</si>
  <si>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</si>
  <si>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</si>
  <si>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</si>
  <si>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</si>
  <si>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</si>
  <si>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</si>
  <si>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</si>
  <si>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</si>
  <si>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</si>
  <si>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</si>
  <si>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</si>
  <si>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</si>
  <si>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</si>
  <si>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</si>
  <si>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</si>
  <si>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</si>
  <si>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</si>
  <si>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</si>
  <si>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</si>
  <si>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</si>
  <si>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</si>
  <si>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</si>
  <si>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</si>
  <si>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</si>
  <si>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</si>
  <si>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</si>
  <si>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</si>
  <si>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</si>
  <si>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</si>
  <si>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</si>
  <si>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</si>
  <si>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</si>
  <si>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</si>
  <si>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</si>
  <si>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</si>
  <si>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</si>
  <si>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</si>
  <si>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</si>
  <si>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</si>
  <si>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</si>
  <si>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</si>
  <si>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</si>
  <si>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</si>
  <si>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Allen Control Systems SAFE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</si>
  <si>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</si>
  <si>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</si>
  <si>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</si>
  <si>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</si>
  <si>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</si>
  <si>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</si>
  <si>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</si>
  <si>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</si>
  <si>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</si>
  <si>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</si>
  <si>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Elo Life Systems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</si>
  <si>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</si>
  <si>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</si>
  <si>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</si>
  <si>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</si>
  <si>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</si>
  <si>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</si>
  <si>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</si>
  <si>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</si>
  <si>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</si>
  <si>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</si>
  <si>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</si>
  <si>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</si>
  <si>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</si>
  <si>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</si>
  <si>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</si>
  <si>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</si>
  <si>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</si>
  <si>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</si>
  <si>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</si>
  <si>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</si>
  <si>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</si>
  <si>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</si>
  <si>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</si>
  <si>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</si>
  <si>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</si>
  <si>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</si>
  <si>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</si>
  <si>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</si>
  <si>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</si>
  <si>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</si>
  <si>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</si>
  <si>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</si>
  <si>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</si>
  <si>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</si>
  <si>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</si>
  <si>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</si>
  <si>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</si>
  <si>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</si>
  <si>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</si>
  <si>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</si>
  <si>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</si>
  <si>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</si>
  <si>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</si>
  <si>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</si>
  <si>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</si>
  <si>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</si>
  <si>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</si>
  <si>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</si>
  <si>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</si>
  <si>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Udio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</si>
  <si>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</si>
  <si>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</si>
  <si>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</si>
  <si>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</si>
  <si>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</si>
  <si>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</si>
  <si>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</si>
  <si>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</si>
  <si>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</si>
  <si>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</si>
  <si>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</si>
  <si>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</si>
  <si>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</si>
  <si>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</si>
  <si>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</si>
  <si>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</si>
  <si>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</si>
  <si>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</si>
  <si>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</si>
  <si>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</si>
  <si>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</si>
  <si>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CELESTIAL AI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</si>
  <si>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</si>
  <si>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</si>
  <si>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</si>
  <si>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</si>
  <si>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</si>
  <si>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</si>
  <si>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</si>
  <si>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</si>
  <si>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</si>
  <si>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</si>
  <si>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</si>
  <si>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</si>
  <si>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</si>
  <si>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</si>
  <si>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</si>
  <si>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</si>
  <si>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</si>
  <si>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</si>
  <si>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</si>
  <si>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</si>
  <si>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</si>
  <si>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</si>
  <si>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</si>
  <si>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</si>
  <si>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</si>
  <si>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</si>
  <si>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</si>
  <si>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</si>
  <si>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</si>
  <si>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</si>
  <si>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</si>
  <si>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</si>
  <si>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</si>
  <si>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</si>
  <si>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</si>
  <si>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</si>
  <si>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</si>
  <si>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</si>
  <si>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</si>
  <si>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</si>
  <si>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</si>
  <si>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</si>
  <si>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</si>
  <si>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</si>
  <si>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</si>
  <si>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</si>
  <si>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</si>
  <si>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</si>
  <si>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</si>
  <si>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</si>
  <si>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</si>
  <si>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</si>
  <si>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</si>
  <si>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</si>
  <si>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</si>
  <si>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</si>
  <si>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</si>
  <si>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</si>
  <si>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</si>
  <si>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</si>
  <si>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</si>
  <si>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</si>
  <si>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</si>
  <si>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</si>
  <si>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</si>
  <si>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</si>
  <si>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</si>
  <si>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</si>
  <si>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</si>
  <si>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</si>
  <si>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</si>
  <si>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</si>
  <si>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</si>
  <si>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</si>
  <si>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</si>
  <si>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</si>
  <si>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</si>
  <si>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</si>
  <si>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</si>
  <si>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</si>
  <si>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</si>
  <si>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</si>
  <si>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</si>
  <si>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</si>
  <si>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</si>
  <si>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</si>
  <si>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</si>
  <si>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</si>
  <si>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</si>
  <si>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</si>
  <si>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</si>
  <si>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</si>
  <si>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</si>
  <si>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</si>
  <si>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</si>
  <si>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</si>
  <si>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</si>
  <si>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</si>
  <si>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</si>
  <si>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</si>
  <si>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</si>
  <si>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</si>
  <si>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</si>
  <si>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</si>
  <si>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</si>
  <si>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</si>
  <si>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</si>
  <si>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</si>
  <si>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</si>
  <si>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</si>
  <si>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</si>
  <si>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</si>
  <si>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</si>
  <si>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</si>
  <si>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</si>
  <si>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</si>
  <si>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</si>
  <si>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</si>
  <si>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</si>
  <si>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</si>
  <si>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</si>
  <si>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</si>
  <si>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</si>
  <si>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</si>
  <si>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</si>
  <si>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</si>
  <si>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</si>
  <si>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</si>
  <si>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</si>
  <si>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</si>
  <si>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</si>
  <si>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</si>
  <si>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</si>
  <si>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</si>
  <si>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</si>
  <si>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</si>
  <si>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</si>
  <si>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</si>
  <si>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</si>
  <si>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</si>
  <si>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</si>
  <si>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</si>
  <si>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</si>
  <si>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AmericanL2</t>
  </si>
  <si>
    <t>American Louver Company,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</si>
  <si>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</si>
  <si>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</si>
  <si>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</si>
  <si>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</si>
  <si>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</si>
  <si>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</si>
  <si>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</si>
  <si>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Holdings, Inc.1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</si>
  <si>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</si>
  <si>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</si>
  <si>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</si>
  <si>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</si>
  <si>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</si>
  <si>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</si>
  <si>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</si>
  <si>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</si>
  <si>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</si>
  <si>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</si>
  <si>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</si>
  <si>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</si>
  <si>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</si>
  <si>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</si>
  <si>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</si>
  <si>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Inc.1</t>
  </si>
  <si>
    <t>C&amp;S Chemicals, Inc.</t>
  </si>
  <si>
    <t>C&amp;SChemic2</t>
  </si>
  <si>
    <t>CPTurfPa</t>
  </si>
  <si>
    <t>CP Turf Parent, LLC</t>
  </si>
  <si>
    <t>CariskBuy1</t>
  </si>
  <si>
    <t>Carisk Buyer, Inc.1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</si>
  <si>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</si>
  <si>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</si>
  <si>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</si>
  <si>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</si>
  <si>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</si>
  <si>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</si>
  <si>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CounselPr</t>
  </si>
  <si>
    <t>Counsel Press Inc.</t>
  </si>
  <si>
    <t>CuraLinc1</t>
  </si>
  <si>
    <t>CuraLinc, LLC1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</si>
  <si>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</si>
  <si>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</si>
  <si>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</si>
  <si>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</si>
  <si>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</si>
  <si>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</si>
  <si>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</si>
  <si>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</si>
  <si>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</si>
  <si>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</si>
  <si>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</si>
  <si>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</si>
  <si>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</si>
  <si>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</si>
  <si>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</si>
  <si>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</si>
  <si>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</si>
  <si>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</si>
  <si>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</si>
  <si>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</si>
  <si>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</si>
  <si>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</si>
  <si>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</si>
  <si>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</si>
  <si>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</si>
  <si>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</si>
  <si>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</si>
  <si>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Independent Buyers\' Company, LLC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</si>
  <si>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</si>
  <si>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</si>
  <si>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</si>
  <si>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</si>
  <si>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</si>
  <si>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</si>
  <si>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</si>
  <si>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</si>
  <si>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</si>
  <si>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</si>
  <si>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</si>
  <si>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</si>
  <si>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</si>
  <si>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</si>
  <si>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</si>
  <si>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</si>
  <si>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</si>
  <si>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</si>
  <si>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</si>
  <si>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</si>
  <si>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</si>
  <si>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</si>
  <si>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</si>
  <si>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</si>
  <si>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</si>
  <si>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</si>
  <si>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</si>
  <si>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 LLC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</si>
  <si>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</si>
  <si>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</si>
  <si>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</si>
  <si>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</si>
  <si>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</si>
  <si>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</si>
  <si>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Corp.1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</si>
  <si>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</si>
  <si>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</si>
  <si>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</si>
  <si>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</si>
  <si>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</si>
  <si>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</si>
  <si>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</si>
  <si>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 LLC1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</si>
  <si>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</si>
  <si>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</si>
  <si>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</si>
  <si>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</si>
  <si>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</si>
  <si>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</si>
  <si>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</si>
  <si>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</si>
  <si>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</si>
  <si>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</si>
  <si>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</si>
  <si>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</si>
  <si>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</si>
  <si>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</si>
  <si>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</si>
  <si>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</si>
  <si>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</si>
  <si>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</si>
  <si>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QualityCo1</t>
  </si>
  <si>
    <t>Quality Collision Group, LLC1</t>
  </si>
  <si>
    <t>Quality Collision Group, LLC</t>
  </si>
  <si>
    <t>QualityCo2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</si>
  <si>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</si>
  <si>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</si>
  <si>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</si>
  <si>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</si>
  <si>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</si>
  <si>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</si>
  <si>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</si>
  <si>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</si>
  <si>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</si>
  <si>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</si>
  <si>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</si>
  <si>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</si>
  <si>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</si>
  <si>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</si>
  <si>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</si>
  <si>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</si>
  <si>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</si>
  <si>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Corp.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</si>
  <si>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</si>
  <si>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</si>
  <si>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</si>
  <si>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</si>
  <si>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</si>
  <si>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</si>
  <si>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</si>
  <si>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</si>
  <si>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</si>
  <si>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</si>
  <si>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</si>
  <si>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</si>
  <si>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TRICOR, LLC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</si>
  <si>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</si>
  <si>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</si>
  <si>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</si>
  <si>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</si>
  <si>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</si>
  <si>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</si>
  <si>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</si>
  <si>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</si>
  <si>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</si>
  <si>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</si>
  <si>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</si>
  <si>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</si>
  <si>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</si>
  <si>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</si>
  <si>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</si>
  <si>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</si>
  <si>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</si>
  <si>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</si>
  <si>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</si>
  <si>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ABRACON GROUP HOLDING, LLC</t>
  </si>
  <si>
    <t>AEM Buyer, LLC</t>
  </si>
  <si>
    <t>ALPINE ACQUISITION CORP II</t>
  </si>
  <si>
    <t>AMERILIFE HOLDINGS LLC</t>
  </si>
  <si>
    <t>APRIO ADVISORY GROUP, LLC</t>
  </si>
  <si>
    <t>AQ SUNSHINE, INC.</t>
  </si>
  <si>
    <t>ARES HOLDINGS, LLC</t>
  </si>
  <si>
    <t>AURORA PLASTICS, LLC</t>
  </si>
  <si>
    <t>AURORIUM GLOBAL HOLDINGS LLC</t>
  </si>
  <si>
    <t>AVG Intermediate Holdings LLC</t>
  </si>
  <si>
    <t>Acentra Holdings, LLC</t>
  </si>
  <si>
    <t>Alcor Scientific LLC</t>
  </si>
  <si>
    <t>American Trailer Rental Group, LLC</t>
  </si>
  <si>
    <t>Americhem, Inc.</t>
  </si>
  <si>
    <t>Analytic Partners, LP</t>
  </si>
  <si>
    <t>Apex Service Partners, LLC</t>
  </si>
  <si>
    <t>Applied Technical Services, LLC</t>
  </si>
  <si>
    <t>BLACKBIRD PURCHASER, INC.</t>
  </si>
  <si>
    <t>BLACKHAWK INDUSTRIAL DISTRIBUTION, INC.</t>
  </si>
  <si>
    <t>BLUECAT NETWORKS (USA) INC.</t>
  </si>
  <si>
    <t>BRIDGES CONSUMER HEALTHCARE INTERMEDIATE LLC</t>
  </si>
  <si>
    <t>BURGESS POINT PURCHASER CORPORATION</t>
  </si>
  <si>
    <t>Bellwether Buyer, L.L.C.</t>
  </si>
  <si>
    <t>Belmont Instrument, LLC</t>
  </si>
  <si>
    <t>Bulab Holdings, Inc</t>
  </si>
  <si>
    <t>CARR, RIGGS &amp; INGRAM CAPITAL, L.L.C.</t>
  </si>
  <si>
    <t>CCI Buyer, Inc.</t>
  </si>
  <si>
    <t>CDL PARENT, INC.</t>
  </si>
  <si>
    <t>CERITY PARTNERS EQUITY HOLDING LLC</t>
  </si>
  <si>
    <t>CFGI HOLDINGS, LLC</t>
  </si>
  <si>
    <t>CHARKIT CHEMICAL COMPANY, LLC</t>
  </si>
  <si>
    <t>CHERRY BEKAERT ADVISORY LLC</t>
  </si>
  <si>
    <t>CONTRACTUAL BUYER, LLC</t>
  </si>
  <si>
    <t>CPC/CIRTEC HOLDINGS, INC</t>
  </si>
  <si>
    <t>CRCI Longhorn Holdings, Inc.</t>
  </si>
  <si>
    <t>CROWN LAUNDRY, LLC</t>
  </si>
  <si>
    <t>CUB FINANCING INTERMEDIATE, LLC</t>
  </si>
  <si>
    <t>Community Medical Acquisition Corp.</t>
  </si>
  <si>
    <t>Continental Buyer, Inc.</t>
  </si>
  <si>
    <t>DCG Acquisition Corp.</t>
  </si>
  <si>
    <t>DISA Holdings Corp.</t>
  </si>
  <si>
    <t>DeLorean Purchaser, Inc.</t>
  </si>
  <si>
    <t>Dwyer Instruments, LLC</t>
  </si>
  <si>
    <t>EDGECO BUYER, INC.</t>
  </si>
  <si>
    <t>ESSENTIAL SERVICES HOLDING CORPORATION</t>
  </si>
  <si>
    <t>EXACTCARE PARENT INC</t>
  </si>
  <si>
    <t>EXCELITAS TECHNOLOGIES CORP.</t>
  </si>
  <si>
    <t>EYESOUTH EYE CARE HOLDCO, LLC</t>
  </si>
  <si>
    <t>Emburse, Inc.</t>
  </si>
  <si>
    <t>Empower Payments Investor, LLC</t>
  </si>
  <si>
    <t>F&amp;M BUYER LLC</t>
  </si>
  <si>
    <t>FITNESS INTERNATIONAL LLC</t>
  </si>
  <si>
    <t>FLINT OPCO, LLC</t>
  </si>
  <si>
    <t>FSHS I, LLC</t>
  </si>
  <si>
    <t>Foreside Financial Group, LLC</t>
  </si>
  <si>
    <t>Fortis Life Sciences</t>
  </si>
  <si>
    <t>Fourth Enterprises, LLC</t>
  </si>
  <si>
    <t>GOVDELIVERY HOLDINGS, LLC</t>
  </si>
  <si>
    <t>HARVEY TOOL COMPANY, LLC</t>
  </si>
  <si>
    <t>HIGH BAR BRANDS OPERATING, LLC</t>
  </si>
  <si>
    <t>HOME SERVICE TOPCO IV, INC.</t>
  </si>
  <si>
    <t>HP RSS BUYER, INC.</t>
  </si>
  <si>
    <t>HSI HALO ACQUISITION INC.</t>
  </si>
  <si>
    <t>HT Intermediary III, Inc.</t>
  </si>
  <si>
    <t>HYDRAULIC TECHNOLOGIES USA LLC</t>
  </si>
  <si>
    <t>Hasa Acquisition, LLC</t>
  </si>
  <si>
    <t>HeartLand PPC Buyer, LLC</t>
  </si>
  <si>
    <t>Hercules Borrower LLC</t>
  </si>
  <si>
    <t>Higher Logic, LLC</t>
  </si>
  <si>
    <t>IG INVESTMENTS HOLDINGS, LLC</t>
  </si>
  <si>
    <t>IMAGINE 360 LLC</t>
  </si>
  <si>
    <t>INFINITE BIDCO LLC</t>
  </si>
  <si>
    <t>INNOVETIVE PETCARE, INC.</t>
  </si>
  <si>
    <t>INTEGRITY MARKETING ACQUISITION, LLC</t>
  </si>
  <si>
    <t>INVICTUS BUYER, LLC</t>
  </si>
  <si>
    <t>Integrated Power Services_x000D_
Holdings, Inc.</t>
  </si>
  <si>
    <t>Invicti Intermediate 2, LLC</t>
  </si>
  <si>
    <t>Iris Buyer LLC</t>
  </si>
  <si>
    <t>JHCC HOLDINGS LLC</t>
  </si>
  <si>
    <t>JKC Parent, Inc.</t>
  </si>
  <si>
    <t>Jayhawk Buyer, LLC</t>
  </si>
  <si>
    <t>KABAFUSION PARENT LLC</t>
  </si>
  <si>
    <t>KELE HOLDCO, INC.</t>
  </si>
  <si>
    <t>KLEINFELDER INTERMEDIATE LLC</t>
  </si>
  <si>
    <t>KPA PARENT HOLDINGS, INC.</t>
  </si>
  <si>
    <t>KRIV ACQUISITION INC.</t>
  </si>
  <si>
    <t>KWOL ACQUISITION, INC.</t>
  </si>
  <si>
    <t>Kenco PPC Buyer LLC</t>
  </si>
  <si>
    <t>LIGHTBEAM BIDCO INC</t>
  </si>
  <si>
    <t>LOW VOLTAGE HOLDINGS INC.</t>
  </si>
  <si>
    <t>LUBRICANT ENGINEERS</t>
  </si>
  <si>
    <t>LogicMonitor, Inc.</t>
  </si>
  <si>
    <t>MARINA ACQUISITION, INC.</t>
  </si>
  <si>
    <t>MCLARENS MIDCO INC.</t>
  </si>
  <si>
    <t>MEI BUYER LLC</t>
  </si>
  <si>
    <t>MINOTAUR ACQUISITION, INC.</t>
  </si>
  <si>
    <t>MN ACQUISITION, INC.</t>
  </si>
  <si>
    <t>MONOTYPE IMAGING HOLDINGS INC.</t>
  </si>
  <si>
    <t>MONTANA BUYER INC.</t>
  </si>
  <si>
    <t>MRO CORPORATION</t>
  </si>
  <si>
    <t>Monarch Buyer, Inc.</t>
  </si>
  <si>
    <t>Monarch Landscape Holdings, LLC</t>
  </si>
  <si>
    <t>Motion &amp; Control Enterprises LLC</t>
  </si>
  <si>
    <t>NORTH STAR ACQUISITIONCO, LLC</t>
  </si>
  <si>
    <t>Nelipak Holding Company</t>
  </si>
  <si>
    <t>OECONNECTION LLC</t>
  </si>
  <si>
    <t>OIS MANAGEMENT SERVICES, LLC</t>
  </si>
  <si>
    <t>ORSINI PHARMACEUTICAL SERVICES, LLC</t>
  </si>
  <si>
    <t>Oakbridge Insurance Agency LLC</t>
  </si>
  <si>
    <t>Onit, Inc.</t>
  </si>
  <si>
    <t>PALMETTO ACQUISITIONCO INC</t>
  </si>
  <si>
    <t>PDI TA HOLDINGS, INC.</t>
  </si>
  <si>
    <t>PERFORCE SOFTWARE, INC.</t>
  </si>
  <si>
    <t>PHOENIX 1 BUYER CORPORATION</t>
  </si>
  <si>
    <t>PHYNET DERMATOLOGY LLC</t>
  </si>
  <si>
    <t>PROCESS INSIGHTS ACQUISITION, INC.</t>
  </si>
  <si>
    <t>PROJECT ACCELERATE PARENT LLC</t>
  </si>
  <si>
    <t>PSC PARENT, INC.</t>
  </si>
  <si>
    <t>PUMA BUYER, LLC</t>
  </si>
  <si>
    <t>Pareto Health Intermediate Holdings, Inc.</t>
  </si>
  <si>
    <t>Patriot Growth Insurance Services, LLC</t>
  </si>
  <si>
    <t>Power Grid Holdings, Inc.</t>
  </si>
  <si>
    <t>Propio LS, LLC</t>
  </si>
  <si>
    <t>QBS PARENT, INC.</t>
  </si>
  <si>
    <t>Quick Quack Car Wash Holdings, LLC</t>
  </si>
  <si>
    <t>R&amp;T Acquisitions, LLC</t>
  </si>
  <si>
    <t>RACE WINNING BRANDS, INC.</t>
  </si>
  <si>
    <t>RAVEN BUYER, INC.</t>
  </si>
  <si>
    <t>Rally Buyer, Inc.</t>
  </si>
  <si>
    <t>Real Chemistry Intermediate III, Inc.</t>
  </si>
  <si>
    <t>Rimkus Consulting Group, Inc.</t>
  </si>
  <si>
    <t>Ruppert Landscape, LLC</t>
  </si>
  <si>
    <t>RxSense Holdings LLC</t>
  </si>
  <si>
    <t>SATURN BORROWER INC</t>
  </si>
  <si>
    <t>SEAHAWK BIDCO, LLC</t>
  </si>
  <si>
    <t>SHOCK DOCTOR INTERMEDIATE, LLC</t>
  </si>
  <si>
    <t>SIMPLICITY FINANCIAL MARKETING GROUP HOLDINGS, INC.</t>
  </si>
  <si>
    <t>SOUTHPAW AP BUYER, LLC</t>
  </si>
  <si>
    <t>SPIRIT RR HOLDINGS,INC.</t>
  </si>
  <si>
    <t>STG DISTRIBUTION, LLC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</si>
  <si>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</si>
  <si>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</si>
  <si>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</si>
  <si>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</si>
  <si>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</si>
  <si>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TANK HOLDING CORP.</t>
  </si>
  <si>
    <t>THE ULTIMUS GROUP MIDCO, LLC</t>
  </si>
  <si>
    <t>THG ACQUISITION, LLC</t>
  </si>
  <si>
    <t>THUNDER BUYER INC.</t>
  </si>
  <si>
    <t>TIDI LEGACY Products, INC.</t>
  </si>
  <si>
    <t>TRILON GROUP, LLC</t>
  </si>
  <si>
    <t>Tersera Therapeutics, LLC</t>
  </si>
  <si>
    <t>The Chartis Group, LLC</t>
  </si>
  <si>
    <t>Tribute Technology Holdings, LLC</t>
  </si>
  <si>
    <t>Truck-Lite Co., LLC</t>
  </si>
  <si>
    <t>TurningPoint Healthcare Solutions, LLC</t>
  </si>
  <si>
    <t>Unison Risk Advisors Inc.</t>
  </si>
  <si>
    <t>Unlimited Technology Holdings, LLC</t>
  </si>
  <si>
    <t>VALICOR PPC INTERMEDIATE II LLC</t>
  </si>
  <si>
    <t>VESSCO MIDCO HOLDINGS, LLC</t>
  </si>
  <si>
    <t>Valeris, Inc.</t>
  </si>
  <si>
    <t>Valet Waste Holdings, Inc.</t>
  </si>
  <si>
    <t>WALTER SURFACE TECHNOLOGIES INC.</t>
  </si>
  <si>
    <t>WPP BULLET BUYER, LLC</t>
  </si>
  <si>
    <t>WRE Holding Corp.</t>
  </si>
  <si>
    <t>WatchGuard Technologies, Inc.</t>
  </si>
  <si>
    <t>Wildcat Topco, Inc.</t>
  </si>
  <si>
    <t>World Insurance Associates, LLC</t>
  </si>
  <si>
    <t>Wu Holdco, Inc.</t>
  </si>
  <si>
    <t>YA Intermediate Holdings II, LLC</t>
  </si>
  <si>
    <t>YLG HOLDINGS, INC.</t>
  </si>
  <si>
    <t>ZINC BUYER CORPORATION</t>
  </si>
  <si>
    <t>e-Discovery AcquireCo, LLC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</si>
  <si>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</si>
  <si>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</si>
  <si>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</si>
  <si>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</si>
  <si>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</si>
  <si>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</si>
  <si>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</si>
  <si>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</si>
  <si>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</si>
  <si>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</si>
  <si>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</si>
  <si>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</si>
  <si>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</si>
  <si>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</si>
  <si>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</si>
  <si>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</si>
  <si>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</si>
  <si>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</si>
  <si>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</si>
  <si>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</si>
  <si>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</si>
  <si>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</si>
  <si>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</si>
  <si>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</si>
  <si>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</si>
  <si>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</si>
  <si>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</si>
  <si>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</si>
  <si>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</si>
  <si>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</si>
  <si>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</si>
  <si>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</si>
  <si>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</si>
  <si>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</si>
  <si>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</si>
  <si>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</si>
  <si>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</si>
  <si>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</si>
  <si>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</si>
  <si>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</si>
  <si>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</si>
  <si>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</si>
  <si>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</si>
  <si>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</si>
  <si>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</si>
  <si>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</si>
  <si>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KRMX24050201</t>
  </si>
  <si>
    <t>태림페이퍼 인수금융 Tr.B</t>
  </si>
  <si>
    <t>티앤제이인베스트먼트(주)</t>
  </si>
  <si>
    <t>KRMX24032801</t>
  </si>
  <si>
    <t>휴젤</t>
  </si>
  <si>
    <t>Aphrodite Acquisition Holdings</t>
  </si>
  <si>
    <t>SHIELD CAPITAL FUND I, L.P.</t>
  </si>
  <si>
    <t>수익증권_0588</t>
  </si>
  <si>
    <t>Airspace Intelligence</t>
  </si>
  <si>
    <t>Airspace Systems, Inc.*</t>
  </si>
  <si>
    <t>Albedo Space Corp.</t>
  </si>
  <si>
    <t>Anetac, Inc.</t>
  </si>
  <si>
    <t>Apex Technology, Inc.</t>
  </si>
  <si>
    <t>Arena Technologies, Inc.</t>
  </si>
  <si>
    <t>Authentic8, Inc.</t>
  </si>
  <si>
    <t>Code Metal, Inc.</t>
  </si>
  <si>
    <t>Cogniac Corporation*</t>
  </si>
  <si>
    <t>Coinlist*</t>
  </si>
  <si>
    <t>Danti AI, Inc.</t>
  </si>
  <si>
    <t>Dasera, Inc.*</t>
  </si>
  <si>
    <t>Dtex Systems, Inc.*</t>
  </si>
  <si>
    <t>Elroy Air, Inc.</t>
  </si>
  <si>
    <t>Elroy Air, Inc.**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</si>
  <si>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</si>
  <si>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</si>
  <si>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</si>
  <si>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</si>
  <si>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</si>
  <si>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</si>
  <si>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</si>
  <si>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</si>
  <si>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</si>
  <si>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</si>
  <si>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</si>
  <si>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</si>
  <si>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</si>
  <si>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</si>
  <si>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</si>
  <si>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</si>
  <si>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Rebellion Defense,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</si>
  <si>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</si>
  <si>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</si>
  <si>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</si>
  <si>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</si>
  <si>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</si>
  <si>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</si>
  <si>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</si>
  <si>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</si>
  <si>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</si>
  <si>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</si>
  <si>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</si>
  <si>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</si>
  <si>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</si>
  <si>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Duck Creek</t>
  </si>
  <si>
    <t>EngageSmart, Inc.</t>
  </si>
  <si>
    <t>Jaggaer</t>
  </si>
  <si>
    <t>KnowBe4</t>
  </si>
  <si>
    <t>Model N, Inc.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</si>
  <si>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</si>
  <si>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</si>
  <si>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</si>
  <si>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</si>
  <si>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</si>
  <si>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</si>
  <si>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</si>
  <si>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</si>
  <si>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</si>
  <si>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</si>
  <si>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</si>
  <si>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</si>
  <si>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</si>
  <si>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</si>
  <si>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</si>
  <si>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</si>
  <si>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</si>
  <si>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</si>
  <si>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</si>
  <si>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</si>
  <si>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</si>
  <si>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</si>
  <si>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</si>
  <si>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</si>
  <si>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</si>
  <si>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</si>
  <si>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</si>
  <si>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</si>
  <si>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</si>
  <si>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</si>
  <si>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</si>
  <si>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</si>
  <si>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</si>
  <si>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</si>
  <si>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</si>
  <si>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</si>
  <si>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</si>
  <si>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</si>
  <si>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</si>
  <si>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</si>
  <si>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</si>
  <si>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</si>
  <si>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</si>
  <si>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</si>
  <si>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</si>
  <si>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</si>
  <si>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</si>
  <si>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</si>
  <si>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</si>
  <si>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</si>
  <si>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</si>
  <si>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</si>
  <si>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</si>
  <si>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</si>
  <si>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</si>
  <si>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</si>
  <si>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</si>
  <si>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</si>
  <si>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</si>
  <si>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</si>
  <si>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</si>
  <si>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Keystone Partners,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</si>
  <si>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</si>
  <si>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</si>
  <si>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</si>
  <si>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</si>
  <si>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</si>
  <si>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</si>
  <si>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</si>
  <si>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</si>
  <si>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</si>
  <si>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</si>
  <si>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</si>
  <si>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</si>
  <si>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</si>
  <si>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</si>
  <si>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</si>
  <si>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</si>
  <si>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</si>
  <si>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</si>
  <si>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</si>
  <si>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</si>
  <si>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</si>
  <si>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</si>
  <si>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</si>
  <si>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</si>
  <si>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</si>
  <si>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</si>
  <si>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</si>
  <si>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</si>
  <si>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</si>
  <si>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</si>
  <si>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</si>
  <si>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</si>
  <si>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</si>
  <si>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</si>
  <si>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</si>
  <si>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</si>
  <si>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</si>
  <si>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</si>
  <si>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</si>
  <si>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</si>
  <si>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</si>
  <si>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</si>
  <si>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</si>
  <si>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</si>
  <si>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</si>
  <si>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</si>
  <si>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</si>
  <si>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</si>
  <si>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</si>
  <si>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</si>
  <si>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</si>
  <si>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</si>
  <si>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AVI-SPL</t>
  </si>
  <si>
    <t>Adevinta</t>
  </si>
  <si>
    <t>Advarra</t>
  </si>
  <si>
    <t>Alteryx</t>
  </si>
  <si>
    <t>Amey</t>
  </si>
  <si>
    <t>Application Software Company</t>
  </si>
  <si>
    <t>Ardagh</t>
  </si>
  <si>
    <t>Ardagh Metal Packaging</t>
  </si>
  <si>
    <t>BDO USA</t>
  </si>
  <si>
    <t>Busy Bees</t>
  </si>
  <si>
    <t>Cambrex</t>
  </si>
  <si>
    <t>Catalent</t>
  </si>
  <si>
    <t>Citation Group</t>
  </si>
  <si>
    <t>Clarience Technologies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</si>
  <si>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</si>
  <si>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</si>
  <si>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</si>
  <si>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</si>
  <si>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</si>
  <si>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</si>
  <si>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</si>
  <si>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</si>
  <si>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</si>
  <si>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</si>
  <si>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</si>
  <si>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</si>
  <si>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Heritage</t>
  </si>
  <si>
    <t>Higginbotham</t>
  </si>
  <si>
    <t>Howden Group</t>
  </si>
  <si>
    <t>ISP</t>
  </si>
  <si>
    <t>Jagex GBP</t>
  </si>
  <si>
    <t>Jagex USD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</si>
  <si>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</si>
  <si>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</si>
  <si>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</si>
  <si>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</si>
  <si>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</si>
  <si>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</si>
  <si>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</si>
  <si>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LendingTree</t>
  </si>
  <si>
    <t>MRO Holdings</t>
  </si>
  <si>
    <t>Omega Healthcare</t>
  </si>
  <si>
    <t>One Call Medical</t>
  </si>
  <si>
    <t>PDC Brands</t>
  </si>
  <si>
    <t>PIB EUR</t>
  </si>
  <si>
    <t>PIB GBP</t>
  </si>
  <si>
    <t>Polywood</t>
  </si>
  <si>
    <t>Protein for Pets</t>
  </si>
  <si>
    <t>Quorum</t>
  </si>
  <si>
    <t>R.R. Donnelley</t>
  </si>
  <si>
    <t>Redwood</t>
  </si>
  <si>
    <t>Rise Baking</t>
  </si>
  <si>
    <t>Safe-Guard</t>
  </si>
  <si>
    <t>Service Express</t>
  </si>
  <si>
    <t>Suave</t>
  </si>
  <si>
    <t>Suvoda</t>
  </si>
  <si>
    <t>Tailored Brands</t>
  </si>
  <si>
    <t>Tivity Health</t>
  </si>
  <si>
    <t>Triumph</t>
  </si>
  <si>
    <t>VFS Global -  EUR</t>
  </si>
  <si>
    <t>VFS Global - GBP</t>
  </si>
  <si>
    <t>VFS Global - USD</t>
  </si>
  <si>
    <t>Vantage Specialty Chemicals</t>
  </si>
  <si>
    <t>Vantive CAD</t>
  </si>
  <si>
    <t>Vantive JPY</t>
  </si>
  <si>
    <t>Vantive USD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</si>
  <si>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</si>
  <si>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</si>
  <si>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</si>
  <si>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</si>
  <si>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</si>
  <si>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</si>
  <si>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</si>
  <si>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</si>
  <si>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</si>
  <si>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</si>
  <si>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</si>
  <si>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</si>
  <si>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</si>
  <si>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</si>
  <si>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</si>
  <si>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</si>
  <si>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</si>
  <si>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</si>
  <si>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</si>
  <si>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</si>
  <si>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</si>
  <si>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</si>
  <si>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</si>
  <si>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</si>
  <si>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</si>
  <si>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</si>
  <si>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</si>
  <si>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</si>
  <si>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</si>
  <si>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</si>
  <si>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</si>
  <si>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</si>
  <si>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</si>
  <si>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</si>
  <si>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</si>
  <si>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</si>
  <si>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</si>
  <si>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</si>
  <si>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</si>
  <si>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</si>
  <si>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</si>
  <si>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</si>
  <si>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</si>
  <si>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</si>
  <si>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</si>
  <si>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</si>
  <si>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</si>
  <si>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</si>
  <si>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</si>
  <si>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</si>
  <si>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</si>
  <si>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</si>
  <si>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</si>
  <si>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</si>
  <si>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</si>
  <si>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</si>
  <si>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</si>
  <si>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</si>
  <si>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</si>
  <si>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</si>
  <si>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</si>
  <si>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</si>
  <si>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</si>
  <si>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</si>
  <si>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</si>
  <si>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</si>
  <si>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Sparkpoint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</si>
  <si>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</si>
  <si>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</si>
  <si>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</si>
  <si>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</si>
  <si>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</si>
  <si>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</si>
  <si>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</si>
  <si>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Zeus AI Labs,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</si>
  <si>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</si>
  <si>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</si>
  <si>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</si>
  <si>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</si>
  <si>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</si>
  <si>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</si>
  <si>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</si>
  <si>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</si>
  <si>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</si>
  <si>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</si>
  <si>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</si>
  <si>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</si>
  <si>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</si>
  <si>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</si>
  <si>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</si>
  <si>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</si>
  <si>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</si>
  <si>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</si>
  <si>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</si>
  <si>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</si>
  <si>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</si>
  <si>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</si>
  <si>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</si>
  <si>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</si>
  <si>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</si>
  <si>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</si>
  <si>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</si>
  <si>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</si>
  <si>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</si>
  <si>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</si>
  <si>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</si>
  <si>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</si>
  <si>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</si>
  <si>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</si>
  <si>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</si>
  <si>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</si>
  <si>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</si>
  <si>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</si>
  <si>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</si>
  <si>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</si>
  <si>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</si>
  <si>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</si>
  <si>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</si>
  <si>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</si>
  <si>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</si>
  <si>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</si>
  <si>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</si>
  <si>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</si>
  <si>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</si>
  <si>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</si>
  <si>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</si>
  <si>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</si>
  <si>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</si>
  <si>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</si>
  <si>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</si>
  <si>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KR70SM054000</t>
  </si>
  <si>
    <t>그린웨일글로벌</t>
  </si>
  <si>
    <t>KR70SM054002</t>
  </si>
  <si>
    <t>그린웨일글로벌 RCPS</t>
  </si>
  <si>
    <t>수익증권_0920</t>
  </si>
  <si>
    <t>Acacium</t>
  </si>
  <si>
    <t xml:space="preserve">Colisee Group SAS </t>
  </si>
  <si>
    <t>Corialis</t>
  </si>
  <si>
    <t xml:space="preserve">Draslovka Holding AS </t>
  </si>
  <si>
    <t>Formel D</t>
  </si>
  <si>
    <t xml:space="preserve">Groupe Maisons de Famille </t>
  </si>
  <si>
    <t>Oliver James</t>
  </si>
  <si>
    <t>Seqens(Pharmaceutical Company)</t>
  </si>
  <si>
    <t>Pharmaceutical Company</t>
  </si>
  <si>
    <t>Sprint Holdco B.V. (d/b/a Accell Group)</t>
  </si>
  <si>
    <t>Steinhoff Europe AG</t>
  </si>
  <si>
    <t>Telepizza</t>
  </si>
  <si>
    <t>BSI Freedom</t>
  </si>
  <si>
    <t>HIG Bayside VII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</si>
  <si>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</si>
  <si>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</si>
  <si>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</si>
  <si>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</si>
  <si>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</si>
  <si>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</si>
  <si>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</si>
  <si>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</si>
  <si>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</si>
  <si>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</si>
  <si>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</si>
  <si>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</si>
  <si>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</si>
  <si>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</si>
  <si>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</si>
  <si>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</si>
  <si>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</si>
  <si>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</si>
  <si>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</si>
  <si>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</si>
  <si>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</si>
  <si>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</si>
  <si>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</si>
  <si>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</si>
  <si>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</si>
  <si>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</si>
  <si>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</si>
  <si>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</si>
  <si>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</si>
  <si>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</si>
  <si>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</si>
  <si>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</si>
  <si>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</si>
  <si>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</si>
  <si>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</si>
  <si>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</si>
  <si>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</si>
  <si>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</si>
  <si>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</si>
  <si>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</si>
  <si>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</si>
  <si>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</si>
  <si>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</si>
  <si>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</si>
  <si>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</si>
  <si>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Covenant Industries 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</si>
  <si>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</si>
  <si>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</si>
  <si>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</si>
  <si>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</si>
  <si>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</si>
  <si>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</si>
  <si>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</si>
  <si>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</si>
  <si>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</si>
  <si>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</si>
  <si>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</si>
  <si>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</si>
  <si>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</si>
  <si>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 xml:space="preserve">Thinking Machines Lab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</si>
  <si>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</si>
  <si>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</si>
  <si>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</si>
  <si>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</si>
  <si>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</si>
  <si>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</si>
  <si>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</si>
  <si>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</si>
  <si>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</si>
  <si>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</si>
  <si>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</si>
  <si>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</si>
  <si>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</si>
  <si>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</si>
  <si>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</si>
  <si>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</si>
  <si>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</si>
  <si>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한화-8090 Zenith Growth 일반사모투자신탁 1호(재간접형)</t>
  </si>
  <si>
    <t>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</si>
  <si>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</si>
  <si>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</si>
  <si>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</si>
  <si>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</si>
  <si>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</si>
  <si>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</si>
  <si>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</si>
  <si>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</si>
  <si>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</si>
  <si>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</si>
  <si>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</si>
  <si>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</si>
  <si>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</si>
  <si>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</si>
  <si>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</si>
  <si>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</si>
  <si>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</si>
  <si>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</si>
  <si>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</si>
  <si>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</si>
  <si>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</si>
  <si>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</si>
  <si>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</si>
  <si>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</si>
  <si>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</si>
  <si>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</si>
  <si>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</si>
  <si>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</si>
  <si>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</si>
  <si>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</si>
  <si>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</si>
  <si>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</si>
  <si>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</si>
  <si>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</si>
  <si>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</si>
  <si>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</si>
  <si>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</si>
  <si>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</si>
  <si>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</si>
  <si>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</si>
  <si>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</si>
  <si>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</si>
  <si>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</si>
  <si>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</si>
  <si>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</si>
  <si>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</si>
  <si>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</si>
  <si>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</si>
  <si>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</si>
  <si>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</si>
  <si>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</si>
  <si>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</si>
  <si>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</si>
  <si>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</si>
  <si>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</si>
  <si>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</si>
  <si>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</si>
  <si>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</si>
  <si>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</si>
  <si>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</si>
  <si>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</si>
  <si>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</si>
  <si>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</si>
  <si>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</si>
  <si>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</si>
  <si>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</si>
  <si>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</si>
  <si>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</si>
  <si>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</si>
  <si>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</si>
  <si>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</si>
  <si>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</si>
  <si>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</si>
  <si>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</si>
  <si>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</si>
  <si>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</si>
  <si>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</si>
  <si>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</si>
  <si>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</si>
  <si>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</si>
  <si>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</si>
  <si>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</si>
  <si>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</si>
  <si>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</si>
  <si>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</si>
  <si>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</si>
  <si>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</si>
  <si>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</si>
  <si>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8VC Fund VII, L.P.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</si>
  <si>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</si>
  <si>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</si>
  <si>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</si>
  <si>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</si>
  <si>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</si>
  <si>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</si>
  <si>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</si>
  <si>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</si>
  <si>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</si>
  <si>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</si>
  <si>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</si>
  <si>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</si>
  <si>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</si>
  <si>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</si>
  <si>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</si>
  <si>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</si>
  <si>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</si>
  <si>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</si>
  <si>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</si>
  <si>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</si>
  <si>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</si>
  <si>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</si>
  <si>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</si>
  <si>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</si>
  <si>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</si>
  <si>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</si>
  <si>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수익증권_1269</t>
  </si>
  <si>
    <t>제로에너지부동산투자회사</t>
  </si>
  <si>
    <t>수익증권_0921</t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</si>
  <si>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</si>
  <si>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</si>
  <si>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</si>
  <si>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</si>
  <si>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</si>
  <si>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</si>
  <si>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</si>
  <si>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</si>
  <si>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</si>
  <si>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</si>
  <si>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</si>
  <si>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</si>
  <si>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</si>
  <si>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</si>
  <si>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</si>
  <si>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</si>
  <si>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</si>
  <si>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</si>
  <si>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</si>
  <si>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</si>
  <si>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</si>
  <si>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</si>
  <si>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Macquarie Infrastructure and Real Assets (Europe) Limited</t>
  </si>
  <si>
    <t>PGRES1013001</t>
  </si>
  <si>
    <t>Partners Group Real Estate Secondary 2013</t>
  </si>
  <si>
    <t>Partners Group AG</t>
  </si>
  <si>
    <t>AP H Secondaries C.V</t>
  </si>
  <si>
    <t>AlpInvest Partners</t>
  </si>
  <si>
    <t>13014</t>
  </si>
  <si>
    <t>유형자산평가조정</t>
  </si>
  <si>
    <t>GrabHoldingsLtd</t>
  </si>
  <si>
    <t>CitizenRx</t>
  </si>
  <si>
    <t>StandardAero. Inc.</t>
  </si>
  <si>
    <t>Abrigo</t>
  </si>
  <si>
    <t>Medline (public)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</si>
  <si>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</si>
  <si>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</si>
  <si>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</si>
  <si>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</si>
  <si>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</si>
  <si>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</si>
  <si>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</si>
  <si>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</si>
  <si>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</si>
  <si>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</si>
  <si>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</si>
  <si>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</si>
  <si>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Light Field Lab,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</si>
  <si>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</si>
  <si>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</si>
  <si>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</si>
  <si>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</si>
  <si>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</si>
  <si>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</si>
  <si>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</si>
  <si>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</si>
  <si>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</si>
  <si>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</si>
  <si>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</si>
  <si>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</si>
  <si>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</si>
  <si>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</si>
  <si>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</si>
  <si>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</si>
  <si>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</si>
  <si>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</si>
  <si>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</si>
  <si>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</si>
  <si>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</si>
  <si>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</si>
  <si>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Deep Valle Labs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</si>
  <si>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</si>
  <si>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</si>
  <si>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</si>
  <si>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</si>
  <si>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</si>
  <si>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</si>
  <si>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</si>
  <si>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</si>
  <si>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</si>
  <si>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</si>
  <si>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</si>
  <si>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</si>
  <si>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</si>
  <si>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</si>
  <si>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</si>
  <si>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</si>
  <si>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</si>
  <si>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</si>
  <si>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</si>
  <si>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</si>
  <si>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</si>
  <si>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</si>
  <si>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</si>
  <si>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</si>
  <si>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</si>
  <si>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</si>
  <si>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</si>
  <si>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</si>
  <si>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</si>
  <si>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</si>
  <si>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</si>
  <si>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</si>
  <si>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</si>
  <si>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</si>
  <si>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</si>
  <si>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</si>
  <si>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</si>
  <si>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</si>
  <si>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</si>
  <si>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</si>
  <si>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</si>
  <si>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</si>
  <si>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</si>
  <si>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</si>
  <si>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</si>
  <si>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</si>
  <si>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</si>
  <si>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</si>
  <si>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</si>
  <si>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</si>
  <si>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</si>
  <si>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</si>
  <si>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</si>
  <si>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</si>
  <si>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</si>
  <si>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</si>
  <si>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</si>
  <si>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</si>
  <si>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Spyglass Pharama,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</si>
  <si>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</si>
  <si>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</si>
  <si>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</si>
  <si>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</si>
  <si>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</si>
  <si>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</si>
  <si>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</si>
  <si>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</si>
  <si>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</si>
  <si>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</si>
  <si>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</si>
  <si>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</si>
  <si>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</si>
  <si>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</si>
  <si>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</si>
  <si>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</si>
  <si>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GoCardless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</si>
  <si>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</si>
  <si>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</si>
  <si>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</si>
  <si>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</si>
  <si>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</si>
  <si>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</si>
  <si>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</si>
  <si>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</si>
  <si>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</si>
  <si>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</si>
  <si>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</si>
  <si>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</si>
  <si>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</si>
  <si>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</si>
  <si>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Trellis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</si>
  <si>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</si>
  <si>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</si>
  <si>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</si>
  <si>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</si>
  <si>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</si>
  <si>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</si>
  <si>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</si>
  <si>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</si>
  <si>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</si>
  <si>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</si>
  <si>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</si>
  <si>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</si>
  <si>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</si>
  <si>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Augmentus PTD. LTD.</t>
  </si>
  <si>
    <t>Siena Labs</t>
  </si>
  <si>
    <t>Approximtate Labs</t>
  </si>
  <si>
    <t>Weav.ai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</si>
  <si>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</si>
  <si>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</si>
  <si>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</si>
  <si>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</si>
  <si>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</si>
  <si>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</si>
  <si>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</si>
  <si>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</si>
  <si>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</si>
  <si>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</si>
  <si>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TenWeb, Inc</t>
  </si>
  <si>
    <t>Hashnode</t>
  </si>
  <si>
    <t>Netskope, Inc</t>
  </si>
  <si>
    <t>Podcastle, Inc</t>
  </si>
  <si>
    <t>Balto Software, Inc</t>
  </si>
  <si>
    <t>Speedscale Inc</t>
  </si>
  <si>
    <t>Trendsi</t>
  </si>
  <si>
    <t>ArmorCode Inc</t>
  </si>
  <si>
    <t>Fabric</t>
  </si>
  <si>
    <t>VISO Trust</t>
  </si>
  <si>
    <t>Everest Labs</t>
  </si>
  <si>
    <t>Invisible AI Inc</t>
  </si>
  <si>
    <t>Learneo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</si>
  <si>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</si>
  <si>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</si>
  <si>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</si>
  <si>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</si>
  <si>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</si>
  <si>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</si>
  <si>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</si>
  <si>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</si>
  <si>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</si>
  <si>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</si>
  <si>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</si>
  <si>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</si>
  <si>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</si>
  <si>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</si>
  <si>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</si>
  <si>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</si>
  <si>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</si>
  <si>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</si>
  <si>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</si>
  <si>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</si>
  <si>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</si>
  <si>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</si>
  <si>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</si>
  <si>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</si>
  <si>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</si>
  <si>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</si>
  <si>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</si>
  <si>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</si>
  <si>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</si>
  <si>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</si>
  <si>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</si>
  <si>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</si>
  <si>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</si>
  <si>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</si>
  <si>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Back Bay Solar</t>
  </si>
  <si>
    <t>Hancock Capital Investment Management, LLC</t>
  </si>
  <si>
    <t>Bayonne Aggregator(Bayonne)</t>
  </si>
  <si>
    <t>Caithness Freedom</t>
  </si>
  <si>
    <t>JH Como Investment(Cleco)</t>
  </si>
  <si>
    <t>Coso Battery Storage 
Holdings I</t>
  </si>
  <si>
    <t>JH Symphony Renewables</t>
  </si>
  <si>
    <t>Diamond Communications</t>
  </si>
  <si>
    <t>Three Rivers Utility Holdings
(Duquesne)</t>
  </si>
  <si>
    <t>J-Power USA Generation</t>
  </si>
  <si>
    <t>JH LBCT (Long Beach Container 
Terminal)</t>
  </si>
  <si>
    <t>Sunrun Mars Portfolio 2020-B</t>
  </si>
  <si>
    <t>SP Investor Funding
(Superior Midstream)</t>
  </si>
  <si>
    <t>JH Transportation Portfolio</t>
  </si>
  <si>
    <t>JHIFLP0000A1</t>
  </si>
  <si>
    <t>John Hancock Infrastructure Fund L.P_008671 (2)</t>
  </si>
  <si>
    <t>HancockCapitalInvestmentManagement,LLC</t>
  </si>
  <si>
    <t>PAKL00000001</t>
  </si>
  <si>
    <t>Pantheon Access Korea, L.P.</t>
  </si>
  <si>
    <t>Pantheon Ventures(UK) LP</t>
  </si>
  <si>
    <t>KRMN22063004</t>
  </si>
  <si>
    <t>833 East Michigan</t>
  </si>
  <si>
    <t>3737 Buffalo Speedway</t>
  </si>
  <si>
    <t>71 5th Avenue</t>
  </si>
  <si>
    <t>Century Plaza 2019</t>
  </si>
  <si>
    <t>Milwaukee County Research LLC</t>
  </si>
  <si>
    <t>Harwood 10</t>
  </si>
  <si>
    <t>Fremont9</t>
  </si>
  <si>
    <t>Exeter Ninja</t>
  </si>
  <si>
    <t>The River Oaks Apartments</t>
  </si>
  <si>
    <t>Clearwater at Riverpark</t>
  </si>
  <si>
    <t>Caton &amp; Wild (NYC Self-Storage 2-Pack)</t>
  </si>
  <si>
    <t>Sterling Industrial Portfolio</t>
  </si>
  <si>
    <t>Lux on Main (USDF)</t>
  </si>
  <si>
    <t>One Seven at Belleview Station</t>
  </si>
  <si>
    <t>Elan Shadow Creek Ranch Apartments</t>
  </si>
  <si>
    <t>The Vue - San Pedro</t>
  </si>
  <si>
    <t>25 Remsen Self Storage</t>
  </si>
  <si>
    <t>Lyric (2025)</t>
  </si>
  <si>
    <t>LBA Fund IX 7-Pack (Core-Plus)</t>
  </si>
  <si>
    <t>NYC Self-Storage 3-Pack</t>
  </si>
  <si>
    <t>oLiv Boulder</t>
  </si>
  <si>
    <t>Atlas Athens</t>
  </si>
  <si>
    <t>Clearwater Newport Beach</t>
  </si>
  <si>
    <t>Thayne</t>
  </si>
  <si>
    <t>Longpoint 4-Pack</t>
  </si>
  <si>
    <t>Cinq and Luma</t>
  </si>
  <si>
    <t>Project Balboa</t>
  </si>
  <si>
    <t>INVESCMIF001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</si>
  <si>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</si>
  <si>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</si>
  <si>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</si>
  <si>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</si>
  <si>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</si>
  <si>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</si>
  <si>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</si>
  <si>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PGRESCI000A1</t>
  </si>
  <si>
    <t>PARTNER GROUP REAL ESTATE SECONDARY 2017 (USD) C-I, L.P (2)</t>
  </si>
  <si>
    <t>KRBBB5450004</t>
  </si>
  <si>
    <t>KRBBB5450005</t>
  </si>
  <si>
    <t>Blinkops</t>
  </si>
  <si>
    <t>alt+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</si>
  <si>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</si>
  <si>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</si>
  <si>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</si>
  <si>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</si>
  <si>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</si>
  <si>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</si>
  <si>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US685FIFTH01</t>
  </si>
  <si>
    <t>USPROCNOTE01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</si>
  <si>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</si>
  <si>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</si>
  <si>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</si>
  <si>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</si>
  <si>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</si>
  <si>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</si>
  <si>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</si>
  <si>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</si>
  <si>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</si>
  <si>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</si>
  <si>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PEVAVII000A1</t>
  </si>
  <si>
    <t>GREFVI000001</t>
  </si>
  <si>
    <t>Gateway Real Estate Fund VI, L.P.</t>
  </si>
  <si>
    <t>Gaw Capital., LP</t>
  </si>
  <si>
    <t>GREFVI0000A1</t>
  </si>
  <si>
    <t>Gateway Real Estate Fund VI, L.P. (2)</t>
  </si>
  <si>
    <t>수익증권_0266</t>
  </si>
  <si>
    <t>Vialto Partners (i)(o)</t>
  </si>
  <si>
    <t>Indicor (i)</t>
  </si>
  <si>
    <t>Wilsonart (i)</t>
  </si>
  <si>
    <t>Modern Wealth Management</t>
  </si>
  <si>
    <t>The Gersh Agency</t>
  </si>
  <si>
    <t>Smyth Companies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</si>
  <si>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</si>
  <si>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</si>
  <si>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</si>
  <si>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</si>
  <si>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</si>
  <si>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</si>
  <si>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</si>
  <si>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</si>
  <si>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</si>
  <si>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</si>
  <si>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</si>
  <si>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Beta Technologies (NYSE: BETA)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</si>
  <si>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</si>
  <si>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</si>
  <si>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</si>
  <si>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</si>
  <si>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</si>
  <si>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</si>
  <si>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</si>
  <si>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</si>
  <si>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Fairmint, Inc.</t>
  </si>
  <si>
    <t>Artrami dba Tounou</t>
  </si>
  <si>
    <t>Bentlespace dba Lowe</t>
  </si>
  <si>
    <t>Bodyshop Store</t>
  </si>
  <si>
    <t>Cardon</t>
  </si>
  <si>
    <t>Corner Market dba Corner Logis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</si>
  <si>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</si>
  <si>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</si>
  <si>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</si>
  <si>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</si>
  <si>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</si>
  <si>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</si>
  <si>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</si>
  <si>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</si>
  <si>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</si>
  <si>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</si>
  <si>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</si>
  <si>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</si>
  <si>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</si>
  <si>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</si>
  <si>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</si>
  <si>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</si>
  <si>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</si>
  <si>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</si>
  <si>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</si>
  <si>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</si>
  <si>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</si>
  <si>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</si>
  <si>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</si>
  <si>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</si>
  <si>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</si>
  <si>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RangeX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</si>
  <si>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</si>
  <si>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</si>
  <si>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</si>
  <si>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</si>
  <si>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</si>
  <si>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</si>
  <si>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</si>
  <si>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</si>
  <si>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</si>
  <si>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</si>
  <si>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Ownw</t>
  </si>
  <si>
    <t>Verkor</t>
  </si>
  <si>
    <t>Envalior</t>
  </si>
  <si>
    <t>Examworks</t>
  </si>
  <si>
    <t>Hayfin DLF III EUR SCSp</t>
  </si>
  <si>
    <t>PA Direct Credit Opportunities Fund III (Offshore), L.P.</t>
  </si>
  <si>
    <t>Portfolio Advisors LLC</t>
  </si>
  <si>
    <t>DALMORE110A1</t>
  </si>
  <si>
    <t>Dalmore Infrastructure Investment 11 LP_008678 (2)</t>
  </si>
  <si>
    <t>HWBHLP000001</t>
  </si>
  <si>
    <t>Hanwha Beacon Holdings L.P</t>
  </si>
  <si>
    <t>AMPCGIF2B001</t>
  </si>
  <si>
    <t>InfraBridge Global Infrastructure Fund II B LP (AMP Capital)_008678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</si>
  <si>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</si>
  <si>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</si>
  <si>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</si>
  <si>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</si>
  <si>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</si>
  <si>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</si>
  <si>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</si>
  <si>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</si>
  <si>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</si>
  <si>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</si>
  <si>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</si>
  <si>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</si>
  <si>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</si>
  <si>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</si>
  <si>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</si>
  <si>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</si>
  <si>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</si>
  <si>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신한 GLOBAL CREDIT STRATEGY 일반사모특별자산투자신탁1호</t>
  </si>
  <si>
    <t>수익증권_0267</t>
  </si>
  <si>
    <t>CVCCP2018101</t>
  </si>
  <si>
    <t>CVC Credit Partners Multi-Strategy 2018-1, SCSp</t>
  </si>
  <si>
    <t>CVC Credit Partners, LLC</t>
  </si>
  <si>
    <t>MCFHFLLC0001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</si>
  <si>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</si>
  <si>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</si>
  <si>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</si>
  <si>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</si>
  <si>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</si>
  <si>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</si>
  <si>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</si>
  <si>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</si>
  <si>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</si>
  <si>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</si>
  <si>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</si>
  <si>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</si>
  <si>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</si>
  <si>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</si>
  <si>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</si>
  <si>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</si>
  <si>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</si>
  <si>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</si>
  <si>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</si>
  <si>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</si>
  <si>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</si>
  <si>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</si>
  <si>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</si>
  <si>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</si>
  <si>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</si>
  <si>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</si>
  <si>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</si>
  <si>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</si>
  <si>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</si>
  <si>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</si>
  <si>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</si>
  <si>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</si>
  <si>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</si>
  <si>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</si>
  <si>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</si>
  <si>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</si>
  <si>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</si>
  <si>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</si>
  <si>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</si>
  <si>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</si>
  <si>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</si>
  <si>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</si>
  <si>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</si>
  <si>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</si>
  <si>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</si>
  <si>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</si>
  <si>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</si>
  <si>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</si>
  <si>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</si>
  <si>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Jupiter Industrial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</si>
  <si>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</si>
  <si>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</si>
  <si>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</si>
  <si>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</si>
  <si>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</si>
  <si>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</si>
  <si>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</si>
  <si>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Office Portfolio (f/k/a Tokyo Mid-Size Office Portfolio)</t>
  </si>
  <si>
    <t>Japan Urban Portfolio</t>
  </si>
  <si>
    <t>Changshu Nantong Logistics Portfolio</t>
  </si>
  <si>
    <t>Gervas 10 - Madrid Office</t>
  </si>
  <si>
    <t>Echigo Residential Portfolio</t>
  </si>
  <si>
    <t>Prestige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</si>
  <si>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</si>
  <si>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</si>
  <si>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</si>
  <si>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</si>
  <si>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</si>
  <si>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</si>
  <si>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</si>
  <si>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</si>
  <si>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</si>
  <si>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</si>
  <si>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</si>
  <si>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</si>
  <si>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</si>
  <si>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</si>
  <si>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</si>
  <si>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</si>
  <si>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</si>
  <si>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</si>
  <si>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</si>
  <si>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Allcargo Logistics Platform</t>
  </si>
  <si>
    <t>Schinkel Amsterdam Office</t>
  </si>
  <si>
    <t>Lake Resort - Portuguese Hotel</t>
  </si>
  <si>
    <t>Global Village Tech Park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</si>
  <si>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</si>
  <si>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</si>
  <si>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</si>
  <si>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</si>
  <si>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</si>
  <si>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</si>
  <si>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</si>
  <si>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</si>
  <si>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</si>
  <si>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Via Porrone - Milan Office</t>
  </si>
  <si>
    <t>U.K. Big-Box Logistics Portfolio</t>
  </si>
  <si>
    <t>XMBLY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</si>
  <si>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</si>
  <si>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</si>
  <si>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</si>
  <si>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</si>
  <si>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</si>
  <si>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</si>
  <si>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Embassy Industrial Platform</t>
  </si>
  <si>
    <t>PLD Minneapolis Industrial Portfolio</t>
  </si>
  <si>
    <t>KeepSafe Self-Storage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</si>
  <si>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</si>
  <si>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</si>
  <si>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</si>
  <si>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</si>
  <si>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</si>
  <si>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</si>
  <si>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</si>
  <si>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</si>
  <si>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</si>
  <si>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</si>
  <si>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</si>
  <si>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</si>
  <si>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</si>
  <si>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</si>
  <si>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</si>
  <si>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</si>
  <si>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</si>
  <si>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</si>
  <si>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</si>
  <si>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</si>
  <si>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Japan Hotel Portfolio</t>
  </si>
  <si>
    <t>U.K. Last Mile Logistics</t>
  </si>
  <si>
    <t>Archer Multifamily Portfolio</t>
  </si>
  <si>
    <t>Fort Knox Self-Storage Portfolio</t>
  </si>
  <si>
    <t>Southern U.S. Multifamily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</si>
  <si>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</si>
  <si>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</si>
  <si>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</si>
  <si>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</si>
  <si>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Pudong Life Science Park</t>
  </si>
  <si>
    <t>Olympus Multifamily Portfolio 2.0</t>
  </si>
  <si>
    <t>U.S. Multifamily Portfolio</t>
  </si>
  <si>
    <t>Vesta Industrial Portfolio</t>
  </si>
  <si>
    <t>European Big-Box Logistics Portfolio III</t>
  </si>
  <si>
    <t>Iris Industrial Portfolio</t>
  </si>
  <si>
    <t>Vespa Student Housing Portfolio</t>
  </si>
  <si>
    <t>Southern European Hotels Portfolio</t>
  </si>
  <si>
    <t>1020 Spring Office Development</t>
  </si>
  <si>
    <t>Sigma Industrial Portfolio</t>
  </si>
  <si>
    <t>Western U.S. Last Mile Logistics Portfolio</t>
  </si>
  <si>
    <t>U.K. Urban Logistics Portfolio IV</t>
  </si>
  <si>
    <t>PS Business Parks, Inc.</t>
  </si>
  <si>
    <t>Bluerock Residential Growth REIT</t>
  </si>
  <si>
    <t>Guangzhou Qingyuan Logistics Park</t>
  </si>
  <si>
    <t>Lumina Data Centers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</si>
  <si>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</si>
  <si>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</si>
  <si>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</si>
  <si>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</si>
  <si>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</si>
  <si>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</si>
  <si>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</si>
  <si>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</si>
  <si>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</si>
  <si>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</si>
  <si>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</si>
  <si>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</si>
  <si>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</si>
  <si>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</si>
  <si>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</si>
  <si>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MCFHYUNDAI00</t>
  </si>
  <si>
    <t>(52109)MCF-Madison Capital Funding 00</t>
  </si>
  <si>
    <t>MadisonCapitalFunding</t>
  </si>
  <si>
    <t>KRZ501040231</t>
  </si>
  <si>
    <t>한화골드법인MMF-KM3(국공채) 종류C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</si>
  <si>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</si>
  <si>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</si>
  <si>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</si>
  <si>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</si>
  <si>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</si>
  <si>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</si>
  <si>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</si>
  <si>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</si>
  <si>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</si>
  <si>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</si>
  <si>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</si>
  <si>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</si>
  <si>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</si>
  <si>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</si>
  <si>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</si>
  <si>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</si>
  <si>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</si>
  <si>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</si>
  <si>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Canadian Residential Loan Platform</t>
  </si>
  <si>
    <t>수익증권_0190</t>
  </si>
  <si>
    <t>2P1861201118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</si>
  <si>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</si>
  <si>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</si>
  <si>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</si>
  <si>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</si>
  <si>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</si>
  <si>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</si>
  <si>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</si>
  <si>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</si>
  <si>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</si>
  <si>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</si>
  <si>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</si>
  <si>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Aker Systems(16)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</si>
  <si>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</si>
  <si>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</si>
  <si>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</si>
  <si>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</si>
  <si>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</si>
  <si>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</si>
  <si>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</si>
  <si>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</si>
  <si>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</si>
  <si>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</si>
  <si>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</si>
  <si>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</si>
  <si>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</si>
  <si>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</si>
  <si>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</si>
  <si>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</si>
  <si>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</si>
  <si>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</si>
  <si>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</si>
  <si>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</si>
  <si>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</si>
  <si>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</si>
  <si>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</si>
  <si>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</si>
  <si>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</si>
  <si>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</si>
  <si>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</si>
  <si>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</si>
  <si>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</si>
  <si>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</si>
  <si>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</si>
  <si>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</si>
  <si>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</si>
  <si>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</si>
  <si>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</si>
  <si>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</si>
  <si>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</si>
  <si>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</si>
  <si>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</si>
  <si>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</si>
  <si>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Galecto, Inc.</t>
  </si>
  <si>
    <t>Gravity Systems Inc.</t>
  </si>
  <si>
    <t>Phylo, Inc.</t>
  </si>
  <si>
    <t>Protege Health Inc.</t>
  </si>
  <si>
    <t>Suva Bio, Inc.</t>
  </si>
  <si>
    <t>수익증권_0291</t>
  </si>
  <si>
    <t>ServiceNow (Moveworks)</t>
  </si>
  <si>
    <t>Xero (Melio)</t>
  </si>
  <si>
    <t>Progcap</t>
  </si>
  <si>
    <t>Bananaln</t>
  </si>
  <si>
    <t>Grammarly (Superhuman)^6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</si>
  <si>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</si>
  <si>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</si>
  <si>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</si>
  <si>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</si>
  <si>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</si>
  <si>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</si>
  <si>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</si>
  <si>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Boomi (Rivery)^10</t>
  </si>
  <si>
    <t>Bizongo</t>
  </si>
  <si>
    <t>Calibrate</t>
  </si>
  <si>
    <t>Facily</t>
  </si>
  <si>
    <t>Hivery</t>
  </si>
  <si>
    <t>Rapid Robotics</t>
  </si>
  <si>
    <t>Tul</t>
  </si>
  <si>
    <t>Fund Investments</t>
  </si>
  <si>
    <t>Novig</t>
  </si>
  <si>
    <t>Remaining Venture Deals (39)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</si>
  <si>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</si>
  <si>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</si>
  <si>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</si>
  <si>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</si>
  <si>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</si>
  <si>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</si>
  <si>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</si>
  <si>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</si>
  <si>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</si>
  <si>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</si>
  <si>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</si>
  <si>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</si>
  <si>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</si>
  <si>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</si>
  <si>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</si>
  <si>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</si>
  <si>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</si>
  <si>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</si>
  <si>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</si>
  <si>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</si>
  <si>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</si>
  <si>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</si>
  <si>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</si>
  <si>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</si>
  <si>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</si>
  <si>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FLMF Facility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</si>
  <si>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</si>
  <si>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</si>
  <si>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</si>
  <si>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</si>
  <si>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</si>
  <si>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</si>
  <si>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</si>
  <si>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</si>
  <si>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</si>
  <si>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</si>
  <si>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</si>
  <si>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</si>
  <si>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</si>
  <si>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</si>
  <si>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</si>
  <si>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</si>
  <si>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</si>
  <si>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</si>
  <si>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</si>
  <si>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</si>
  <si>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</si>
  <si>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</si>
  <si>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</si>
  <si>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</si>
  <si>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</si>
  <si>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</si>
  <si>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</si>
  <si>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LIQUID STACK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</si>
  <si>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</si>
  <si>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</si>
  <si>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</si>
  <si>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</si>
  <si>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</si>
  <si>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</si>
  <si>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</si>
  <si>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</si>
  <si>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</si>
  <si>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</si>
  <si>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</si>
  <si>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</si>
  <si>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</si>
  <si>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</si>
  <si>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</si>
  <si>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</si>
  <si>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</si>
  <si>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</si>
  <si>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</si>
  <si>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</si>
  <si>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</si>
  <si>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</si>
  <si>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</si>
  <si>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</si>
  <si>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</si>
  <si>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</si>
  <si>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</si>
  <si>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</si>
  <si>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</si>
  <si>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</si>
  <si>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</si>
  <si>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</si>
  <si>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</si>
  <si>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</si>
  <si>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</si>
  <si>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</si>
  <si>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</si>
  <si>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</si>
  <si>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</si>
  <si>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</si>
  <si>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</si>
  <si>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</si>
  <si>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</si>
  <si>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</si>
  <si>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</si>
  <si>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</si>
  <si>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</si>
  <si>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</si>
  <si>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</si>
  <si>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</si>
  <si>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</si>
  <si>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</si>
  <si>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</si>
  <si>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</si>
  <si>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</si>
  <si>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</si>
  <si>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</si>
  <si>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</si>
  <si>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</si>
  <si>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</si>
  <si>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</si>
  <si>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</si>
  <si>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BC Group Holdings, Inc.</t>
  </si>
  <si>
    <t>CuraLinc, LLC</t>
  </si>
  <si>
    <t>Damotech</t>
  </si>
  <si>
    <t>Damotech Inc.</t>
  </si>
  <si>
    <t>Independent Buyers\\\\\\\' Company, LLC</t>
  </si>
  <si>
    <t>PAG Holding Corp.</t>
  </si>
  <si>
    <t>Parkview Health Services LLC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</si>
  <si>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</si>
  <si>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</si>
  <si>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</si>
  <si>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</si>
  <si>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</si>
  <si>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</si>
  <si>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ABC LEGAL HOLDINGS, LLC</t>
  </si>
  <si>
    <t>Arrow Management Acquisition, LLC</t>
  </si>
  <si>
    <t>Banker's Toolbox, Inc.</t>
  </si>
  <si>
    <t>CHA Vision Holdings, Inc.</t>
  </si>
  <si>
    <t>DT Intermediate Holdco, Inc.</t>
  </si>
  <si>
    <t>Eagan Parent, Inc.</t>
  </si>
  <si>
    <t>EDPO, LLC</t>
  </si>
  <si>
    <t>EXCEL FITNESS CONSOLIDATOR LLC</t>
  </si>
  <si>
    <t>Innovative Systems L.L.C.</t>
  </si>
  <si>
    <t>Lobos Parent, Inc.</t>
  </si>
  <si>
    <t>NAVEX Global Holdings Corporation</t>
  </si>
  <si>
    <t>Premise Health Holding Corp.</t>
  </si>
  <si>
    <t>USHV Management,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</si>
  <si>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</si>
  <si>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</si>
  <si>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</si>
  <si>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</si>
  <si>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</si>
  <si>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</si>
  <si>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</si>
  <si>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</si>
  <si>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</si>
  <si>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</si>
  <si>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</si>
  <si>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</si>
  <si>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</si>
  <si>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</si>
  <si>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</si>
  <si>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</si>
  <si>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</si>
  <si>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</si>
  <si>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</si>
  <si>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</si>
  <si>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</si>
  <si>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</si>
  <si>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</si>
  <si>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</si>
  <si>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</si>
  <si>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</si>
  <si>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</si>
  <si>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</si>
  <si>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</si>
  <si>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</si>
  <si>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</si>
  <si>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</si>
  <si>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</si>
  <si>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</si>
  <si>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</si>
  <si>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</si>
  <si>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</si>
  <si>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</si>
  <si>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</si>
  <si>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</si>
  <si>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</si>
  <si>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</si>
  <si>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</si>
  <si>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</si>
  <si>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</si>
  <si>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</si>
  <si>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</si>
  <si>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</si>
  <si>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</si>
  <si>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</si>
  <si>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</si>
  <si>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</si>
  <si>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</si>
  <si>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</si>
  <si>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</si>
  <si>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</si>
  <si>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Runta, Inc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</si>
  <si>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</si>
  <si>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</si>
  <si>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</si>
  <si>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</si>
  <si>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</si>
  <si>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</si>
  <si>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</si>
  <si>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 xml:space="preserve">Inovie Group </t>
  </si>
  <si>
    <t>Inovie Group</t>
  </si>
  <si>
    <t xml:space="preserve">Intrum AB 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</si>
  <si>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</si>
  <si>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</si>
  <si>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</si>
  <si>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</si>
  <si>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</si>
  <si>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</si>
  <si>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</si>
  <si>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</si>
  <si>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</si>
  <si>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</si>
  <si>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</si>
  <si>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</si>
  <si>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</si>
  <si>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</si>
  <si>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</si>
  <si>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</si>
  <si>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</si>
  <si>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</si>
  <si>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</si>
  <si>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</si>
  <si>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</si>
  <si>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</si>
  <si>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</si>
  <si>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Board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</si>
  <si>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</si>
  <si>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</si>
  <si>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</si>
  <si>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</si>
  <si>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</si>
  <si>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</si>
  <si>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</si>
  <si>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Rampo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</si>
  <si>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</si>
  <si>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</si>
  <si>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</si>
  <si>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</si>
  <si>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</si>
  <si>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</si>
  <si>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</si>
  <si>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</si>
  <si>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</si>
  <si>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</si>
  <si>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</si>
  <si>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</si>
  <si>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</si>
  <si>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</si>
  <si>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</si>
  <si>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USDROCK57601</t>
  </si>
  <si>
    <t>ROCKWOODLSFIII(576)</t>
  </si>
  <si>
    <t>Rockwood LSF III GP, LLC</t>
  </si>
  <si>
    <t>수익증권_1268</t>
  </si>
  <si>
    <t>흥국글로벌하이클래스일반사모투자신탁 42호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</si>
  <si>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</si>
  <si>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</si>
  <si>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</si>
  <si>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</si>
  <si>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</si>
  <si>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</si>
  <si>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</si>
  <si>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</si>
  <si>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</si>
  <si>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</si>
  <si>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</si>
  <si>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</si>
  <si>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</si>
  <si>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</si>
  <si>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Wavemaker Pacific 1 Pte. Ltd</t>
    <phoneticPr fontId="1" type="noConversion"/>
  </si>
  <si>
    <t>하나대체투자다올HW랜드칩사모부동산자투자신탁1호</t>
    <phoneticPr fontId="1" type="noConversion"/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</si>
  <si>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</si>
  <si>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</si>
  <si>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</si>
  <si>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</si>
  <si>
    <t>하나대체투자자산운용</t>
    <phoneticPr fontId="3" type="noConversion"/>
  </si>
  <si>
    <t>KB부동산신탁</t>
    <phoneticPr fontId="3" type="noConversion"/>
  </si>
  <si>
    <t>지베스코자산운용</t>
  </si>
  <si>
    <t>에스아이에프씨타워원디벨로프먼트</t>
  </si>
  <si>
    <t>에스아이에프씨타워투디벨로프먼트</t>
  </si>
  <si>
    <t>에스아이에프씨타워쓰리디벨로프먼트</t>
  </si>
  <si>
    <t>에스아이에프씨리테일몰디벨로프먼트</t>
  </si>
  <si>
    <t>(주)크린토피아 인수금융 선순위 담보대출</t>
    <phoneticPr fontId="1" type="noConversion"/>
  </si>
  <si>
    <t>검증(당월)</t>
  </si>
  <si>
    <t>검증(연누계)</t>
  </si>
  <si>
    <t>최민지</t>
  </si>
  <si>
    <t>시흥-서울 연결도로 민간투자사업 프로젝트금융</t>
  </si>
  <si>
    <t xml:space="preserve"> </t>
  </si>
  <si>
    <t>한화-8090 NEXUS GROWTH 일반사모투자신탁 1호</t>
  </si>
  <si>
    <t>(주()크린토피아 인수금융 선순위 담보대출</t>
  </si>
  <si>
    <t>8VC FUND VII, L.P.</t>
  </si>
  <si>
    <t>BS00001683</t>
  </si>
  <si>
    <t>BS0000168301</t>
  </si>
  <si>
    <t>(미인출)신한생산적금융</t>
  </si>
  <si>
    <t>신한생산적금융지역성장비티엘일반사모특별자산투자신탁</t>
  </si>
  <si>
    <t>3년</t>
  </si>
  <si>
    <t>BS00001684</t>
  </si>
  <si>
    <t>BS0000168401</t>
  </si>
  <si>
    <t>(미인출)센트로이드 1호</t>
  </si>
  <si>
    <t>센트로이드에셋매니지먼트 일반사모투자신탁 제1호</t>
  </si>
  <si>
    <t>센트로이드에셋매니지먼트</t>
  </si>
  <si>
    <t>BS00001685</t>
  </si>
  <si>
    <t>BS0000168501</t>
  </si>
  <si>
    <t>(미인출)KB해외부동산64호</t>
  </si>
  <si>
    <t>KB해외투자일반사모부동산투자신탁 제64호</t>
  </si>
  <si>
    <t>4.5년</t>
  </si>
  <si>
    <t>14.5년</t>
  </si>
  <si>
    <t>PE</t>
    <phoneticPr fontId="1" type="noConversion"/>
  </si>
  <si>
    <t>Senior|Value-add</t>
    <phoneticPr fontId="1" type="noConversion"/>
  </si>
  <si>
    <t>AI|Deeptech</t>
    <phoneticPr fontId="1" type="noConversion"/>
  </si>
  <si>
    <t>AI|Software|IT</t>
    <phoneticPr fontId="1" type="noConversion"/>
  </si>
  <si>
    <t>Security|Defense</t>
    <phoneticPr fontId="1" type="noConversion"/>
  </si>
  <si>
    <t>AI|Fintech</t>
    <phoneticPr fontId="1" type="noConversion"/>
  </si>
  <si>
    <t>Enterprise|Comsumer|Healthcare</t>
    <phoneticPr fontId="1" type="noConversion"/>
  </si>
  <si>
    <t>Enterprise|Comsumer|Fintech|Healthcare</t>
    <phoneticPr fontId="1" type="noConversion"/>
  </si>
  <si>
    <t>Senior</t>
    <phoneticPr fontId="1" type="noConversion"/>
  </si>
  <si>
    <t>Secondary(Core/Core+)</t>
    <phoneticPr fontId="1" type="noConversion"/>
  </si>
  <si>
    <t>이지스글로벌부동산573호</t>
    <phoneticPr fontId="1" type="noConversion"/>
  </si>
  <si>
    <t>켄달글로벌일반사모부동산2호</t>
    <phoneticPr fontId="1" type="noConversion"/>
  </si>
  <si>
    <t>Bio-Tech</t>
  </si>
  <si>
    <t>순증(연누계)</t>
  </si>
  <si>
    <t>순증(누적)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</si>
  <si>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</si>
  <si>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</si>
  <si>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</si>
  <si>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</si>
  <si>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</si>
  <si>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</si>
  <si>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</si>
  <si>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</si>
  <si>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</si>
  <si>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</si>
  <si>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</si>
  <si>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</si>
  <si>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</si>
  <si>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</si>
  <si>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평가손익(당월)</t>
  </si>
  <si>
    <t>종목총손익(당월)</t>
  </si>
  <si>
    <t/>
  </si>
  <si>
    <t>007260117001</t>
  </si>
  <si>
    <t>Environmental</t>
    <phoneticPr fontId="1" type="noConversion"/>
  </si>
  <si>
    <t>Social</t>
    <phoneticPr fontId="1" type="noConversion"/>
  </si>
  <si>
    <t>Solar</t>
    <phoneticPr fontId="1" type="noConversion"/>
  </si>
  <si>
    <t>Transportation</t>
    <phoneticPr fontId="1" type="noConversion"/>
  </si>
  <si>
    <t>Gas</t>
    <phoneticPr fontId="1" type="noConversion"/>
  </si>
  <si>
    <t>Residential</t>
    <phoneticPr fontId="1" type="noConversion"/>
  </si>
  <si>
    <t>Retail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</si>
</sst>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:mm:ss"/>
    <numFmt numFmtId="177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  <xf numFmtId="177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6"/>
  <sheetViews>
    <sheetView tabSelected="1" zoomScale="70" zoomScaleNormal="70" workbookViewId="0">
      <pane xSplit="1" ySplit="1" topLeftCell="B2" activePane="bottomRight" state="frozen"/>
      <selection pane="topRight"/>
      <selection pane="bottomLeft"/>
      <selection pane="bottomRight" activeCell="E23" sqref="E23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5" max="5" width="11.3984375" customWidth="1"/>
    <col min="7" max="8" width="11.19921875" bestFit="1" customWidth="1"/>
    <col min="10" max="10" width="21.8984375" customWidth="1"/>
    <col min="11" max="11" width="15.19921875" bestFit="1" customWidth="1"/>
    <col min="12" max="12" width="27.09765625" customWidth="1"/>
    <col min="13" max="14" width="21.09765625" customWidth="1"/>
    <col min="17" max="17" width="20.8984375" bestFit="1" customWidth="1"/>
    <col min="18" max="18" width="13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8853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 s="4">
        <f>IF($J2="","",IFERROR(INDEX(AI_PF!T:T,MATCH(Dataset!J2,AI_PF!C:C,0)),""))</f>
        <v>40723</v>
      </c>
      <c r="H2" s="4">
        <f>IF($J2="","",IFERROR(INDEX(AI_PF!V:V,MATCH(Dataset!J2,AI_PF!C:C,0)),""))</f>
        <v>48394</v>
      </c>
      <c r="I2" t="str">
        <f>IF($J2="","",IFERROR(INDEX(AI_PF!EV:EV,MATCH(Dataset!J2,AI_PF!C:C,0)),""))</f>
        <v>~2016</v>
      </c>
      <c r="J2" s="5">
        <f>IF($A2="","",IFERROR(VLOOKUP($A2,AI_PF!$A:$C,3,FALSE),""))</f>
        <v>6000000000138</v>
      </c>
      <c r="K2" t="str">
        <f>IF($A2="","",IFERROR(INDEX(Data_Raw!B:B,MATCH(Dataset!A2,Data_Raw!A:A,0)),""))</f>
        <v>Infrastructure</v>
      </c>
      <c r="L2" t="str">
        <f>IF($A2="","",IFERROR(INDEX(Data_Raw!C:C,MATCH(Dataset!A2,Data_Raw!A:A,0)),""))</f>
        <v>서울고속도로 리파이낸싱</v>
      </c>
      <c r="M2" t="str">
        <f>IF($A2="","",IFERROR(INDEX(Data_Raw!D:D,MATCH(Dataset!A2,Data_Raw!A:A,0)),""))</f>
        <v>칸서스자산운용</v>
      </c>
      <c r="N2" t="str">
        <f>IF($A2="","",IFERROR(VLOOKUP($A2,AI_PF!$A:$ET,29,FALSE),""))</f>
        <v>해당없음</v>
      </c>
      <c r="O2" t="str">
        <f>IF($A2="","",IFERROR(INDEX(Data_Raw!E:E,MATCH(Dataset!A2,Data_Raw!A:A,0)),""))</f>
        <v>KOR</v>
      </c>
      <c r="P2" t="str">
        <f>IF($A2="","",IFERROR(INDEX(Data_Raw!F:F,MATCH(Dataset!A2,Data_Raw!A:A,0)),""))</f>
        <v>BTO</v>
      </c>
      <c r="Q2" t="str">
        <f>IF($A2="","",IFERROR(INDEX(Data_Raw!G:G,MATCH(Dataset!A2,Data_Raw!A:A,0)),""))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5051601330</v>
      </c>
      <c r="U2">
        <f>IF($A2="","",SUMIFS(AI_PF!$CA:$CA,AI_PF!$A:$A,$A2))</f>
        <v>8960000000</v>
      </c>
      <c r="V2">
        <f>IF($A2="","",SUMIFS(AI_PF!$CE:$CE,AI_PF!$A:$A,$A2))</f>
        <v>8948398670</v>
      </c>
      <c r="W2">
        <f>IF($A2="","",IFERROR(VLOOKUP($A2,AI_PF!$A:$CO,93,FALSE),""))</f>
        <v>7.4306970000000003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 s="4">
        <f>IF($J3="","",IFERROR(INDEX(AI_PF!T:T,MATCH(Dataset!J3,AI_PF!C:C,0)),""))</f>
        <v>37984</v>
      </c>
      <c r="H3" s="4">
        <f>IF($J3="","",IFERROR(INDEX(AI_PF!V:V,MATCH(Dataset!J3,AI_PF!C:C,0)),""))</f>
        <v>2958465</v>
      </c>
      <c r="I3" t="str">
        <f>IF($J3="","",IFERROR(INDEX(AI_PF!EV:EV,MATCH(Dataset!J3,AI_PF!C:C,0)),""))</f>
        <v>~2016</v>
      </c>
      <c r="J3" s="5">
        <f>IF($A3="","",IFERROR(VLOOKUP($A3,AI_PF!$A:$C,3,FALSE),""))</f>
        <v>100001946</v>
      </c>
      <c r="K3" t="str">
        <f>IF($A3="","",IFERROR(INDEX(Data_Raw!B:B,MATCH(Dataset!A3,Data_Raw!A:A,0)),""))</f>
        <v>Infrastructure</v>
      </c>
      <c r="L3" t="str">
        <f>IF($A3="","",IFERROR(INDEX(Data_Raw!C:C,MATCH(Dataset!A3,Data_Raw!A:A,0)),""))</f>
        <v>신공항하이웨이 리파이낸싱 (지분)</v>
      </c>
      <c r="M3" t="str">
        <f>IF($A3="","",IFERROR(INDEX(Data_Raw!D:D,MATCH(Dataset!A3,Data_Raw!A:A,0)),""))</f>
        <v>우리은행</v>
      </c>
      <c r="N3" t="str">
        <f>IF($A3="","",IFERROR(VLOOKUP($A3,AI_PF!$A:$ET,29,FALSE),""))</f>
        <v>해당없음</v>
      </c>
      <c r="O3" t="str">
        <f>IF($A3="","",IFERROR(INDEX(Data_Raw!E:E,MATCH(Dataset!A3,Data_Raw!A:A,0)),""))</f>
        <v>KOR</v>
      </c>
      <c r="P3" t="str">
        <f>IF($A3="","",IFERROR(INDEX(Data_Raw!F:F,MATCH(Dataset!A3,Data_Raw!A:A,0)),""))</f>
        <v>BTO</v>
      </c>
      <c r="Q3" t="str">
        <f>IF($A3="","",IFERROR(INDEX(Data_Raw!G:G,MATCH(Dataset!A3,Data_Raw!A:A,0)),""))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 s="4">
        <f>IF($J4="","",IFERROR(INDEX(AI_PF!T:T,MATCH(Dataset!J4,AI_PF!C:C,0)),""))</f>
        <v>41074</v>
      </c>
      <c r="H4" s="4">
        <f>IF($J4="","",IFERROR(INDEX(AI_PF!V:V,MATCH(Dataset!J4,AI_PF!C:C,0)),""))</f>
        <v>48196</v>
      </c>
      <c r="I4" t="str">
        <f>IF($J4="","",IFERROR(INDEX(AI_PF!EV:EV,MATCH(Dataset!J4,AI_PF!C:C,0)),""))</f>
        <v>~2016</v>
      </c>
      <c r="J4" s="5">
        <f>IF($A4="","",IFERROR(VLOOKUP($A4,AI_PF!$A:$C,3,FALSE),""))</f>
        <v>6000000000220</v>
      </c>
      <c r="K4" t="str">
        <f>IF($A4="","",IFERROR(INDEX(Data_Raw!B:B,MATCH(Dataset!A4,Data_Raw!A:A,0)),""))</f>
        <v>Infrastructure</v>
      </c>
      <c r="L4" t="str">
        <f>IF($A4="","",IFERROR(INDEX(Data_Raw!C:C,MATCH(Dataset!A4,Data_Raw!A:A,0)),""))</f>
        <v>광주제2순환도로 리파이낸싱</v>
      </c>
      <c r="M4" t="str">
        <f>IF($A4="","",IFERROR(INDEX(Data_Raw!D:D,MATCH(Dataset!A4,Data_Raw!A:A,0)),""))</f>
        <v>신한자산운용</v>
      </c>
      <c r="N4" t="str">
        <f>IF($A4="","",IFERROR(VLOOKUP($A4,AI_PF!$A:$ET,29,FALSE),""))</f>
        <v>해당없음</v>
      </c>
      <c r="O4" t="str">
        <f>IF($A4="","",IFERROR(INDEX(Data_Raw!E:E,MATCH(Dataset!A4,Data_Raw!A:A,0)),""))</f>
        <v>KOR</v>
      </c>
      <c r="P4" t="str">
        <f>IF($A4="","",IFERROR(INDEX(Data_Raw!F:F,MATCH(Dataset!A4,Data_Raw!A:A,0)),""))</f>
        <v>BTO</v>
      </c>
      <c r="Q4" t="str">
        <f>IF($A4="","",IFERROR(INDEX(Data_Raw!G:G,MATCH(Dataset!A4,Data_Raw!A:A,0)),""))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13698208012</v>
      </c>
      <c r="U4">
        <f>IF($A4="","",SUMIFS(AI_PF!$CA:$CA,AI_PF!$A:$A,$A4))</f>
        <v>29845727242</v>
      </c>
      <c r="V4">
        <f>IF($A4="","",SUMIFS(AI_PF!$CE:$CE,AI_PF!$A:$A,$A4))</f>
        <v>40439157372</v>
      </c>
      <c r="W4">
        <f>IF($A4="","",IFERROR(VLOOKUP($A4,AI_PF!$A:$CO,93,FALSE),""))</f>
        <v>12.536314300000001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 s="4">
        <f>IF($J5="","",IFERROR(INDEX(AI_PF!T:T,MATCH(Dataset!J5,AI_PF!C:C,0)),""))</f>
        <v>41085</v>
      </c>
      <c r="H5" s="4">
        <f>IF($J5="","",IFERROR(INDEX(AI_PF!V:V,MATCH(Dataset!J5,AI_PF!C:C,0)),""))</f>
        <v>46562</v>
      </c>
      <c r="I5" t="str">
        <f>IF($J5="","",IFERROR(INDEX(AI_PF!EV:EV,MATCH(Dataset!J5,AI_PF!C:C,0)),""))</f>
        <v>~2016</v>
      </c>
      <c r="J5" s="5">
        <f>IF($A5="","",IFERROR(VLOOKUP($A5,AI_PF!$A:$C,3,FALSE),""))</f>
        <v>200000318</v>
      </c>
      <c r="K5" t="str">
        <f>IF($A5="","",IFERROR(INDEX(Data_Raw!B:B,MATCH(Dataset!A5,Data_Raw!A:A,0)),""))</f>
        <v>Infrastructure</v>
      </c>
      <c r="L5" t="str">
        <f>IF($A5="","",IFERROR(INDEX(Data_Raw!C:C,MATCH(Dataset!A5,Data_Raw!A:A,0)),""))</f>
        <v>흥국 인프라 사모특별자산투자신탁 2호 (대구동부순환도로 리파이낸싱)</v>
      </c>
      <c r="M5" t="str">
        <f>IF($A5="","",IFERROR(INDEX(Data_Raw!D:D,MATCH(Dataset!A5,Data_Raw!A:A,0)),""))</f>
        <v>흥국자산운용</v>
      </c>
      <c r="N5" t="str">
        <f>IF($A5="","",IFERROR(VLOOKUP($A5,AI_PF!$A:$ET,29,FALSE),""))</f>
        <v>해당없음</v>
      </c>
      <c r="O5" t="str">
        <f>IF($A5="","",IFERROR(INDEX(Data_Raw!E:E,MATCH(Dataset!A5,Data_Raw!A:A,0)),""))</f>
        <v>KOR</v>
      </c>
      <c r="P5" t="str">
        <f>IF($A5="","",IFERROR(INDEX(Data_Raw!F:F,MATCH(Dataset!A5,Data_Raw!A:A,0)),""))</f>
        <v>BTO</v>
      </c>
      <c r="Q5" t="str">
        <f>IF($A5="","",IFERROR(INDEX(Data_Raw!G:G,MATCH(Dataset!A5,Data_Raw!A:A,0)),""))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4350343856</v>
      </c>
      <c r="W5">
        <f>IF($A5="","",IFERROR(VLOOKUP($A5,AI_PF!$A:$CO,93,FALSE),""))</f>
        <v>4.6810486912727365</v>
      </c>
      <c r="X5">
        <f>IF($A5="","",COUNTIF(AI_PF!$A:$A,$A5))</f>
        <v>1</v>
      </c>
      <c r="Y5">
        <f>IF($A5="","",COUNTIF(LookThrough!$A:$A,J5))</f>
        <v>4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 s="4">
        <f>IF($J6="","",IFERROR(INDEX(AI_PF!T:T,MATCH(Dataset!J6,AI_PF!C:C,0)),""))</f>
        <v>40289</v>
      </c>
      <c r="H6" s="4">
        <f>IF($J6="","",IFERROR(INDEX(AI_PF!V:V,MATCH(Dataset!J6,AI_PF!C:C,0)),""))</f>
        <v>47118</v>
      </c>
      <c r="I6" t="str">
        <f>IF($J6="","",IFERROR(INDEX(AI_PF!EV:EV,MATCH(Dataset!J6,AI_PF!C:C,0)),""))</f>
        <v>~2016</v>
      </c>
      <c r="J6" s="5">
        <f>IF($A6="","",IFERROR(VLOOKUP($A6,AI_PF!$A:$C,3,FALSE),""))</f>
        <v>6000000000209</v>
      </c>
      <c r="K6" t="str">
        <f>IF($A6="","",IFERROR(INDEX(Data_Raw!B:B,MATCH(Dataset!A6,Data_Raw!A:A,0)),""))</f>
        <v>Infrastructure</v>
      </c>
      <c r="L6" t="str">
        <f>IF($A6="","",IFERROR(INDEX(Data_Raw!C:C,MATCH(Dataset!A6,Data_Raw!A:A,0)),""))</f>
        <v>푸른김해지키미</v>
      </c>
      <c r="M6" t="str">
        <f>IF($A6="","",IFERROR(INDEX(Data_Raw!D:D,MATCH(Dataset!A6,Data_Raw!A:A,0)),""))</f>
        <v>IBK기업은행</v>
      </c>
      <c r="N6" t="str">
        <f>IF($A6="","",IFERROR(VLOOKUP($A6,AI_PF!$A:$ET,29,FALSE),""))</f>
        <v>해당없음</v>
      </c>
      <c r="O6" t="str">
        <f>IF($A6="","",IFERROR(INDEX(Data_Raw!E:E,MATCH(Dataset!A6,Data_Raw!A:A,0)),""))</f>
        <v>KOR</v>
      </c>
      <c r="P6" t="str">
        <f>IF($A6="","",IFERROR(INDEX(Data_Raw!F:F,MATCH(Dataset!A6,Data_Raw!A:A,0)),""))</f>
        <v>BTL</v>
      </c>
      <c r="Q6" t="str">
        <f>IF($A6="","",IFERROR(INDEX(Data_Raw!G:G,MATCH(Dataset!A6,Data_Raw!A:A,0)),""))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12882064180</v>
      </c>
      <c r="U6">
        <f>IF($A6="","",SUMIFS(AI_PF!$CA:$CA,AI_PF!$A:$A,$A6))</f>
        <v>4575599289</v>
      </c>
      <c r="V6">
        <f>IF($A6="","",SUMIFS(AI_PF!$CE:$CE,AI_PF!$A:$A,$A6))</f>
        <v>4552215524</v>
      </c>
      <c r="W6">
        <f>IF($A6="","",IFERROR(VLOOKUP($A6,AI_PF!$A:$CO,93,FALSE),""))</f>
        <v>3.5131967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 s="4">
        <f>IF($J7="","",IFERROR(INDEX(AI_PF!T:T,MATCH(Dataset!J7,AI_PF!C:C,0)),""))</f>
        <v>40239</v>
      </c>
      <c r="H7" s="4">
        <f>IF($J7="","",IFERROR(INDEX(AI_PF!V:V,MATCH(Dataset!J7,AI_PF!C:C,0)),""))</f>
        <v>47208</v>
      </c>
      <c r="I7" t="str">
        <f>IF($J7="","",IFERROR(INDEX(AI_PF!EV:EV,MATCH(Dataset!J7,AI_PF!C:C,0)),""))</f>
        <v>~2016</v>
      </c>
      <c r="J7" s="5">
        <f>IF($A7="","",IFERROR(VLOOKUP($A7,AI_PF!$A:$C,3,FALSE),""))</f>
        <v>6000000000250</v>
      </c>
      <c r="K7" t="str">
        <f>IF($A7="","",IFERROR(INDEX(Data_Raw!B:B,MATCH(Dataset!A7,Data_Raw!A:A,0)),""))</f>
        <v>Infrastructure</v>
      </c>
      <c r="L7" t="str">
        <f>IF($A7="","",IFERROR(INDEX(Data_Raw!C:C,MATCH(Dataset!A7,Data_Raw!A:A,0)),""))</f>
        <v>청정상주</v>
      </c>
      <c r="M7" t="str">
        <f>IF($A7="","",IFERROR(INDEX(Data_Raw!D:D,MATCH(Dataset!A7,Data_Raw!A:A,0)),""))</f>
        <v>IBK기업은행</v>
      </c>
      <c r="N7" t="str">
        <f>IF($A7="","",IFERROR(VLOOKUP($A7,AI_PF!$A:$ET,29,FALSE),""))</f>
        <v>해당없음</v>
      </c>
      <c r="O7" t="str">
        <f>IF($A7="","",IFERROR(INDEX(Data_Raw!E:E,MATCH(Dataset!A7,Data_Raw!A:A,0)),""))</f>
        <v>KOR</v>
      </c>
      <c r="P7" t="str">
        <f>IF($A7="","",IFERROR(INDEX(Data_Raw!F:F,MATCH(Dataset!A7,Data_Raw!A:A,0)),""))</f>
        <v>BTL</v>
      </c>
      <c r="Q7" t="str">
        <f>IF($A7="","",IFERROR(INDEX(Data_Raw!G:G,MATCH(Dataset!A7,Data_Raw!A:A,0)),""))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11902587613</v>
      </c>
      <c r="U7">
        <f>IF($A7="","",SUMIFS(AI_PF!$CA:$CA,AI_PF!$A:$A,$A7))</f>
        <v>4601440965</v>
      </c>
      <c r="V7">
        <f>IF($A7="","",SUMIFS(AI_PF!$CE:$CE,AI_PF!$A:$A,$A7))</f>
        <v>4600785352</v>
      </c>
      <c r="W7">
        <f>IF($A7="","",IFERROR(VLOOKUP($A7,AI_PF!$A:$CO,93,FALSE),""))</f>
        <v>3.7209826000000001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 s="4">
        <f>IF($J8="","",IFERROR(INDEX(AI_PF!T:T,MATCH(Dataset!J8,AI_PF!C:C,0)),""))</f>
        <v>40231</v>
      </c>
      <c r="H8" s="4">
        <f>IF($J8="","",IFERROR(INDEX(AI_PF!V:V,MATCH(Dataset!J8,AI_PF!C:C,0)),""))</f>
        <v>47391</v>
      </c>
      <c r="I8" t="str">
        <f>IF($J8="","",IFERROR(INDEX(AI_PF!EV:EV,MATCH(Dataset!J8,AI_PF!C:C,0)),""))</f>
        <v>~2016</v>
      </c>
      <c r="J8" s="5">
        <f>IF($A8="","",IFERROR(VLOOKUP($A8,AI_PF!$A:$C,3,FALSE),""))</f>
        <v>6000000000127</v>
      </c>
      <c r="K8" t="str">
        <f>IF($A8="","",IFERROR(INDEX(Data_Raw!B:B,MATCH(Dataset!A8,Data_Raw!A:A,0)),""))</f>
        <v>Infrastructure</v>
      </c>
      <c r="L8" t="str">
        <f>IF($A8="","",IFERROR(INDEX(Data_Raw!C:C,MATCH(Dataset!A8,Data_Raw!A:A,0)),""))</f>
        <v>남양강진씨앤지</v>
      </c>
      <c r="M8" t="str">
        <f>IF($A8="","",IFERROR(INDEX(Data_Raw!D:D,MATCH(Dataset!A8,Data_Raw!A:A,0)),""))</f>
        <v>IBK기업은행</v>
      </c>
      <c r="N8" t="str">
        <f>IF($A8="","",IFERROR(VLOOKUP($A8,AI_PF!$A:$ET,29,FALSE),""))</f>
        <v>해당없음</v>
      </c>
      <c r="O8" t="str">
        <f>IF($A8="","",IFERROR(INDEX(Data_Raw!E:E,MATCH(Dataset!A8,Data_Raw!A:A,0)),""))</f>
        <v>KOR</v>
      </c>
      <c r="P8" t="str">
        <f>IF($A8="","",IFERROR(INDEX(Data_Raw!F:F,MATCH(Dataset!A8,Data_Raw!A:A,0)),""))</f>
        <v>BTL</v>
      </c>
      <c r="Q8" t="str">
        <f>IF($A8="","",IFERROR(INDEX(Data_Raw!G:G,MATCH(Dataset!A8,Data_Raw!A:A,0)),""))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6092468140</v>
      </c>
      <c r="U8">
        <f>IF($A8="","",SUMIFS(AI_PF!$CA:$CA,AI_PF!$A:$A,$A8))</f>
        <v>2060758700</v>
      </c>
      <c r="V8">
        <f>IF($A8="","",SUMIFS(AI_PF!$CE:$CE,AI_PF!$A:$A,$A8))</f>
        <v>2060450560</v>
      </c>
      <c r="W8">
        <f>IF($A8="","",IFERROR(VLOOKUP($A8,AI_PF!$A:$CO,93,FALSE),""))</f>
        <v>3.8874317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 s="4">
        <f>IF($J9="","",IFERROR(INDEX(AI_PF!T:T,MATCH(Dataset!J9,AI_PF!C:C,0)),""))</f>
        <v>39668</v>
      </c>
      <c r="H9" s="4">
        <f>IF($J9="","",IFERROR(INDEX(AI_PF!V:V,MATCH(Dataset!J9,AI_PF!C:C,0)),""))</f>
        <v>46310</v>
      </c>
      <c r="I9" t="str">
        <f>IF($J9="","",IFERROR(INDEX(AI_PF!EV:EV,MATCH(Dataset!J9,AI_PF!C:C,0)),""))</f>
        <v>~2016</v>
      </c>
      <c r="J9" s="5">
        <f>IF($A9="","",IFERROR(VLOOKUP($A9,AI_PF!$A:$C,3,FALSE),""))</f>
        <v>6000000000139</v>
      </c>
      <c r="K9" t="str">
        <f>IF($A9="","",IFERROR(INDEX(Data_Raw!B:B,MATCH(Dataset!A9,Data_Raw!A:A,0)),""))</f>
        <v>Infrastructure</v>
      </c>
      <c r="L9" t="str">
        <f>IF($A9="","",IFERROR(INDEX(Data_Raw!C:C,MATCH(Dataset!A9,Data_Raw!A:A,0)),""))</f>
        <v>울산1지구 교육사업</v>
      </c>
      <c r="M9" t="str">
        <f>IF($A9="","",IFERROR(INDEX(Data_Raw!D:D,MATCH(Dataset!A9,Data_Raw!A:A,0)),""))</f>
        <v>IBK기업은행</v>
      </c>
      <c r="N9" t="str">
        <f>IF($A9="","",IFERROR(VLOOKUP($A9,AI_PF!$A:$ET,29,FALSE),""))</f>
        <v>해당없음</v>
      </c>
      <c r="O9" t="str">
        <f>IF($A9="","",IFERROR(INDEX(Data_Raw!E:E,MATCH(Dataset!A9,Data_Raw!A:A,0)),""))</f>
        <v>KOR</v>
      </c>
      <c r="P9" t="str">
        <f>IF($A9="","",IFERROR(INDEX(Data_Raw!F:F,MATCH(Dataset!A9,Data_Raw!A:A,0)),""))</f>
        <v>BTL</v>
      </c>
      <c r="Q9" t="str">
        <f>IF($A9="","",IFERROR(INDEX(Data_Raw!G:G,MATCH(Dataset!A9,Data_Raw!A:A,0)),""))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 s="4">
        <f>IF($J10="","",IFERROR(INDEX(AI_PF!T:T,MATCH(Dataset!J10,AI_PF!C:C,0)),""))</f>
        <v>39668</v>
      </c>
      <c r="H10" s="4">
        <f>IF($J10="","",IFERROR(INDEX(AI_PF!V:V,MATCH(Dataset!J10,AI_PF!C:C,0)),""))</f>
        <v>46220</v>
      </c>
      <c r="I10" t="str">
        <f>IF($J10="","",IFERROR(INDEX(AI_PF!EV:EV,MATCH(Dataset!J10,AI_PF!C:C,0)),""))</f>
        <v>~2016</v>
      </c>
      <c r="J10" s="5">
        <f>IF($A10="","",IFERROR(VLOOKUP($A10,AI_PF!$A:$C,3,FALSE),""))</f>
        <v>6000000000098</v>
      </c>
      <c r="K10" t="str">
        <f>IF($A10="","",IFERROR(INDEX(Data_Raw!B:B,MATCH(Dataset!A10,Data_Raw!A:A,0)),""))</f>
        <v>Infrastructure</v>
      </c>
      <c r="L10" t="str">
        <f>IF($A10="","",IFERROR(INDEX(Data_Raw!C:C,MATCH(Dataset!A10,Data_Raw!A:A,0)),""))</f>
        <v>울산3지구 교육사업</v>
      </c>
      <c r="M10" t="str">
        <f>IF($A10="","",IFERROR(INDEX(Data_Raw!D:D,MATCH(Dataset!A10,Data_Raw!A:A,0)),""))</f>
        <v>IBK기업은행</v>
      </c>
      <c r="N10" t="str">
        <f>IF($A10="","",IFERROR(VLOOKUP($A10,AI_PF!$A:$ET,29,FALSE),""))</f>
        <v>해당없음</v>
      </c>
      <c r="O10" t="str">
        <f>IF($A10="","",IFERROR(INDEX(Data_Raw!E:E,MATCH(Dataset!A10,Data_Raw!A:A,0)),""))</f>
        <v>KOR</v>
      </c>
      <c r="P10" t="str">
        <f>IF($A10="","",IFERROR(INDEX(Data_Raw!F:F,MATCH(Dataset!A10,Data_Raw!A:A,0)),""))</f>
        <v>BTL</v>
      </c>
      <c r="Q10" t="str">
        <f>IF($A10="","",IFERROR(INDEX(Data_Raw!G:G,MATCH(Dataset!A10,Data_Raw!A:A,0)),""))</f>
        <v>Social</v>
      </c>
      <c r="R10">
        <f>IF($A10="","",SUMIFS(AI_PF!$AP:$AP,AI_PF!$A:$A,$A10))</f>
        <v>9619000000</v>
      </c>
      <c r="S10">
        <f>IF($A10="","",SUMIFS(AI_PF!$AW:$AW,AI_PF!$A:$A,$A10))</f>
        <v>0</v>
      </c>
      <c r="T10">
        <f>IF($A10="","",SUMIFS(AI_PF!$AZ:$AZ,AI_PF!$A:$A,$A10))</f>
        <v>0</v>
      </c>
      <c r="U10">
        <f>IF($A10="","",SUMIFS(AI_PF!$CA:$CA,AI_PF!$A:$A,$A10))</f>
        <v>0</v>
      </c>
      <c r="V10">
        <f>IF($A10="","",SUMIFS(AI_PF!$CE:$CE,AI_PF!$A:$A,$A10))</f>
        <v>0</v>
      </c>
      <c r="W10">
        <f>IF($A10="","",IFERROR(VLOOKUP($A10,AI_PF!$A:$CO,93,FALSE),""))</f>
        <v>0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 s="4">
        <f>IF($J11="","",IFERROR(INDEX(AI_PF!T:T,MATCH(Dataset!J11,AI_PF!C:C,0)),""))</f>
        <v>39631</v>
      </c>
      <c r="H11" s="4">
        <f>IF($J11="","",IFERROR(INDEX(AI_PF!V:V,MATCH(Dataset!J11,AI_PF!C:C,0)),""))</f>
        <v>46042</v>
      </c>
      <c r="I11" t="str">
        <f>IF($J11="","",IFERROR(INDEX(AI_PF!EV:EV,MATCH(Dataset!J11,AI_PF!C:C,0)),""))</f>
        <v>~2016</v>
      </c>
      <c r="J11" s="5">
        <f>IF($A11="","",IFERROR(VLOOKUP($A11,AI_PF!$A:$C,3,FALSE),""))</f>
        <v>6000000000087</v>
      </c>
      <c r="K11" t="str">
        <f>IF($A11="","",IFERROR(INDEX(Data_Raw!B:B,MATCH(Dataset!A11,Data_Raw!A:A,0)),""))</f>
        <v>Infrastructure</v>
      </c>
      <c r="L11" t="str">
        <f>IF($A11="","",IFERROR(INDEX(Data_Raw!C:C,MATCH(Dataset!A11,Data_Raw!A:A,0)),""))</f>
        <v>강원학교관리</v>
      </c>
      <c r="M11" t="str">
        <f>IF($A11="","",IFERROR(INDEX(Data_Raw!D:D,MATCH(Dataset!A11,Data_Raw!A:A,0)),""))</f>
        <v>IBK기업은행</v>
      </c>
      <c r="N11" t="str">
        <f>IF($A11="","",IFERROR(VLOOKUP($A11,AI_PF!$A:$ET,29,FALSE),""))</f>
        <v>해당없음</v>
      </c>
      <c r="O11" t="str">
        <f>IF($A11="","",IFERROR(INDEX(Data_Raw!E:E,MATCH(Dataset!A11,Data_Raw!A:A,0)),""))</f>
        <v>KOR</v>
      </c>
      <c r="P11" t="str">
        <f>IF($A11="","",IFERROR(INDEX(Data_Raw!F:F,MATCH(Dataset!A11,Data_Raw!A:A,0)),""))</f>
        <v>BTL</v>
      </c>
      <c r="Q11" t="str">
        <f>IF($A11="","",IFERROR(INDEX(Data_Raw!G:G,MATCH(Dataset!A11,Data_Raw!A:A,0)),""))</f>
        <v>Social</v>
      </c>
      <c r="R11">
        <f>IF($A11="","",SUMIFS(AI_PF!$AP:$AP,AI_PF!$A:$A,$A11))</f>
        <v>9179500000</v>
      </c>
      <c r="S11">
        <f>IF($A11="","",SUMIFS(AI_PF!$AW:$AW,AI_PF!$A:$A,$A11))</f>
        <v>0</v>
      </c>
      <c r="T11">
        <f>IF($A11="","",SUMIFS(AI_PF!$AZ:$AZ,AI_PF!$A:$A,$A11))</f>
        <v>0</v>
      </c>
      <c r="U11">
        <f>IF($A11="","",SUMIFS(AI_PF!$CA:$CA,AI_PF!$A:$A,$A11))</f>
        <v>0</v>
      </c>
      <c r="V11">
        <f>IF($A11="","",SUMIFS(AI_PF!$CE:$CE,AI_PF!$A:$A,$A11))</f>
        <v>0</v>
      </c>
      <c r="W11">
        <f>IF($A11="","",IFERROR(VLOOKUP($A11,AI_PF!$A:$CO,93,FALSE),""))</f>
        <v>0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 s="4">
        <f>IF($J12="","",IFERROR(INDEX(AI_PF!T:T,MATCH(Dataset!J12,AI_PF!C:C,0)),""))</f>
        <v>40345</v>
      </c>
      <c r="H12" s="4">
        <f>IF($J12="","",IFERROR(INDEX(AI_PF!V:V,MATCH(Dataset!J12,AI_PF!C:C,0)),""))</f>
        <v>47118</v>
      </c>
      <c r="I12" t="str">
        <f>IF($J12="","",IFERROR(INDEX(AI_PF!EV:EV,MATCH(Dataset!J12,AI_PF!C:C,0)),""))</f>
        <v>~2016</v>
      </c>
      <c r="J12" s="5">
        <f>IF($A12="","",IFERROR(VLOOKUP($A12,AI_PF!$A:$C,3,FALSE),""))</f>
        <v>6000000000122</v>
      </c>
      <c r="K12" t="str">
        <f>IF($A12="","",IFERROR(INDEX(Data_Raw!B:B,MATCH(Dataset!A12,Data_Raw!A:A,0)),""))</f>
        <v>Infrastructure</v>
      </c>
      <c r="L12" t="str">
        <f>IF($A12="","",IFERROR(INDEX(Data_Raw!C:C,MATCH(Dataset!A12,Data_Raw!A:A,0)),""))</f>
        <v>푸른아산지키미</v>
      </c>
      <c r="M12" t="str">
        <f>IF($A12="","",IFERROR(INDEX(Data_Raw!D:D,MATCH(Dataset!A12,Data_Raw!A:A,0)),""))</f>
        <v>IBK기업은행</v>
      </c>
      <c r="N12" t="str">
        <f>IF($A12="","",IFERROR(VLOOKUP($A12,AI_PF!$A:$ET,29,FALSE),""))</f>
        <v>해당없음</v>
      </c>
      <c r="O12" t="str">
        <f>IF($A12="","",IFERROR(INDEX(Data_Raw!E:E,MATCH(Dataset!A12,Data_Raw!A:A,0)),""))</f>
        <v>KOR</v>
      </c>
      <c r="P12" t="str">
        <f>IF($A12="","",IFERROR(INDEX(Data_Raw!F:F,MATCH(Dataset!A12,Data_Raw!A:A,0)),""))</f>
        <v>BTL</v>
      </c>
      <c r="Q12" t="str">
        <f>IF($A12="","",IFERROR(INDEX(Data_Raw!G:G,MATCH(Dataset!A12,Data_Raw!A:A,0)),""))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14370249495</v>
      </c>
      <c r="U12">
        <f>IF($A12="","",SUMIFS(AI_PF!$CA:$CA,AI_PF!$A:$A,$A12))</f>
        <v>5034588033</v>
      </c>
      <c r="V12">
        <f>IF($A12="","",SUMIFS(AI_PF!$CE:$CE,AI_PF!$A:$A,$A12))</f>
        <v>5033862538</v>
      </c>
      <c r="W12">
        <f>IF($A12="","",IFERROR(VLOOKUP($A12,AI_PF!$A:$CO,93,FALSE),""))</f>
        <v>3.6179234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 s="4">
        <f>IF($J13="","",IFERROR(INDEX(AI_PF!T:T,MATCH(Dataset!J13,AI_PF!C:C,0)),""))</f>
        <v>40267</v>
      </c>
      <c r="H13" s="4">
        <f>IF($J13="","",IFERROR(INDEX(AI_PF!V:V,MATCH(Dataset!J13,AI_PF!C:C,0)),""))</f>
        <v>47483</v>
      </c>
      <c r="I13" t="str">
        <f>IF($J13="","",IFERROR(INDEX(AI_PF!EV:EV,MATCH(Dataset!J13,AI_PF!C:C,0)),""))</f>
        <v>~2016</v>
      </c>
      <c r="J13" s="5">
        <f>IF($A13="","",IFERROR(VLOOKUP($A13,AI_PF!$A:$C,3,FALSE),""))</f>
        <v>6000000000151</v>
      </c>
      <c r="K13" t="str">
        <f>IF($A13="","",IFERROR(INDEX(Data_Raw!B:B,MATCH(Dataset!A13,Data_Raw!A:A,0)),""))</f>
        <v>Infrastructure</v>
      </c>
      <c r="L13" t="str">
        <f>IF($A13="","",IFERROR(INDEX(Data_Raw!C:C,MATCH(Dataset!A13,Data_Raw!A:A,0)),""))</f>
        <v>푸른여수지키미</v>
      </c>
      <c r="M13" t="str">
        <f>IF($A13="","",IFERROR(INDEX(Data_Raw!D:D,MATCH(Dataset!A13,Data_Raw!A:A,0)),""))</f>
        <v>IBK기업은행</v>
      </c>
      <c r="N13" t="str">
        <f>IF($A13="","",IFERROR(VLOOKUP($A13,AI_PF!$A:$ET,29,FALSE),""))</f>
        <v>해당없음</v>
      </c>
      <c r="O13" t="str">
        <f>IF($A13="","",IFERROR(INDEX(Data_Raw!E:E,MATCH(Dataset!A13,Data_Raw!A:A,0)),""))</f>
        <v>KOR</v>
      </c>
      <c r="P13" t="str">
        <f>IF($A13="","",IFERROR(INDEX(Data_Raw!F:F,MATCH(Dataset!A13,Data_Raw!A:A,0)),""))</f>
        <v>BTL</v>
      </c>
      <c r="Q13" t="str">
        <f>IF($A13="","",IFERROR(INDEX(Data_Raw!G:G,MATCH(Dataset!A13,Data_Raw!A:A,0)),""))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6684891296</v>
      </c>
      <c r="U13">
        <f>IF($A13="","",SUMIFS(AI_PF!$CA:$CA,AI_PF!$A:$A,$A13))</f>
        <v>2709769175</v>
      </c>
      <c r="V13">
        <f>IF($A13="","",SUMIFS(AI_PF!$CE:$CE,AI_PF!$A:$A,$A13))</f>
        <v>2709358879</v>
      </c>
      <c r="W13">
        <f>IF($A13="","",IFERROR(VLOOKUP($A13,AI_PF!$A:$CO,93,FALSE),""))</f>
        <v>4.1656484000000003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 s="4">
        <f>IF($J14="","",IFERROR(INDEX(AI_PF!T:T,MATCH(Dataset!J14,AI_PF!C:C,0)),""))</f>
        <v>39496</v>
      </c>
      <c r="H14" s="4">
        <f>IF($J14="","",IFERROR(INDEX(AI_PF!V:V,MATCH(Dataset!J14,AI_PF!C:C,0)),""))</f>
        <v>46322</v>
      </c>
      <c r="I14" t="str">
        <f>IF($J14="","",IFERROR(INDEX(AI_PF!EV:EV,MATCH(Dataset!J14,AI_PF!C:C,0)),""))</f>
        <v>~2016</v>
      </c>
      <c r="J14" s="5">
        <f>IF($A14="","",IFERROR(VLOOKUP($A14,AI_PF!$A:$C,3,FALSE),""))</f>
        <v>6000000000259</v>
      </c>
      <c r="K14" t="str">
        <f>IF($A14="","",IFERROR(INDEX(Data_Raw!B:B,MATCH(Dataset!A14,Data_Raw!A:A,0)),""))</f>
        <v>Infrastructure</v>
      </c>
      <c r="L14" t="str">
        <f>IF($A14="","",IFERROR(INDEX(Data_Raw!C:C,MATCH(Dataset!A14,Data_Raw!A:A,0)),""))</f>
        <v>기능대 BTL</v>
      </c>
      <c r="M14" t="str">
        <f>IF($A14="","",IFERROR(INDEX(Data_Raw!D:D,MATCH(Dataset!A14,Data_Raw!A:A,0)),""))</f>
        <v>IBK기업은행</v>
      </c>
      <c r="N14" t="str">
        <f>IF($A14="","",IFERROR(VLOOKUP($A14,AI_PF!$A:$ET,29,FALSE),""))</f>
        <v>해당없음</v>
      </c>
      <c r="O14" t="str">
        <f>IF($A14="","",IFERROR(INDEX(Data_Raw!E:E,MATCH(Dataset!A14,Data_Raw!A:A,0)),""))</f>
        <v>KOR</v>
      </c>
      <c r="P14" t="str">
        <f>IF($A14="","",IFERROR(INDEX(Data_Raw!F:F,MATCH(Dataset!A14,Data_Raw!A:A,0)),""))</f>
        <v>BTL</v>
      </c>
      <c r="Q14" t="str">
        <f>IF($A14="","",IFERROR(INDEX(Data_Raw!G:G,MATCH(Dataset!A14,Data_Raw!A:A,0)),""))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7089141005</v>
      </c>
      <c r="U14">
        <f>IF($A14="","",SUMIFS(AI_PF!$CA:$CA,AI_PF!$A:$A,$A14))</f>
        <v>585240936</v>
      </c>
      <c r="V14">
        <f>IF($A14="","",SUMIFS(AI_PF!$CE:$CE,AI_PF!$A:$A,$A14))</f>
        <v>585204931</v>
      </c>
      <c r="W14">
        <f>IF($A14="","",IFERROR(VLOOKUP($A14,AI_PF!$A:$CO,93,FALSE),""))</f>
        <v>4.7656153000000003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 s="4">
        <f>IF($J15="","",IFERROR(INDEX(AI_PF!T:T,MATCH(Dataset!J15,AI_PF!C:C,0)),""))</f>
        <v>38959</v>
      </c>
      <c r="H15" s="4">
        <f>IF($J15="","",IFERROR(INDEX(AI_PF!V:V,MATCH(Dataset!J15,AI_PF!C:C,0)),""))</f>
        <v>48090</v>
      </c>
      <c r="I15" t="str">
        <f>IF($J15="","",IFERROR(INDEX(AI_PF!EV:EV,MATCH(Dataset!J15,AI_PF!C:C,0)),""))</f>
        <v>~2016</v>
      </c>
      <c r="J15" s="5">
        <f>IF($A15="","",IFERROR(VLOOKUP($A15,AI_PF!$A:$C,3,FALSE),""))</f>
        <v>200000296</v>
      </c>
      <c r="K15" t="str">
        <f>IF($A15="","",IFERROR(INDEX(Data_Raw!B:B,MATCH(Dataset!A15,Data_Raw!A:A,0)),""))</f>
        <v>Infrastructure</v>
      </c>
      <c r="L15" t="str">
        <f>IF($A15="","",IFERROR(INDEX(Data_Raw!C:C,MATCH(Dataset!A15,Data_Raw!A:A,0)),""))</f>
        <v>동북아 인프라 사모특별자산투자신탁 1호</v>
      </c>
      <c r="M15" t="str">
        <f>IF($A15="","",IFERROR(INDEX(Data_Raw!D:D,MATCH(Dataset!A15,Data_Raw!A:A,0)),""))</f>
        <v>키움투자자산운용</v>
      </c>
      <c r="N15" t="str">
        <f>IF($A15="","",IFERROR(VLOOKUP($A15,AI_PF!$A:$ET,29,FALSE),""))</f>
        <v>해당없음</v>
      </c>
      <c r="O15" t="str">
        <f>IF($A15="","",IFERROR(INDEX(Data_Raw!E:E,MATCH(Dataset!A15,Data_Raw!A:A,0)),""))</f>
        <v>KOR</v>
      </c>
      <c r="P15" t="str">
        <f>IF($A15="","",IFERROR(INDEX(Data_Raw!F:F,MATCH(Dataset!A15,Data_Raw!A:A,0)),""))</f>
        <v>BTL</v>
      </c>
      <c r="Q15" t="str">
        <f>IF($A15="","",IFERROR(INDEX(Data_Raw!G:G,MATCH(Dataset!A15,Data_Raw!A:A,0)),""))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40980461012</v>
      </c>
      <c r="W15">
        <f>IF($A15="","",IFERROR(VLOOKUP($A15,AI_PF!$A:$CO,93,FALSE),""))</f>
        <v>4.2208340764045715</v>
      </c>
      <c r="X15">
        <f>IF($A15="","",COUNTIF(AI_PF!$A:$A,$A15))</f>
        <v>1</v>
      </c>
      <c r="Y15">
        <f>IF($A15="","",COUNTIF(LookThrough!$A:$A,J15))</f>
        <v>36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 s="4">
        <f>IF($J16="","",IFERROR(INDEX(AI_PF!T:T,MATCH(Dataset!J16,AI_PF!C:C,0)),""))</f>
        <v>39268</v>
      </c>
      <c r="H16" s="4">
        <f>IF($J16="","",IFERROR(INDEX(AI_PF!V:V,MATCH(Dataset!J16,AI_PF!C:C,0)),""))</f>
        <v>48400</v>
      </c>
      <c r="I16" t="str">
        <f>IF($J16="","",IFERROR(INDEX(AI_PF!EV:EV,MATCH(Dataset!J16,AI_PF!C:C,0)),""))</f>
        <v>~2016</v>
      </c>
      <c r="J16" s="5">
        <f>IF($A16="","",IFERROR(VLOOKUP($A16,AI_PF!$A:$C,3,FALSE),""))</f>
        <v>200000297</v>
      </c>
      <c r="K16" t="str">
        <f>IF($A16="","",IFERROR(INDEX(Data_Raw!B:B,MATCH(Dataset!A16,Data_Raw!A:A,0)),""))</f>
        <v>Infrastructure</v>
      </c>
      <c r="L16" t="str">
        <f>IF($A16="","",IFERROR(INDEX(Data_Raw!C:C,MATCH(Dataset!A16,Data_Raw!A:A,0)),""))</f>
        <v>동북아 인프라 사모특별자산투자신탁 2호</v>
      </c>
      <c r="M16" t="str">
        <f>IF($A16="","",IFERROR(INDEX(Data_Raw!D:D,MATCH(Dataset!A16,Data_Raw!A:A,0)),""))</f>
        <v>키움투자자산운용</v>
      </c>
      <c r="N16" t="str">
        <f>IF($A16="","",IFERROR(VLOOKUP($A16,AI_PF!$A:$ET,29,FALSE),""))</f>
        <v>해당없음</v>
      </c>
      <c r="O16" t="str">
        <f>IF($A16="","",IFERROR(INDEX(Data_Raw!E:E,MATCH(Dataset!A16,Data_Raw!A:A,0)),""))</f>
        <v>KOR</v>
      </c>
      <c r="P16" t="str">
        <f>IF($A16="","",IFERROR(INDEX(Data_Raw!F:F,MATCH(Dataset!A16,Data_Raw!A:A,0)),""))</f>
        <v>BTL</v>
      </c>
      <c r="Q16" t="str">
        <f>IF($A16="","",IFERROR(INDEX(Data_Raw!G:G,MATCH(Dataset!A16,Data_Raw!A:A,0)),""))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48259958301</v>
      </c>
      <c r="W16">
        <f>IF($A16="","",IFERROR(VLOOKUP($A16,AI_PF!$A:$CO,93,FALSE),""))</f>
        <v>4.5827659964561462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 s="4">
        <f>IF($J17="","",IFERROR(INDEX(AI_PF!T:T,MATCH(Dataset!J17,AI_PF!C:C,0)),""))</f>
        <v>39556</v>
      </c>
      <c r="H17" s="4">
        <f>IF($J17="","",IFERROR(INDEX(AI_PF!V:V,MATCH(Dataset!J17,AI_PF!C:C,0)),""))</f>
        <v>48687</v>
      </c>
      <c r="I17" t="str">
        <f>IF($J17="","",IFERROR(INDEX(AI_PF!EV:EV,MATCH(Dataset!J17,AI_PF!C:C,0)),""))</f>
        <v>~2016</v>
      </c>
      <c r="J17" s="5">
        <f>IF($A17="","",IFERROR(VLOOKUP($A17,AI_PF!$A:$C,3,FALSE),""))</f>
        <v>200000298</v>
      </c>
      <c r="K17" t="str">
        <f>IF($A17="","",IFERROR(INDEX(Data_Raw!B:B,MATCH(Dataset!A17,Data_Raw!A:A,0)),""))</f>
        <v>Infrastructure</v>
      </c>
      <c r="L17" t="str">
        <f>IF($A17="","",IFERROR(INDEX(Data_Raw!C:C,MATCH(Dataset!A17,Data_Raw!A:A,0)),""))</f>
        <v>동북아 인프라 사모특별자산투자신탁 3호</v>
      </c>
      <c r="M17" t="str">
        <f>IF($A17="","",IFERROR(INDEX(Data_Raw!D:D,MATCH(Dataset!A17,Data_Raw!A:A,0)),""))</f>
        <v>키움투자자산운용</v>
      </c>
      <c r="N17" t="str">
        <f>IF($A17="","",IFERROR(VLOOKUP($A17,AI_PF!$A:$ET,29,FALSE),""))</f>
        <v>해당없음</v>
      </c>
      <c r="O17" t="str">
        <f>IF($A17="","",IFERROR(INDEX(Data_Raw!E:E,MATCH(Dataset!A17,Data_Raw!A:A,0)),""))</f>
        <v>KOR</v>
      </c>
      <c r="P17" t="str">
        <f>IF($A17="","",IFERROR(INDEX(Data_Raw!F:F,MATCH(Dataset!A17,Data_Raw!A:A,0)),""))</f>
        <v>BTL</v>
      </c>
      <c r="Q17" t="str">
        <f>IF($A17="","",IFERROR(INDEX(Data_Raw!G:G,MATCH(Dataset!A17,Data_Raw!A:A,0)),""))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34900732340</v>
      </c>
      <c r="W17">
        <f>IF($A17="","",IFERROR(VLOOKUP($A17,AI_PF!$A:$CO,93,FALSE),""))</f>
        <v>5.6875362992286682</v>
      </c>
      <c r="X17">
        <f>IF($A17="","",COUNTIF(AI_PF!$A:$A,$A17))</f>
        <v>1</v>
      </c>
      <c r="Y17">
        <f>IF($A17="","",COUNTIF(LookThrough!$A:$A,J17))</f>
        <v>21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 s="4">
        <f>IF($J18="","",IFERROR(INDEX(AI_PF!T:T,MATCH(Dataset!J18,AI_PF!C:C,0)),""))</f>
        <v>38799</v>
      </c>
      <c r="H18" s="4">
        <f>IF($J18="","",IFERROR(INDEX(AI_PF!V:V,MATCH(Dataset!J18,AI_PF!C:C,0)),""))</f>
        <v>2958465</v>
      </c>
      <c r="I18" t="str">
        <f>IF($J18="","",IFERROR(INDEX(AI_PF!EV:EV,MATCH(Dataset!J18,AI_PF!C:C,0)),""))</f>
        <v>~2016</v>
      </c>
      <c r="J18" s="5">
        <f>IF($A18="","",IFERROR(VLOOKUP($A18,AI_PF!$A:$C,3,FALSE),""))</f>
        <v>100001966</v>
      </c>
      <c r="K18" t="str">
        <f>IF($A18="","",IFERROR(INDEX(Data_Raw!B:B,MATCH(Dataset!A18,Data_Raw!A:A,0)),""))</f>
        <v>Infrastructure</v>
      </c>
      <c r="L18" t="str">
        <f>IF($A18="","",IFERROR(INDEX(Data_Raw!C:C,MATCH(Dataset!A18,Data_Raw!A:A,0)),""))</f>
        <v>맥쿼리코리아오퍼튜니티즈 사모투자전문회사 (MKOF)</v>
      </c>
      <c r="M18" t="str">
        <f>IF($A18="","",IFERROR(INDEX(Data_Raw!D:D,MATCH(Dataset!A18,Data_Raw!A:A,0)),""))</f>
        <v>맥쿼리코리아오퍼튜니티즈</v>
      </c>
      <c r="N18" t="str">
        <f>IF($A18="","",IFERROR(VLOOKUP($A18,AI_PF!$A:$ET,29,FALSE),""))</f>
        <v>해당없음</v>
      </c>
      <c r="O18" t="str">
        <f>IF($A18="","",IFERROR(INDEX(Data_Raw!E:E,MATCH(Dataset!A18,Data_Raw!A:A,0)),""))</f>
        <v>KOR</v>
      </c>
      <c r="P18" t="str">
        <f>IF($A18="","",IFERROR(INDEX(Data_Raw!F:F,MATCH(Dataset!A18,Data_Raw!A:A,0)),""))</f>
        <v>Non-PPP</v>
      </c>
      <c r="Q18" t="str">
        <f>IF($A18="","",IFERROR(INDEX(Data_Raw!G:G,MATCH(Dataset!A18,Data_Raw!A:A,0)),""))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0.7656767964363097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 s="4">
        <f>IF($J19="","",IFERROR(INDEX(AI_PF!T:T,MATCH(Dataset!J19,AI_PF!C:C,0)),""))</f>
        <v>39902</v>
      </c>
      <c r="H19" s="4">
        <f>IF($J19="","",IFERROR(INDEX(AI_PF!V:V,MATCH(Dataset!J19,AI_PF!C:C,0)),""))</f>
        <v>46568</v>
      </c>
      <c r="I19" t="str">
        <f>IF($J19="","",IFERROR(INDEX(AI_PF!EV:EV,MATCH(Dataset!J19,AI_PF!C:C,0)),""))</f>
        <v>~2016</v>
      </c>
      <c r="J19" s="5">
        <f>IF($A19="","",IFERROR(VLOOKUP($A19,AI_PF!$A:$C,3,FALSE),""))</f>
        <v>6000000000330</v>
      </c>
      <c r="K19" t="str">
        <f>IF($A19="","",IFERROR(INDEX(Data_Raw!B:B,MATCH(Dataset!A19,Data_Raw!A:A,0)),""))</f>
        <v>Infrastructure</v>
      </c>
      <c r="L19" t="str">
        <f>IF($A19="","",IFERROR(INDEX(Data_Raw!C:C,MATCH(Dataset!A19,Data_Raw!A:A,0)),""))</f>
        <v>경남지역대학교 생활관건설</v>
      </c>
      <c r="M19" t="str">
        <f>IF($A19="","",IFERROR(INDEX(Data_Raw!D:D,MATCH(Dataset!A19,Data_Raw!A:A,0)),""))</f>
        <v>IBK기업은행</v>
      </c>
      <c r="N19" t="str">
        <f>IF($A19="","",IFERROR(VLOOKUP($A19,AI_PF!$A:$ET,29,FALSE),""))</f>
        <v>해당없음</v>
      </c>
      <c r="O19" t="str">
        <f>IF($A19="","",IFERROR(INDEX(Data_Raw!E:E,MATCH(Dataset!A19,Data_Raw!A:A,0)),""))</f>
        <v>KOR</v>
      </c>
      <c r="P19" t="str">
        <f>IF($A19="","",IFERROR(INDEX(Data_Raw!F:F,MATCH(Dataset!A19,Data_Raw!A:A,0)),""))</f>
        <v>BTL</v>
      </c>
      <c r="Q19" t="str">
        <f>IF($A19="","",IFERROR(INDEX(Data_Raw!G:G,MATCH(Dataset!A19,Data_Raw!A:A,0)),""))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13019955654</v>
      </c>
      <c r="U19">
        <f>IF($A19="","",SUMIFS(AI_PF!$CA:$CA,AI_PF!$A:$A,$A19))</f>
        <v>1143273000</v>
      </c>
      <c r="V19">
        <f>IF($A19="","",SUMIFS(AI_PF!$CE:$CE,AI_PF!$A:$A,$A19))</f>
        <v>1143044346</v>
      </c>
      <c r="W19">
        <f>IF($A19="","",IFERROR(VLOOKUP($A19,AI_PF!$A:$CO,93,FALSE),""))</f>
        <v>4.4579801000000003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 s="4">
        <f>IF($J20="","",IFERROR(INDEX(AI_PF!T:T,MATCH(Dataset!J20,AI_PF!C:C,0)),""))</f>
        <v>39066</v>
      </c>
      <c r="H20" s="4">
        <f>IF($J20="","",IFERROR(INDEX(AI_PF!V:V,MATCH(Dataset!J20,AI_PF!C:C,0)),""))</f>
        <v>2958465</v>
      </c>
      <c r="I20" t="str">
        <f>IF($J20="","",IFERROR(INDEX(AI_PF!EV:EV,MATCH(Dataset!J20,AI_PF!C:C,0)),""))</f>
        <v>~2016</v>
      </c>
      <c r="J20" s="5">
        <f>IF($A20="","",IFERROR(VLOOKUP($A20,AI_PF!$A:$C,3,FALSE),""))</f>
        <v>200000410</v>
      </c>
      <c r="K20" t="str">
        <f>IF($A20="","",IFERROR(INDEX(Data_Raw!B:B,MATCH(Dataset!A20,Data_Raw!A:A,0)),""))</f>
        <v>PE</v>
      </c>
      <c r="L20" t="str">
        <f>IF($A20="","",IFERROR(INDEX(Data_Raw!C:C,MATCH(Dataset!A20,Data_Raw!A:A,0)),""))</f>
        <v>한화 Global Chorus Ⅱ</v>
      </c>
      <c r="M20" t="str">
        <f>IF($A20="","",IFERROR(INDEX(Data_Raw!D:D,MATCH(Dataset!A20,Data_Raw!A:A,0)),""))</f>
        <v>한화자산운용</v>
      </c>
      <c r="N20">
        <f>IF($A20="","",IFERROR(VLOOKUP($A20,AI_PF!$A:$ET,29,FALSE),""))</f>
        <v>0</v>
      </c>
      <c r="O20" t="str">
        <f>IF($A20="","",IFERROR(INDEX(Data_Raw!E:E,MATCH(Dataset!A20,Data_Raw!A:A,0)),""))</f>
        <v>Global</v>
      </c>
      <c r="P20" t="str">
        <f>IF($A20="","",IFERROR(INDEX(Data_Raw!F:F,MATCH(Dataset!A20,Data_Raw!A:A,0)),""))</f>
        <v>Fund of Funds</v>
      </c>
      <c r="Q20" t="str">
        <f>IF($A20="","",IFERROR(INDEX(Data_Raw!G:G,MATCH(Dataset!A20,Data_Raw!A:A,0)),""))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432580074</v>
      </c>
      <c r="W20">
        <f>IF($A20="","",IFERROR(VLOOKUP($A20,AI_PF!$A:$CO,93,FALSE),""))</f>
        <v>-2.5371566414833073</v>
      </c>
      <c r="X20">
        <f>IF($A20="","",COUNTIF(AI_PF!$A:$A,$A20))</f>
        <v>1</v>
      </c>
      <c r="Y20">
        <f>IF($A20="","",COUNTIF(LookThrough!$A:$A,J20))</f>
        <v>2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 s="4">
        <f>IF($J21="","",IFERROR(INDEX(AI_PF!T:T,MATCH(Dataset!J21,AI_PF!C:C,0)),""))</f>
        <v>41178</v>
      </c>
      <c r="H21" s="4">
        <f>IF($J21="","",IFERROR(INDEX(AI_PF!V:V,MATCH(Dataset!J21,AI_PF!C:C,0)),""))</f>
        <v>2958465</v>
      </c>
      <c r="I21" t="str">
        <f>IF($J21="","",IFERROR(INDEX(AI_PF!EV:EV,MATCH(Dataset!J21,AI_PF!C:C,0)),""))</f>
        <v>~2016</v>
      </c>
      <c r="J21" s="5">
        <f>IF($A21="","",IFERROR(VLOOKUP($A21,AI_PF!$A:$C,3,FALSE),""))</f>
        <v>6000000000104</v>
      </c>
      <c r="K21" t="str">
        <f>IF($A21="","",IFERROR(INDEX(Data_Raw!B:B,MATCH(Dataset!A21,Data_Raw!A:A,0)),""))</f>
        <v>Infrastructure</v>
      </c>
      <c r="L21" t="str">
        <f>IF($A21="","",IFERROR(INDEX(Data_Raw!C:C,MATCH(Dataset!A21,Data_Raw!A:A,0)),""))</f>
        <v>전라선철도</v>
      </c>
      <c r="M21" t="str">
        <f>IF($A21="","",IFERROR(INDEX(Data_Raw!D:D,MATCH(Dataset!A21,Data_Raw!A:A,0)),""))</f>
        <v>IBK기업은행</v>
      </c>
      <c r="N21" t="str">
        <f>IF($A21="","",IFERROR(VLOOKUP($A21,AI_PF!$A:$ET,29,FALSE),""))</f>
        <v>해당없음</v>
      </c>
      <c r="O21" t="str">
        <f>IF($A21="","",IFERROR(INDEX(Data_Raw!E:E,MATCH(Dataset!A21,Data_Raw!A:A,0)),""))</f>
        <v>KOR</v>
      </c>
      <c r="P21" t="str">
        <f>IF($A21="","",IFERROR(INDEX(Data_Raw!F:F,MATCH(Dataset!A21,Data_Raw!A:A,0)),""))</f>
        <v>BTL</v>
      </c>
      <c r="Q21" t="str">
        <f>IF($A21="","",IFERROR(INDEX(Data_Raw!G:G,MATCH(Dataset!A21,Data_Raw!A:A,0)),""))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15066707318</v>
      </c>
      <c r="U21">
        <f>IF($A21="","",SUMIFS(AI_PF!$CA:$CA,AI_PF!$A:$A,$A21))</f>
        <v>44729979522</v>
      </c>
      <c r="V21">
        <f>IF($A21="","",SUMIFS(AI_PF!$CE:$CE,AI_PF!$A:$A,$A21))</f>
        <v>44723272204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 s="4">
        <f>IF($J22="","",IFERROR(INDEX(AI_PF!T:T,MATCH(Dataset!J22,AI_PF!C:C,0)),""))</f>
        <v>40786</v>
      </c>
      <c r="H22" s="4">
        <f>IF($J22="","",IFERROR(INDEX(AI_PF!V:V,MATCH(Dataset!J22,AI_PF!C:C,0)),""))</f>
        <v>47966</v>
      </c>
      <c r="I22" t="str">
        <f>IF($J22="","",IFERROR(INDEX(AI_PF!EV:EV,MATCH(Dataset!J22,AI_PF!C:C,0)),""))</f>
        <v>~2016</v>
      </c>
      <c r="J22" s="5">
        <f>IF($A22="","",IFERROR(VLOOKUP($A22,AI_PF!$A:$C,3,FALSE),""))</f>
        <v>6000000000131</v>
      </c>
      <c r="K22" t="str">
        <f>IF($A22="","",IFERROR(INDEX(Data_Raw!B:B,MATCH(Dataset!A22,Data_Raw!A:A,0)),""))</f>
        <v>Infrastructure</v>
      </c>
      <c r="L22" t="str">
        <f>IF($A22="","",IFERROR(INDEX(Data_Raw!C:C,MATCH(Dataset!A22,Data_Raw!A:A,0)),""))</f>
        <v>청정서귀포</v>
      </c>
      <c r="M22" t="str">
        <f>IF($A22="","",IFERROR(INDEX(Data_Raw!D:D,MATCH(Dataset!A22,Data_Raw!A:A,0)),""))</f>
        <v>제주은행</v>
      </c>
      <c r="N22" t="str">
        <f>IF($A22="","",IFERROR(VLOOKUP($A22,AI_PF!$A:$ET,29,FALSE),""))</f>
        <v>해당없음</v>
      </c>
      <c r="O22" t="str">
        <f>IF($A22="","",IFERROR(INDEX(Data_Raw!E:E,MATCH(Dataset!A22,Data_Raw!A:A,0)),""))</f>
        <v>KOR</v>
      </c>
      <c r="P22" t="str">
        <f>IF($A22="","",IFERROR(INDEX(Data_Raw!F:F,MATCH(Dataset!A22,Data_Raw!A:A,0)),""))</f>
        <v>BTL</v>
      </c>
      <c r="Q22" t="str">
        <f>IF($A22="","",IFERROR(INDEX(Data_Raw!G:G,MATCH(Dataset!A22,Data_Raw!A:A,0)),""))</f>
        <v>Environmental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9372684054</v>
      </c>
      <c r="U22">
        <f>IF($A22="","",SUMIFS(AI_PF!$CA:$CA,AI_PF!$A:$A,$A22))</f>
        <v>3637744569</v>
      </c>
      <c r="V22">
        <f>IF($A22="","",SUMIFS(AI_PF!$CE:$CE,AI_PF!$A:$A,$A22))</f>
        <v>3609656570</v>
      </c>
      <c r="W22">
        <f>IF($A22="","",IFERROR(VLOOKUP($A22,AI_PF!$A:$CO,93,FALSE),""))</f>
        <v>3.2422219000000001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 s="4">
        <f>IF($J23="","",IFERROR(INDEX(AI_PF!T:T,MATCH(Dataset!J23,AI_PF!C:C,0)),""))</f>
        <v>40022</v>
      </c>
      <c r="H23" s="4">
        <f>IF($J23="","",IFERROR(INDEX(AI_PF!V:V,MATCH(Dataset!J23,AI_PF!C:C,0)),""))</f>
        <v>47847</v>
      </c>
      <c r="I23" t="str">
        <f>IF($J23="","",IFERROR(INDEX(AI_PF!EV:EV,MATCH(Dataset!J23,AI_PF!C:C,0)),""))</f>
        <v>~2016</v>
      </c>
      <c r="J23" s="5">
        <f>IF($A23="","",IFERROR(VLOOKUP($A23,AI_PF!$A:$C,3,FALSE),""))</f>
        <v>6000000000149</v>
      </c>
      <c r="K23" t="str">
        <f>IF($A23="","",IFERROR(INDEX(Data_Raw!B:B,MATCH(Dataset!A23,Data_Raw!A:A,0)),""))</f>
        <v>Infrastructure</v>
      </c>
      <c r="L23" t="str">
        <f>IF($A23="","",IFERROR(INDEX(Data_Raw!C:C,MATCH(Dataset!A23,Data_Raw!A:A,0)),""))</f>
        <v>푸른제주지키미</v>
      </c>
      <c r="M23" t="str">
        <f>IF($A23="","",IFERROR(INDEX(Data_Raw!D:D,MATCH(Dataset!A23,Data_Raw!A:A,0)),""))</f>
        <v>우리은행</v>
      </c>
      <c r="N23" t="str">
        <f>IF($A23="","",IFERROR(VLOOKUP($A23,AI_PF!$A:$ET,29,FALSE),""))</f>
        <v>해당없음</v>
      </c>
      <c r="O23" t="str">
        <f>IF($A23="","",IFERROR(INDEX(Data_Raw!E:E,MATCH(Dataset!A23,Data_Raw!A:A,0)),""))</f>
        <v>KOR</v>
      </c>
      <c r="P23" t="str">
        <f>IF($A23="","",IFERROR(INDEX(Data_Raw!F:F,MATCH(Dataset!A23,Data_Raw!A:A,0)),""))</f>
        <v>BTL</v>
      </c>
      <c r="Q23" t="str">
        <f>IF($A23="","",IFERROR(INDEX(Data_Raw!G:G,MATCH(Dataset!A23,Data_Raw!A:A,0)),""))</f>
        <v>Environmental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4678923864</v>
      </c>
      <c r="U23">
        <f>IF($A23="","",SUMIFS(AI_PF!$CA:$CA,AI_PF!$A:$A,$A23))</f>
        <v>2762287509</v>
      </c>
      <c r="V23">
        <f>IF($A23="","",SUMIFS(AI_PF!$CE:$CE,AI_PF!$A:$A,$A23))</f>
        <v>2666557604</v>
      </c>
      <c r="W23">
        <f>IF($A23="","",IFERROR(VLOOKUP($A23,AI_PF!$A:$CO,93,FALSE),""))</f>
        <v>5.6361455999999999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 s="4">
        <f>IF($J24="","",IFERROR(INDEX(AI_PF!T:T,MATCH(Dataset!J24,AI_PF!C:C,0)),""))</f>
        <v>40855</v>
      </c>
      <c r="H24" s="4">
        <f>IF($J24="","",IFERROR(INDEX(AI_PF!V:V,MATCH(Dataset!J24,AI_PF!C:C,0)),""))</f>
        <v>47573</v>
      </c>
      <c r="I24" t="str">
        <f>IF($J24="","",IFERROR(INDEX(AI_PF!EV:EV,MATCH(Dataset!J24,AI_PF!C:C,0)),""))</f>
        <v>~2016</v>
      </c>
      <c r="J24" s="5">
        <f>IF($A24="","",IFERROR(VLOOKUP($A24,AI_PF!$A:$C,3,FALSE),""))</f>
        <v>6000000000089</v>
      </c>
      <c r="K24" t="str">
        <f>IF($A24="","",IFERROR(INDEX(Data_Raw!B:B,MATCH(Dataset!A24,Data_Raw!A:A,0)),""))</f>
        <v>Infrastructure</v>
      </c>
      <c r="L24" t="str">
        <f>IF($A24="","",IFERROR(INDEX(Data_Raw!C:C,MATCH(Dataset!A24,Data_Raw!A:A,0)),""))</f>
        <v>푸른천안</v>
      </c>
      <c r="M24" t="str">
        <f>IF($A24="","",IFERROR(INDEX(Data_Raw!D:D,MATCH(Dataset!A24,Data_Raw!A:A,0)),""))</f>
        <v>키움투자자산운용</v>
      </c>
      <c r="N24" t="str">
        <f>IF($A24="","",IFERROR(VLOOKUP($A24,AI_PF!$A:$ET,29,FALSE),""))</f>
        <v>해당없음</v>
      </c>
      <c r="O24" t="str">
        <f>IF($A24="","",IFERROR(INDEX(Data_Raw!E:E,MATCH(Dataset!A24,Data_Raw!A:A,0)),""))</f>
        <v>KOR</v>
      </c>
      <c r="P24" t="str">
        <f>IF($A24="","",IFERROR(INDEX(Data_Raw!F:F,MATCH(Dataset!A24,Data_Raw!A:A,0)),""))</f>
        <v>BTL</v>
      </c>
      <c r="Q24" t="str">
        <f>IF($A24="","",IFERROR(INDEX(Data_Raw!G:G,MATCH(Dataset!A24,Data_Raw!A:A,0)),""))</f>
        <v>Environmental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10650436165</v>
      </c>
      <c r="U24">
        <f>IF($A24="","",SUMIFS(AI_PF!$CA:$CA,AI_PF!$A:$A,$A24))</f>
        <v>3478259487</v>
      </c>
      <c r="V24">
        <f>IF($A24="","",SUMIFS(AI_PF!$CE:$CE,AI_PF!$A:$A,$A24))</f>
        <v>3477563835</v>
      </c>
      <c r="W24">
        <f>IF($A24="","",IFERROR(VLOOKUP($A24,AI_PF!$A:$CO,93,FALSE),""))</f>
        <v>4.8364995999999998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 s="4">
        <f>IF($J25="","",IFERROR(INDEX(AI_PF!T:T,MATCH(Dataset!J25,AI_PF!C:C,0)),""))</f>
        <v>39750</v>
      </c>
      <c r="H25" s="4">
        <f>IF($J25="","",IFERROR(INDEX(AI_PF!V:V,MATCH(Dataset!J25,AI_PF!C:C,0)),""))</f>
        <v>47483</v>
      </c>
      <c r="I25" t="str">
        <f>IF($J25="","",IFERROR(INDEX(AI_PF!EV:EV,MATCH(Dataset!J25,AI_PF!C:C,0)),""))</f>
        <v>~2016</v>
      </c>
      <c r="J25" s="5">
        <f>IF($A25="","",IFERROR(VLOOKUP($A25,AI_PF!$A:$C,3,FALSE),""))</f>
        <v>6000000000152</v>
      </c>
      <c r="K25" t="str">
        <f>IF($A25="","",IFERROR(INDEX(Data_Raw!B:B,MATCH(Dataset!A25,Data_Raw!A:A,0)),""))</f>
        <v>Infrastructure</v>
      </c>
      <c r="L25" t="str">
        <f>IF($A25="","",IFERROR(INDEX(Data_Raw!C:C,MATCH(Dataset!A25,Data_Raw!A:A,0)),""))</f>
        <v>푸른당진지키미</v>
      </c>
      <c r="M25" t="str">
        <f>IF($A25="","",IFERROR(INDEX(Data_Raw!D:D,MATCH(Dataset!A25,Data_Raw!A:A,0)),""))</f>
        <v>IBK기업은행</v>
      </c>
      <c r="N25" t="str">
        <f>IF($A25="","",IFERROR(VLOOKUP($A25,AI_PF!$A:$ET,29,FALSE),""))</f>
        <v>해당없음</v>
      </c>
      <c r="O25" t="str">
        <f>IF($A25="","",IFERROR(INDEX(Data_Raw!E:E,MATCH(Dataset!A25,Data_Raw!A:A,0)),""))</f>
        <v>KOR</v>
      </c>
      <c r="P25" t="str">
        <f>IF($A25="","",IFERROR(INDEX(Data_Raw!F:F,MATCH(Dataset!A25,Data_Raw!A:A,0)),""))</f>
        <v>BTL</v>
      </c>
      <c r="Q25" t="str">
        <f>IF($A25="","",IFERROR(INDEX(Data_Raw!G:G,MATCH(Dataset!A25,Data_Raw!A:A,0)),""))</f>
        <v>Environmental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5578182530</v>
      </c>
      <c r="U25">
        <f>IF($A25="","",SUMIFS(AI_PF!$CA:$CA,AI_PF!$A:$A,$A25))</f>
        <v>2611025097</v>
      </c>
      <c r="V25">
        <f>IF($A25="","",SUMIFS(AI_PF!$CE:$CE,AI_PF!$A:$A,$A25))</f>
        <v>2591621555</v>
      </c>
      <c r="W25">
        <f>IF($A25="","",IFERROR(VLOOKUP($A25,AI_PF!$A:$CO,93,FALSE),""))</f>
        <v>4.9706105999999997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 s="4">
        <f>IF($J26="","",IFERROR(INDEX(AI_PF!T:T,MATCH(Dataset!J26,AI_PF!C:C,0)),""))</f>
        <v>39661</v>
      </c>
      <c r="H26" s="4">
        <f>IF($J26="","",IFERROR(INDEX(AI_PF!V:V,MATCH(Dataset!J26,AI_PF!C:C,0)),""))</f>
        <v>47483</v>
      </c>
      <c r="I26" t="str">
        <f>IF($J26="","",IFERROR(INDEX(AI_PF!EV:EV,MATCH(Dataset!J26,AI_PF!C:C,0)),""))</f>
        <v>~2016</v>
      </c>
      <c r="J26" s="5">
        <f>IF($A26="","",IFERROR(VLOOKUP($A26,AI_PF!$A:$C,3,FALSE),""))</f>
        <v>6000000000163</v>
      </c>
      <c r="K26" t="str">
        <f>IF($A26="","",IFERROR(INDEX(Data_Raw!B:B,MATCH(Dataset!A26,Data_Raw!A:A,0)),""))</f>
        <v>Infrastructure</v>
      </c>
      <c r="L26" t="str">
        <f>IF($A26="","",IFERROR(INDEX(Data_Raw!C:C,MATCH(Dataset!A26,Data_Raw!A:A,0)),""))</f>
        <v>푸른군산지키미</v>
      </c>
      <c r="M26" t="str">
        <f>IF($A26="","",IFERROR(INDEX(Data_Raw!D:D,MATCH(Dataset!A26,Data_Raw!A:A,0)),""))</f>
        <v>농협은행</v>
      </c>
      <c r="N26" t="str">
        <f>IF($A26="","",IFERROR(VLOOKUP($A26,AI_PF!$A:$ET,29,FALSE),""))</f>
        <v>해당없음</v>
      </c>
      <c r="O26" t="str">
        <f>IF($A26="","",IFERROR(INDEX(Data_Raw!E:E,MATCH(Dataset!A26,Data_Raw!A:A,0)),""))</f>
        <v>KOR</v>
      </c>
      <c r="P26" t="str">
        <f>IF($A26="","",IFERROR(INDEX(Data_Raw!F:F,MATCH(Dataset!A26,Data_Raw!A:A,0)),""))</f>
        <v>BTL</v>
      </c>
      <c r="Q26" t="str">
        <f>IF($A26="","",IFERROR(INDEX(Data_Raw!G:G,MATCH(Dataset!A26,Data_Raw!A:A,0)),""))</f>
        <v>Environmental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10853759459</v>
      </c>
      <c r="U26">
        <f>IF($A26="","",SUMIFS(AI_PF!$CA:$CA,AI_PF!$A:$A,$A26))</f>
        <v>4589197794</v>
      </c>
      <c r="V26">
        <f>IF($A26="","",SUMIFS(AI_PF!$CE:$CE,AI_PF!$A:$A,$A26))</f>
        <v>4588073044</v>
      </c>
      <c r="W26">
        <f>IF($A26="","",IFERROR(VLOOKUP($A26,AI_PF!$A:$CO,93,FALSE),""))</f>
        <v>5.5512911999999996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 s="4">
        <f>IF($J27="","",IFERROR(INDEX(AI_PF!T:T,MATCH(Dataset!J27,AI_PF!C:C,0)),""))</f>
        <v>40933</v>
      </c>
      <c r="H27" s="4">
        <f>IF($J27="","",IFERROR(INDEX(AI_PF!V:V,MATCH(Dataset!J27,AI_PF!C:C,0)),""))</f>
        <v>46752</v>
      </c>
      <c r="I27" t="str">
        <f>IF($J27="","",IFERROR(INDEX(AI_PF!EV:EV,MATCH(Dataset!J27,AI_PF!C:C,0)),""))</f>
        <v>~2016</v>
      </c>
      <c r="J27" s="5">
        <f>IF($A27="","",IFERROR(VLOOKUP($A27,AI_PF!$A:$C,3,FALSE),""))</f>
        <v>6000000000187</v>
      </c>
      <c r="K27" t="str">
        <f>IF($A27="","",IFERROR(INDEX(Data_Raw!B:B,MATCH(Dataset!A27,Data_Raw!A:A,0)),""))</f>
        <v>Infrastructure</v>
      </c>
      <c r="L27" t="str">
        <f>IF($A27="","",IFERROR(INDEX(Data_Raw!C:C,MATCH(Dataset!A27,Data_Raw!A:A,0)),""))</f>
        <v>진주청천</v>
      </c>
      <c r="M27" t="str">
        <f>IF($A27="","",IFERROR(INDEX(Data_Raw!D:D,MATCH(Dataset!A27,Data_Raw!A:A,0)),""))</f>
        <v>IBK기업은행</v>
      </c>
      <c r="N27" t="str">
        <f>IF($A27="","",IFERROR(VLOOKUP($A27,AI_PF!$A:$ET,29,FALSE),""))</f>
        <v>해당없음</v>
      </c>
      <c r="O27" t="str">
        <f>IF($A27="","",IFERROR(INDEX(Data_Raw!E:E,MATCH(Dataset!A27,Data_Raw!A:A,0)),""))</f>
        <v>KOR</v>
      </c>
      <c r="P27" t="str">
        <f>IF($A27="","",IFERROR(INDEX(Data_Raw!F:F,MATCH(Dataset!A27,Data_Raw!A:A,0)),""))</f>
        <v>BTL</v>
      </c>
      <c r="Q27" t="str">
        <f>IF($A27="","",IFERROR(INDEX(Data_Raw!G:G,MATCH(Dataset!A27,Data_Raw!A:A,0)),""))</f>
        <v>Environmental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9366790940</v>
      </c>
      <c r="U27">
        <f>IF($A27="","",SUMIFS(AI_PF!$CA:$CA,AI_PF!$A:$A,$A27))</f>
        <v>5633732168</v>
      </c>
      <c r="V27">
        <f>IF($A27="","",SUMIFS(AI_PF!$CE:$CE,AI_PF!$A:$A,$A27))</f>
        <v>5632845708</v>
      </c>
      <c r="W27">
        <f>IF($A27="","",IFERROR(VLOOKUP($A27,AI_PF!$A:$CO,93,FALSE),""))</f>
        <v>3.0333629000000002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 s="4">
        <f>IF($J28="","",IFERROR(INDEX(AI_PF!T:T,MATCH(Dataset!J28,AI_PF!C:C,0)),""))</f>
        <v>40883</v>
      </c>
      <c r="H28" s="4">
        <f>IF($J28="","",IFERROR(INDEX(AI_PF!V:V,MATCH(Dataset!J28,AI_PF!C:C,0)),""))</f>
        <v>46203</v>
      </c>
      <c r="I28" t="str">
        <f>IF($J28="","",IFERROR(INDEX(AI_PF!EV:EV,MATCH(Dataset!J28,AI_PF!C:C,0)),""))</f>
        <v>~2016</v>
      </c>
      <c r="J28" s="5">
        <f>IF($A28="","",IFERROR(VLOOKUP($A28,AI_PF!$A:$C,3,FALSE),""))</f>
        <v>6000000000133</v>
      </c>
      <c r="K28" t="str">
        <f>IF($A28="","",IFERROR(INDEX(Data_Raw!B:B,MATCH(Dataset!A28,Data_Raw!A:A,0)),""))</f>
        <v>Infrastructure</v>
      </c>
      <c r="L28" t="str">
        <f>IF($A28="","",IFERROR(INDEX(Data_Raw!C:C,MATCH(Dataset!A28,Data_Raw!A:A,0)),""))</f>
        <v>울산청천</v>
      </c>
      <c r="M28" t="str">
        <f>IF($A28="","",IFERROR(INDEX(Data_Raw!D:D,MATCH(Dataset!A28,Data_Raw!A:A,0)),""))</f>
        <v>IBK기업은행</v>
      </c>
      <c r="N28" t="str">
        <f>IF($A28="","",IFERROR(VLOOKUP($A28,AI_PF!$A:$ET,29,FALSE),""))</f>
        <v>해당없음</v>
      </c>
      <c r="O28" t="str">
        <f>IF($A28="","",IFERROR(INDEX(Data_Raw!E:E,MATCH(Dataset!A28,Data_Raw!A:A,0)),""))</f>
        <v>KOR</v>
      </c>
      <c r="P28" t="str">
        <f>IF($A28="","",IFERROR(INDEX(Data_Raw!F:F,MATCH(Dataset!A28,Data_Raw!A:A,0)),""))</f>
        <v>BTL</v>
      </c>
      <c r="Q28" t="str">
        <f>IF($A28="","",IFERROR(INDEX(Data_Raw!G:G,MATCH(Dataset!A28,Data_Raw!A:A,0)),""))</f>
        <v>Environmental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373837586</v>
      </c>
      <c r="U28">
        <f>IF($A28="","",SUMIFS(AI_PF!$CA:$CA,AI_PF!$A:$A,$A28))</f>
        <v>6690000287</v>
      </c>
      <c r="V28">
        <f>IF($A28="","",SUMIFS(AI_PF!$CE:$CE,AI_PF!$A:$A,$A28))</f>
        <v>6689002907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 s="4">
        <f>IF($J29="","",IFERROR(INDEX(AI_PF!T:T,MATCH(Dataset!J29,AI_PF!C:C,0)),""))</f>
        <v>39958</v>
      </c>
      <c r="H29" s="4">
        <f>IF($J29="","",IFERROR(INDEX(AI_PF!V:V,MATCH(Dataset!J29,AI_PF!C:C,0)),""))</f>
        <v>47756</v>
      </c>
      <c r="I29" t="str">
        <f>IF($J29="","",IFERROR(INDEX(AI_PF!EV:EV,MATCH(Dataset!J29,AI_PF!C:C,0)),""))</f>
        <v>~2016</v>
      </c>
      <c r="J29" s="5">
        <f>IF($A29="","",IFERROR(VLOOKUP($A29,AI_PF!$A:$C,3,FALSE),""))</f>
        <v>6000000000123</v>
      </c>
      <c r="K29" t="str">
        <f>IF($A29="","",IFERROR(INDEX(Data_Raw!B:B,MATCH(Dataset!A29,Data_Raw!A:A,0)),""))</f>
        <v>Infrastructure</v>
      </c>
      <c r="L29" t="str">
        <f>IF($A29="","",IFERROR(INDEX(Data_Raw!C:C,MATCH(Dataset!A29,Data_Raw!A:A,0)),""))</f>
        <v>제주엔바이로</v>
      </c>
      <c r="M29" t="str">
        <f>IF($A29="","",IFERROR(INDEX(Data_Raw!D:D,MATCH(Dataset!A29,Data_Raw!A:A,0)),""))</f>
        <v>신한자산운용</v>
      </c>
      <c r="N29" t="str">
        <f>IF($A29="","",IFERROR(VLOOKUP($A29,AI_PF!$A:$ET,29,FALSE),""))</f>
        <v>해당없음</v>
      </c>
      <c r="O29" t="str">
        <f>IF($A29="","",IFERROR(INDEX(Data_Raw!E:E,MATCH(Dataset!A29,Data_Raw!A:A,0)),""))</f>
        <v>KOR</v>
      </c>
      <c r="P29" t="str">
        <f>IF($A29="","",IFERROR(INDEX(Data_Raw!F:F,MATCH(Dataset!A29,Data_Raw!A:A,0)),""))</f>
        <v>BTL</v>
      </c>
      <c r="Q29" t="str">
        <f>IF($A29="","",IFERROR(INDEX(Data_Raw!G:G,MATCH(Dataset!A29,Data_Raw!A:A,0)),""))</f>
        <v>Environmental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6545637287</v>
      </c>
      <c r="U29">
        <f>IF($A29="","",SUMIFS(AI_PF!$CA:$CA,AI_PF!$A:$A,$A29))</f>
        <v>3449956164</v>
      </c>
      <c r="V29">
        <f>IF($A29="","",SUMIFS(AI_PF!$CE:$CE,AI_PF!$A:$A,$A29))</f>
        <v>3449436388</v>
      </c>
      <c r="W29">
        <f>IF($A29="","",IFERROR(VLOOKUP($A29,AI_PF!$A:$CO,93,FALSE),""))</f>
        <v>5.1897840999999998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 s="4">
        <f>IF($J30="","",IFERROR(INDEX(AI_PF!T:T,MATCH(Dataset!J30,AI_PF!C:C,0)),""))</f>
        <v>40879</v>
      </c>
      <c r="H30" s="4">
        <f>IF($J30="","",IFERROR(INDEX(AI_PF!V:V,MATCH(Dataset!J30,AI_PF!C:C,0)),""))</f>
        <v>51837</v>
      </c>
      <c r="I30" t="str">
        <f>IF($J30="","",IFERROR(INDEX(AI_PF!EV:EV,MATCH(Dataset!J30,AI_PF!C:C,0)),""))</f>
        <v>~2016</v>
      </c>
      <c r="J30" s="5">
        <f>IF($A30="","",IFERROR(VLOOKUP($A30,AI_PF!$A:$C,3,FALSE),""))</f>
        <v>6000000000150</v>
      </c>
      <c r="K30" t="str">
        <f>IF($A30="","",IFERROR(INDEX(Data_Raw!B:B,MATCH(Dataset!A30,Data_Raw!A:A,0)),""))</f>
        <v>Infrastructure</v>
      </c>
      <c r="L30" t="str">
        <f>IF($A30="","",IFERROR(INDEX(Data_Raw!C:C,MATCH(Dataset!A30,Data_Raw!A:A,0)),""))</f>
        <v>제3경인고속도로 리파이낸싱</v>
      </c>
      <c r="M30" t="str">
        <f>IF($A30="","",IFERROR(INDEX(Data_Raw!D:D,MATCH(Dataset!A30,Data_Raw!A:A,0)),""))</f>
        <v>한화자산운용</v>
      </c>
      <c r="N30" t="str">
        <f>IF($A30="","",IFERROR(VLOOKUP($A30,AI_PF!$A:$ET,29,FALSE),""))</f>
        <v>해당없음</v>
      </c>
      <c r="O30" t="str">
        <f>IF($A30="","",IFERROR(INDEX(Data_Raw!E:E,MATCH(Dataset!A30,Data_Raw!A:A,0)),""))</f>
        <v>KOR</v>
      </c>
      <c r="P30" t="str">
        <f>IF($A30="","",IFERROR(INDEX(Data_Raw!F:F,MATCH(Dataset!A30,Data_Raw!A:A,0)),""))</f>
        <v>BTO</v>
      </c>
      <c r="Q30" t="str">
        <f>IF($A30="","",IFERROR(INDEX(Data_Raw!G:G,MATCH(Dataset!A30,Data_Raw!A:A,0)),""))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148502741662</v>
      </c>
      <c r="U30">
        <f>IF($A30="","",SUMIFS(AI_PF!$CA:$CA,AI_PF!$A:$A,$A30))</f>
        <v>322167568514</v>
      </c>
      <c r="V30">
        <f>IF($A30="","",SUMIFS(AI_PF!$CE:$CE,AI_PF!$A:$A,$A30))</f>
        <v>318554704623</v>
      </c>
      <c r="W30">
        <f>IF($A30="","",IFERROR(VLOOKUP($A30,AI_PF!$A:$CO,93,FALSE),""))</f>
        <v>5.9143587999999996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 s="4">
        <f>IF($J31="","",IFERROR(INDEX(AI_PF!T:T,MATCH(Dataset!J31,AI_PF!C:C,0)),""))</f>
        <v>40533</v>
      </c>
      <c r="H31" s="4">
        <f>IF($J31="","",IFERROR(INDEX(AI_PF!V:V,MATCH(Dataset!J31,AI_PF!C:C,0)),""))</f>
        <v>46113</v>
      </c>
      <c r="I31" t="str">
        <f>IF($J31="","",IFERROR(INDEX(AI_PF!EV:EV,MATCH(Dataset!J31,AI_PF!C:C,0)),""))</f>
        <v>~2016</v>
      </c>
      <c r="J31" s="5">
        <f>IF($A31="","",IFERROR(VLOOKUP($A31,AI_PF!$A:$C,3,FALSE),""))</f>
        <v>6000000000190</v>
      </c>
      <c r="K31" t="str">
        <f>IF($A31="","",IFERROR(INDEX(Data_Raw!B:B,MATCH(Dataset!A31,Data_Raw!A:A,0)),""))</f>
        <v>Infrastructure</v>
      </c>
      <c r="L31" t="str">
        <f>IF($A31="","",IFERROR(INDEX(Data_Raw!C:C,MATCH(Dataset!A31,Data_Raw!A:A,0)),""))</f>
        <v>노원학교관리</v>
      </c>
      <c r="M31" t="str">
        <f>IF($A31="","",IFERROR(INDEX(Data_Raw!D:D,MATCH(Dataset!A31,Data_Raw!A:A,0)),""))</f>
        <v>키움투자자산운용</v>
      </c>
      <c r="N31" t="str">
        <f>IF($A31="","",IFERROR(VLOOKUP($A31,AI_PF!$A:$ET,29,FALSE),""))</f>
        <v>해당없음</v>
      </c>
      <c r="O31" t="str">
        <f>IF($A31="","",IFERROR(INDEX(Data_Raw!E:E,MATCH(Dataset!A31,Data_Raw!A:A,0)),""))</f>
        <v>KOR</v>
      </c>
      <c r="P31" t="str">
        <f>IF($A31="","",IFERROR(INDEX(Data_Raw!F:F,MATCH(Dataset!A31,Data_Raw!A:A,0)),""))</f>
        <v>BTL</v>
      </c>
      <c r="Q31" t="str">
        <f>IF($A31="","",IFERROR(INDEX(Data_Raw!G:G,MATCH(Dataset!A31,Data_Raw!A:A,0)),""))</f>
        <v>Social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6899693897</v>
      </c>
      <c r="U31">
        <f>IF($A31="","",SUMIFS(AI_PF!$CA:$CA,AI_PF!$A:$A,$A31))</f>
        <v>2334131593</v>
      </c>
      <c r="V31">
        <f>IF($A31="","",SUMIFS(AI_PF!$CE:$CE,AI_PF!$A:$A,$A31))</f>
        <v>2333802447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 s="4">
        <f>IF($J32="","",IFERROR(INDEX(AI_PF!T:T,MATCH(Dataset!J32,AI_PF!C:C,0)),""))</f>
        <v>40267</v>
      </c>
      <c r="H32" s="4">
        <f>IF($J32="","",IFERROR(INDEX(AI_PF!V:V,MATCH(Dataset!J32,AI_PF!C:C,0)),""))</f>
        <v>46119</v>
      </c>
      <c r="I32" t="str">
        <f>IF($J32="","",IFERROR(INDEX(AI_PF!EV:EV,MATCH(Dataset!J32,AI_PF!C:C,0)),""))</f>
        <v>~2016</v>
      </c>
      <c r="J32" s="5">
        <f>IF($A32="","",IFERROR(VLOOKUP($A32,AI_PF!$A:$C,3,FALSE),""))</f>
        <v>6000000000090</v>
      </c>
      <c r="K32" t="str">
        <f>IF($A32="","",IFERROR(INDEX(Data_Raw!B:B,MATCH(Dataset!A32,Data_Raw!A:A,0)),""))</f>
        <v>Infrastructure</v>
      </c>
      <c r="L32" t="str">
        <f>IF($A32="","",IFERROR(INDEX(Data_Raw!C:C,MATCH(Dataset!A32,Data_Raw!A:A,0)),""))</f>
        <v>행복한배움터</v>
      </c>
      <c r="M32" t="str">
        <f>IF($A32="","",IFERROR(INDEX(Data_Raw!D:D,MATCH(Dataset!A32,Data_Raw!A:A,0)),""))</f>
        <v>키움투자자산운용</v>
      </c>
      <c r="N32" t="str">
        <f>IF($A32="","",IFERROR(VLOOKUP($A32,AI_PF!$A:$ET,29,FALSE),""))</f>
        <v>해당없음</v>
      </c>
      <c r="O32" t="str">
        <f>IF($A32="","",IFERROR(INDEX(Data_Raw!E:E,MATCH(Dataset!A32,Data_Raw!A:A,0)),""))</f>
        <v>KOR</v>
      </c>
      <c r="P32" t="str">
        <f>IF($A32="","",IFERROR(INDEX(Data_Raw!F:F,MATCH(Dataset!A32,Data_Raw!A:A,0)),""))</f>
        <v>BTL</v>
      </c>
      <c r="Q32" t="str">
        <f>IF($A32="","",IFERROR(INDEX(Data_Raw!G:G,MATCH(Dataset!A32,Data_Raw!A:A,0)),""))</f>
        <v>Social</v>
      </c>
      <c r="R32">
        <f>IF($A32="","",SUMIFS(AI_PF!$AP:$AP,AI_PF!$A:$A,$A32))</f>
        <v>12552540000</v>
      </c>
      <c r="S32">
        <f>IF($A32="","",SUMIFS(AI_PF!$AW:$AW,AI_PF!$A:$A,$A32))</f>
        <v>0</v>
      </c>
      <c r="T32">
        <f>IF($A32="","",SUMIFS(AI_PF!$AZ:$AZ,AI_PF!$A:$A,$A32))</f>
        <v>0</v>
      </c>
      <c r="U32">
        <f>IF($A32="","",SUMIFS(AI_PF!$CA:$CA,AI_PF!$A:$A,$A32))</f>
        <v>0</v>
      </c>
      <c r="V32">
        <f>IF($A32="","",SUMIFS(AI_PF!$CE:$CE,AI_PF!$A:$A,$A32))</f>
        <v>0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 s="4">
        <f>IF($J33="","",IFERROR(INDEX(AI_PF!T:T,MATCH(Dataset!J33,AI_PF!C:C,0)),""))</f>
        <v>40437</v>
      </c>
      <c r="H33" s="4">
        <f>IF($J33="","",IFERROR(INDEX(AI_PF!V:V,MATCH(Dataset!J33,AI_PF!C:C,0)),""))</f>
        <v>46302</v>
      </c>
      <c r="I33" t="str">
        <f>IF($J33="","",IFERROR(INDEX(AI_PF!EV:EV,MATCH(Dataset!J33,AI_PF!C:C,0)),""))</f>
        <v>~2016</v>
      </c>
      <c r="J33" s="5">
        <f>IF($A33="","",IFERROR(VLOOKUP($A33,AI_PF!$A:$C,3,FALSE),""))</f>
        <v>6000000000200</v>
      </c>
      <c r="K33" t="str">
        <f>IF($A33="","",IFERROR(INDEX(Data_Raw!B:B,MATCH(Dataset!A33,Data_Raw!A:A,0)),""))</f>
        <v>Infrastructure</v>
      </c>
      <c r="L33" t="str">
        <f>IF($A33="","",IFERROR(INDEX(Data_Raw!C:C,MATCH(Dataset!A33,Data_Raw!A:A,0)),""))</f>
        <v>전농배움터지킴이</v>
      </c>
      <c r="M33" t="str">
        <f>IF($A33="","",IFERROR(INDEX(Data_Raw!D:D,MATCH(Dataset!A33,Data_Raw!A:A,0)),""))</f>
        <v>키움투자자산운용</v>
      </c>
      <c r="N33" t="str">
        <f>IF($A33="","",IFERROR(VLOOKUP($A33,AI_PF!$A:$ET,29,FALSE),""))</f>
        <v>해당없음</v>
      </c>
      <c r="O33" t="str">
        <f>IF($A33="","",IFERROR(INDEX(Data_Raw!E:E,MATCH(Dataset!A33,Data_Raw!A:A,0)),""))</f>
        <v>KOR</v>
      </c>
      <c r="P33" t="str">
        <f>IF($A33="","",IFERROR(INDEX(Data_Raw!F:F,MATCH(Dataset!A33,Data_Raw!A:A,0)),""))</f>
        <v>BTL</v>
      </c>
      <c r="Q33" t="str">
        <f>IF($A33="","",IFERROR(INDEX(Data_Raw!G:G,MATCH(Dataset!A33,Data_Raw!A:A,0)),""))</f>
        <v>Social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10422688355</v>
      </c>
      <c r="U33">
        <f>IF($A33="","",SUMIFS(AI_PF!$CA:$CA,AI_PF!$A:$A,$A33))</f>
        <v>232608166</v>
      </c>
      <c r="V33">
        <f>IF($A33="","",SUMIFS(AI_PF!$CE:$CE,AI_PF!$A:$A,$A33))</f>
        <v>232561645</v>
      </c>
      <c r="W33">
        <f>IF($A33="","",IFERROR(VLOOKUP($A33,AI_PF!$A:$CO,93,FALSE),""))</f>
        <v>3.3569447000000001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 s="4">
        <f>IF($J34="","",IFERROR(INDEX(AI_PF!T:T,MATCH(Dataset!J34,AI_PF!C:C,0)),""))</f>
        <v>40606</v>
      </c>
      <c r="H34" s="4">
        <f>IF($J34="","",IFERROR(INDEX(AI_PF!V:V,MATCH(Dataset!J34,AI_PF!C:C,0)),""))</f>
        <v>46295</v>
      </c>
      <c r="I34" t="str">
        <f>IF($J34="","",IFERROR(INDEX(AI_PF!EV:EV,MATCH(Dataset!J34,AI_PF!C:C,0)),""))</f>
        <v>~2016</v>
      </c>
      <c r="J34" s="5">
        <f>IF($A34="","",IFERROR(VLOOKUP($A34,AI_PF!$A:$C,3,FALSE),""))</f>
        <v>6000000000165</v>
      </c>
      <c r="K34" t="str">
        <f>IF($A34="","",IFERROR(INDEX(Data_Raw!B:B,MATCH(Dataset!A34,Data_Raw!A:A,0)),""))</f>
        <v>Infrastructure</v>
      </c>
      <c r="L34" t="str">
        <f>IF($A34="","",IFERROR(INDEX(Data_Raw!C:C,MATCH(Dataset!A34,Data_Raw!A:A,0)),""))</f>
        <v>울산박물관</v>
      </c>
      <c r="M34" t="str">
        <f>IF($A34="","",IFERROR(INDEX(Data_Raw!D:D,MATCH(Dataset!A34,Data_Raw!A:A,0)),""))</f>
        <v>KDB인프라자산운용</v>
      </c>
      <c r="N34" t="str">
        <f>IF($A34="","",IFERROR(VLOOKUP($A34,AI_PF!$A:$ET,29,FALSE),""))</f>
        <v>해당없음</v>
      </c>
      <c r="O34" t="str">
        <f>IF($A34="","",IFERROR(INDEX(Data_Raw!E:E,MATCH(Dataset!A34,Data_Raw!A:A,0)),""))</f>
        <v>KOR</v>
      </c>
      <c r="P34" t="str">
        <f>IF($A34="","",IFERROR(INDEX(Data_Raw!F:F,MATCH(Dataset!A34,Data_Raw!A:A,0)),""))</f>
        <v>BTL</v>
      </c>
      <c r="Q34" t="str">
        <f>IF($A34="","",IFERROR(INDEX(Data_Raw!G:G,MATCH(Dataset!A34,Data_Raw!A:A,0)),""))</f>
        <v>Social</v>
      </c>
      <c r="R34">
        <f>IF($A34="","",SUMIFS(AI_PF!$AP:$AP,AI_PF!$A:$A,$A34))</f>
        <v>26500000000</v>
      </c>
      <c r="S34">
        <f>IF($A34="","",SUMIFS(AI_PF!$AW:$AW,AI_PF!$A:$A,$A34))</f>
        <v>0</v>
      </c>
      <c r="T34">
        <f>IF($A34="","",SUMIFS(AI_PF!$AZ:$AZ,AI_PF!$A:$A,$A34))</f>
        <v>0</v>
      </c>
      <c r="U34">
        <f>IF($A34="","",SUMIFS(AI_PF!$CA:$CA,AI_PF!$A:$A,$A34))</f>
        <v>0</v>
      </c>
      <c r="V34">
        <f>IF($A34="","",SUMIFS(AI_PF!$CE:$CE,AI_PF!$A:$A,$A34))</f>
        <v>0</v>
      </c>
      <c r="W34">
        <f>IF($A34="","",IFERROR(VLOOKUP($A34,AI_PF!$A:$CO,93,FALSE),""))</f>
        <v>0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 s="4">
        <f>IF($J35="","",IFERROR(INDEX(AI_PF!T:T,MATCH(Dataset!J35,AI_PF!C:C,0)),""))</f>
        <v>39973</v>
      </c>
      <c r="H35" s="4">
        <f>IF($J35="","",IFERROR(INDEX(AI_PF!V:V,MATCH(Dataset!J35,AI_PF!C:C,0)),""))</f>
        <v>49104</v>
      </c>
      <c r="I35" t="str">
        <f>IF($J35="","",IFERROR(INDEX(AI_PF!EV:EV,MATCH(Dataset!J35,AI_PF!C:C,0)),""))</f>
        <v>~2016</v>
      </c>
      <c r="J35" s="5">
        <f>IF($A35="","",IFERROR(VLOOKUP($A35,AI_PF!$A:$C,3,FALSE),""))</f>
        <v>200000304</v>
      </c>
      <c r="K35" t="str">
        <f>IF($A35="","",IFERROR(INDEX(Data_Raw!B:B,MATCH(Dataset!A35,Data_Raw!A:A,0)),""))</f>
        <v>Infrastructure</v>
      </c>
      <c r="L35" t="str">
        <f>IF($A35="","",IFERROR(INDEX(Data_Raw!C:C,MATCH(Dataset!A35,Data_Raw!A:A,0)),""))</f>
        <v>한화 트라이서클 인프라 사모특별자산투자신탁 1호</v>
      </c>
      <c r="M35" t="str">
        <f>IF($A35="","",IFERROR(INDEX(Data_Raw!D:D,MATCH(Dataset!A35,Data_Raw!A:A,0)),""))</f>
        <v>한화자산운용</v>
      </c>
      <c r="N35" t="str">
        <f>IF($A35="","",IFERROR(VLOOKUP($A35,AI_PF!$A:$ET,29,FALSE),""))</f>
        <v>해당없음</v>
      </c>
      <c r="O35" t="str">
        <f>IF($A35="","",IFERROR(INDEX(Data_Raw!E:E,MATCH(Dataset!A35,Data_Raw!A:A,0)),""))</f>
        <v>KOR</v>
      </c>
      <c r="P35" t="str">
        <f>IF($A35="","",IFERROR(INDEX(Data_Raw!F:F,MATCH(Dataset!A35,Data_Raw!A:A,0)),""))</f>
        <v>BTL</v>
      </c>
      <c r="Q35" t="str">
        <f>IF($A35="","",IFERROR(INDEX(Data_Raw!G:G,MATCH(Dataset!A35,Data_Raw!A:A,0)),""))</f>
        <v>Mixed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148444133528</v>
      </c>
      <c r="U35">
        <f>IF($A35="","",SUMIFS(AI_PF!$CA:$CA,AI_PF!$A:$A,$A35))</f>
        <v>51008718189</v>
      </c>
      <c r="V35">
        <f>IF($A35="","",SUMIFS(AI_PF!$CE:$CE,AI_PF!$A:$A,$A35))</f>
        <v>52186812621</v>
      </c>
      <c r="W35">
        <f>IF($A35="","",IFERROR(VLOOKUP($A35,AI_PF!$A:$CO,93,FALSE),""))</f>
        <v>4.8682495951652527</v>
      </c>
      <c r="X35">
        <f>IF($A35="","",COUNTIF(AI_PF!$A:$A,$A35))</f>
        <v>1</v>
      </c>
      <c r="Y35">
        <f>IF($A35="","",COUNTIF(LookThrough!$A:$A,J35))</f>
        <v>16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 s="4">
        <f>IF($J36="","",IFERROR(INDEX(AI_PF!T:T,MATCH(Dataset!J36,AI_PF!C:C,0)),""))</f>
        <v>40057</v>
      </c>
      <c r="H36" s="4">
        <f>IF($J36="","",IFERROR(INDEX(AI_PF!V:V,MATCH(Dataset!J36,AI_PF!C:C,0)),""))</f>
        <v>51043</v>
      </c>
      <c r="I36" t="str">
        <f>IF($J36="","",IFERROR(INDEX(AI_PF!EV:EV,MATCH(Dataset!J36,AI_PF!C:C,0)),""))</f>
        <v>~2016</v>
      </c>
      <c r="J36" s="5">
        <f>IF($A36="","",IFERROR(VLOOKUP($A36,AI_PF!$A:$C,3,FALSE),""))</f>
        <v>210000864</v>
      </c>
      <c r="K36" t="str">
        <f>IF($A36="","",IFERROR(INDEX(Data_Raw!B:B,MATCH(Dataset!A36,Data_Raw!A:A,0)),""))</f>
        <v>Infrastructure</v>
      </c>
      <c r="L36" t="str">
        <f>IF($A36="","",IFERROR(INDEX(Data_Raw!C:C,MATCH(Dataset!A36,Data_Raw!A:A,0)),""))</f>
        <v>미래에셋맵스아쿠아사모특별자산투자신탁1호(금전채권)</v>
      </c>
      <c r="M36" t="str">
        <f>IF($A36="","",IFERROR(INDEX(Data_Raw!D:D,MATCH(Dataset!A36,Data_Raw!A:A,0)),""))</f>
        <v>미래에셋자산운용</v>
      </c>
      <c r="N36" t="str">
        <f>IF($A36="","",IFERROR(VLOOKUP($A36,AI_PF!$A:$ET,29,FALSE),""))</f>
        <v>Aquasure</v>
      </c>
      <c r="O36" t="str">
        <f>IF($A36="","",IFERROR(INDEX(Data_Raw!E:E,MATCH(Dataset!A36,Data_Raw!A:A,0)),""))</f>
        <v>Asia</v>
      </c>
      <c r="P36" t="str">
        <f>IF($A36="","",IFERROR(INDEX(Data_Raw!F:F,MATCH(Dataset!A36,Data_Raw!A:A,0)),""))</f>
        <v>Non-PPP</v>
      </c>
      <c r="Q36" t="str">
        <f>IF($A36="","",IFERROR(INDEX(Data_Raw!G:G,MATCH(Dataset!A36,Data_Raw!A:A,0)),""))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1046793086</v>
      </c>
      <c r="W36">
        <f>IF($A36="","",IFERROR(VLOOKUP($A36,AI_PF!$A:$CO,93,FALSE),""))</f>
        <v>9.6611350774765015</v>
      </c>
      <c r="X36">
        <f>IF($A36="","",COUNTIF(AI_PF!$A:$A,$A36))</f>
        <v>1</v>
      </c>
      <c r="Y36">
        <f>IF($A36="","",COUNTIF(LookThrough!$A:$A,J36))</f>
        <v>2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 s="4">
        <f>IF($J37="","",IFERROR(INDEX(AI_PF!T:T,MATCH(Dataset!J37,AI_PF!C:C,0)),""))</f>
        <v>40023</v>
      </c>
      <c r="H37" s="4">
        <f>IF($J37="","",IFERROR(INDEX(AI_PF!V:V,MATCH(Dataset!J37,AI_PF!C:C,0)),""))</f>
        <v>48058</v>
      </c>
      <c r="I37" t="str">
        <f>IF($J37="","",IFERROR(INDEX(AI_PF!EV:EV,MATCH(Dataset!J37,AI_PF!C:C,0)),""))</f>
        <v>~2016</v>
      </c>
      <c r="J37" s="5">
        <f>IF($A37="","",IFERROR(VLOOKUP($A37,AI_PF!$A:$C,3,FALSE),""))</f>
        <v>200000300</v>
      </c>
      <c r="K37" t="str">
        <f>IF($A37="","",IFERROR(INDEX(Data_Raw!B:B,MATCH(Dataset!A37,Data_Raw!A:A,0)),""))</f>
        <v>Infrastructure</v>
      </c>
      <c r="L37" t="str">
        <f>IF($A37="","",IFERROR(INDEX(Data_Raw!C:C,MATCH(Dataset!A37,Data_Raw!A:A,0)),""))</f>
        <v>한화 트라이서클 인프라 사모특별자산투자신탁 3호</v>
      </c>
      <c r="M37" t="str">
        <f>IF($A37="","",IFERROR(INDEX(Data_Raw!D:D,MATCH(Dataset!A37,Data_Raw!A:A,0)),""))</f>
        <v>한화자산운용</v>
      </c>
      <c r="N37" t="str">
        <f>IF($A37="","",IFERROR(VLOOKUP($A37,AI_PF!$A:$ET,29,FALSE),""))</f>
        <v>해당없음</v>
      </c>
      <c r="O37" t="str">
        <f>IF($A37="","",IFERROR(INDEX(Data_Raw!E:E,MATCH(Dataset!A37,Data_Raw!A:A,0)),""))</f>
        <v>KOR</v>
      </c>
      <c r="P37" t="str">
        <f>IF($A37="","",IFERROR(INDEX(Data_Raw!F:F,MATCH(Dataset!A37,Data_Raw!A:A,0)),""))</f>
        <v>BTO</v>
      </c>
      <c r="Q37" t="str">
        <f>IF($A37="","",IFERROR(INDEX(Data_Raw!G:G,MATCH(Dataset!A37,Data_Raw!A:A,0)),""))</f>
        <v>Mixed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8066912244</v>
      </c>
      <c r="W37">
        <f>IF($A37="","",IFERROR(VLOOKUP($A37,AI_PF!$A:$CO,93,FALSE),""))</f>
        <v>6.0362270474433908</v>
      </c>
      <c r="X37">
        <f>IF($A37="","",COUNTIF(AI_PF!$A:$A,$A37))</f>
        <v>1</v>
      </c>
      <c r="Y37">
        <f>IF($A37="","",COUNTIF(LookThrough!$A:$A,J37))</f>
        <v>1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 s="4">
        <f>IF($J38="","",IFERROR(INDEX(AI_PF!T:T,MATCH(Dataset!J38,AI_PF!C:C,0)),""))</f>
        <v>40141</v>
      </c>
      <c r="H38" s="4">
        <f>IF($J38="","",IFERROR(INDEX(AI_PF!V:V,MATCH(Dataset!J38,AI_PF!C:C,0)),""))</f>
        <v>49272</v>
      </c>
      <c r="I38" t="str">
        <f>IF($J38="","",IFERROR(INDEX(AI_PF!EV:EV,MATCH(Dataset!J38,AI_PF!C:C,0)),""))</f>
        <v>~2016</v>
      </c>
      <c r="J38" s="5">
        <f>IF($A38="","",IFERROR(VLOOKUP($A38,AI_PF!$A:$C,3,FALSE),""))</f>
        <v>6000000000275</v>
      </c>
      <c r="K38" t="str">
        <f>IF($A38="","",IFERROR(INDEX(Data_Raw!B:B,MATCH(Dataset!A38,Data_Raw!A:A,0)),""))</f>
        <v>Infrastructure</v>
      </c>
      <c r="L38" t="str">
        <f>IF($A38="","",IFERROR(INDEX(Data_Raw!C:C,MATCH(Dataset!A38,Data_Raw!A:A,0)),""))</f>
        <v>포항맑은물</v>
      </c>
      <c r="M38" t="str">
        <f>IF($A38="","",IFERROR(INDEX(Data_Raw!D:D,MATCH(Dataset!A38,Data_Raw!A:A,0)),""))</f>
        <v>한화자산운용</v>
      </c>
      <c r="N38" t="str">
        <f>IF($A38="","",IFERROR(VLOOKUP($A38,AI_PF!$A:$ET,29,FALSE),""))</f>
        <v>해당없음</v>
      </c>
      <c r="O38" t="str">
        <f>IF($A38="","",IFERROR(INDEX(Data_Raw!E:E,MATCH(Dataset!A38,Data_Raw!A:A,0)),""))</f>
        <v>KOR</v>
      </c>
      <c r="P38" t="str">
        <f>IF($A38="","",IFERROR(INDEX(Data_Raw!F:F,MATCH(Dataset!A38,Data_Raw!A:A,0)),""))</f>
        <v>BTL</v>
      </c>
      <c r="Q38" t="str">
        <f>IF($A38="","",IFERROR(INDEX(Data_Raw!G:G,MATCH(Dataset!A38,Data_Raw!A:A,0)),""))</f>
        <v>Environmental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40474681170</v>
      </c>
      <c r="U38">
        <f>IF($A38="","",SUMIFS(AI_PF!$CA:$CA,AI_PF!$A:$A,$A38))</f>
        <v>36656490809</v>
      </c>
      <c r="V38">
        <f>IF($A38="","",SUMIFS(AI_PF!$CE:$CE,AI_PF!$A:$A,$A38))</f>
        <v>37117946848</v>
      </c>
      <c r="W38">
        <f>IF($A38="","",IFERROR(VLOOKUP($A38,AI_PF!$A:$CO,93,FALSE),""))</f>
        <v>4.9237510999999996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 s="4">
        <f>IF($J39="","",IFERROR(INDEX(AI_PF!T:T,MATCH(Dataset!J39,AI_PF!C:C,0)),""))</f>
        <v>40367</v>
      </c>
      <c r="H39" s="4">
        <f>IF($J39="","",IFERROR(INDEX(AI_PF!V:V,MATCH(Dataset!J39,AI_PF!C:C,0)),""))</f>
        <v>49498</v>
      </c>
      <c r="I39" t="str">
        <f>IF($J39="","",IFERROR(INDEX(AI_PF!EV:EV,MATCH(Dataset!J39,AI_PF!C:C,0)),""))</f>
        <v>~2016</v>
      </c>
      <c r="J39" s="5">
        <f>IF($A39="","",IFERROR(VLOOKUP($A39,AI_PF!$A:$C,3,FALSE),""))</f>
        <v>200000302</v>
      </c>
      <c r="K39" t="str">
        <f>IF($A39="","",IFERROR(INDEX(Data_Raw!B:B,MATCH(Dataset!A39,Data_Raw!A:A,0)),""))</f>
        <v>Infrastructure</v>
      </c>
      <c r="L39" t="str">
        <f>IF($A39="","",IFERROR(INDEX(Data_Raw!C:C,MATCH(Dataset!A39,Data_Raw!A:A,0)),""))</f>
        <v>한화 LTI 인프라 사모특별자산투자신탁 1호</v>
      </c>
      <c r="M39" t="str">
        <f>IF($A39="","",IFERROR(INDEX(Data_Raw!D:D,MATCH(Dataset!A39,Data_Raw!A:A,0)),""))</f>
        <v>한화자산운용</v>
      </c>
      <c r="N39" t="str">
        <f>IF($A39="","",IFERROR(VLOOKUP($A39,AI_PF!$A:$ET,29,FALSE),""))</f>
        <v>해당없음</v>
      </c>
      <c r="O39" t="str">
        <f>IF($A39="","",IFERROR(INDEX(Data_Raw!E:E,MATCH(Dataset!A39,Data_Raw!A:A,0)),""))</f>
        <v>KOR</v>
      </c>
      <c r="P39" t="str">
        <f>IF($A39="","",IFERROR(INDEX(Data_Raw!F:F,MATCH(Dataset!A39,Data_Raw!A:A,0)),""))</f>
        <v>BTL</v>
      </c>
      <c r="Q39" t="str">
        <f>IF($A39="","",IFERROR(INDEX(Data_Raw!G:G,MATCH(Dataset!A39,Data_Raw!A:A,0)),""))</f>
        <v>Mixed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260413200021</v>
      </c>
      <c r="U39">
        <f>IF($A39="","",SUMIFS(AI_PF!$CA:$CA,AI_PF!$A:$A,$A39))</f>
        <v>180231680537</v>
      </c>
      <c r="V39">
        <f>IF($A39="","",SUMIFS(AI_PF!$CE:$CE,AI_PF!$A:$A,$A39))</f>
        <v>188378940553</v>
      </c>
      <c r="W39">
        <f>IF($A39="","",IFERROR(VLOOKUP($A39,AI_PF!$A:$CO,93,FALSE),""))</f>
        <v>4.6197250485420227</v>
      </c>
      <c r="X39">
        <f>IF($A39="","",COUNTIF(AI_PF!$A:$A,$A39))</f>
        <v>1</v>
      </c>
      <c r="Y39">
        <f>IF($A39="","",COUNTIF(LookThrough!$A:$A,J39))</f>
        <v>15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 s="4">
        <f>IF($J40="","",IFERROR(INDEX(AI_PF!T:T,MATCH(Dataset!J40,AI_PF!C:C,0)),""))</f>
        <v>41246</v>
      </c>
      <c r="H40" s="4">
        <f>IF($J40="","",IFERROR(INDEX(AI_PF!V:V,MATCH(Dataset!J40,AI_PF!C:C,0)),""))</f>
        <v>47848</v>
      </c>
      <c r="I40" t="str">
        <f>IF($J40="","",IFERROR(INDEX(AI_PF!EV:EV,MATCH(Dataset!J40,AI_PF!C:C,0)),""))</f>
        <v>~2016</v>
      </c>
      <c r="J40" s="5">
        <f>IF($A40="","",IFERROR(VLOOKUP($A40,AI_PF!$A:$C,3,FALSE),""))</f>
        <v>6000000000108</v>
      </c>
      <c r="K40" t="str">
        <f>IF($A40="","",IFERROR(INDEX(Data_Raw!B:B,MATCH(Dataset!A40,Data_Raw!A:A,0)),""))</f>
        <v>Infrastructure</v>
      </c>
      <c r="L40" t="str">
        <f>IF($A40="","",IFERROR(INDEX(Data_Raw!C:C,MATCH(Dataset!A40,Data_Raw!A:A,0)),""))</f>
        <v>대구, 포항 일대 병영시설 BTL (충무)</v>
      </c>
      <c r="M40" t="str">
        <f>IF($A40="","",IFERROR(INDEX(Data_Raw!D:D,MATCH(Dataset!A40,Data_Raw!A:A,0)),""))</f>
        <v>농협은행</v>
      </c>
      <c r="N40" t="str">
        <f>IF($A40="","",IFERROR(VLOOKUP($A40,AI_PF!$A:$ET,29,FALSE),""))</f>
        <v>해당없음</v>
      </c>
      <c r="O40" t="str">
        <f>IF($A40="","",IFERROR(INDEX(Data_Raw!E:E,MATCH(Dataset!A40,Data_Raw!A:A,0)),""))</f>
        <v>KOR</v>
      </c>
      <c r="P40" t="str">
        <f>IF($A40="","",IFERROR(INDEX(Data_Raw!F:F,MATCH(Dataset!A40,Data_Raw!A:A,0)),""))</f>
        <v>BTL</v>
      </c>
      <c r="Q40" t="str">
        <f>IF($A40="","",IFERROR(INDEX(Data_Raw!G:G,MATCH(Dataset!A40,Data_Raw!A:A,0)),""))</f>
        <v>Social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30773505481</v>
      </c>
      <c r="U40">
        <f>IF($A40="","",SUMIFS(AI_PF!$CA:$CA,AI_PF!$A:$A,$A40))</f>
        <v>12307406000</v>
      </c>
      <c r="V40">
        <f>IF($A40="","",SUMIFS(AI_PF!$CE:$CE,AI_PF!$A:$A,$A40))</f>
        <v>12304944519</v>
      </c>
      <c r="W40">
        <f>IF($A40="","",IFERROR(VLOOKUP($A40,AI_PF!$A:$CO,93,FALSE),""))</f>
        <v>5.4596131000000003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 s="4">
        <f>IF($J41="","",IFERROR(INDEX(AI_PF!T:T,MATCH(Dataset!J41,AI_PF!C:C,0)),""))</f>
        <v>41472</v>
      </c>
      <c r="H41" s="4">
        <f>IF($J41="","",IFERROR(INDEX(AI_PF!V:V,MATCH(Dataset!J41,AI_PF!C:C,0)),""))</f>
        <v>48395</v>
      </c>
      <c r="I41" t="str">
        <f>IF($J41="","",IFERROR(INDEX(AI_PF!EV:EV,MATCH(Dataset!J41,AI_PF!C:C,0)),""))</f>
        <v>~2016</v>
      </c>
      <c r="J41" s="5">
        <f>IF($A41="","",IFERROR(VLOOKUP($A41,AI_PF!$A:$C,3,FALSE),""))</f>
        <v>6000000000207</v>
      </c>
      <c r="K41" t="str">
        <f>IF($A41="","",IFERROR(INDEX(Data_Raw!B:B,MATCH(Dataset!A41,Data_Raw!A:A,0)),""))</f>
        <v>Infrastructure</v>
      </c>
      <c r="L41" t="str">
        <f>IF($A41="","",IFERROR(INDEX(Data_Raw!C:C,MATCH(Dataset!A41,Data_Raw!A:A,0)),""))</f>
        <v>푸른제주환경</v>
      </c>
      <c r="M41" t="str">
        <f>IF($A41="","",IFERROR(INDEX(Data_Raw!D:D,MATCH(Dataset!A41,Data_Raw!A:A,0)),""))</f>
        <v>미래에셋자산운용</v>
      </c>
      <c r="N41" t="str">
        <f>IF($A41="","",IFERROR(VLOOKUP($A41,AI_PF!$A:$ET,29,FALSE),""))</f>
        <v>해당없음</v>
      </c>
      <c r="O41" t="str">
        <f>IF($A41="","",IFERROR(INDEX(Data_Raw!E:E,MATCH(Dataset!A41,Data_Raw!A:A,0)),""))</f>
        <v>KOR</v>
      </c>
      <c r="P41" t="str">
        <f>IF($A41="","",IFERROR(INDEX(Data_Raw!F:F,MATCH(Dataset!A41,Data_Raw!A:A,0)),""))</f>
        <v>BTL</v>
      </c>
      <c r="Q41" t="str">
        <f>IF($A41="","",IFERROR(INDEX(Data_Raw!G:G,MATCH(Dataset!A41,Data_Raw!A:A,0)),""))</f>
        <v>Environmental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14607969390</v>
      </c>
      <c r="U41">
        <f>IF($A41="","",SUMIFS(AI_PF!$CA:$CA,AI_PF!$A:$A,$A41))</f>
        <v>9840133498</v>
      </c>
      <c r="V41">
        <f>IF($A41="","",SUMIFS(AI_PF!$CE:$CE,AI_PF!$A:$A,$A41))</f>
        <v>9838165472</v>
      </c>
      <c r="W41">
        <f>IF($A41="","",IFERROR(VLOOKUP($A41,AI_PF!$A:$CO,93,FALSE),""))</f>
        <v>4.7677918999999997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 s="4">
        <f>IF($J42="","",IFERROR(INDEX(AI_PF!T:T,MATCH(Dataset!J42,AI_PF!C:C,0)),""))</f>
        <v>41026</v>
      </c>
      <c r="H42" s="4">
        <f>IF($J42="","",IFERROR(INDEX(AI_PF!V:V,MATCH(Dataset!J42,AI_PF!C:C,0)),""))</f>
        <v>48213</v>
      </c>
      <c r="I42" t="str">
        <f>IF($J42="","",IFERROR(INDEX(AI_PF!EV:EV,MATCH(Dataset!J42,AI_PF!C:C,0)),""))</f>
        <v>~2016</v>
      </c>
      <c r="J42" s="5">
        <f>IF($A42="","",IFERROR(VLOOKUP($A42,AI_PF!$A:$C,3,FALSE),""))</f>
        <v>6000000000215</v>
      </c>
      <c r="K42" t="str">
        <f>IF($A42="","",IFERROR(INDEX(Data_Raw!B:B,MATCH(Dataset!A42,Data_Raw!A:A,0)),""))</f>
        <v>Infrastructure</v>
      </c>
      <c r="L42" t="str">
        <f>IF($A42="","",IFERROR(INDEX(Data_Raw!C:C,MATCH(Dataset!A42,Data_Raw!A:A,0)),""))</f>
        <v>부산 및 포항 일대 병영시설 BTL (부산포항강군)</v>
      </c>
      <c r="M42" t="str">
        <f>IF($A42="","",IFERROR(INDEX(Data_Raw!D:D,MATCH(Dataset!A42,Data_Raw!A:A,0)),""))</f>
        <v>KDB인프라자산운용</v>
      </c>
      <c r="N42" t="str">
        <f>IF($A42="","",IFERROR(VLOOKUP($A42,AI_PF!$A:$ET,29,FALSE),""))</f>
        <v>해당없음</v>
      </c>
      <c r="O42" t="str">
        <f>IF($A42="","",IFERROR(INDEX(Data_Raw!E:E,MATCH(Dataset!A42,Data_Raw!A:A,0)),""))</f>
        <v>KOR</v>
      </c>
      <c r="P42" t="str">
        <f>IF($A42="","",IFERROR(INDEX(Data_Raw!F:F,MATCH(Dataset!A42,Data_Raw!A:A,0)),""))</f>
        <v>BTL</v>
      </c>
      <c r="Q42" t="str">
        <f>IF($A42="","",IFERROR(INDEX(Data_Raw!G:G,MATCH(Dataset!A42,Data_Raw!A:A,0)),""))</f>
        <v>Social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17617934164</v>
      </c>
      <c r="U42">
        <f>IF($A42="","",SUMIFS(AI_PF!$CA:$CA,AI_PF!$A:$A,$A42))</f>
        <v>10244614759</v>
      </c>
      <c r="V42">
        <f>IF($A42="","",SUMIFS(AI_PF!$CE:$CE,AI_PF!$A:$A,$A42))</f>
        <v>10242565836</v>
      </c>
      <c r="W42">
        <f>IF($A42="","",IFERROR(VLOOKUP($A42,AI_PF!$A:$CO,93,FALSE),""))</f>
        <v>4.7606412999999996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 s="4">
        <f>IF($J43="","",IFERROR(INDEX(AI_PF!T:T,MATCH(Dataset!J43,AI_PF!C:C,0)),""))</f>
        <v>40529</v>
      </c>
      <c r="H43" s="4">
        <f>IF($J43="","",IFERROR(INDEX(AI_PF!V:V,MATCH(Dataset!J43,AI_PF!C:C,0)),""))</f>
        <v>48579</v>
      </c>
      <c r="I43" t="str">
        <f>IF($J43="","",IFERROR(INDEX(AI_PF!EV:EV,MATCH(Dataset!J43,AI_PF!C:C,0)),""))</f>
        <v>~2016</v>
      </c>
      <c r="J43" s="5">
        <f>IF($A43="","",IFERROR(VLOOKUP($A43,AI_PF!$A:$C,3,FALSE),""))</f>
        <v>6000000000318</v>
      </c>
      <c r="K43" t="str">
        <f>IF($A43="","",IFERROR(INDEX(Data_Raw!B:B,MATCH(Dataset!A43,Data_Raw!A:A,0)),""))</f>
        <v>Infrastructure</v>
      </c>
      <c r="L43" t="str">
        <f>IF($A43="","",IFERROR(INDEX(Data_Raw!C:C,MATCH(Dataset!A43,Data_Raw!A:A,0)),""))</f>
        <v>푸른통영환경</v>
      </c>
      <c r="M43" t="str">
        <f>IF($A43="","",IFERROR(INDEX(Data_Raw!D:D,MATCH(Dataset!A43,Data_Raw!A:A,0)),""))</f>
        <v>KDB인프라자산운용</v>
      </c>
      <c r="N43" t="str">
        <f>IF($A43="","",IFERROR(VLOOKUP($A43,AI_PF!$A:$ET,29,FALSE),""))</f>
        <v>해당없음</v>
      </c>
      <c r="O43" t="str">
        <f>IF($A43="","",IFERROR(INDEX(Data_Raw!E:E,MATCH(Dataset!A43,Data_Raw!A:A,0)),""))</f>
        <v>KOR</v>
      </c>
      <c r="P43" t="str">
        <f>IF($A43="","",IFERROR(INDEX(Data_Raw!F:F,MATCH(Dataset!A43,Data_Raw!A:A,0)),""))</f>
        <v>BTL</v>
      </c>
      <c r="Q43" t="str">
        <f>IF($A43="","",IFERROR(INDEX(Data_Raw!G:G,MATCH(Dataset!A43,Data_Raw!A:A,0)),""))</f>
        <v>Environmental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16118692375</v>
      </c>
      <c r="U43">
        <f>IF($A43="","",SUMIFS(AI_PF!$CA:$CA,AI_PF!$A:$A,$A43))</f>
        <v>12239471520</v>
      </c>
      <c r="V43">
        <f>IF($A43="","",SUMIFS(AI_PF!$CE:$CE,AI_PF!$A:$A,$A43))</f>
        <v>12237023625</v>
      </c>
      <c r="W43">
        <f>IF($A43="","",IFERROR(VLOOKUP($A43,AI_PF!$A:$CO,93,FALSE),""))</f>
        <v>5.0832758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 s="4">
        <f>IF($J44="","",IFERROR(INDEX(AI_PF!T:T,MATCH(Dataset!J44,AI_PF!C:C,0)),""))</f>
        <v>40602</v>
      </c>
      <c r="H44" s="4">
        <f>IF($J44="","",IFERROR(INDEX(AI_PF!V:V,MATCH(Dataset!J44,AI_PF!C:C,0)),""))</f>
        <v>48579</v>
      </c>
      <c r="I44" t="str">
        <f>IF($J44="","",IFERROR(INDEX(AI_PF!EV:EV,MATCH(Dataset!J44,AI_PF!C:C,0)),""))</f>
        <v>~2016</v>
      </c>
      <c r="J44" s="5">
        <f>IF($A44="","",IFERROR(VLOOKUP($A44,AI_PF!$A:$C,3,FALSE),""))</f>
        <v>6000000000253</v>
      </c>
      <c r="K44" t="str">
        <f>IF($A44="","",IFERROR(INDEX(Data_Raw!B:B,MATCH(Dataset!A44,Data_Raw!A:A,0)),""))</f>
        <v>Infrastructure</v>
      </c>
      <c r="L44" t="str">
        <f>IF($A44="","",IFERROR(INDEX(Data_Raw!C:C,MATCH(Dataset!A44,Data_Raw!A:A,0)),""))</f>
        <v>푸른광주환경</v>
      </c>
      <c r="M44" t="str">
        <f>IF($A44="","",IFERROR(INDEX(Data_Raw!D:D,MATCH(Dataset!A44,Data_Raw!A:A,0)),""))</f>
        <v>KDB인프라자산운용</v>
      </c>
      <c r="N44" t="str">
        <f>IF($A44="","",IFERROR(VLOOKUP($A44,AI_PF!$A:$ET,29,FALSE),""))</f>
        <v>해당없음</v>
      </c>
      <c r="O44" t="str">
        <f>IF($A44="","",IFERROR(INDEX(Data_Raw!E:E,MATCH(Dataset!A44,Data_Raw!A:A,0)),""))</f>
        <v>KOR</v>
      </c>
      <c r="P44" t="str">
        <f>IF($A44="","",IFERROR(INDEX(Data_Raw!F:F,MATCH(Dataset!A44,Data_Raw!A:A,0)),""))</f>
        <v>BTL</v>
      </c>
      <c r="Q44" t="str">
        <f>IF($A44="","",IFERROR(INDEX(Data_Raw!G:G,MATCH(Dataset!A44,Data_Raw!A:A,0)),""))</f>
        <v>Environmental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15549493129</v>
      </c>
      <c r="U44">
        <f>IF($A44="","",SUMIFS(AI_PF!$CA:$CA,AI_PF!$A:$A,$A44))</f>
        <v>11339923857</v>
      </c>
      <c r="V44">
        <f>IF($A44="","",SUMIFS(AI_PF!$CE:$CE,AI_PF!$A:$A,$A44))</f>
        <v>11337655871</v>
      </c>
      <c r="W44">
        <f>IF($A44="","",IFERROR(VLOOKUP($A44,AI_PF!$A:$CO,93,FALSE),""))</f>
        <v>4.4725218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 s="4">
        <f>IF($J45="","",IFERROR(INDEX(AI_PF!T:T,MATCH(Dataset!J45,AI_PF!C:C,0)),""))</f>
        <v>40757</v>
      </c>
      <c r="H45" s="4">
        <f>IF($J45="","",IFERROR(INDEX(AI_PF!V:V,MATCH(Dataset!J45,AI_PF!C:C,0)),""))</f>
        <v>48852</v>
      </c>
      <c r="I45" t="str">
        <f>IF($J45="","",IFERROR(INDEX(AI_PF!EV:EV,MATCH(Dataset!J45,AI_PF!C:C,0)),""))</f>
        <v>~2016</v>
      </c>
      <c r="J45" s="5">
        <f>IF($A45="","",IFERROR(VLOOKUP($A45,AI_PF!$A:$C,3,FALSE),""))</f>
        <v>6000000000274</v>
      </c>
      <c r="K45" t="str">
        <f>IF($A45="","",IFERROR(INDEX(Data_Raw!B:B,MATCH(Dataset!A45,Data_Raw!A:A,0)),""))</f>
        <v>Infrastructure</v>
      </c>
      <c r="L45" t="str">
        <f>IF($A45="","",IFERROR(INDEX(Data_Raw!C:C,MATCH(Dataset!A45,Data_Raw!A:A,0)),""))</f>
        <v>울주청천</v>
      </c>
      <c r="M45" t="str">
        <f>IF($A45="","",IFERROR(INDEX(Data_Raw!D:D,MATCH(Dataset!A45,Data_Raw!A:A,0)),""))</f>
        <v>KDB인프라자산운용</v>
      </c>
      <c r="N45" t="str">
        <f>IF($A45="","",IFERROR(VLOOKUP($A45,AI_PF!$A:$ET,29,FALSE),""))</f>
        <v>해당없음</v>
      </c>
      <c r="O45" t="str">
        <f>IF($A45="","",IFERROR(INDEX(Data_Raw!E:E,MATCH(Dataset!A45,Data_Raw!A:A,0)),""))</f>
        <v>KOR</v>
      </c>
      <c r="P45" t="str">
        <f>IF($A45="","",IFERROR(INDEX(Data_Raw!F:F,MATCH(Dataset!A45,Data_Raw!A:A,0)),""))</f>
        <v>BTL</v>
      </c>
      <c r="Q45" t="str">
        <f>IF($A45="","",IFERROR(INDEX(Data_Raw!G:G,MATCH(Dataset!A45,Data_Raw!A:A,0)),""))</f>
        <v>Environmental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14541836677</v>
      </c>
      <c r="U45">
        <f>IF($A45="","",SUMIFS(AI_PF!$CA:$CA,AI_PF!$A:$A,$A45))</f>
        <v>12517111745</v>
      </c>
      <c r="V45">
        <f>IF($A45="","",SUMIFS(AI_PF!$CE:$CE,AI_PF!$A:$A,$A45))</f>
        <v>12514608323</v>
      </c>
      <c r="W45">
        <f>IF($A45="","",IFERROR(VLOOKUP($A45,AI_PF!$A:$CO,93,FALSE),""))</f>
        <v>4.8928349000000004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 s="4">
        <f>IF($J46="","",IFERROR(INDEX(AI_PF!T:T,MATCH(Dataset!J46,AI_PF!C:C,0)),""))</f>
        <v>41144</v>
      </c>
      <c r="H46" s="4">
        <f>IF($J46="","",IFERROR(INDEX(AI_PF!V:V,MATCH(Dataset!J46,AI_PF!C:C,0)),""))</f>
        <v>48395</v>
      </c>
      <c r="I46" t="str">
        <f>IF($J46="","",IFERROR(INDEX(AI_PF!EV:EV,MATCH(Dataset!J46,AI_PF!C:C,0)),""))</f>
        <v>~2016</v>
      </c>
      <c r="J46" s="5">
        <f>IF($A46="","",IFERROR(VLOOKUP($A46,AI_PF!$A:$C,3,FALSE),""))</f>
        <v>6000000000315</v>
      </c>
      <c r="K46" t="str">
        <f>IF($A46="","",IFERROR(INDEX(Data_Raw!B:B,MATCH(Dataset!A46,Data_Raw!A:A,0)),""))</f>
        <v>Infrastructure</v>
      </c>
      <c r="L46" t="str">
        <f>IF($A46="","",IFERROR(INDEX(Data_Raw!C:C,MATCH(Dataset!A46,Data_Raw!A:A,0)),""))</f>
        <v>푸른용산</v>
      </c>
      <c r="M46" t="str">
        <f>IF($A46="","",IFERROR(INDEX(Data_Raw!D:D,MATCH(Dataset!A46,Data_Raw!A:A,0)),""))</f>
        <v>KDB인프라자산운용</v>
      </c>
      <c r="N46" t="str">
        <f>IF($A46="","",IFERROR(VLOOKUP($A46,AI_PF!$A:$ET,29,FALSE),""))</f>
        <v>해당없음</v>
      </c>
      <c r="O46" t="str">
        <f>IF($A46="","",IFERROR(INDEX(Data_Raw!E:E,MATCH(Dataset!A46,Data_Raw!A:A,0)),""))</f>
        <v>KOR</v>
      </c>
      <c r="P46" t="str">
        <f>IF($A46="","",IFERROR(INDEX(Data_Raw!F:F,MATCH(Dataset!A46,Data_Raw!A:A,0)),""))</f>
        <v>BTL</v>
      </c>
      <c r="Q46" t="str">
        <f>IF($A46="","",IFERROR(INDEX(Data_Raw!G:G,MATCH(Dataset!A46,Data_Raw!A:A,0)),""))</f>
        <v>Social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13929024984</v>
      </c>
      <c r="U46">
        <f>IF($A46="","",SUMIFS(AI_PF!$CA:$CA,AI_PF!$A:$A,$A46))</f>
        <v>8990773171</v>
      </c>
      <c r="V46">
        <f>IF($A46="","",SUMIFS(AI_PF!$CE:$CE,AI_PF!$A:$A,$A46))</f>
        <v>8988975016</v>
      </c>
      <c r="W46">
        <f>IF($A46="","",IFERROR(VLOOKUP($A46,AI_PF!$A:$CO,93,FALSE),""))</f>
        <v>4.6932578999999999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 s="4">
        <f>IF($J47="","",IFERROR(INDEX(AI_PF!T:T,MATCH(Dataset!J47,AI_PF!C:C,0)),""))</f>
        <v>40455</v>
      </c>
      <c r="H47" s="4">
        <f>IF($J47="","",IFERROR(INDEX(AI_PF!V:V,MATCH(Dataset!J47,AI_PF!C:C,0)),""))</f>
        <v>49586</v>
      </c>
      <c r="I47" t="str">
        <f>IF($J47="","",IFERROR(INDEX(AI_PF!EV:EV,MATCH(Dataset!J47,AI_PF!C:C,0)),""))</f>
        <v>~2016</v>
      </c>
      <c r="J47" s="5">
        <f>IF($A47="","",IFERROR(VLOOKUP($A47,AI_PF!$A:$C,3,FALSE),""))</f>
        <v>6000000000273</v>
      </c>
      <c r="K47" t="str">
        <f>IF($A47="","",IFERROR(INDEX(Data_Raw!B:B,MATCH(Dataset!A47,Data_Raw!A:A,0)),""))</f>
        <v>Infrastructure</v>
      </c>
      <c r="L47" t="str">
        <f>IF($A47="","",IFERROR(INDEX(Data_Raw!C:C,MATCH(Dataset!A47,Data_Raw!A:A,0)),""))</f>
        <v>김제에스엠씨</v>
      </c>
      <c r="M47" t="str">
        <f>IF($A47="","",IFERROR(INDEX(Data_Raw!D:D,MATCH(Dataset!A47,Data_Raw!A:A,0)),""))</f>
        <v>칸서스자산운용</v>
      </c>
      <c r="N47" t="str">
        <f>IF($A47="","",IFERROR(VLOOKUP($A47,AI_PF!$A:$ET,29,FALSE),""))</f>
        <v>해당없음</v>
      </c>
      <c r="O47" t="str">
        <f>IF($A47="","",IFERROR(INDEX(Data_Raw!E:E,MATCH(Dataset!A47,Data_Raw!A:A,0)),""))</f>
        <v>KOR</v>
      </c>
      <c r="P47" t="str">
        <f>IF($A47="","",IFERROR(INDEX(Data_Raw!F:F,MATCH(Dataset!A47,Data_Raw!A:A,0)),""))</f>
        <v>BTL</v>
      </c>
      <c r="Q47" t="str">
        <f>IF($A47="","",IFERROR(INDEX(Data_Raw!G:G,MATCH(Dataset!A47,Data_Raw!A:A,0)),""))</f>
        <v>Environmental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18744192695</v>
      </c>
      <c r="U47">
        <f>IF($A47="","",SUMIFS(AI_PF!$CA:$CA,AI_PF!$A:$A,$A47))</f>
        <v>16207419701</v>
      </c>
      <c r="V47">
        <f>IF($A47="","",SUMIFS(AI_PF!$CE:$CE,AI_PF!$A:$A,$A47))</f>
        <v>17076712782</v>
      </c>
      <c r="W47">
        <f>IF($A47="","",IFERROR(VLOOKUP($A47,AI_PF!$A:$CO,93,FALSE),""))</f>
        <v>5.0605190999999996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 s="4">
        <f>IF($J48="","",IFERROR(INDEX(AI_PF!T:T,MATCH(Dataset!J48,AI_PF!C:C,0)),""))</f>
        <v>40513</v>
      </c>
      <c r="H48" s="4">
        <f>IF($J48="","",IFERROR(INDEX(AI_PF!V:V,MATCH(Dataset!J48,AI_PF!C:C,0)),""))</f>
        <v>44165</v>
      </c>
      <c r="I48" t="str">
        <f>IF($J48="","",IFERROR(INDEX(AI_PF!EV:EV,MATCH(Dataset!J48,AI_PF!C:C,0)),""))</f>
        <v>~2016</v>
      </c>
      <c r="J48" s="5">
        <f>IF($A48="","",IFERROR(VLOOKUP($A48,AI_PF!$A:$C,3,FALSE),""))</f>
        <v>200000011</v>
      </c>
      <c r="K48" t="str">
        <f>IF($A48="","",IFERROR(INDEX(Data_Raw!B:B,MATCH(Dataset!A48,Data_Raw!A:A,0)),""))</f>
        <v>Infrastructure</v>
      </c>
      <c r="L48" t="str">
        <f>IF($A48="","",IFERROR(INDEX(Data_Raw!C:C,MATCH(Dataset!A48,Data_Raw!A:A,0)),""))</f>
        <v>BNPPARIBAS Clean Energy Fund (GLLENMONT)</v>
      </c>
      <c r="M48" t="str">
        <f>IF($A48="","",IFERROR(INDEX(Data_Raw!D:D,MATCH(Dataset!A48,Data_Raw!A:A,0)),""))</f>
        <v>Glennmont Partners</v>
      </c>
      <c r="N48" t="str">
        <f>IF($A48="","",IFERROR(VLOOKUP($A48,AI_PF!$A:$ET,29,FALSE),""))</f>
        <v>Glennmont Partners</v>
      </c>
      <c r="O48" t="str">
        <f>IF($A48="","",IFERROR(INDEX(Data_Raw!E:E,MATCH(Dataset!A48,Data_Raw!A:A,0)),""))</f>
        <v>Europe</v>
      </c>
      <c r="P48" t="str">
        <f>IF($A48="","",IFERROR(INDEX(Data_Raw!F:F,MATCH(Dataset!A48,Data_Raw!A:A,0)),""))</f>
        <v>Non-PPP</v>
      </c>
      <c r="Q48" t="str">
        <f>IF($A48="","",IFERROR(INDEX(Data_Raw!G:G,MATCH(Dataset!A48,Data_Raw!A:A,0)),""))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85470004</v>
      </c>
      <c r="W48">
        <f>IF($A48="","",IFERROR(VLOOKUP($A48,AI_PF!$A:$CO,93,FALSE),""))</f>
        <v>5.36725252866745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 s="4">
        <f>IF($J49="","",IFERROR(INDEX(AI_PF!T:T,MATCH(Dataset!J49,AI_PF!C:C,0)),""))</f>
        <v>40521</v>
      </c>
      <c r="H49" s="4">
        <f>IF($J49="","",IFERROR(INDEX(AI_PF!V:V,MATCH(Dataset!J49,AI_PF!C:C,0)),""))</f>
        <v>49652</v>
      </c>
      <c r="I49" t="str">
        <f>IF($J49="","",IFERROR(INDEX(AI_PF!EV:EV,MATCH(Dataset!J49,AI_PF!C:C,0)),""))</f>
        <v>~2016</v>
      </c>
      <c r="J49" s="5">
        <f>IF($A49="","",IFERROR(VLOOKUP($A49,AI_PF!$A:$C,3,FALSE),""))</f>
        <v>6000000000239</v>
      </c>
      <c r="K49" t="str">
        <f>IF($A49="","",IFERROR(INDEX(Data_Raw!B:B,MATCH(Dataset!A49,Data_Raw!A:A,0)),""))</f>
        <v>Infrastructure</v>
      </c>
      <c r="L49" t="str">
        <f>IF($A49="","",IFERROR(INDEX(Data_Raw!C:C,MATCH(Dataset!A49,Data_Raw!A:A,0)),""))</f>
        <v>포항맑은물길</v>
      </c>
      <c r="M49" t="str">
        <f>IF($A49="","",IFERROR(INDEX(Data_Raw!D:D,MATCH(Dataset!A49,Data_Raw!A:A,0)),""))</f>
        <v>한화자산운용</v>
      </c>
      <c r="N49" t="str">
        <f>IF($A49="","",IFERROR(VLOOKUP($A49,AI_PF!$A:$ET,29,FALSE),""))</f>
        <v>해당없음</v>
      </c>
      <c r="O49" t="str">
        <f>IF($A49="","",IFERROR(INDEX(Data_Raw!E:E,MATCH(Dataset!A49,Data_Raw!A:A,0)),""))</f>
        <v>KOR</v>
      </c>
      <c r="P49" t="str">
        <f>IF($A49="","",IFERROR(INDEX(Data_Raw!F:F,MATCH(Dataset!A49,Data_Raw!A:A,0)),""))</f>
        <v>BTL</v>
      </c>
      <c r="Q49" t="str">
        <f>IF($A49="","",IFERROR(INDEX(Data_Raw!G:G,MATCH(Dataset!A49,Data_Raw!A:A,0)),""))</f>
        <v>Environmental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16274500752</v>
      </c>
      <c r="U49">
        <f>IF($A49="","",SUMIFS(AI_PF!$CA:$CA,AI_PF!$A:$A,$A49))</f>
        <v>15324639727</v>
      </c>
      <c r="V49">
        <f>IF($A49="","",SUMIFS(AI_PF!$CE:$CE,AI_PF!$A:$A,$A49))</f>
        <v>15338978062</v>
      </c>
      <c r="W49">
        <f>IF($A49="","",IFERROR(VLOOKUP($A49,AI_PF!$A:$CO,93,FALSE),""))</f>
        <v>4.6959334000000004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 s="4">
        <f>IF($J50="","",IFERROR(INDEX(AI_PF!T:T,MATCH(Dataset!J50,AI_PF!C:C,0)),""))</f>
        <v>40548</v>
      </c>
      <c r="H50" s="4">
        <f>IF($J50="","",IFERROR(INDEX(AI_PF!V:V,MATCH(Dataset!J50,AI_PF!C:C,0)),""))</f>
        <v>49314</v>
      </c>
      <c r="I50" t="str">
        <f>IF($J50="","",IFERROR(INDEX(AI_PF!EV:EV,MATCH(Dataset!J50,AI_PF!C:C,0)),""))</f>
        <v>~2016</v>
      </c>
      <c r="J50" s="5">
        <f>IF($A50="","",IFERROR(VLOOKUP($A50,AI_PF!$A:$C,3,FALSE),""))</f>
        <v>6000000000124</v>
      </c>
      <c r="K50" t="str">
        <f>IF($A50="","",IFERROR(INDEX(Data_Raw!B:B,MATCH(Dataset!A50,Data_Raw!A:A,0)),""))</f>
        <v>Infrastructure</v>
      </c>
      <c r="L50" t="str">
        <f>IF($A50="","",IFERROR(INDEX(Data_Raw!C:C,MATCH(Dataset!A50,Data_Raw!A:A,0)),""))</f>
        <v>푸른안성환경</v>
      </c>
      <c r="M50" t="str">
        <f>IF($A50="","",IFERROR(INDEX(Data_Raw!D:D,MATCH(Dataset!A50,Data_Raw!A:A,0)),""))</f>
        <v>칸서스자산운용</v>
      </c>
      <c r="N50" t="str">
        <f>IF($A50="","",IFERROR(VLOOKUP($A50,AI_PF!$A:$ET,29,FALSE),""))</f>
        <v>해당없음</v>
      </c>
      <c r="O50" t="str">
        <f>IF($A50="","",IFERROR(INDEX(Data_Raw!E:E,MATCH(Dataset!A50,Data_Raw!A:A,0)),""))</f>
        <v>KOR</v>
      </c>
      <c r="P50" t="str">
        <f>IF($A50="","",IFERROR(INDEX(Data_Raw!F:F,MATCH(Dataset!A50,Data_Raw!A:A,0)),""))</f>
        <v>BTL</v>
      </c>
      <c r="Q50" t="str">
        <f>IF($A50="","",IFERROR(INDEX(Data_Raw!G:G,MATCH(Dataset!A50,Data_Raw!A:A,0)),""))</f>
        <v>Environmental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17342873216</v>
      </c>
      <c r="U50">
        <f>IF($A50="","",SUMIFS(AI_PF!$CA:$CA,AI_PF!$A:$A,$A50))</f>
        <v>13567731710</v>
      </c>
      <c r="V50">
        <f>IF($A50="","",SUMIFS(AI_PF!$CE:$CE,AI_PF!$A:$A,$A50))</f>
        <v>14082099278</v>
      </c>
      <c r="W50">
        <f>IF($A50="","",IFERROR(VLOOKUP($A50,AI_PF!$A:$CO,93,FALSE),""))</f>
        <v>5.1616911999999999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 s="4">
        <f>IF($J51="","",IFERROR(INDEX(AI_PF!T:T,MATCH(Dataset!J51,AI_PF!C:C,0)),""))</f>
        <v>40536</v>
      </c>
      <c r="H51" s="4">
        <f>IF($J51="","",IFERROR(INDEX(AI_PF!V:V,MATCH(Dataset!J51,AI_PF!C:C,0)),""))</f>
        <v>49667</v>
      </c>
      <c r="I51" t="str">
        <f>IF($J51="","",IFERROR(INDEX(AI_PF!EV:EV,MATCH(Dataset!J51,AI_PF!C:C,0)),""))</f>
        <v>~2016</v>
      </c>
      <c r="J51" s="5">
        <f>IF($A51="","",IFERROR(VLOOKUP($A51,AI_PF!$A:$C,3,FALSE),""))</f>
        <v>6000000000317</v>
      </c>
      <c r="K51" t="str">
        <f>IF($A51="","",IFERROR(INDEX(Data_Raw!B:B,MATCH(Dataset!A51,Data_Raw!A:A,0)),""))</f>
        <v>Infrastructure</v>
      </c>
      <c r="L51" t="str">
        <f>IF($A51="","",IFERROR(INDEX(Data_Raw!C:C,MATCH(Dataset!A51,Data_Raw!A:A,0)),""))</f>
        <v>제주에코텍</v>
      </c>
      <c r="M51" t="str">
        <f>IF($A51="","",IFERROR(INDEX(Data_Raw!D:D,MATCH(Dataset!A51,Data_Raw!A:A,0)),""))</f>
        <v>미래에셋자산운용</v>
      </c>
      <c r="N51" t="str">
        <f>IF($A51="","",IFERROR(VLOOKUP($A51,AI_PF!$A:$ET,29,FALSE),""))</f>
        <v>해당없음</v>
      </c>
      <c r="O51" t="str">
        <f>IF($A51="","",IFERROR(INDEX(Data_Raw!E:E,MATCH(Dataset!A51,Data_Raw!A:A,0)),""))</f>
        <v>KOR</v>
      </c>
      <c r="P51" t="str">
        <f>IF($A51="","",IFERROR(INDEX(Data_Raw!F:F,MATCH(Dataset!A51,Data_Raw!A:A,0)),""))</f>
        <v>BTL</v>
      </c>
      <c r="Q51" t="str">
        <f>IF($A51="","",IFERROR(INDEX(Data_Raw!G:G,MATCH(Dataset!A51,Data_Raw!A:A,0)),""))</f>
        <v>Environmental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12175195335</v>
      </c>
      <c r="U51">
        <f>IF($A51="","",SUMIFS(AI_PF!$CA:$CA,AI_PF!$A:$A,$A51))</f>
        <v>11073316377</v>
      </c>
      <c r="V51">
        <f>IF($A51="","",SUMIFS(AI_PF!$CE:$CE,AI_PF!$A:$A,$A51))</f>
        <v>11188615502</v>
      </c>
      <c r="W51">
        <f>IF($A51="","",IFERROR(VLOOKUP($A51,AI_PF!$A:$CO,93,FALSE),""))</f>
        <v>4.7469326000000001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 s="4">
        <f>IF($J52="","",IFERROR(INDEX(AI_PF!T:T,MATCH(Dataset!J52,AI_PF!C:C,0)),""))</f>
        <v>40092</v>
      </c>
      <c r="H52" s="4">
        <f>IF($J52="","",IFERROR(INDEX(AI_PF!V:V,MATCH(Dataset!J52,AI_PF!C:C,0)),""))</f>
        <v>44623</v>
      </c>
      <c r="I52" t="str">
        <f>IF($J52="","",IFERROR(INDEX(AI_PF!EV:EV,MATCH(Dataset!J52,AI_PF!C:C,0)),""))</f>
        <v>~2016</v>
      </c>
      <c r="J52" s="5">
        <f>IF($A52="","",IFERROR(VLOOKUP($A52,AI_PF!$A:$C,3,FALSE),""))</f>
        <v>200000035</v>
      </c>
      <c r="K52" t="str">
        <f>IF($A52="","",IFERROR(INDEX(Data_Raw!B:B,MATCH(Dataset!A52,Data_Raw!A:A,0)),""))</f>
        <v>PE</v>
      </c>
      <c r="L52" t="str">
        <f>IF($A52="","",IFERROR(INDEX(Data_Raw!C:C,MATCH(Dataset!A52,Data_Raw!A:A,0)),""))</f>
        <v>CLAYTON, DUBILIER &amp; RICE Fund Ⅷ</v>
      </c>
      <c r="M52" t="str">
        <f>IF($A52="","",IFERROR(INDEX(Data_Raw!D:D,MATCH(Dataset!A52,Data_Raw!A:A,0)),""))</f>
        <v>CD&amp;R</v>
      </c>
      <c r="N52" t="str">
        <f>IF($A52="","",IFERROR(VLOOKUP($A52,AI_PF!$A:$ET,29,FALSE),""))</f>
        <v>CD&amp;R</v>
      </c>
      <c r="O52" t="str">
        <f>IF($A52="","",IFERROR(INDEX(Data_Raw!E:E,MATCH(Dataset!A52,Data_Raw!A:A,0)),""))</f>
        <v>US</v>
      </c>
      <c r="P52" t="str">
        <f>IF($A52="","",IFERROR(INDEX(Data_Raw!F:F,MATCH(Dataset!A52,Data_Raw!A:A,0)),""))</f>
        <v>Buyout</v>
      </c>
      <c r="Q52" t="str">
        <f>IF($A52="","",IFERROR(INDEX(Data_Raw!G:G,MATCH(Dataset!A52,Data_Raw!A:A,0)),""))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56839866</v>
      </c>
      <c r="W52">
        <f>IF($A52="","",IFERROR(VLOOKUP($A52,AI_PF!$A:$CO,93,FALSE),""))</f>
        <v>25.200598835945133</v>
      </c>
      <c r="X52">
        <f>IF($A52="","",COUNTIF(AI_PF!$A:$A,$A52))</f>
        <v>1</v>
      </c>
      <c r="Y52">
        <f>IF($A52="","",COUNTIF(LookThrough!$A:$A,J52))</f>
        <v>1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 s="4">
        <f>IF($J53="","",IFERROR(INDEX(AI_PF!T:T,MATCH(Dataset!J53,AI_PF!C:C,0)),""))</f>
        <v>39629</v>
      </c>
      <c r="H53" s="4">
        <f>IF($J53="","",IFERROR(INDEX(AI_PF!V:V,MATCH(Dataset!J53,AI_PF!C:C,0)),""))</f>
        <v>2958465</v>
      </c>
      <c r="I53" t="str">
        <f>IF($J53="","",IFERROR(INDEX(AI_PF!EV:EV,MATCH(Dataset!J53,AI_PF!C:C,0)),""))</f>
        <v>~2016</v>
      </c>
      <c r="J53" s="5">
        <f>IF($A53="","",IFERROR(VLOOKUP($A53,AI_PF!$A:$C,3,FALSE),""))</f>
        <v>200000037</v>
      </c>
      <c r="K53" t="str">
        <f>IF($A53="","",IFERROR(INDEX(Data_Raw!B:B,MATCH(Dataset!A53,Data_Raw!A:A,0)),""))</f>
        <v>PD</v>
      </c>
      <c r="L53" t="str">
        <f>IF($A53="","",IFERROR(INDEX(Data_Raw!C:C,MATCH(Dataset!A53,Data_Raw!A:A,0)),""))</f>
        <v>GOLDMAN SACHS Distressed Fund</v>
      </c>
      <c r="M53" t="str">
        <f>IF($A53="","",IFERROR(INDEX(Data_Raw!D:D,MATCH(Dataset!A53,Data_Raw!A:A,0)),""))</f>
        <v>Goldman Sachs</v>
      </c>
      <c r="N53" t="str">
        <f>IF($A53="","",IFERROR(VLOOKUP($A53,AI_PF!$A:$ET,29,FALSE),""))</f>
        <v>Goldman Sachs</v>
      </c>
      <c r="O53" t="str">
        <f>IF($A53="","",IFERROR(INDEX(Data_Raw!E:E,MATCH(Dataset!A53,Data_Raw!A:A,0)),""))</f>
        <v>US</v>
      </c>
      <c r="P53" t="str">
        <f>IF($A53="","",IFERROR(INDEX(Data_Raw!F:F,MATCH(Dataset!A53,Data_Raw!A:A,0)),""))</f>
        <v>Fund of Funds</v>
      </c>
      <c r="Q53" t="str">
        <f>IF($A53="","",IFERROR(INDEX(Data_Raw!G:G,MATCH(Dataset!A53,Data_Raw!A:A,0)),""))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884042795</v>
      </c>
      <c r="W53">
        <f>IF($A53="","",IFERROR(VLOOKUP($A53,AI_PF!$A:$CO,93,FALSE),""))</f>
        <v>6.4291831851005554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 s="4">
        <f>IF($J54="","",IFERROR(INDEX(AI_PF!T:T,MATCH(Dataset!J54,AI_PF!C:C,0)),""))</f>
        <v>39449</v>
      </c>
      <c r="H54" s="4">
        <f>IF($J54="","",IFERROR(INDEX(AI_PF!V:V,MATCH(Dataset!J54,AI_PF!C:C,0)),""))</f>
        <v>2958465</v>
      </c>
      <c r="I54" t="str">
        <f>IF($J54="","",IFERROR(INDEX(AI_PF!EV:EV,MATCH(Dataset!J54,AI_PF!C:C,0)),""))</f>
        <v>~2016</v>
      </c>
      <c r="J54" s="5">
        <f>IF($A54="","",IFERROR(VLOOKUP($A54,AI_PF!$A:$C,3,FALSE),""))</f>
        <v>200000024</v>
      </c>
      <c r="K54" t="str">
        <f>IF($A54="","",IFERROR(INDEX(Data_Raw!B:B,MATCH(Dataset!A54,Data_Raw!A:A,0)),""))</f>
        <v>PE</v>
      </c>
      <c r="L54" t="str">
        <f>IF($A54="","",IFERROR(INDEX(Data_Raw!C:C,MATCH(Dataset!A54,Data_Raw!A:A,0)),""))</f>
        <v>GOLDMAN SACHS IP</v>
      </c>
      <c r="M54" t="str">
        <f>IF($A54="","",IFERROR(INDEX(Data_Raw!D:D,MATCH(Dataset!A54,Data_Raw!A:A,0)),""))</f>
        <v>Goldman Sachs</v>
      </c>
      <c r="N54" t="str">
        <f>IF($A54="","",IFERROR(VLOOKUP($A54,AI_PF!$A:$ET,29,FALSE),""))</f>
        <v>Goldman Sachs</v>
      </c>
      <c r="O54" t="str">
        <f>IF($A54="","",IFERROR(INDEX(Data_Raw!E:E,MATCH(Dataset!A54,Data_Raw!A:A,0)),""))</f>
        <v>US</v>
      </c>
      <c r="P54" t="str">
        <f>IF($A54="","",IFERROR(INDEX(Data_Raw!F:F,MATCH(Dataset!A54,Data_Raw!A:A,0)),""))</f>
        <v>Hedge Fund</v>
      </c>
      <c r="Q54" t="str">
        <f>IF($A54="","",IFERROR(INDEX(Data_Raw!G:G,MATCH(Dataset!A54,Data_Raw!A:A,0)),""))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412675414</v>
      </c>
      <c r="W54">
        <f>IF($A54="","",IFERROR(VLOOKUP($A54,AI_PF!$A:$CO,93,FALSE),""))</f>
        <v>4.673765003681182</v>
      </c>
      <c r="X54">
        <f>IF($A54="","",COUNTIF(AI_PF!$A:$A,$A54))</f>
        <v>1</v>
      </c>
      <c r="Y54">
        <f>IF($A54="","",COUNTIF(LookThrough!$A:$A,J54))</f>
        <v>4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 s="4">
        <f>IF($J55="","",IFERROR(INDEX(AI_PF!T:T,MATCH(Dataset!J55,AI_PF!C:C,0)),""))</f>
        <v>41260</v>
      </c>
      <c r="H55" s="4">
        <f>IF($J55="","",IFERROR(INDEX(AI_PF!V:V,MATCH(Dataset!J55,AI_PF!C:C,0)),""))</f>
        <v>48373</v>
      </c>
      <c r="I55" t="str">
        <f>IF($J55="","",IFERROR(INDEX(AI_PF!EV:EV,MATCH(Dataset!J55,AI_PF!C:C,0)),""))</f>
        <v>~2016</v>
      </c>
      <c r="J55" s="5">
        <f>IF($A55="","",IFERROR(VLOOKUP($A55,AI_PF!$A:$C,3,FALSE),""))</f>
        <v>6000000000208</v>
      </c>
      <c r="K55" t="str">
        <f>IF($A55="","",IFERROR(INDEX(Data_Raw!B:B,MATCH(Dataset!A55,Data_Raw!A:A,0)),""))</f>
        <v>Infrastructure</v>
      </c>
      <c r="L55" t="str">
        <f>IF($A55="","",IFERROR(INDEX(Data_Raw!C:C,MATCH(Dataset!A55,Data_Raw!A:A,0)),""))</f>
        <v>원주충주지킴이</v>
      </c>
      <c r="M55" t="str">
        <f>IF($A55="","",IFERROR(INDEX(Data_Raw!D:D,MATCH(Dataset!A55,Data_Raw!A:A,0)),""))</f>
        <v>KDB인프라자산운용</v>
      </c>
      <c r="N55" t="str">
        <f>IF($A55="","",IFERROR(VLOOKUP($A55,AI_PF!$A:$ET,29,FALSE),""))</f>
        <v>해당없음</v>
      </c>
      <c r="O55" t="str">
        <f>IF($A55="","",IFERROR(INDEX(Data_Raw!E:E,MATCH(Dataset!A55,Data_Raw!A:A,0)),""))</f>
        <v>KOR</v>
      </c>
      <c r="P55" t="str">
        <f>IF($A55="","",IFERROR(INDEX(Data_Raw!F:F,MATCH(Dataset!A55,Data_Raw!A:A,0)),""))</f>
        <v>BTL</v>
      </c>
      <c r="Q55" t="str">
        <f>IF($A55="","",IFERROR(INDEX(Data_Raw!G:G,MATCH(Dataset!A55,Data_Raw!A:A,0)),""))</f>
        <v>Social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11417391322</v>
      </c>
      <c r="U55">
        <f>IF($A55="","",SUMIFS(AI_PF!$CA:$CA,AI_PF!$A:$A,$A55))</f>
        <v>7460361750</v>
      </c>
      <c r="V55">
        <f>IF($A55="","",SUMIFS(AI_PF!$CE:$CE,AI_PF!$A:$A,$A55))</f>
        <v>7458869678</v>
      </c>
      <c r="W55">
        <f>IF($A55="","",IFERROR(VLOOKUP($A55,AI_PF!$A:$CO,93,FALSE),""))</f>
        <v>5.1153095000000004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 s="4">
        <f>IF($J56="","",IFERROR(INDEX(AI_PF!T:T,MATCH(Dataset!J56,AI_PF!C:C,0)),""))</f>
        <v>40722</v>
      </c>
      <c r="H56" s="4">
        <f>IF($J56="","",IFERROR(INDEX(AI_PF!V:V,MATCH(Dataset!J56,AI_PF!C:C,0)),""))</f>
        <v>49854</v>
      </c>
      <c r="I56" t="str">
        <f>IF($J56="","",IFERROR(INDEX(AI_PF!EV:EV,MATCH(Dataset!J56,AI_PF!C:C,0)),""))</f>
        <v>~2016</v>
      </c>
      <c r="J56" s="5">
        <f>IF($A56="","",IFERROR(VLOOKUP($A56,AI_PF!$A:$C,3,FALSE),""))</f>
        <v>200000308</v>
      </c>
      <c r="K56" t="str">
        <f>IF($A56="","",IFERROR(INDEX(Data_Raw!B:B,MATCH(Dataset!A56,Data_Raw!A:A,0)),""))</f>
        <v>Infrastructure</v>
      </c>
      <c r="L56" t="str">
        <f>IF($A56="","",IFERROR(INDEX(Data_Raw!C:C,MATCH(Dataset!A56,Data_Raw!A:A,0)),""))</f>
        <v>한화 LTI 인프라 사모특별자산투자신탁 2호</v>
      </c>
      <c r="M56" t="str">
        <f>IF($A56="","",IFERROR(INDEX(Data_Raw!D:D,MATCH(Dataset!A56,Data_Raw!A:A,0)),""))</f>
        <v>한화자산운용</v>
      </c>
      <c r="N56" t="str">
        <f>IF($A56="","",IFERROR(VLOOKUP($A56,AI_PF!$A:$ET,29,FALSE),""))</f>
        <v>해당없음</v>
      </c>
      <c r="O56" t="str">
        <f>IF($A56="","",IFERROR(INDEX(Data_Raw!E:E,MATCH(Dataset!A56,Data_Raw!A:A,0)),""))</f>
        <v>KOR</v>
      </c>
      <c r="P56" t="str">
        <f>IF($A56="","",IFERROR(INDEX(Data_Raw!F:F,MATCH(Dataset!A56,Data_Raw!A:A,0)),""))</f>
        <v>BTL</v>
      </c>
      <c r="Q56" t="str">
        <f>IF($A56="","",IFERROR(INDEX(Data_Raw!G:G,MATCH(Dataset!A56,Data_Raw!A:A,0)),""))</f>
        <v>Mixed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40065276005</v>
      </c>
      <c r="U56">
        <f>IF($A56="","",SUMIFS(AI_PF!$CA:$CA,AI_PF!$A:$A,$A56))</f>
        <v>28420548774</v>
      </c>
      <c r="V56">
        <f>IF($A56="","",SUMIFS(AI_PF!$CE:$CE,AI_PF!$A:$A,$A56))</f>
        <v>28580295383</v>
      </c>
      <c r="W56">
        <f>IF($A56="","",IFERROR(VLOOKUP($A56,AI_PF!$A:$CO,93,FALSE),""))</f>
        <v>4.3888005614280701</v>
      </c>
      <c r="X56">
        <f>IF($A56="","",COUNTIF(AI_PF!$A:$A,$A56))</f>
        <v>1</v>
      </c>
      <c r="Y56">
        <f>IF($A56="","",COUNTIF(LookThrough!$A:$A,J56))</f>
        <v>5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 s="4">
        <f>IF($J57="","",IFERROR(INDEX(AI_PF!T:T,MATCH(Dataset!J57,AI_PF!C:C,0)),""))</f>
        <v>40638</v>
      </c>
      <c r="H57" s="4">
        <f>IF($J57="","",IFERROR(INDEX(AI_PF!V:V,MATCH(Dataset!J57,AI_PF!C:C,0)),""))</f>
        <v>49770</v>
      </c>
      <c r="I57" t="str">
        <f>IF($J57="","",IFERROR(INDEX(AI_PF!EV:EV,MATCH(Dataset!J57,AI_PF!C:C,0)),""))</f>
        <v>~2016</v>
      </c>
      <c r="J57" s="5">
        <f>IF($A57="","",IFERROR(VLOOKUP($A57,AI_PF!$A:$C,3,FALSE),""))</f>
        <v>6000000000217</v>
      </c>
      <c r="K57" t="str">
        <f>IF($A57="","",IFERROR(INDEX(Data_Raw!B:B,MATCH(Dataset!A57,Data_Raw!A:A,0)),""))</f>
        <v>Infrastructure</v>
      </c>
      <c r="L57" t="str">
        <f>IF($A57="","",IFERROR(INDEX(Data_Raw!C:C,MATCH(Dataset!A57,Data_Raw!A:A,0)),""))</f>
        <v>인천-부천-광주 병영시설 BTL (단결)</v>
      </c>
      <c r="M57" t="str">
        <f>IF($A57="","",IFERROR(INDEX(Data_Raw!D:D,MATCH(Dataset!A57,Data_Raw!A:A,0)),""))</f>
        <v>KDB인프라자산운용</v>
      </c>
      <c r="N57" t="str">
        <f>IF($A57="","",IFERROR(VLOOKUP($A57,AI_PF!$A:$ET,29,FALSE),""))</f>
        <v>해당없음</v>
      </c>
      <c r="O57" t="str">
        <f>IF($A57="","",IFERROR(INDEX(Data_Raw!E:E,MATCH(Dataset!A57,Data_Raw!A:A,0)),""))</f>
        <v>KOR</v>
      </c>
      <c r="P57" t="str">
        <f>IF($A57="","",IFERROR(INDEX(Data_Raw!F:F,MATCH(Dataset!A57,Data_Raw!A:A,0)),""))</f>
        <v>BTL</v>
      </c>
      <c r="Q57" t="str">
        <f>IF($A57="","",IFERROR(INDEX(Data_Raw!G:G,MATCH(Dataset!A57,Data_Raw!A:A,0)),""))</f>
        <v>Social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30976280919</v>
      </c>
      <c r="U57">
        <f>IF($A57="","",SUMIFS(AI_PF!$CA:$CA,AI_PF!$A:$A,$A57))</f>
        <v>24384961496</v>
      </c>
      <c r="V57">
        <f>IF($A57="","",SUMIFS(AI_PF!$CE:$CE,AI_PF!$A:$A,$A57))</f>
        <v>24585570900</v>
      </c>
      <c r="W57">
        <f>IF($A57="","",IFERROR(VLOOKUP($A57,AI_PF!$A:$CO,93,FALSE),""))</f>
        <v>5.2926244000000002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 s="4">
        <f>IF($J58="","",IFERROR(INDEX(AI_PF!T:T,MATCH(Dataset!J58,AI_PF!C:C,0)),""))</f>
        <v>41857</v>
      </c>
      <c r="H58" s="4">
        <f>IF($J58="","",IFERROR(INDEX(AI_PF!V:V,MATCH(Dataset!J58,AI_PF!C:C,0)),""))</f>
        <v>49037</v>
      </c>
      <c r="I58" t="str">
        <f>IF($J58="","",IFERROR(INDEX(AI_PF!EV:EV,MATCH(Dataset!J58,AI_PF!C:C,0)),""))</f>
        <v>~2016</v>
      </c>
      <c r="J58" s="5">
        <f>IF($A58="","",IFERROR(VLOOKUP($A58,AI_PF!$A:$C,3,FALSE),""))</f>
        <v>6000000000157</v>
      </c>
      <c r="K58" t="str">
        <f>IF($A58="","",IFERROR(INDEX(Data_Raw!B:B,MATCH(Dataset!A58,Data_Raw!A:A,0)),""))</f>
        <v>Infrastructure</v>
      </c>
      <c r="L58" t="str">
        <f>IF($A58="","",IFERROR(INDEX(Data_Raw!C:C,MATCH(Dataset!A58,Data_Raw!A:A,0)),""))</f>
        <v>대구 경북과학기술원 BTL (희망세움)</v>
      </c>
      <c r="M58" t="str">
        <f>IF($A58="","",IFERROR(INDEX(Data_Raw!D:D,MATCH(Dataset!A58,Data_Raw!A:A,0)),""))</f>
        <v>KDB인프라자산운용</v>
      </c>
      <c r="N58" t="str">
        <f>IF($A58="","",IFERROR(VLOOKUP($A58,AI_PF!$A:$ET,29,FALSE),""))</f>
        <v>해당없음</v>
      </c>
      <c r="O58" t="str">
        <f>IF($A58="","",IFERROR(INDEX(Data_Raw!E:E,MATCH(Dataset!A58,Data_Raw!A:A,0)),""))</f>
        <v>KOR</v>
      </c>
      <c r="P58" t="str">
        <f>IF($A58="","",IFERROR(INDEX(Data_Raw!F:F,MATCH(Dataset!A58,Data_Raw!A:A,0)),""))</f>
        <v>BTL</v>
      </c>
      <c r="Q58" t="str">
        <f>IF($A58="","",IFERROR(INDEX(Data_Raw!G:G,MATCH(Dataset!A58,Data_Raw!A:A,0)),""))</f>
        <v>Social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9724351218</v>
      </c>
      <c r="U58">
        <f>IF($A58="","",SUMIFS(AI_PF!$CA:$CA,AI_PF!$A:$A,$A58))</f>
        <v>9249498682</v>
      </c>
      <c r="V58">
        <f>IF($A58="","",SUMIFS(AI_PF!$CE:$CE,AI_PF!$A:$A,$A58))</f>
        <v>9247648782</v>
      </c>
      <c r="W58">
        <f>IF($A58="","",IFERROR(VLOOKUP($A58,AI_PF!$A:$CO,93,FALSE),""))</f>
        <v>5.0419252999999999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 s="4">
        <f>IF($J59="","",IFERROR(INDEX(AI_PF!T:T,MATCH(Dataset!J59,AI_PF!C:C,0)),""))</f>
        <v>41129</v>
      </c>
      <c r="H59" s="4">
        <f>IF($J59="","",IFERROR(INDEX(AI_PF!V:V,MATCH(Dataset!J59,AI_PF!C:C,0)),""))</f>
        <v>47864</v>
      </c>
      <c r="I59" t="str">
        <f>IF($J59="","",IFERROR(INDEX(AI_PF!EV:EV,MATCH(Dataset!J59,AI_PF!C:C,0)),""))</f>
        <v>~2016</v>
      </c>
      <c r="J59" s="5">
        <f>IF($A59="","",IFERROR(VLOOKUP($A59,AI_PF!$A:$C,3,FALSE),""))</f>
        <v>6000000000094</v>
      </c>
      <c r="K59" t="str">
        <f>IF($A59="","",IFERROR(INDEX(Data_Raw!B:B,MATCH(Dataset!A59,Data_Raw!A:A,0)),""))</f>
        <v>Infrastructure</v>
      </c>
      <c r="L59" t="str">
        <f>IF($A59="","",IFERROR(INDEX(Data_Raw!C:C,MATCH(Dataset!A59,Data_Raw!A:A,0)),""))</f>
        <v>서창2초 외 3개교 BTL (인천보람교육)</v>
      </c>
      <c r="M59" t="str">
        <f>IF($A59="","",IFERROR(INDEX(Data_Raw!D:D,MATCH(Dataset!A59,Data_Raw!A:A,0)),""))</f>
        <v>KDB인프라자산운용</v>
      </c>
      <c r="N59" t="str">
        <f>IF($A59="","",IFERROR(VLOOKUP($A59,AI_PF!$A:$ET,29,FALSE),""))</f>
        <v>해당없음</v>
      </c>
      <c r="O59" t="str">
        <f>IF($A59="","",IFERROR(INDEX(Data_Raw!E:E,MATCH(Dataset!A59,Data_Raw!A:A,0)),""))</f>
        <v>KOR</v>
      </c>
      <c r="P59" t="str">
        <f>IF($A59="","",IFERROR(INDEX(Data_Raw!F:F,MATCH(Dataset!A59,Data_Raw!A:A,0)),""))</f>
        <v>BTL</v>
      </c>
      <c r="Q59" t="str">
        <f>IF($A59="","",IFERROR(INDEX(Data_Raw!G:G,MATCH(Dataset!A59,Data_Raw!A:A,0)),""))</f>
        <v>Social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20923129539</v>
      </c>
      <c r="U59">
        <f>IF($A59="","",SUMIFS(AI_PF!$CA:$CA,AI_PF!$A:$A,$A59))</f>
        <v>11505390906</v>
      </c>
      <c r="V59">
        <f>IF($A59="","",SUMIFS(AI_PF!$CE:$CE,AI_PF!$A:$A,$A59))</f>
        <v>11730821729</v>
      </c>
      <c r="W59">
        <f>IF($A59="","",IFERROR(VLOOKUP($A59,AI_PF!$A:$CO,93,FALSE),""))</f>
        <v>4.5674345000000001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 s="4">
        <f>IF($J60="","",IFERROR(INDEX(AI_PF!T:T,MATCH(Dataset!J60,AI_PF!C:C,0)),""))</f>
        <v>40889</v>
      </c>
      <c r="H60" s="4">
        <f>IF($J60="","",IFERROR(INDEX(AI_PF!V:V,MATCH(Dataset!J60,AI_PF!C:C,0)),""))</f>
        <v>47464</v>
      </c>
      <c r="I60" t="str">
        <f>IF($J60="","",IFERROR(INDEX(AI_PF!EV:EV,MATCH(Dataset!J60,AI_PF!C:C,0)),""))</f>
        <v>~2016</v>
      </c>
      <c r="J60" s="5">
        <f>IF($A60="","",IFERROR(VLOOKUP($A60,AI_PF!$A:$C,3,FALSE),""))</f>
        <v>200000310</v>
      </c>
      <c r="K60" t="str">
        <f>IF($A60="","",IFERROR(INDEX(Data_Raw!B:B,MATCH(Dataset!A60,Data_Raw!A:A,0)),""))</f>
        <v>Infrastructure</v>
      </c>
      <c r="L60" t="str">
        <f>IF($A60="","",IFERROR(INDEX(Data_Raw!C:C,MATCH(Dataset!A60,Data_Raw!A:A,0)),""))</f>
        <v>한화 태양광발전 사모특별자산투자신탁 2호</v>
      </c>
      <c r="M60" t="str">
        <f>IF($A60="","",IFERROR(INDEX(Data_Raw!D:D,MATCH(Dataset!A60,Data_Raw!A:A,0)),""))</f>
        <v>한화자산운용</v>
      </c>
      <c r="N60" t="str">
        <f>IF($A60="","",IFERROR(VLOOKUP($A60,AI_PF!$A:$ET,29,FALSE),""))</f>
        <v>해당없음</v>
      </c>
      <c r="O60" t="str">
        <f>IF($A60="","",IFERROR(INDEX(Data_Raw!E:E,MATCH(Dataset!A60,Data_Raw!A:A,0)),""))</f>
        <v>KOR</v>
      </c>
      <c r="P60" t="str">
        <f>IF($A60="","",IFERROR(INDEX(Data_Raw!F:F,MATCH(Dataset!A60,Data_Raw!A:A,0)),""))</f>
        <v>Non-PPP</v>
      </c>
      <c r="Q60" t="str">
        <f>IF($A60="","",IFERROR(INDEX(Data_Raw!G:G,MATCH(Dataset!A60,Data_Raw!A:A,0)),""))</f>
        <v>Solar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98985960549</v>
      </c>
      <c r="U60">
        <f>IF($A60="","",SUMIFS(AI_PF!$CA:$CA,AI_PF!$A:$A,$A60))</f>
        <v>1216505590</v>
      </c>
      <c r="V60">
        <f>IF($A60="","",SUMIFS(AI_PF!$CE:$CE,AI_PF!$A:$A,$A60))</f>
        <v>1950545419</v>
      </c>
      <c r="W60">
        <f>IF($A60="","",IFERROR(VLOOKUP($A60,AI_PF!$A:$CO,93,FALSE),""))</f>
        <v>5.7468047738075274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 s="4">
        <f>IF($J61="","",IFERROR(INDEX(AI_PF!T:T,MATCH(Dataset!J61,AI_PF!C:C,0)),""))</f>
        <v>38929</v>
      </c>
      <c r="H61" s="4">
        <f>IF($J61="","",IFERROR(INDEX(AI_PF!V:V,MATCH(Dataset!J61,AI_PF!C:C,0)),""))</f>
        <v>50770</v>
      </c>
      <c r="I61" t="str">
        <f>IF($J61="","",IFERROR(INDEX(AI_PF!EV:EV,MATCH(Dataset!J61,AI_PF!C:C,0)),""))</f>
        <v>~2016</v>
      </c>
      <c r="J61" s="5">
        <f>IF($A61="","",IFERROR(VLOOKUP($A61,AI_PF!$A:$C,3,FALSE),""))</f>
        <v>200000358</v>
      </c>
      <c r="K61" t="str">
        <f>IF($A61="","",IFERROR(INDEX(Data_Raw!B:B,MATCH(Dataset!A61,Data_Raw!A:A,0)),""))</f>
        <v>Infrastructure</v>
      </c>
      <c r="L61" t="str">
        <f>IF($A61="","",IFERROR(INDEX(Data_Raw!C:C,MATCH(Dataset!A61,Data_Raw!A:A,0)),""))</f>
        <v>이머징 인프라스트럭처 투융자회사</v>
      </c>
      <c r="M61" t="str">
        <f>IF($A61="","",IFERROR(INDEX(Data_Raw!D:D,MATCH(Dataset!A61,Data_Raw!A:A,0)),""))</f>
        <v>다비하나인프라펀드자산운용</v>
      </c>
      <c r="N61" t="str">
        <f>IF($A61="","",IFERROR(VLOOKUP($A61,AI_PF!$A:$ET,29,FALSE),""))</f>
        <v>해당없음</v>
      </c>
      <c r="O61" t="str">
        <f>IF($A61="","",IFERROR(INDEX(Data_Raw!E:E,MATCH(Dataset!A61,Data_Raw!A:A,0)),""))</f>
        <v>KOR</v>
      </c>
      <c r="P61" t="str">
        <f>IF($A61="","",IFERROR(INDEX(Data_Raw!F:F,MATCH(Dataset!A61,Data_Raw!A:A,0)),""))</f>
        <v>BTO</v>
      </c>
      <c r="Q61" t="str">
        <f>IF($A61="","",IFERROR(INDEX(Data_Raw!G:G,MATCH(Dataset!A61,Data_Raw!A:A,0)),""))</f>
        <v>Mixed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36733967480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8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 s="4">
        <f>IF($J62="","",IFERROR(INDEX(AI_PF!T:T,MATCH(Dataset!J62,AI_PF!C:C,0)),""))</f>
        <v>40906</v>
      </c>
      <c r="H62" s="4">
        <f>IF($J62="","",IFERROR(INDEX(AI_PF!V:V,MATCH(Dataset!J62,AI_PF!C:C,0)),""))</f>
        <v>48211</v>
      </c>
      <c r="I62" t="str">
        <f>IF($J62="","",IFERROR(INDEX(AI_PF!EV:EV,MATCH(Dataset!J62,AI_PF!C:C,0)),""))</f>
        <v>~2016</v>
      </c>
      <c r="J62" s="5">
        <f>IF($A62="","",IFERROR(VLOOKUP($A62,AI_PF!$A:$C,3,FALSE),""))</f>
        <v>200000316</v>
      </c>
      <c r="K62" t="str">
        <f>IF($A62="","",IFERROR(INDEX(Data_Raw!B:B,MATCH(Dataset!A62,Data_Raw!A:A,0)),""))</f>
        <v>Infrastructure</v>
      </c>
      <c r="L62" t="str">
        <f>IF($A62="","",IFERROR(INDEX(Data_Raw!C:C,MATCH(Dataset!A62,Data_Raw!A:A,0)),""))</f>
        <v>KB RPS Focus 사모특별자산투자신탁 2호</v>
      </c>
      <c r="M62" t="str">
        <f>IF($A62="","",IFERROR(INDEX(Data_Raw!D:D,MATCH(Dataset!A62,Data_Raw!A:A,0)),""))</f>
        <v>KB자산운용</v>
      </c>
      <c r="N62" t="str">
        <f>IF($A62="","",IFERROR(VLOOKUP($A62,AI_PF!$A:$ET,29,FALSE),""))</f>
        <v>해당없음</v>
      </c>
      <c r="O62" t="str">
        <f>IF($A62="","",IFERROR(INDEX(Data_Raw!E:E,MATCH(Dataset!A62,Data_Raw!A:A,0)),""))</f>
        <v>KOR</v>
      </c>
      <c r="P62" t="str">
        <f>IF($A62="","",IFERROR(INDEX(Data_Raw!F:F,MATCH(Dataset!A62,Data_Raw!A:A,0)),""))</f>
        <v>Non-PPP</v>
      </c>
      <c r="Q62" t="str">
        <f>IF($A62="","",IFERROR(INDEX(Data_Raw!G:G,MATCH(Dataset!A62,Data_Raw!A:A,0)),""))</f>
        <v>Solar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15214693239</v>
      </c>
      <c r="U62">
        <f>IF($A62="","",SUMIFS(AI_PF!$CA:$CA,AI_PF!$A:$A,$A62))</f>
        <v>2698538864</v>
      </c>
      <c r="V62">
        <f>IF($A62="","",SUMIFS(AI_PF!$CE:$CE,AI_PF!$A:$A,$A62))</f>
        <v>2699393472</v>
      </c>
      <c r="W62">
        <f>IF($A62="","",IFERROR(VLOOKUP($A62,AI_PF!$A:$CO,93,FALSE),""))</f>
        <v>6.4431646466255197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 s="4">
        <f>IF($J63="","",IFERROR(INDEX(AI_PF!T:T,MATCH(Dataset!J63,AI_PF!C:C,0)),""))</f>
        <v>41128</v>
      </c>
      <c r="H63" s="4">
        <f>IF($J63="","",IFERROR(INDEX(AI_PF!V:V,MATCH(Dataset!J63,AI_PF!C:C,0)),""))</f>
        <v>50259</v>
      </c>
      <c r="I63" t="str">
        <f>IF($J63="","",IFERROR(INDEX(AI_PF!EV:EV,MATCH(Dataset!J63,AI_PF!C:C,0)),""))</f>
        <v>~2016</v>
      </c>
      <c r="J63" s="5">
        <f>IF($A63="","",IFERROR(VLOOKUP($A63,AI_PF!$A:$C,3,FALSE),""))</f>
        <v>200000324</v>
      </c>
      <c r="K63" t="str">
        <f>IF($A63="","",IFERROR(INDEX(Data_Raw!B:B,MATCH(Dataset!A63,Data_Raw!A:A,0)),""))</f>
        <v>Infrastructure</v>
      </c>
      <c r="L63" t="str">
        <f>IF($A63="","",IFERROR(INDEX(Data_Raw!C:C,MATCH(Dataset!A63,Data_Raw!A:A,0)),""))</f>
        <v>미래에셋맵스 글로벌신재생에너지 사모특별자산투자신탁1호</v>
      </c>
      <c r="M63" t="str">
        <f>IF($A63="","",IFERROR(INDEX(Data_Raw!D:D,MATCH(Dataset!A63,Data_Raw!A:A,0)),""))</f>
        <v>미래에셋자산운용</v>
      </c>
      <c r="N63" t="str">
        <f>IF($A63="","",IFERROR(VLOOKUP($A63,AI_PF!$A:$ET,29,FALSE),""))</f>
        <v>미래에셋자산운용</v>
      </c>
      <c r="O63" t="str">
        <f>IF($A63="","",IFERROR(INDEX(Data_Raw!E:E,MATCH(Dataset!A63,Data_Raw!A:A,0)),""))</f>
        <v>Global</v>
      </c>
      <c r="P63" t="str">
        <f>IF($A63="","",IFERROR(INDEX(Data_Raw!F:F,MATCH(Dataset!A63,Data_Raw!A:A,0)),""))</f>
        <v>Non-PPP</v>
      </c>
      <c r="Q63" t="str">
        <f>IF($A63="","",IFERROR(INDEX(Data_Raw!G:G,MATCH(Dataset!A63,Data_Raw!A:A,0)),""))</f>
        <v>Solar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95880113095</v>
      </c>
      <c r="W63">
        <f>IF($A63="","",IFERROR(VLOOKUP($A63,AI_PF!$A:$CO,93,FALSE),""))</f>
        <v>3.4374204277992244</v>
      </c>
      <c r="X63">
        <f>IF($A63="","",COUNTIF(AI_PF!$A:$A,$A63))</f>
        <v>1</v>
      </c>
      <c r="Y63">
        <f>IF($A63="","",COUNTIF(LookThrough!$A:$A,J63))</f>
        <v>4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 s="4">
        <f>IF($J64="","",IFERROR(INDEX(AI_PF!T:T,MATCH(Dataset!J64,AI_PF!C:C,0)),""))</f>
        <v>41152</v>
      </c>
      <c r="H64" s="4">
        <f>IF($J64="","",IFERROR(INDEX(AI_PF!V:V,MATCH(Dataset!J64,AI_PF!C:C,0)),""))</f>
        <v>45850</v>
      </c>
      <c r="I64" t="str">
        <f>IF($J64="","",IFERROR(INDEX(AI_PF!EV:EV,MATCH(Dataset!J64,AI_PF!C:C,0)),""))</f>
        <v>~2016</v>
      </c>
      <c r="J64" s="5">
        <f>IF($A64="","",IFERROR(VLOOKUP($A64,AI_PF!$A:$C,3,FALSE),""))</f>
        <v>200000036</v>
      </c>
      <c r="K64" t="str">
        <f>IF($A64="","",IFERROR(INDEX(Data_Raw!B:B,MATCH(Dataset!A64,Data_Raw!A:A,0)),""))</f>
        <v>PE</v>
      </c>
      <c r="L64" t="str">
        <f>IF($A64="","",IFERROR(INDEX(Data_Raw!C:C,MATCH(Dataset!A64,Data_Raw!A:A,0)),""))</f>
        <v>COLLER International Partners Ⅵ</v>
      </c>
      <c r="M64" t="str">
        <f>IF($A64="","",IFERROR(INDEX(Data_Raw!D:D,MATCH(Dataset!A64,Data_Raw!A:A,0)),""))</f>
        <v>Coller Capital</v>
      </c>
      <c r="N64" t="str">
        <f>IF($A64="","",IFERROR(VLOOKUP($A64,AI_PF!$A:$ET,29,FALSE),""))</f>
        <v>Coller Capital</v>
      </c>
      <c r="O64" t="str">
        <f>IF($A64="","",IFERROR(INDEX(Data_Raw!E:E,MATCH(Dataset!A64,Data_Raw!A:A,0)),""))</f>
        <v>US</v>
      </c>
      <c r="P64" t="str">
        <f>IF($A64="","",IFERROR(INDEX(Data_Raw!F:F,MATCH(Dataset!A64,Data_Raw!A:A,0)),""))</f>
        <v>PE Secondary</v>
      </c>
      <c r="Q64" t="str">
        <f>IF($A64="","",IFERROR(INDEX(Data_Raw!G:G,MATCH(Dataset!A64,Data_Raw!A:A,0)),""))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771830102</v>
      </c>
      <c r="W64">
        <f>IF($A64="","",IFERROR(VLOOKUP($A64,AI_PF!$A:$CO,93,FALSE),""))</f>
        <v>15.074412226676943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 s="4">
        <f>IF($J65="","",IFERROR(INDEX(AI_PF!T:T,MATCH(Dataset!J65,AI_PF!C:C,0)),""))</f>
        <v>41242</v>
      </c>
      <c r="H65" s="4">
        <f>IF($J65="","",IFERROR(INDEX(AI_PF!V:V,MATCH(Dataset!J65,AI_PF!C:C,0)),""))</f>
        <v>50372</v>
      </c>
      <c r="I65" t="str">
        <f>IF($J65="","",IFERROR(INDEX(AI_PF!EV:EV,MATCH(Dataset!J65,AI_PF!C:C,0)),""))</f>
        <v>~2016</v>
      </c>
      <c r="J65" s="5">
        <f>IF($A65="","",IFERROR(VLOOKUP($A65,AI_PF!$A:$C,3,FALSE),""))</f>
        <v>200000015</v>
      </c>
      <c r="K65" t="str">
        <f>IF($A65="","",IFERROR(INDEX(Data_Raw!B:B,MATCH(Dataset!A65,Data_Raw!A:A,0)),""))</f>
        <v>Infrastructure</v>
      </c>
      <c r="L65" t="str">
        <f>IF($A65="","",IFERROR(INDEX(Data_Raw!C:C,MATCH(Dataset!A65,Data_Raw!A:A,0)),""))</f>
        <v>INFRARED YIELD</v>
      </c>
      <c r="M65" t="str">
        <f>IF($A65="","",IFERROR(INDEX(Data_Raw!D:D,MATCH(Dataset!A65,Data_Raw!A:A,0)),""))</f>
        <v>InfraRed</v>
      </c>
      <c r="N65" t="str">
        <f>IF($A65="","",IFERROR(VLOOKUP($A65,AI_PF!$A:$ET,29,FALSE),""))</f>
        <v>Infrared</v>
      </c>
      <c r="O65" t="str">
        <f>IF($A65="","",IFERROR(INDEX(Data_Raw!E:E,MATCH(Dataset!A65,Data_Raw!A:A,0)),""))</f>
        <v>Europe</v>
      </c>
      <c r="P65" t="str">
        <f>IF($A65="","",IFERROR(INDEX(Data_Raw!F:F,MATCH(Dataset!A65,Data_Raw!A:A,0)),""))</f>
        <v>hybrid</v>
      </c>
      <c r="Q65" t="str">
        <f>IF($A65="","",IFERROR(INDEX(Data_Raw!G:G,MATCH(Dataset!A65,Data_Raw!A:A,0)),""))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95536557816</v>
      </c>
      <c r="W65">
        <f>IF($A65="","",IFERROR(VLOOKUP($A65,AI_PF!$A:$CO,93,FALSE),""))</f>
        <v>8.5047277808189374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 s="4">
        <f>IF($J66="","",IFERROR(INDEX(AI_PF!T:T,MATCH(Dataset!J66,AI_PF!C:C,0)),""))</f>
        <v>42264</v>
      </c>
      <c r="H66" s="4">
        <f>IF($J66="","",IFERROR(INDEX(AI_PF!V:V,MATCH(Dataset!J66,AI_PF!C:C,0)),""))</f>
        <v>42611</v>
      </c>
      <c r="I66" t="str">
        <f>IF($J66="","",IFERROR(INDEX(AI_PF!EV:EV,MATCH(Dataset!J66,AI_PF!C:C,0)),""))</f>
        <v>~2016</v>
      </c>
      <c r="J66" s="5">
        <f>IF($A66="","",IFERROR(VLOOKUP($A66,AI_PF!$A:$C,3,FALSE),""))</f>
        <v>100001951</v>
      </c>
      <c r="K66" t="str">
        <f>IF($A66="","",IFERROR(INDEX(Data_Raw!B:B,MATCH(Dataset!A66,Data_Raw!A:A,0)),""))</f>
        <v>PE</v>
      </c>
      <c r="L66" t="str">
        <f>IF($A66="","",IFERROR(INDEX(Data_Raw!C:C,MATCH(Dataset!A66,Data_Raw!A:A,0)),""))</f>
        <v>보고 사모투자전문회사</v>
      </c>
      <c r="M66" t="str">
        <f>IF($A66="","",IFERROR(INDEX(Data_Raw!D:D,MATCH(Dataset!A66,Data_Raw!A:A,0)),""))</f>
        <v>보고자산운용</v>
      </c>
      <c r="N66" t="str">
        <f>IF($A66="","",IFERROR(VLOOKUP($A66,AI_PF!$A:$ET,29,FALSE),""))</f>
        <v>해당없음</v>
      </c>
      <c r="O66" t="str">
        <f>IF($A66="","",IFERROR(INDEX(Data_Raw!E:E,MATCH(Dataset!A66,Data_Raw!A:A,0)),""))</f>
        <v>KOR</v>
      </c>
      <c r="P66" t="str">
        <f>IF($A66="","",IFERROR(INDEX(Data_Raw!F:F,MATCH(Dataset!A66,Data_Raw!A:A,0)),""))</f>
        <v>Buyout</v>
      </c>
      <c r="Q66" t="str">
        <f>IF($A66="","",IFERROR(INDEX(Data_Raw!G:G,MATCH(Dataset!A66,Data_Raw!A:A,0)),""))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557626427</v>
      </c>
      <c r="W66">
        <f>IF($A66="","",IFERROR(VLOOKUP($A66,AI_PF!$A:$CO,93,FALSE),""))</f>
        <v>-1.0071538109332325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 s="4">
        <f>IF($J67="","",IFERROR(INDEX(AI_PF!T:T,MATCH(Dataset!J67,AI_PF!C:C,0)),""))</f>
        <v>38483</v>
      </c>
      <c r="H67" s="4">
        <f>IF($J67="","",IFERROR(INDEX(AI_PF!V:V,MATCH(Dataset!J67,AI_PF!C:C,0)),""))</f>
        <v>53692</v>
      </c>
      <c r="I67" t="str">
        <f>IF($J67="","",IFERROR(INDEX(AI_PF!EV:EV,MATCH(Dataset!J67,AI_PF!C:C,0)),""))</f>
        <v>~2016</v>
      </c>
      <c r="J67" s="5">
        <f>IF($A67="","",IFERROR(VLOOKUP($A67,AI_PF!$A:$C,3,FALSE),""))</f>
        <v>200000359</v>
      </c>
      <c r="K67" t="str">
        <f>IF($A67="","",IFERROR(INDEX(Data_Raw!B:B,MATCH(Dataset!A67,Data_Raw!A:A,0)),""))</f>
        <v>Infrastructure</v>
      </c>
      <c r="L67" t="str">
        <f>IF($A67="","",IFERROR(INDEX(Data_Raw!C:C,MATCH(Dataset!A67,Data_Raw!A:A,0)),""))</f>
        <v>한국 인프라 2호 (KIFⅡ)</v>
      </c>
      <c r="M67" t="str">
        <f>IF($A67="","",IFERROR(INDEX(Data_Raw!D:D,MATCH(Dataset!A67,Data_Raw!A:A,0)),""))</f>
        <v>KDB인프라자산운용</v>
      </c>
      <c r="N67" t="str">
        <f>IF($A67="","",IFERROR(VLOOKUP($A67,AI_PF!$A:$ET,29,FALSE),""))</f>
        <v>해당없음</v>
      </c>
      <c r="O67" t="str">
        <f>IF($A67="","",IFERROR(INDEX(Data_Raw!E:E,MATCH(Dataset!A67,Data_Raw!A:A,0)),""))</f>
        <v>KOR</v>
      </c>
      <c r="P67" t="str">
        <f>IF($A67="","",IFERROR(INDEX(Data_Raw!F:F,MATCH(Dataset!A67,Data_Raw!A:A,0)),""))</f>
        <v>BTO</v>
      </c>
      <c r="Q67" t="str">
        <f>IF($A67="","",IFERROR(INDEX(Data_Raw!G:G,MATCH(Dataset!A67,Data_Raw!A:A,0)),""))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51336283024</v>
      </c>
      <c r="W67">
        <f>IF($A67="","",IFERROR(VLOOKUP($A67,AI_PF!$A:$CO,93,FALSE),""))</f>
        <v>5.1972624659538269</v>
      </c>
      <c r="X67">
        <f>IF($A67="","",COUNTIF(AI_PF!$A:$A,$A67))</f>
        <v>1</v>
      </c>
      <c r="Y67">
        <f>IF($A67="","",COUNTIF(LookThrough!$A:$A,J67))</f>
        <v>12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 s="4">
        <f>IF($J68="","",IFERROR(INDEX(AI_PF!T:T,MATCH(Dataset!J68,AI_PF!C:C,0)),""))</f>
        <v>38741</v>
      </c>
      <c r="H68" s="4">
        <f>IF($J68="","",IFERROR(INDEX(AI_PF!V:V,MATCH(Dataset!J68,AI_PF!C:C,0)),""))</f>
        <v>44220</v>
      </c>
      <c r="I68" t="str">
        <f>IF($J68="","",IFERROR(INDEX(AI_PF!EV:EV,MATCH(Dataset!J68,AI_PF!C:C,0)),""))</f>
        <v>~2016</v>
      </c>
      <c r="J68" s="5">
        <f>IF($A68="","",IFERROR(VLOOKUP($A68,AI_PF!$A:$C,3,FALSE),""))</f>
        <v>200000357</v>
      </c>
      <c r="K68" t="str">
        <f>IF($A68="","",IFERROR(INDEX(Data_Raw!B:B,MATCH(Dataset!A68,Data_Raw!A:A,0)),""))</f>
        <v>Infrastructure</v>
      </c>
      <c r="L68" t="str">
        <f>IF($A68="","",IFERROR(INDEX(Data_Raw!C:C,MATCH(Dataset!A68,Data_Raw!A:A,0)),""))</f>
        <v>발해인프라투융자회사</v>
      </c>
      <c r="M68" t="str">
        <f>IF($A68="","",IFERROR(INDEX(Data_Raw!D:D,MATCH(Dataset!A68,Data_Raw!A:A,0)),""))</f>
        <v>KB자산운용</v>
      </c>
      <c r="N68" t="str">
        <f>IF($A68="","",IFERROR(VLOOKUP($A68,AI_PF!$A:$ET,29,FALSE),""))</f>
        <v>해당없음</v>
      </c>
      <c r="O68" t="str">
        <f>IF($A68="","",IFERROR(INDEX(Data_Raw!E:E,MATCH(Dataset!A68,Data_Raw!A:A,0)),""))</f>
        <v>KOR</v>
      </c>
      <c r="P68" t="str">
        <f>IF($A68="","",IFERROR(INDEX(Data_Raw!F:F,MATCH(Dataset!A68,Data_Raw!A:A,0)),""))</f>
        <v>BTO</v>
      </c>
      <c r="Q68" t="str">
        <f>IF($A68="","",IFERROR(INDEX(Data_Raw!G:G,MATCH(Dataset!A68,Data_Raw!A:A,0)),""))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60742164360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 s="4">
        <f>IF($J69="","",IFERROR(INDEX(AI_PF!T:T,MATCH(Dataset!J69,AI_PF!C:C,0)),""))</f>
        <v>39266</v>
      </c>
      <c r="H69" s="4">
        <f>IF($J69="","",IFERROR(INDEX(AI_PF!V:V,MATCH(Dataset!J69,AI_PF!C:C,0)),""))</f>
        <v>45107</v>
      </c>
      <c r="I69" t="str">
        <f>IF($J69="","",IFERROR(INDEX(AI_PF!EV:EV,MATCH(Dataset!J69,AI_PF!C:C,0)),""))</f>
        <v>~2016</v>
      </c>
      <c r="J69" s="5">
        <f>IF($A69="","",IFERROR(VLOOKUP($A69,AI_PF!$A:$C,3,FALSE),""))</f>
        <v>200000039</v>
      </c>
      <c r="K69" t="str">
        <f>IF($A69="","",IFERROR(INDEX(Data_Raw!B:B,MATCH(Dataset!A69,Data_Raw!A:A,0)),""))</f>
        <v>PE</v>
      </c>
      <c r="L69" t="str">
        <f>IF($A69="","",IFERROR(INDEX(Data_Raw!C:C,MATCH(Dataset!A69,Data_Raw!A:A,0)),""))</f>
        <v>KKR Asian Fund</v>
      </c>
      <c r="M69" t="str">
        <f>IF($A69="","",IFERROR(INDEX(Data_Raw!D:D,MATCH(Dataset!A69,Data_Raw!A:A,0)),""))</f>
        <v>KKR</v>
      </c>
      <c r="N69" t="str">
        <f>IF($A69="","",IFERROR(VLOOKUP($A69,AI_PF!$A:$ET,29,FALSE),""))</f>
        <v>KKR</v>
      </c>
      <c r="O69" t="str">
        <f>IF($A69="","",IFERROR(INDEX(Data_Raw!E:E,MATCH(Dataset!A69,Data_Raw!A:A,0)),""))</f>
        <v>Asia</v>
      </c>
      <c r="P69" t="str">
        <f>IF($A69="","",IFERROR(INDEX(Data_Raw!F:F,MATCH(Dataset!A69,Data_Raw!A:A,0)),""))</f>
        <v>Buyout</v>
      </c>
      <c r="Q69" t="str">
        <f>IF($A69="","",IFERROR(INDEX(Data_Raw!G:G,MATCH(Dataset!A69,Data_Raw!A:A,0)),""))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15350597</v>
      </c>
      <c r="W69">
        <f>IF($A69="","",IFERROR(VLOOKUP($A69,AI_PF!$A:$CO,93,FALSE),""))</f>
        <v>12.512840628623959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 s="4">
        <f>IF($J70="","",IFERROR(INDEX(AI_PF!T:T,MATCH(Dataset!J70,AI_PF!C:C,0)),""))</f>
        <v>38442</v>
      </c>
      <c r="H70" s="4">
        <f>IF($J70="","",IFERROR(INDEX(AI_PF!V:V,MATCH(Dataset!J70,AI_PF!C:C,0)),""))</f>
        <v>2958465</v>
      </c>
      <c r="I70" t="str">
        <f>IF($J70="","",IFERROR(INDEX(AI_PF!EV:EV,MATCH(Dataset!J70,AI_PF!C:C,0)),""))</f>
        <v>~2016</v>
      </c>
      <c r="J70" s="5">
        <f>IF($A70="","",IFERROR(VLOOKUP($A70,AI_PF!$A:$C,3,FALSE),""))</f>
        <v>200000022</v>
      </c>
      <c r="K70" t="str">
        <f>IF($A70="","",IFERROR(INDEX(Data_Raw!B:B,MATCH(Dataset!A70,Data_Raw!A:A,0)),""))</f>
        <v>PE</v>
      </c>
      <c r="L70" t="str">
        <f>IF($A70="","",IFERROR(INDEX(Data_Raw!C:C,MATCH(Dataset!A70,Data_Raw!A:A,0)),""))</f>
        <v>SENTRY</v>
      </c>
      <c r="M70" t="str">
        <f>IF($A70="","",IFERROR(INDEX(Data_Raw!D:D,MATCH(Dataset!A70,Data_Raw!A:A,0)),""))</f>
        <v>Fairfield</v>
      </c>
      <c r="N70" t="str">
        <f>IF($A70="","",IFERROR(VLOOKUP($A70,AI_PF!$A:$ET,29,FALSE),""))</f>
        <v>Fairfield</v>
      </c>
      <c r="O70" t="str">
        <f>IF($A70="","",IFERROR(INDEX(Data_Raw!E:E,MATCH(Dataset!A70,Data_Raw!A:A,0)),""))</f>
        <v>US</v>
      </c>
      <c r="P70" t="str">
        <f>IF($A70="","",IFERROR(INDEX(Data_Raw!F:F,MATCH(Dataset!A70,Data_Raw!A:A,0)),""))</f>
        <v>Hedge Fund</v>
      </c>
      <c r="Q70" t="str">
        <f>IF($A70="","",IFERROR(INDEX(Data_Raw!G:G,MATCH(Dataset!A70,Data_Raw!A:A,0)),""))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 s="4">
        <f>IF($J71="","",IFERROR(INDEX(AI_PF!T:T,MATCH(Dataset!J71,AI_PF!C:C,0)),""))</f>
        <v>39294</v>
      </c>
      <c r="H71" s="4">
        <f>IF($J71="","",IFERROR(INDEX(AI_PF!V:V,MATCH(Dataset!J71,AI_PF!C:C,0)),""))</f>
        <v>2958465</v>
      </c>
      <c r="I71" t="str">
        <f>IF($J71="","",IFERROR(INDEX(AI_PF!EV:EV,MATCH(Dataset!J71,AI_PF!C:C,0)),""))</f>
        <v>~2016</v>
      </c>
      <c r="J71" s="5">
        <f>IF($A71="","",IFERROR(VLOOKUP($A71,AI_PF!$A:$C,3,FALSE),""))</f>
        <v>200000023</v>
      </c>
      <c r="K71" t="str">
        <f>IF($A71="","",IFERROR(INDEX(Data_Raw!B:B,MATCH(Dataset!A71,Data_Raw!A:A,0)),""))</f>
        <v>PE</v>
      </c>
      <c r="L71" t="str">
        <f>IF($A71="","",IFERROR(INDEX(Data_Raw!C:C,MATCH(Dataset!A71,Data_Raw!A:A,0)),""))</f>
        <v>FARALLON</v>
      </c>
      <c r="M71" t="str">
        <f>IF($A71="","",IFERROR(INDEX(Data_Raw!D:D,MATCH(Dataset!A71,Data_Raw!A:A,0)),""))</f>
        <v>Farallon</v>
      </c>
      <c r="N71" t="str">
        <f>IF($A71="","",IFERROR(VLOOKUP($A71,AI_PF!$A:$ET,29,FALSE),""))</f>
        <v>Farallon</v>
      </c>
      <c r="O71" t="str">
        <f>IF($A71="","",IFERROR(INDEX(Data_Raw!E:E,MATCH(Dataset!A71,Data_Raw!A:A,0)),""))</f>
        <v>US</v>
      </c>
      <c r="P71" t="str">
        <f>IF($A71="","",IFERROR(INDEX(Data_Raw!F:F,MATCH(Dataset!A71,Data_Raw!A:A,0)),""))</f>
        <v>Hedge Fund</v>
      </c>
      <c r="Q71" t="str">
        <f>IF($A71="","",IFERROR(INDEX(Data_Raw!G:G,MATCH(Dataset!A71,Data_Raw!A:A,0)),""))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49674717</v>
      </c>
      <c r="W71">
        <f>IF($A71="","",IFERROR(VLOOKUP($A71,AI_PF!$A:$CO,93,FALSE),""))</f>
        <v>0.19848257303237918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 s="4">
        <f>IF($J72="","",IFERROR(INDEX(AI_PF!T:T,MATCH(Dataset!J72,AI_PF!C:C,0)),""))</f>
        <v>41381</v>
      </c>
      <c r="H72" s="4">
        <f>IF($J72="","",IFERROR(INDEX(AI_PF!V:V,MATCH(Dataset!J72,AI_PF!C:C,0)),""))</f>
        <v>48138</v>
      </c>
      <c r="I72" t="str">
        <f>IF($J72="","",IFERROR(INDEX(AI_PF!EV:EV,MATCH(Dataset!J72,AI_PF!C:C,0)),""))</f>
        <v>~2016</v>
      </c>
      <c r="J72" s="5">
        <f>IF($A72="","",IFERROR(VLOOKUP($A72,AI_PF!$A:$C,3,FALSE),""))</f>
        <v>200000412</v>
      </c>
      <c r="K72" t="str">
        <f>IF($A72="","",IFERROR(INDEX(Data_Raw!B:B,MATCH(Dataset!A72,Data_Raw!A:A,0)),""))</f>
        <v>Infrastructure</v>
      </c>
      <c r="L72" t="str">
        <f>IF($A72="","",IFERROR(INDEX(Data_Raw!C:C,MATCH(Dataset!A72,Data_Raw!A:A,0)),""))</f>
        <v>한화AI GLOBAL CHOICE 부동산1호(재간접형)</v>
      </c>
      <c r="M72" t="str">
        <f>IF($A72="","",IFERROR(INDEX(Data_Raw!D:D,MATCH(Dataset!A72,Data_Raw!A:A,0)),""))</f>
        <v>한화자산운용</v>
      </c>
      <c r="N72">
        <f>IF($A72="","",IFERROR(VLOOKUP($A72,AI_PF!$A:$ET,29,FALSE),""))</f>
        <v>0</v>
      </c>
      <c r="O72" t="str">
        <f>IF($A72="","",IFERROR(INDEX(Data_Raw!E:E,MATCH(Dataset!A72,Data_Raw!A:A,0)),""))</f>
        <v>Global</v>
      </c>
      <c r="P72" t="str">
        <f>IF($A72="","",IFERROR(INDEX(Data_Raw!F:F,MATCH(Dataset!A72,Data_Raw!A:A,0)),""))</f>
        <v>Senior|Core</v>
      </c>
      <c r="Q72" t="str">
        <f>IF($A72="","",IFERROR(INDEX(Data_Raw!G:G,MATCH(Dataset!A72,Data_Raw!A:A,0)),""))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42510022938</v>
      </c>
      <c r="W72">
        <f>IF($A72="","",IFERROR(VLOOKUP($A72,AI_PF!$A:$CO,93,FALSE),""))</f>
        <v>3.7032648921012878</v>
      </c>
      <c r="X72">
        <f>IF($A72="","",COUNTIF(AI_PF!$A:$A,$A72))</f>
        <v>1</v>
      </c>
      <c r="Y72">
        <f>IF($A72="","",COUNTIF(LookThrough!$A:$A,J72))</f>
        <v>4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 s="4">
        <f>IF($J73="","",IFERROR(INDEX(AI_PF!T:T,MATCH(Dataset!J73,AI_PF!C:C,0)),""))</f>
        <v>41408</v>
      </c>
      <c r="H73" s="4">
        <f>IF($J73="","",IFERROR(INDEX(AI_PF!V:V,MATCH(Dataset!J73,AI_PF!C:C,0)),""))</f>
        <v>49809</v>
      </c>
      <c r="I73" t="str">
        <f>IF($J73="","",IFERROR(INDEX(AI_PF!EV:EV,MATCH(Dataset!J73,AI_PF!C:C,0)),""))</f>
        <v>~2016</v>
      </c>
      <c r="J73" s="5">
        <f>IF($A73="","",IFERROR(VLOOKUP($A73,AI_PF!$A:$C,3,FALSE),""))</f>
        <v>200000403</v>
      </c>
      <c r="K73" t="str">
        <f>IF($A73="","",IFERROR(INDEX(Data_Raw!B:B,MATCH(Dataset!A73,Data_Raw!A:A,0)),""))</f>
        <v>Infrastructure</v>
      </c>
      <c r="L73" t="str">
        <f>IF($A73="","",IFERROR(INDEX(Data_Raw!C:C,MATCH(Dataset!A73,Data_Raw!A:A,0)),""))</f>
        <v>신한BNPP 그린에너지 전문투자형사모특별자산투자신탁</v>
      </c>
      <c r="M73" t="str">
        <f>IF($A73="","",IFERROR(INDEX(Data_Raw!D:D,MATCH(Dataset!A73,Data_Raw!A:A,0)),""))</f>
        <v>신한자산운용</v>
      </c>
      <c r="N73" t="str">
        <f>IF($A73="","",IFERROR(VLOOKUP($A73,AI_PF!$A:$ET,29,FALSE),""))</f>
        <v>해당없음</v>
      </c>
      <c r="O73" t="str">
        <f>IF($A73="","",IFERROR(INDEX(Data_Raw!E:E,MATCH(Dataset!A73,Data_Raw!A:A,0)),""))</f>
        <v>KOR</v>
      </c>
      <c r="P73" t="str">
        <f>IF($A73="","",IFERROR(INDEX(Data_Raw!F:F,MATCH(Dataset!A73,Data_Raw!A:A,0)),""))</f>
        <v>Non-PPP</v>
      </c>
      <c r="Q73" t="str">
        <f>IF($A73="","",IFERROR(INDEX(Data_Raw!G:G,MATCH(Dataset!A73,Data_Raw!A:A,0)),""))</f>
        <v>General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12966719755</v>
      </c>
      <c r="W73">
        <f>IF($A73="","",IFERROR(VLOOKUP($A73,AI_PF!$A:$CO,93,FALSE),""))</f>
        <v>5.3902378678321847</v>
      </c>
      <c r="X73">
        <f>IF($A73="","",COUNTIF(AI_PF!$A:$A,$A73))</f>
        <v>1</v>
      </c>
      <c r="Y73">
        <f>IF($A73="","",COUNTIF(LookThrough!$A:$A,J73))</f>
        <v>14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 s="4">
        <f>IF($J74="","",IFERROR(INDEX(AI_PF!T:T,MATCH(Dataset!J74,AI_PF!C:C,0)),""))</f>
        <v>41438</v>
      </c>
      <c r="H74" s="4">
        <f>IF($J74="","",IFERROR(INDEX(AI_PF!V:V,MATCH(Dataset!J74,AI_PF!C:C,0)),""))</f>
        <v>47282</v>
      </c>
      <c r="I74" t="str">
        <f>IF($J74="","",IFERROR(INDEX(AI_PF!EV:EV,MATCH(Dataset!J74,AI_PF!C:C,0)),""))</f>
        <v>~2016</v>
      </c>
      <c r="J74" s="5">
        <f>IF($A74="","",IFERROR(VLOOKUP($A74,AI_PF!$A:$C,3,FALSE),""))</f>
        <v>200000413</v>
      </c>
      <c r="K74" t="str">
        <f>IF($A74="","",IFERROR(INDEX(Data_Raw!B:B,MATCH(Dataset!A74,Data_Raw!A:A,0)),""))</f>
        <v>PE</v>
      </c>
      <c r="L74" t="str">
        <f>IF($A74="","",IFERROR(INDEX(Data_Raw!C:C,MATCH(Dataset!A74,Data_Raw!A:A,0)),""))</f>
        <v>한화 AI Global Choice 2호</v>
      </c>
      <c r="M74" t="str">
        <f>IF($A74="","",IFERROR(INDEX(Data_Raw!D:D,MATCH(Dataset!A74,Data_Raw!A:A,0)),""))</f>
        <v>한화자산운용</v>
      </c>
      <c r="N74">
        <f>IF($A74="","",IFERROR(VLOOKUP($A74,AI_PF!$A:$ET,29,FALSE),""))</f>
        <v>0</v>
      </c>
      <c r="O74" t="str">
        <f>IF($A74="","",IFERROR(INDEX(Data_Raw!E:E,MATCH(Dataset!A74,Data_Raw!A:A,0)),""))</f>
        <v>Global</v>
      </c>
      <c r="P74" t="str">
        <f>IF($A74="","",IFERROR(INDEX(Data_Raw!F:F,MATCH(Dataset!A74,Data_Raw!A:A,0)),""))</f>
        <v>hybrid</v>
      </c>
      <c r="Q74" t="str">
        <f>IF($A74="","",IFERROR(INDEX(Data_Raw!G:G,MATCH(Dataset!A74,Data_Raw!A:A,0)),""))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19735980089</v>
      </c>
      <c r="W74">
        <f>IF($A74="","",IFERROR(VLOOKUP($A74,AI_PF!$A:$CO,93,FALSE),""))</f>
        <v>4.9991485476493835</v>
      </c>
      <c r="X74">
        <f>IF($A74="","",COUNTIF(AI_PF!$A:$A,$A74))</f>
        <v>1</v>
      </c>
      <c r="Y74">
        <f>IF($A74="","",COUNTIF(LookThrough!$A:$A,J74))</f>
        <v>2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 s="4">
        <f>IF($J75="","",IFERROR(INDEX(AI_PF!T:T,MATCH(Dataset!J75,AI_PF!C:C,0)),""))</f>
        <v>41449</v>
      </c>
      <c r="H75" s="4">
        <f>IF($J75="","",IFERROR(INDEX(AI_PF!V:V,MATCH(Dataset!J75,AI_PF!C:C,0)),""))</f>
        <v>51311</v>
      </c>
      <c r="I75" t="str">
        <f>IF($J75="","",IFERROR(INDEX(AI_PF!EV:EV,MATCH(Dataset!J75,AI_PF!C:C,0)),""))</f>
        <v>~2016</v>
      </c>
      <c r="J75" s="5">
        <f>IF($A75="","",IFERROR(VLOOKUP($A75,AI_PF!$A:$C,3,FALSE),""))</f>
        <v>6000000000233</v>
      </c>
      <c r="K75" t="str">
        <f>IF($A75="","",IFERROR(INDEX(Data_Raw!B:B,MATCH(Dataset!A75,Data_Raw!A:A,0)),""))</f>
        <v>Infrastructure</v>
      </c>
      <c r="L75" t="str">
        <f>IF($A75="","",IFERROR(INDEX(Data_Raw!C:C,MATCH(Dataset!A75,Data_Raw!A:A,0)),""))</f>
        <v>을숙도대교 건설민간투자사업</v>
      </c>
      <c r="M75" t="str">
        <f>IF($A75="","",IFERROR(INDEX(Data_Raw!D:D,MATCH(Dataset!A75,Data_Raw!A:A,0)),""))</f>
        <v>KB자산운용</v>
      </c>
      <c r="N75" t="str">
        <f>IF($A75="","",IFERROR(VLOOKUP($A75,AI_PF!$A:$ET,29,FALSE),""))</f>
        <v>해당없음</v>
      </c>
      <c r="O75" t="str">
        <f>IF($A75="","",IFERROR(INDEX(Data_Raw!E:E,MATCH(Dataset!A75,Data_Raw!A:A,0)),""))</f>
        <v>KOR</v>
      </c>
      <c r="P75" t="str">
        <f>IF($A75="","",IFERROR(INDEX(Data_Raw!F:F,MATCH(Dataset!A75,Data_Raw!A:A,0)),""))</f>
        <v>BTO</v>
      </c>
      <c r="Q75" t="str">
        <f>IF($A75="","",IFERROR(INDEX(Data_Raw!G:G,MATCH(Dataset!A75,Data_Raw!A:A,0)),""))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16004800000</v>
      </c>
      <c r="U75">
        <f>IF($A75="","",SUMIFS(AI_PF!$CA:$CA,AI_PF!$A:$A,$A75))</f>
        <v>63997977582</v>
      </c>
      <c r="V75">
        <f>IF($A75="","",SUMIFS(AI_PF!$CE:$CE,AI_PF!$A:$A,$A75))</f>
        <v>65560709159</v>
      </c>
      <c r="W75">
        <f>IF($A75="","",IFERROR(VLOOKUP($A75,AI_PF!$A:$CO,93,FALSE),""))</f>
        <v>4.3122961000000002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 s="4">
        <f>IF($J76="","",IFERROR(INDEX(AI_PF!T:T,MATCH(Dataset!J76,AI_PF!C:C,0)),""))</f>
        <v>41470</v>
      </c>
      <c r="H76" s="4">
        <f>IF($J76="","",IFERROR(INDEX(AI_PF!V:V,MATCH(Dataset!J76,AI_PF!C:C,0)),""))</f>
        <v>47312</v>
      </c>
      <c r="I76" t="str">
        <f>IF($J76="","",IFERROR(INDEX(AI_PF!EV:EV,MATCH(Dataset!J76,AI_PF!C:C,0)),""))</f>
        <v>~2016</v>
      </c>
      <c r="J76" s="5">
        <f>IF($A76="","",IFERROR(VLOOKUP($A76,AI_PF!$A:$C,3,FALSE),""))</f>
        <v>200000394</v>
      </c>
      <c r="K76" t="str">
        <f>IF($A76="","",IFERROR(INDEX(Data_Raw!B:B,MATCH(Dataset!A76,Data_Raw!A:A,0)),""))</f>
        <v>Real_Estate</v>
      </c>
      <c r="L76" t="str">
        <f>IF($A76="","",IFERROR(INDEX(Data_Raw!C:C,MATCH(Dataset!A76,Data_Raw!A:A,0)),""))</f>
        <v>한국투자사모유럽메자닌부동산1호</v>
      </c>
      <c r="M76" t="str">
        <f>IF($A76="","",IFERROR(INDEX(Data_Raw!D:D,MATCH(Dataset!A76,Data_Raw!A:A,0)),""))</f>
        <v>한국투자신탁운용</v>
      </c>
      <c r="N76">
        <f>IF($A76="","",IFERROR(VLOOKUP($A76,AI_PF!$A:$ET,29,FALSE),""))</f>
        <v>0</v>
      </c>
      <c r="O76" t="str">
        <f>IF($A76="","",IFERROR(INDEX(Data_Raw!E:E,MATCH(Dataset!A76,Data_Raw!A:A,0)),""))</f>
        <v>Europe</v>
      </c>
      <c r="P76" t="str">
        <f>IF($A76="","",IFERROR(INDEX(Data_Raw!F:F,MATCH(Dataset!A76,Data_Raw!A:A,0)),""))</f>
        <v>Mezzanine|Core</v>
      </c>
      <c r="Q76" t="str">
        <f>IF($A76="","",IFERROR(INDEX(Data_Raw!G:G,MATCH(Dataset!A76,Data_Raw!A:A,0)),""))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43580739466</v>
      </c>
      <c r="U76">
        <f>IF($A76="","",SUMIFS(AI_PF!$CA:$CA,AI_PF!$A:$A,$A76))</f>
        <v>2286070321</v>
      </c>
      <c r="V76">
        <f>IF($A76="","",SUMIFS(AI_PF!$CE:$CE,AI_PF!$A:$A,$A76))</f>
        <v>1306532516</v>
      </c>
      <c r="W76">
        <f>IF($A76="","",IFERROR(VLOOKUP($A76,AI_PF!$A:$CO,93,FALSE),""))</f>
        <v>3.2185497879981999</v>
      </c>
      <c r="X76">
        <f>IF($A76="","",COUNTIF(AI_PF!$A:$A,$A76))</f>
        <v>1</v>
      </c>
      <c r="Y76">
        <f>IF($A76="","",COUNTIF(LookThrough!$A:$A,J76))</f>
        <v>1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 s="4">
        <f>IF($J77="","",IFERROR(INDEX(AI_PF!T:T,MATCH(Dataset!J77,AI_PF!C:C,0)),""))</f>
        <v>41473</v>
      </c>
      <c r="H77" s="4">
        <f>IF($J77="","",IFERROR(INDEX(AI_PF!V:V,MATCH(Dataset!J77,AI_PF!C:C,0)),""))</f>
        <v>45838</v>
      </c>
      <c r="I77" t="str">
        <f>IF($J77="","",IFERROR(INDEX(AI_PF!EV:EV,MATCH(Dataset!J77,AI_PF!C:C,0)),""))</f>
        <v>~2016</v>
      </c>
      <c r="J77" s="5">
        <f>IF($A77="","",IFERROR(VLOOKUP($A77,AI_PF!$A:$C,3,FALSE),""))</f>
        <v>6000000000479</v>
      </c>
      <c r="K77" t="str">
        <f>IF($A77="","",IFERROR(INDEX(Data_Raw!B:B,MATCH(Dataset!A77,Data_Raw!A:A,0)),""))</f>
        <v>Infrastructure</v>
      </c>
      <c r="L77" t="str">
        <f>IF($A77="","",IFERROR(INDEX(Data_Raw!C:C,MATCH(Dataset!A77,Data_Raw!A:A,0)),""))</f>
        <v>부전-마산복선전철 BTL (스마트레일)</v>
      </c>
      <c r="M77" t="str">
        <f>IF($A77="","",IFERROR(INDEX(Data_Raw!D:D,MATCH(Dataset!A77,Data_Raw!A:A,0)),""))</f>
        <v>신한자산운용</v>
      </c>
      <c r="N77" t="str">
        <f>IF($A77="","",IFERROR(VLOOKUP($A77,AI_PF!$A:$ET,29,FALSE),""))</f>
        <v>해당없음</v>
      </c>
      <c r="O77" t="str">
        <f>IF($A77="","",IFERROR(INDEX(Data_Raw!E:E,MATCH(Dataset!A77,Data_Raw!A:A,0)),""))</f>
        <v>KOR</v>
      </c>
      <c r="P77" t="str">
        <f>IF($A77="","",IFERROR(INDEX(Data_Raw!F:F,MATCH(Dataset!A77,Data_Raw!A:A,0)),""))</f>
        <v>BTL</v>
      </c>
      <c r="Q77" t="str">
        <f>IF($A77="","",IFERROR(INDEX(Data_Raw!G:G,MATCH(Dataset!A77,Data_Raw!A:A,0)),""))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146267639</v>
      </c>
      <c r="U77">
        <f>IF($A77="","",SUMIFS(AI_PF!$CA:$CA,AI_PF!$A:$A,$A77))</f>
        <v>199247211771</v>
      </c>
      <c r="V77">
        <f>IF($A77="","",SUMIFS(AI_PF!$CE:$CE,AI_PF!$A:$A,$A77))</f>
        <v>199627321315</v>
      </c>
      <c r="W77">
        <f>IF($A77="","",IFERROR(VLOOKUP($A77,AI_PF!$A:$CO,93,FALSE),""))</f>
        <v>5.6970349999999996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 s="4">
        <f>IF($J78="","",IFERROR(INDEX(AI_PF!T:T,MATCH(Dataset!J78,AI_PF!C:C,0)),""))</f>
        <v>41626</v>
      </c>
      <c r="H78" s="4">
        <f>IF($J78="","",IFERROR(INDEX(AI_PF!V:V,MATCH(Dataset!J78,AI_PF!C:C,0)),""))</f>
        <v>47835</v>
      </c>
      <c r="I78" t="str">
        <f>IF($J78="","",IFERROR(INDEX(AI_PF!EV:EV,MATCH(Dataset!J78,AI_PF!C:C,0)),""))</f>
        <v>~2016</v>
      </c>
      <c r="J78" s="5">
        <f>IF($A78="","",IFERROR(VLOOKUP($A78,AI_PF!$A:$C,3,FALSE),""))</f>
        <v>200000400</v>
      </c>
      <c r="K78" t="str">
        <f>IF($A78="","",IFERROR(INDEX(Data_Raw!B:B,MATCH(Dataset!A78,Data_Raw!A:A,0)),""))</f>
        <v>Infrastructure</v>
      </c>
      <c r="L78" t="str">
        <f>IF($A78="","",IFERROR(INDEX(Data_Raw!C:C,MATCH(Dataset!A78,Data_Raw!A:A,0)),""))</f>
        <v>검단 외 5개 하수처리장 민간투자사업</v>
      </c>
      <c r="M78" t="str">
        <f>IF($A78="","",IFERROR(INDEX(Data_Raw!D:D,MATCH(Dataset!A78,Data_Raw!A:A,0)),""))</f>
        <v>키움투자자산운용</v>
      </c>
      <c r="N78" t="str">
        <f>IF($A78="","",IFERROR(VLOOKUP($A78,AI_PF!$A:$ET,29,FALSE),""))</f>
        <v>해당없음</v>
      </c>
      <c r="O78" t="str">
        <f>IF($A78="","",IFERROR(INDEX(Data_Raw!E:E,MATCH(Dataset!A78,Data_Raw!A:A,0)),""))</f>
        <v>KOR</v>
      </c>
      <c r="P78" t="str">
        <f>IF($A78="","",IFERROR(INDEX(Data_Raw!F:F,MATCH(Dataset!A78,Data_Raw!A:A,0)),""))</f>
        <v>BTO</v>
      </c>
      <c r="Q78" t="str">
        <f>IF($A78="","",IFERROR(INDEX(Data_Raw!G:G,MATCH(Dataset!A78,Data_Raw!A:A,0)),""))</f>
        <v>Environmental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40077522825</v>
      </c>
      <c r="U78">
        <f>IF($A78="","",SUMIFS(AI_PF!$CA:$CA,AI_PF!$A:$A,$A78))</f>
        <v>6884466626</v>
      </c>
      <c r="V78">
        <f>IF($A78="","",SUMIFS(AI_PF!$CE:$CE,AI_PF!$A:$A,$A78))</f>
        <v>6879646501</v>
      </c>
      <c r="W78">
        <f>IF($A78="","",IFERROR(VLOOKUP($A78,AI_PF!$A:$CO,93,FALSE),""))</f>
        <v>4.6778777241706839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 s="4">
        <f>IF($J79="","",IFERROR(INDEX(AI_PF!T:T,MATCH(Dataset!J79,AI_PF!C:C,0)),""))</f>
        <v>41612</v>
      </c>
      <c r="H79" s="4">
        <f>IF($J79="","",IFERROR(INDEX(AI_PF!V:V,MATCH(Dataset!J79,AI_PF!C:C,0)),""))</f>
        <v>48916</v>
      </c>
      <c r="I79" t="str">
        <f>IF($J79="","",IFERROR(INDEX(AI_PF!EV:EV,MATCH(Dataset!J79,AI_PF!C:C,0)),""))</f>
        <v>~2016</v>
      </c>
      <c r="J79" s="5">
        <f>IF($A79="","",IFERROR(VLOOKUP($A79,AI_PF!$A:$C,3,FALSE),""))</f>
        <v>200000445</v>
      </c>
      <c r="K79" t="str">
        <f>IF($A79="","",IFERROR(INDEX(Data_Raw!B:B,MATCH(Dataset!A79,Data_Raw!A:A,0)),""))</f>
        <v>Real_Estate</v>
      </c>
      <c r="L79" t="str">
        <f>IF($A79="","",IFERROR(INDEX(Data_Raw!C:C,MATCH(Dataset!A79,Data_Raw!A:A,0)),""))</f>
        <v>하나다올 HW랜드칩 사모부동산자투자신탁 1호 (중형오피스 블라인드 펀드)</v>
      </c>
      <c r="M79" t="str">
        <f>IF($A79="","",IFERROR(INDEX(Data_Raw!D:D,MATCH(Dataset!A79,Data_Raw!A:A,0)),""))</f>
        <v>하나대체투자자산운용</v>
      </c>
      <c r="N79" t="str">
        <f>IF($A79="","",IFERROR(VLOOKUP($A79,AI_PF!$A:$ET,29,FALSE),""))</f>
        <v>해당없음</v>
      </c>
      <c r="O79" t="str">
        <f>IF($A79="","",IFERROR(INDEX(Data_Raw!E:E,MATCH(Dataset!A79,Data_Raw!A:A,0)),""))</f>
        <v>KOR</v>
      </c>
      <c r="P79" t="str">
        <f>IF($A79="","",IFERROR(INDEX(Data_Raw!F:F,MATCH(Dataset!A79,Data_Raw!A:A,0)),""))</f>
        <v>담보대출</v>
      </c>
      <c r="Q79" t="str">
        <f>IF($A79="","",IFERROR(INDEX(Data_Raw!G:G,MATCH(Dataset!A79,Data_Raw!A:A,0)),""))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45847456926</v>
      </c>
      <c r="W79">
        <f>IF($A79="","",IFERROR(VLOOKUP($A79,AI_PF!$A:$CO,93,FALSE),""))</f>
        <v>11.770059466361998</v>
      </c>
      <c r="X79">
        <f>IF($A79="","",COUNTIF(AI_PF!$A:$A,$A79))</f>
        <v>1</v>
      </c>
      <c r="Y79">
        <f>IF($A79="","",COUNTIF(LookThrough!$A:$A,J79))</f>
        <v>3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 s="4">
        <f>IF($J80="","",IFERROR(INDEX(AI_PF!T:T,MATCH(Dataset!J80,AI_PF!C:C,0)),""))</f>
        <v>41786</v>
      </c>
      <c r="H80" s="4">
        <f>IF($J80="","",IFERROR(INDEX(AI_PF!V:V,MATCH(Dataset!J80,AI_PF!C:C,0)),""))</f>
        <v>49822</v>
      </c>
      <c r="I80" t="str">
        <f>IF($J80="","",IFERROR(INDEX(AI_PF!EV:EV,MATCH(Dataset!J80,AI_PF!C:C,0)),""))</f>
        <v>~2016</v>
      </c>
      <c r="J80" s="5">
        <f>IF($A80="","",IFERROR(VLOOKUP($A80,AI_PF!$A:$C,3,FALSE),""))</f>
        <v>200000417</v>
      </c>
      <c r="K80" t="str">
        <f>IF($A80="","",IFERROR(INDEX(Data_Raw!B:B,MATCH(Dataset!A80,Data_Raw!A:A,0)),""))</f>
        <v>Infrastructure</v>
      </c>
      <c r="L80" t="str">
        <f>IF($A80="","",IFERROR(INDEX(Data_Raw!C:C,MATCH(Dataset!A80,Data_Raw!A:A,0)),""))</f>
        <v>KB일본태양광사모특별자산투자신탁</v>
      </c>
      <c r="M80" t="str">
        <f>IF($A80="","",IFERROR(INDEX(Data_Raw!D:D,MATCH(Dataset!A80,Data_Raw!A:A,0)),""))</f>
        <v>KB자산운용</v>
      </c>
      <c r="N80" t="str">
        <f>IF($A80="","",IFERROR(VLOOKUP($A80,AI_PF!$A:$ET,29,FALSE),""))</f>
        <v>KB자산운용</v>
      </c>
      <c r="O80" t="str">
        <f>IF($A80="","",IFERROR(INDEX(Data_Raw!E:E,MATCH(Dataset!A80,Data_Raw!A:A,0)),""))</f>
        <v>Asia</v>
      </c>
      <c r="P80" t="str">
        <f>IF($A80="","",IFERROR(INDEX(Data_Raw!F:F,MATCH(Dataset!A80,Data_Raw!A:A,0)),""))</f>
        <v>Non-PPP</v>
      </c>
      <c r="Q80" t="str">
        <f>IF($A80="","",IFERROR(INDEX(Data_Raw!G:G,MATCH(Dataset!A80,Data_Raw!A:A,0)),""))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23681941563</v>
      </c>
      <c r="U80">
        <f>IF($A80="","",SUMIFS(AI_PF!$CA:$CA,AI_PF!$A:$A,$A80))</f>
        <v>8299052568</v>
      </c>
      <c r="V80">
        <f>IF($A80="","",SUMIFS(AI_PF!$CE:$CE,AI_PF!$A:$A,$A80))</f>
        <v>8675969537</v>
      </c>
      <c r="W80">
        <f>IF($A80="","",IFERROR(VLOOKUP($A80,AI_PF!$A:$CO,93,FALSE),""))</f>
        <v>5.9713217616081229</v>
      </c>
      <c r="X80">
        <f>IF($A80="","",COUNTIF(AI_PF!$A:$A,$A80))</f>
        <v>1</v>
      </c>
      <c r="Y80">
        <f>IF($A80="","",COUNTIF(LookThrough!$A:$A,J80))</f>
        <v>2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 s="4">
        <f>IF($J81="","",IFERROR(INDEX(AI_PF!T:T,MATCH(Dataset!J81,AI_PF!C:C,0)),""))</f>
        <v>41907</v>
      </c>
      <c r="H81" s="4">
        <f>IF($J81="","",IFERROR(INDEX(AI_PF!V:V,MATCH(Dataset!J81,AI_PF!C:C,0)),""))</f>
        <v>47020</v>
      </c>
      <c r="I81" t="str">
        <f>IF($J81="","",IFERROR(INDEX(AI_PF!EV:EV,MATCH(Dataset!J81,AI_PF!C:C,0)),""))</f>
        <v>~2016</v>
      </c>
      <c r="J81" s="5">
        <f>IF($A81="","",IFERROR(VLOOKUP($A81,AI_PF!$A:$C,3,FALSE),""))</f>
        <v>200000459</v>
      </c>
      <c r="K81" t="str">
        <f>IF($A81="","",IFERROR(INDEX(Data_Raw!B:B,MATCH(Dataset!A81,Data_Raw!A:A,0)),""))</f>
        <v>Real_Estate</v>
      </c>
      <c r="L81" t="str">
        <f>IF($A81="","",IFERROR(INDEX(Data_Raw!C:C,MATCH(Dataset!A81,Data_Raw!A:A,0)),""))</f>
        <v>이지스글로벌사모부동산37-2호</v>
      </c>
      <c r="M81" t="str">
        <f>IF($A81="","",IFERROR(INDEX(Data_Raw!D:D,MATCH(Dataset!A81,Data_Raw!A:A,0)),""))</f>
        <v>이지스자산운용</v>
      </c>
      <c r="N81" t="str">
        <f>IF($A81="","",IFERROR(VLOOKUP($A81,AI_PF!$A:$ET,29,FALSE),""))</f>
        <v>Genii Kanan Real Estate Management</v>
      </c>
      <c r="O81" t="str">
        <f>IF($A81="","",IFERROR(INDEX(Data_Raw!E:E,MATCH(Dataset!A81,Data_Raw!A:A,0)),""))</f>
        <v>Global</v>
      </c>
      <c r="P81" t="str">
        <f>IF($A81="","",IFERROR(INDEX(Data_Raw!F:F,MATCH(Dataset!A81,Data_Raw!A:A,0)),""))</f>
        <v>Equity|Core</v>
      </c>
      <c r="Q81" t="str">
        <f>IF($A81="","",IFERROR(INDEX(Data_Raw!G:G,MATCH(Dataset!A81,Data_Raw!A:A,0)),""))</f>
        <v>Office</v>
      </c>
      <c r="R81">
        <f>IF($A81="","",SUMIFS(AI_PF!$AP:$AP,AI_PF!$A:$A,$A81))</f>
        <v>540000000000</v>
      </c>
      <c r="S81">
        <f>IF($A81="","",SUMIFS(AI_PF!$AW:$AW,AI_PF!$A:$A,$A81))</f>
        <v>265583152260</v>
      </c>
      <c r="T81">
        <f>IF($A81="","",SUMIFS(AI_PF!$AZ:$AZ,AI_PF!$A:$A,$A81))</f>
        <v>137166450439</v>
      </c>
      <c r="U81">
        <f>IF($A81="","",SUMIFS(AI_PF!$CA:$CA,AI_PF!$A:$A,$A81))</f>
        <v>143425311336</v>
      </c>
      <c r="V81">
        <f>IF($A81="","",SUMIFS(AI_PF!$CE:$CE,AI_PF!$A:$A,$A81))</f>
        <v>74075948262</v>
      </c>
      <c r="W81">
        <f>IF($A81="","",IFERROR(VLOOKUP($A81,AI_PF!$A:$CO,93,FALSE),""))</f>
        <v>6.1483010649681091</v>
      </c>
      <c r="X81">
        <f>IF($A81="","",COUNTIF(AI_PF!$A:$A,$A81))</f>
        <v>2</v>
      </c>
      <c r="Y81">
        <f>IF($A81="","",COUNTIF(LookThrough!$A:$A,J81))</f>
        <v>2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 s="4">
        <f>IF($J82="","",IFERROR(INDEX(AI_PF!T:T,MATCH(Dataset!J82,AI_PF!C:C,0)),""))</f>
        <v>41878</v>
      </c>
      <c r="H82" s="4">
        <f>IF($J82="","",IFERROR(INDEX(AI_PF!V:V,MATCH(Dataset!J82,AI_PF!C:C,0)),""))</f>
        <v>49615</v>
      </c>
      <c r="I82" t="str">
        <f>IF($J82="","",IFERROR(INDEX(AI_PF!EV:EV,MATCH(Dataset!J82,AI_PF!C:C,0)),""))</f>
        <v>~2016</v>
      </c>
      <c r="J82" s="5">
        <f>IF($A82="","",IFERROR(VLOOKUP($A82,AI_PF!$A:$C,3,FALSE),""))</f>
        <v>6000000000460</v>
      </c>
      <c r="K82" t="str">
        <f>IF($A82="","",IFERROR(INDEX(Data_Raw!B:B,MATCH(Dataset!A82,Data_Raw!A:A,0)),""))</f>
        <v>Infrastructure</v>
      </c>
      <c r="L82" t="str">
        <f>IF($A82="","",IFERROR(INDEX(Data_Raw!C:C,MATCH(Dataset!A82,Data_Raw!A:A,0)),""))</f>
        <v>육군 양천고양 관사 및 간부숙소 민간투자사업 (양천고양통일동산)</v>
      </c>
      <c r="M82" t="str">
        <f>IF($A82="","",IFERROR(INDEX(Data_Raw!D:D,MATCH(Dataset!A82,Data_Raw!A:A,0)),""))</f>
        <v>칸서스자산운용</v>
      </c>
      <c r="N82" t="str">
        <f>IF($A82="","",IFERROR(VLOOKUP($A82,AI_PF!$A:$ET,29,FALSE),""))</f>
        <v>해당없음</v>
      </c>
      <c r="O82" t="str">
        <f>IF($A82="","",IFERROR(INDEX(Data_Raw!E:E,MATCH(Dataset!A82,Data_Raw!A:A,0)),""))</f>
        <v>KOR</v>
      </c>
      <c r="P82" t="str">
        <f>IF($A82="","",IFERROR(INDEX(Data_Raw!F:F,MATCH(Dataset!A82,Data_Raw!A:A,0)),""))</f>
        <v>BTL</v>
      </c>
      <c r="Q82" t="str">
        <f>IF($A82="","",IFERROR(INDEX(Data_Raw!G:G,MATCH(Dataset!A82,Data_Raw!A:A,0)),""))</f>
        <v>Social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6011874195</v>
      </c>
      <c r="U82">
        <f>IF($A82="","",SUMIFS(AI_PF!$CA:$CA,AI_PF!$A:$A,$A82))</f>
        <v>6939513708</v>
      </c>
      <c r="V82">
        <f>IF($A82="","",SUMIFS(AI_PF!$CE:$CE,AI_PF!$A:$A,$A82))</f>
        <v>6938125805</v>
      </c>
      <c r="W82">
        <f>IF($A82="","",IFERROR(VLOOKUP($A82,AI_PF!$A:$CO,93,FALSE),""))</f>
        <v>4.0605323000000002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 s="4">
        <f>IF($J83="","",IFERROR(INDEX(AI_PF!T:T,MATCH(Dataset!J83,AI_PF!C:C,0)),""))</f>
        <v>42083</v>
      </c>
      <c r="H83" s="4">
        <f>IF($J83="","",IFERROR(INDEX(AI_PF!V:V,MATCH(Dataset!J83,AI_PF!C:C,0)),""))</f>
        <v>50589</v>
      </c>
      <c r="I83" t="str">
        <f>IF($J83="","",IFERROR(INDEX(AI_PF!EV:EV,MATCH(Dataset!J83,AI_PF!C:C,0)),""))</f>
        <v>~2016</v>
      </c>
      <c r="J83" s="5">
        <f>IF($A83="","",IFERROR(VLOOKUP($A83,AI_PF!$A:$C,3,FALSE),""))</f>
        <v>200000608</v>
      </c>
      <c r="K83" t="str">
        <f>IF($A83="","",IFERROR(INDEX(Data_Raw!B:B,MATCH(Dataset!A83,Data_Raw!A:A,0)),""))</f>
        <v>Infrastructure</v>
      </c>
      <c r="L83" t="str">
        <f>IF($A83="","",IFERROR(INDEX(Data_Raw!C:C,MATCH(Dataset!A83,Data_Raw!A:A,0)),""))</f>
        <v>신한BNPP일본태양광사모특별자산투자신탁제2호</v>
      </c>
      <c r="M83" t="str">
        <f>IF($A83="","",IFERROR(INDEX(Data_Raw!D:D,MATCH(Dataset!A83,Data_Raw!A:A,0)),""))</f>
        <v>신한자산운용</v>
      </c>
      <c r="N83" t="str">
        <f>IF($A83="","",IFERROR(VLOOKUP($A83,AI_PF!$A:$ET,29,FALSE),""))</f>
        <v>신한자산운용</v>
      </c>
      <c r="O83" t="str">
        <f>IF($A83="","",IFERROR(INDEX(Data_Raw!E:E,MATCH(Dataset!A83,Data_Raw!A:A,0)),""))</f>
        <v>Asia</v>
      </c>
      <c r="P83" t="str">
        <f>IF($A83="","",IFERROR(INDEX(Data_Raw!F:F,MATCH(Dataset!A83,Data_Raw!A:A,0)),""))</f>
        <v>Non-PPP</v>
      </c>
      <c r="Q83" t="str">
        <f>IF($A83="","",IFERROR(INDEX(Data_Raw!G:G,MATCH(Dataset!A83,Data_Raw!A:A,0)),""))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1826936842</v>
      </c>
      <c r="W83">
        <f>IF($A83="","",IFERROR(VLOOKUP($A83,AI_PF!$A:$CO,93,FALSE),""))</f>
        <v>12.413858771324158</v>
      </c>
      <c r="X83">
        <f>IF($A83="","",COUNTIF(AI_PF!$A:$A,$A83))</f>
        <v>1</v>
      </c>
      <c r="Y83">
        <f>IF($A83="","",COUNTIF(LookThrough!$A:$A,J83))</f>
        <v>2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 s="4">
        <f>IF($J84="","",IFERROR(INDEX(AI_PF!T:T,MATCH(Dataset!J84,AI_PF!C:C,0)),""))</f>
        <v>42487</v>
      </c>
      <c r="H84" s="4">
        <f>IF($J84="","",IFERROR(INDEX(AI_PF!V:V,MATCH(Dataset!J84,AI_PF!C:C,0)),""))</f>
        <v>51253</v>
      </c>
      <c r="I84" t="str">
        <f>IF($J84="","",IFERROR(INDEX(AI_PF!EV:EV,MATCH(Dataset!J84,AI_PF!C:C,0)),""))</f>
        <v>~2016</v>
      </c>
      <c r="J84" s="5">
        <f>IF($A84="","",IFERROR(VLOOKUP($A84,AI_PF!$A:$C,3,FALSE),""))</f>
        <v>6000000000415</v>
      </c>
      <c r="K84" t="str">
        <f>IF($A84="","",IFERROR(INDEX(Data_Raw!B:B,MATCH(Dataset!A84,Data_Raw!A:A,0)),""))</f>
        <v>Infrastructure</v>
      </c>
      <c r="L84" t="str">
        <f>IF($A84="","",IFERROR(INDEX(Data_Raw!C:C,MATCH(Dataset!A84,Data_Raw!A:A,0)),""))</f>
        <v>광주-원주고속도로 리파이낸싱 (제2영동고속도로)</v>
      </c>
      <c r="M84" t="str">
        <f>IF($A84="","",IFERROR(INDEX(Data_Raw!D:D,MATCH(Dataset!A84,Data_Raw!A:A,0)),""))</f>
        <v>신한은행</v>
      </c>
      <c r="N84" t="str">
        <f>IF($A84="","",IFERROR(VLOOKUP($A84,AI_PF!$A:$ET,29,FALSE),""))</f>
        <v>해당없음</v>
      </c>
      <c r="O84" t="str">
        <f>IF($A84="","",IFERROR(INDEX(Data_Raw!E:E,MATCH(Dataset!A84,Data_Raw!A:A,0)),""))</f>
        <v>KOR</v>
      </c>
      <c r="P84" t="str">
        <f>IF($A84="","",IFERROR(INDEX(Data_Raw!F:F,MATCH(Dataset!A84,Data_Raw!A:A,0)),""))</f>
        <v>BTO</v>
      </c>
      <c r="Q84" t="str">
        <f>IF($A84="","",IFERROR(INDEX(Data_Raw!G:G,MATCH(Dataset!A84,Data_Raw!A:A,0)),""))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267539075</v>
      </c>
      <c r="U84">
        <f>IF($A84="","",SUMIFS(AI_PF!$CA:$CA,AI_PF!$A:$A,$A84))</f>
        <v>140594772227</v>
      </c>
      <c r="V84">
        <f>IF($A84="","",SUMIFS(AI_PF!$CE:$CE,AI_PF!$A:$A,$A84))</f>
        <v>134953318045</v>
      </c>
      <c r="W84">
        <f>IF($A84="","",IFERROR(VLOOKUP($A84,AI_PF!$A:$CO,93,FALSE),""))</f>
        <v>5.1082523000000002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 s="4">
        <f>IF($J85="","",IFERROR(INDEX(AI_PF!T:T,MATCH(Dataset!J85,AI_PF!C:C,0)),""))</f>
        <v>41926</v>
      </c>
      <c r="H85" s="4">
        <f>IF($J85="","",IFERROR(INDEX(AI_PF!V:V,MATCH(Dataset!J85,AI_PF!C:C,0)),""))</f>
        <v>51423</v>
      </c>
      <c r="I85" t="str">
        <f>IF($J85="","",IFERROR(INDEX(AI_PF!EV:EV,MATCH(Dataset!J85,AI_PF!C:C,0)),""))</f>
        <v>~2016</v>
      </c>
      <c r="J85" s="5">
        <f>IF($A85="","",IFERROR(VLOOKUP($A85,AI_PF!$A:$C,3,FALSE),""))</f>
        <v>6000000000243</v>
      </c>
      <c r="K85" t="str">
        <f>IF($A85="","",IFERROR(INDEX(Data_Raw!B:B,MATCH(Dataset!A85,Data_Raw!A:A,0)),""))</f>
        <v>Infrastructure</v>
      </c>
      <c r="L85" t="str">
        <f>IF($A85="","",IFERROR(INDEX(Data_Raw!C:C,MATCH(Dataset!A85,Data_Raw!A:A,0)),""))</f>
        <v>경기고속도로 리파이낸싱</v>
      </c>
      <c r="M85" t="str">
        <f>IF($A85="","",IFERROR(INDEX(Data_Raw!D:D,MATCH(Dataset!A85,Data_Raw!A:A,0)),""))</f>
        <v>한화자산운용</v>
      </c>
      <c r="N85" t="str">
        <f>IF($A85="","",IFERROR(VLOOKUP($A85,AI_PF!$A:$ET,29,FALSE),""))</f>
        <v>해당없음</v>
      </c>
      <c r="O85" t="str">
        <f>IF($A85="","",IFERROR(INDEX(Data_Raw!E:E,MATCH(Dataset!A85,Data_Raw!A:A,0)),""))</f>
        <v>KOR</v>
      </c>
      <c r="P85" t="str">
        <f>IF($A85="","",IFERROR(INDEX(Data_Raw!F:F,MATCH(Dataset!A85,Data_Raw!A:A,0)),""))</f>
        <v>BTO</v>
      </c>
      <c r="Q85" t="str">
        <f>IF($A85="","",IFERROR(INDEX(Data_Raw!G:G,MATCH(Dataset!A85,Data_Raw!A:A,0)),""))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54158891336</v>
      </c>
      <c r="U85">
        <f>IF($A85="","",SUMIFS(AI_PF!$CA:$CA,AI_PF!$A:$A,$A85))</f>
        <v>125388427246</v>
      </c>
      <c r="V85">
        <f>IF($A85="","",SUMIFS(AI_PF!$CE:$CE,AI_PF!$A:$A,$A85))</f>
        <v>143527864486</v>
      </c>
      <c r="W85">
        <f>IF($A85="","",IFERROR(VLOOKUP($A85,AI_PF!$A:$CO,93,FALSE),""))</f>
        <v>5.6128403000000002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 s="4">
        <f>IF($J86="","",IFERROR(INDEX(AI_PF!T:T,MATCH(Dataset!J86,AI_PF!C:C,0)),""))</f>
        <v>41898</v>
      </c>
      <c r="H86" s="4">
        <f>IF($J86="","",IFERROR(INDEX(AI_PF!V:V,MATCH(Dataset!J86,AI_PF!C:C,0)),""))</f>
        <v>50525</v>
      </c>
      <c r="I86" t="str">
        <f>IF($J86="","",IFERROR(INDEX(AI_PF!EV:EV,MATCH(Dataset!J86,AI_PF!C:C,0)),""))</f>
        <v>~2016</v>
      </c>
      <c r="J86" s="5">
        <f>IF($A86="","",IFERROR(VLOOKUP($A86,AI_PF!$A:$C,3,FALSE),""))</f>
        <v>200000418</v>
      </c>
      <c r="K86" t="str">
        <f>IF($A86="","",IFERROR(INDEX(Data_Raw!B:B,MATCH(Dataset!A86,Data_Raw!A:A,0)),""))</f>
        <v>Infrastructure</v>
      </c>
      <c r="L86" t="str">
        <f>IF($A86="","",IFERROR(INDEX(Data_Raw!C:C,MATCH(Dataset!A86,Data_Raw!A:A,0)),""))</f>
        <v>안양-성남고속도로 리파이낸싱 (제2경인연결고속도로)</v>
      </c>
      <c r="M86" t="str">
        <f>IF($A86="","",IFERROR(INDEX(Data_Raw!D:D,MATCH(Dataset!A86,Data_Raw!A:A,0)),""))</f>
        <v>KB자산운용</v>
      </c>
      <c r="N86" t="str">
        <f>IF($A86="","",IFERROR(VLOOKUP($A86,AI_PF!$A:$ET,29,FALSE),""))</f>
        <v>해당없음</v>
      </c>
      <c r="O86" t="str">
        <f>IF($A86="","",IFERROR(INDEX(Data_Raw!E:E,MATCH(Dataset!A86,Data_Raw!A:A,0)),""))</f>
        <v>KOR</v>
      </c>
      <c r="P86" t="str">
        <f>IF($A86="","",IFERROR(INDEX(Data_Raw!F:F,MATCH(Dataset!A86,Data_Raw!A:A,0)),""))</f>
        <v>BTO</v>
      </c>
      <c r="Q86" t="str">
        <f>IF($A86="","",IFERROR(INDEX(Data_Raw!G:G,MATCH(Dataset!A86,Data_Raw!A:A,0)),""))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1539027806</v>
      </c>
      <c r="U86">
        <f>IF($A86="","",SUMIFS(AI_PF!$CA:$CA,AI_PF!$A:$A,$A86))</f>
        <v>21631529778</v>
      </c>
      <c r="V86">
        <f>IF($A86="","",SUMIFS(AI_PF!$CE:$CE,AI_PF!$A:$A,$A86))</f>
        <v>22573022065</v>
      </c>
      <c r="W86">
        <f>IF($A86="","",IFERROR(VLOOKUP($A86,AI_PF!$A:$CO,93,FALSE),""))</f>
        <v>5.7323065400123605</v>
      </c>
      <c r="X86">
        <f>IF($A86="","",COUNTIF(AI_PF!$A:$A,$A86))</f>
        <v>2</v>
      </c>
      <c r="Y86">
        <f>IF($A86="","",COUNTIF(LookThrough!$A:$A,J86))</f>
        <v>39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 s="4">
        <f>IF($J87="","",IFERROR(INDEX(AI_PF!T:T,MATCH(Dataset!J87,AI_PF!C:C,0)),""))</f>
        <v>42066</v>
      </c>
      <c r="H87" s="4">
        <f>IF($J87="","",IFERROR(INDEX(AI_PF!V:V,MATCH(Dataset!J87,AI_PF!C:C,0)),""))</f>
        <v>45688</v>
      </c>
      <c r="I87" t="str">
        <f>IF($J87="","",IFERROR(INDEX(AI_PF!EV:EV,MATCH(Dataset!J87,AI_PF!C:C,0)),""))</f>
        <v>~2016</v>
      </c>
      <c r="J87" s="5">
        <f>IF($A87="","",IFERROR(VLOOKUP($A87,AI_PF!$A:$C,3,FALSE),""))</f>
        <v>200000595</v>
      </c>
      <c r="K87" t="str">
        <f>IF($A87="","",IFERROR(INDEX(Data_Raw!B:B,MATCH(Dataset!A87,Data_Raw!A:A,0)),""))</f>
        <v>PE</v>
      </c>
      <c r="L87" t="str">
        <f>IF($A87="","",IFERROR(INDEX(Data_Raw!C:C,MATCH(Dataset!A87,Data_Raw!A:A,0)),""))</f>
        <v>CRESTVIEW Partners Ⅲ</v>
      </c>
      <c r="M87" t="str">
        <f>IF($A87="","",IFERROR(INDEX(Data_Raw!D:D,MATCH(Dataset!A87,Data_Raw!A:A,0)),""))</f>
        <v>Crestview</v>
      </c>
      <c r="N87" t="str">
        <f>IF($A87="","",IFERROR(VLOOKUP($A87,AI_PF!$A:$ET,29,FALSE),""))</f>
        <v>Crestview</v>
      </c>
      <c r="O87" t="str">
        <f>IF($A87="","",IFERROR(INDEX(Data_Raw!E:E,MATCH(Dataset!A87,Data_Raw!A:A,0)),""))</f>
        <v>US</v>
      </c>
      <c r="P87" t="str">
        <f>IF($A87="","",IFERROR(INDEX(Data_Raw!F:F,MATCH(Dataset!A87,Data_Raw!A:A,0)),""))</f>
        <v>Buyout</v>
      </c>
      <c r="Q87" t="str">
        <f>IF($A87="","",IFERROR(INDEX(Data_Raw!G:G,MATCH(Dataset!A87,Data_Raw!A:A,0)),""))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8750176180</v>
      </c>
      <c r="W87">
        <f>IF($A87="","",IFERROR(VLOOKUP($A87,AI_PF!$A:$CO,93,FALSE),""))</f>
        <v>2.1894356608390808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 s="4">
        <f>IF($J88="","",IFERROR(INDEX(AI_PF!T:T,MATCH(Dataset!J88,AI_PF!C:C,0)),""))</f>
        <v>41983</v>
      </c>
      <c r="H88" s="4">
        <f>IF($J88="","",IFERROR(INDEX(AI_PF!V:V,MATCH(Dataset!J88,AI_PF!C:C,0)),""))</f>
        <v>46576</v>
      </c>
      <c r="I88" t="str">
        <f>IF($J88="","",IFERROR(INDEX(AI_PF!EV:EV,MATCH(Dataset!J88,AI_PF!C:C,0)),""))</f>
        <v>~2016</v>
      </c>
      <c r="J88" s="5">
        <f>IF($A88="","",IFERROR(VLOOKUP($A88,AI_PF!$A:$C,3,FALSE),""))</f>
        <v>200000065</v>
      </c>
      <c r="K88" t="str">
        <f>IF($A88="","",IFERROR(INDEX(Data_Raw!B:B,MATCH(Dataset!A88,Data_Raw!A:A,0)),""))</f>
        <v>PE</v>
      </c>
      <c r="L88" t="str">
        <f>IF($A88="","",IFERROR(INDEX(Data_Raw!C:C,MATCH(Dataset!A88,Data_Raw!A:A,0)),""))</f>
        <v>NEW MOUNTAIN Partners Ⅳ</v>
      </c>
      <c r="M88" t="str">
        <f>IF($A88="","",IFERROR(INDEX(Data_Raw!D:D,MATCH(Dataset!A88,Data_Raw!A:A,0)),""))</f>
        <v>New Mountain</v>
      </c>
      <c r="N88" t="str">
        <f>IF($A88="","",IFERROR(VLOOKUP($A88,AI_PF!$A:$ET,29,FALSE),""))</f>
        <v>New Mountain</v>
      </c>
      <c r="O88" t="str">
        <f>IF($A88="","",IFERROR(INDEX(Data_Raw!E:E,MATCH(Dataset!A88,Data_Raw!A:A,0)),""))</f>
        <v>US</v>
      </c>
      <c r="P88" t="str">
        <f>IF($A88="","",IFERROR(INDEX(Data_Raw!F:F,MATCH(Dataset!A88,Data_Raw!A:A,0)),""))</f>
        <v>Buyout</v>
      </c>
      <c r="Q88" t="str">
        <f>IF($A88="","",IFERROR(INDEX(Data_Raw!G:G,MATCH(Dataset!A88,Data_Raw!A:A,0)),""))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2173327233</v>
      </c>
      <c r="W88">
        <f>IF($A88="","",IFERROR(VLOOKUP($A88,AI_PF!$A:$CO,93,FALSE),""))</f>
        <v>19.096805453300476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 s="4">
        <f>IF($J89="","",IFERROR(INDEX(AI_PF!T:T,MATCH(Dataset!J89,AI_PF!C:C,0)),""))</f>
        <v>41996</v>
      </c>
      <c r="H89" s="4">
        <f>IF($J89="","",IFERROR(INDEX(AI_PF!V:V,MATCH(Dataset!J89,AI_PF!C:C,0)),""))</f>
        <v>46810</v>
      </c>
      <c r="I89" t="str">
        <f>IF($J89="","",IFERROR(INDEX(AI_PF!EV:EV,MATCH(Dataset!J89,AI_PF!C:C,0)),""))</f>
        <v>~2016</v>
      </c>
      <c r="J89" s="5">
        <f>IF($A89="","",IFERROR(VLOOKUP($A89,AI_PF!$A:$C,3,FALSE),""))</f>
        <v>200000067</v>
      </c>
      <c r="K89" t="str">
        <f>IF($A89="","",IFERROR(INDEX(Data_Raw!B:B,MATCH(Dataset!A89,Data_Raw!A:A,0)),""))</f>
        <v>PE</v>
      </c>
      <c r="L89" t="str">
        <f>IF($A89="","",IFERROR(INDEX(Data_Raw!C:C,MATCH(Dataset!A89,Data_Raw!A:A,0)),""))</f>
        <v>CARLYLE Europe Partners Ⅳ</v>
      </c>
      <c r="M89" t="str">
        <f>IF($A89="","",IFERROR(INDEX(Data_Raw!D:D,MATCH(Dataset!A89,Data_Raw!A:A,0)),""))</f>
        <v>Carlyle</v>
      </c>
      <c r="N89" t="str">
        <f>IF($A89="","",IFERROR(VLOOKUP($A89,AI_PF!$A:$ET,29,FALSE),""))</f>
        <v>Carlyle</v>
      </c>
      <c r="O89" t="str">
        <f>IF($A89="","",IFERROR(INDEX(Data_Raw!E:E,MATCH(Dataset!A89,Data_Raw!A:A,0)),""))</f>
        <v>Europe</v>
      </c>
      <c r="P89" t="str">
        <f>IF($A89="","",IFERROR(INDEX(Data_Raw!F:F,MATCH(Dataset!A89,Data_Raw!A:A,0)),""))</f>
        <v>Buyout</v>
      </c>
      <c r="Q89" t="str">
        <f>IF($A89="","",IFERROR(INDEX(Data_Raw!G:G,MATCH(Dataset!A89,Data_Raw!A:A,0)),""))</f>
        <v>General</v>
      </c>
      <c r="R89">
        <f>IF($A89="","",SUMIFS(AI_PF!$AP:$AP,AI_PF!$A:$A,$A89))</f>
        <v>32934480000</v>
      </c>
      <c r="S89">
        <f>IF($A89="","",SUMIFS(AI_PF!$AW:$AW,AI_PF!$A:$A,$A89))</f>
        <v>40923390202</v>
      </c>
      <c r="T89">
        <f>IF($A89="","",SUMIFS(AI_PF!$AZ:$AZ,AI_PF!$A:$A,$A89))</f>
        <v>27140470858</v>
      </c>
      <c r="U89">
        <f>IF($A89="","",SUMIFS(AI_PF!$CA:$CA,AI_PF!$A:$A,$A89))</f>
        <v>14422024148</v>
      </c>
      <c r="V89">
        <f>IF($A89="","",SUMIFS(AI_PF!$CE:$CE,AI_PF!$A:$A,$A89))</f>
        <v>10894558389</v>
      </c>
      <c r="W89">
        <f>IF($A89="","",IFERROR(VLOOKUP($A89,AI_PF!$A:$CO,93,FALSE),""))</f>
        <v>12.09132134914398</v>
      </c>
      <c r="X89">
        <f>IF($A89="","",COUNTIF(AI_PF!$A:$A,$A89))</f>
        <v>1</v>
      </c>
      <c r="Y89">
        <f>IF($A89="","",COUNTIF(LookThrough!$A:$A,J89))</f>
        <v>6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 s="4">
        <f>IF($J90="","",IFERROR(INDEX(AI_PF!T:T,MATCH(Dataset!J90,AI_PF!C:C,0)),""))</f>
        <v>41992</v>
      </c>
      <c r="H90" s="4">
        <f>IF($J90="","",IFERROR(INDEX(AI_PF!V:V,MATCH(Dataset!J90,AI_PF!C:C,0)),""))</f>
        <v>46458</v>
      </c>
      <c r="I90" t="str">
        <f>IF($J90="","",IFERROR(INDEX(AI_PF!EV:EV,MATCH(Dataset!J90,AI_PF!C:C,0)),""))</f>
        <v>~2016</v>
      </c>
      <c r="J90" s="5">
        <f>IF($A90="","",IFERROR(VLOOKUP($A90,AI_PF!$A:$C,3,FALSE),""))</f>
        <v>200000068</v>
      </c>
      <c r="K90" t="str">
        <f>IF($A90="","",IFERROR(INDEX(Data_Raw!B:B,MATCH(Dataset!A90,Data_Raw!A:A,0)),""))</f>
        <v>PE</v>
      </c>
      <c r="L90" t="str">
        <f>IF($A90="","",IFERROR(INDEX(Data_Raw!C:C,MATCH(Dataset!A90,Data_Raw!A:A,0)),""))</f>
        <v>PAI Europe Ⅵ</v>
      </c>
      <c r="M90" t="str">
        <f>IF($A90="","",IFERROR(INDEX(Data_Raw!D:D,MATCH(Dataset!A90,Data_Raw!A:A,0)),""))</f>
        <v>PAI</v>
      </c>
      <c r="N90" t="str">
        <f>IF($A90="","",IFERROR(VLOOKUP($A90,AI_PF!$A:$ET,29,FALSE),""))</f>
        <v>PAI</v>
      </c>
      <c r="O90" t="str">
        <f>IF($A90="","",IFERROR(INDEX(Data_Raw!E:E,MATCH(Dataset!A90,Data_Raw!A:A,0)),""))</f>
        <v>Global</v>
      </c>
      <c r="P90" t="str">
        <f>IF($A90="","",IFERROR(INDEX(Data_Raw!F:F,MATCH(Dataset!A90,Data_Raw!A:A,0)),""))</f>
        <v>Buyout</v>
      </c>
      <c r="Q90" t="str">
        <f>IF($A90="","",IFERROR(INDEX(Data_Raw!G:G,MATCH(Dataset!A90,Data_Raw!A:A,0)),""))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12096689182</v>
      </c>
      <c r="W90">
        <f>IF($A90="","",IFERROR(VLOOKUP($A90,AI_PF!$A:$CO,93,FALSE),""))</f>
        <v>15.406830906867979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 s="4">
        <f>IF($J91="","",IFERROR(INDEX(AI_PF!T:T,MATCH(Dataset!J91,AI_PF!C:C,0)),""))</f>
        <v>42090</v>
      </c>
      <c r="H91" s="4">
        <f>IF($J91="","",IFERROR(INDEX(AI_PF!V:V,MATCH(Dataset!J91,AI_PF!C:C,0)),""))</f>
        <v>48118</v>
      </c>
      <c r="I91" t="str">
        <f>IF($J91="","",IFERROR(INDEX(AI_PF!EV:EV,MATCH(Dataset!J91,AI_PF!C:C,0)),""))</f>
        <v>~2016</v>
      </c>
      <c r="J91" s="5">
        <f>IF($A91="","",IFERROR(VLOOKUP($A91,AI_PF!$A:$C,3,FALSE),""))</f>
        <v>6000000000399</v>
      </c>
      <c r="K91" t="str">
        <f>IF($A91="","",IFERROR(INDEX(Data_Raw!B:B,MATCH(Dataset!A91,Data_Raw!A:A,0)),""))</f>
        <v>Infrastructure</v>
      </c>
      <c r="L91" t="str">
        <f>IF($A91="","",IFERROR(INDEX(Data_Raw!C:C,MATCH(Dataset!A91,Data_Raw!A:A,0)),""))</f>
        <v>고원 풍력발전사업</v>
      </c>
      <c r="M91" t="str">
        <f>IF($A91="","",IFERROR(INDEX(Data_Raw!D:D,MATCH(Dataset!A91,Data_Raw!A:A,0)),""))</f>
        <v>신한은행</v>
      </c>
      <c r="N91" t="str">
        <f>IF($A91="","",IFERROR(VLOOKUP($A91,AI_PF!$A:$ET,29,FALSE),""))</f>
        <v>해당없음</v>
      </c>
      <c r="O91" t="str">
        <f>IF($A91="","",IFERROR(INDEX(Data_Raw!E:E,MATCH(Dataset!A91,Data_Raw!A:A,0)),""))</f>
        <v>KOR</v>
      </c>
      <c r="P91" t="str">
        <f>IF($A91="","",IFERROR(INDEX(Data_Raw!F:F,MATCH(Dataset!A91,Data_Raw!A:A,0)),""))</f>
        <v>Non-PPP</v>
      </c>
      <c r="Q91" t="str">
        <f>IF($A91="","",IFERROR(INDEX(Data_Raw!G:G,MATCH(Dataset!A91,Data_Raw!A:A,0)),""))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7912470612</v>
      </c>
      <c r="U91">
        <f>IF($A91="","",SUMIFS(AI_PF!$CA:$CA,AI_PF!$A:$A,$A91))</f>
        <v>6093623012</v>
      </c>
      <c r="V91">
        <f>IF($A91="","",SUMIFS(AI_PF!$CE:$CE,AI_PF!$A:$A,$A91))</f>
        <v>6087529388</v>
      </c>
      <c r="W91">
        <f>IF($A91="","",IFERROR(VLOOKUP($A91,AI_PF!$A:$CO,93,FALSE),""))</f>
        <v>4.9822145000000004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 s="4">
        <f>IF($J92="","",IFERROR(INDEX(AI_PF!T:T,MATCH(Dataset!J92,AI_PF!C:C,0)),""))</f>
        <v>43916</v>
      </c>
      <c r="H92" s="4">
        <f>IF($J92="","",IFERROR(INDEX(AI_PF!V:V,MATCH(Dataset!J92,AI_PF!C:C,0)),""))</f>
        <v>51316</v>
      </c>
      <c r="I92" t="str">
        <f>IF($J92="","",IFERROR(INDEX(AI_PF!EV:EV,MATCH(Dataset!J92,AI_PF!C:C,0)),""))</f>
        <v>~2016</v>
      </c>
      <c r="J92" s="5">
        <f>IF($A92="","",IFERROR(VLOOKUP($A92,AI_PF!$A:$C,3,FALSE),""))</f>
        <v>6000000000475</v>
      </c>
      <c r="K92" t="str">
        <f>IF($A92="","",IFERROR(INDEX(Data_Raw!B:B,MATCH(Dataset!A92,Data_Raw!A:A,0)),""))</f>
        <v>Infrastructure</v>
      </c>
      <c r="L92" t="str">
        <f>IF($A92="","",IFERROR(INDEX(Data_Raw!C:C,MATCH(Dataset!A92,Data_Raw!A:A,0)),""))</f>
        <v>수원외곽순환도로 민간투자사업 (수원순환도로)</v>
      </c>
      <c r="M92" t="str">
        <f>IF($A92="","",IFERROR(INDEX(Data_Raw!D:D,MATCH(Dataset!A92,Data_Raw!A:A,0)),""))</f>
        <v>KDB산업은행</v>
      </c>
      <c r="N92" t="str">
        <f>IF($A92="","",IFERROR(VLOOKUP($A92,AI_PF!$A:$ET,29,FALSE),""))</f>
        <v>해당없음</v>
      </c>
      <c r="O92" t="str">
        <f>IF($A92="","",IFERROR(INDEX(Data_Raw!E:E,MATCH(Dataset!A92,Data_Raw!A:A,0)),""))</f>
        <v>KOR</v>
      </c>
      <c r="P92" t="str">
        <f>IF($A92="","",IFERROR(INDEX(Data_Raw!F:F,MATCH(Dataset!A92,Data_Raw!A:A,0)),""))</f>
        <v>BTO</v>
      </c>
      <c r="Q92" t="str">
        <f>IF($A92="","",IFERROR(INDEX(Data_Raw!G:G,MATCH(Dataset!A92,Data_Raw!A:A,0)),""))</f>
        <v>Transportation</v>
      </c>
      <c r="R92">
        <f>IF($A92="","",SUMIFS(AI_PF!$AP:$AP,AI_PF!$A:$A,$A92))</f>
        <v>30000000000</v>
      </c>
      <c r="S92">
        <f>IF($A92="","",SUMIFS(AI_PF!$AW:$AW,AI_PF!$A:$A,$A92))</f>
        <v>0</v>
      </c>
      <c r="T92">
        <f>IF($A92="","",SUMIFS(AI_PF!$AZ:$AZ,AI_PF!$A:$A,$A92))</f>
        <v>0</v>
      </c>
      <c r="U92">
        <f>IF($A92="","",SUMIFS(AI_PF!$CA:$CA,AI_PF!$A:$A,$A92))</f>
        <v>0</v>
      </c>
      <c r="V92">
        <f>IF($A92="","",SUMIFS(AI_PF!$CE:$CE,AI_PF!$A:$A,$A92))</f>
        <v>0</v>
      </c>
      <c r="W92">
        <f>IF($A92="","",IFERROR(VLOOKUP($A92,AI_PF!$A:$CO,93,FALSE),""))</f>
        <v>0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s="4" t="str">
        <f>IF($J93="","",IFERROR(INDEX(AI_PF!T:T,MATCH(Dataset!J93,AI_PF!C:C,0)),""))</f>
        <v>미인출</v>
      </c>
      <c r="H93" s="4">
        <f>IF($J93="","",IFERROR(INDEX(AI_PF!V:V,MATCH(Dataset!J93,AI_PF!C:C,0)),""))</f>
        <v>54422</v>
      </c>
      <c r="I93" t="str">
        <f>IF($J93="","",IFERROR(INDEX(AI_PF!EV:EV,MATCH(Dataset!J93,AI_PF!C:C,0)),""))</f>
        <v>미인출</v>
      </c>
      <c r="J93" s="5">
        <f>IF($A93="","",IFERROR(VLOOKUP($A93,AI_PF!$A:$C,3,FALSE),""))</f>
        <v>6000000000575</v>
      </c>
      <c r="K93" t="str">
        <f>IF($A93="","",IFERROR(INDEX(Data_Raw!B:B,MATCH(Dataset!A93,Data_Raw!A:A,0)),""))</f>
        <v>Infrastructure</v>
      </c>
      <c r="L93" t="str">
        <f>IF($A93="","",IFERROR(INDEX(Data_Raw!C:C,MATCH(Dataset!A93,Data_Raw!A:A,0)),""))</f>
        <v>소사-원시복선전철 BTL 리파이낸싱 (이레일)</v>
      </c>
      <c r="M93" t="str">
        <f>IF($A93="","",IFERROR(INDEX(Data_Raw!D:D,MATCH(Dataset!A93,Data_Raw!A:A,0)),""))</f>
        <v>KDB산업은행</v>
      </c>
      <c r="N93" t="str">
        <f>IF($A93="","",IFERROR(VLOOKUP($A93,AI_PF!$A:$ET,29,FALSE),""))</f>
        <v>해당없음</v>
      </c>
      <c r="O93" t="str">
        <f>IF($A93="","",IFERROR(INDEX(Data_Raw!E:E,MATCH(Dataset!A93,Data_Raw!A:A,0)),""))</f>
        <v>KOR</v>
      </c>
      <c r="P93" t="str">
        <f>IF($A93="","",IFERROR(INDEX(Data_Raw!F:F,MATCH(Dataset!A93,Data_Raw!A:A,0)),""))</f>
        <v>BTL</v>
      </c>
      <c r="Q93" t="str">
        <f>IF($A93="","",IFERROR(INDEX(Data_Raw!G:G,MATCH(Dataset!A93,Data_Raw!A:A,0)),""))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102407762345</v>
      </c>
      <c r="U93">
        <f>IF($A93="","",SUMIFS(AI_PF!$CA:$CA,AI_PF!$A:$A,$A93))</f>
        <v>228854008458</v>
      </c>
      <c r="V93">
        <f>IF($A93="","",SUMIFS(AI_PF!$CE:$CE,AI_PF!$A:$A,$A93))</f>
        <v>228808237655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 s="4">
        <f>IF($J94="","",IFERROR(INDEX(AI_PF!T:T,MATCH(Dataset!J94,AI_PF!C:C,0)),""))</f>
        <v>42110</v>
      </c>
      <c r="H94" s="4">
        <f>IF($J94="","",IFERROR(INDEX(AI_PF!V:V,MATCH(Dataset!J94,AI_PF!C:C,0)),""))</f>
        <v>49050</v>
      </c>
      <c r="I94" t="str">
        <f>IF($J94="","",IFERROR(INDEX(AI_PF!EV:EV,MATCH(Dataset!J94,AI_PF!C:C,0)),""))</f>
        <v>~2016</v>
      </c>
      <c r="J94" s="5">
        <f>IF($A94="","",IFERROR(VLOOKUP($A94,AI_PF!$A:$C,3,FALSE),""))</f>
        <v>200000545</v>
      </c>
      <c r="K94" t="str">
        <f>IF($A94="","",IFERROR(INDEX(Data_Raw!B:B,MATCH(Dataset!A94,Data_Raw!A:A,0)),""))</f>
        <v>Infrastructure</v>
      </c>
      <c r="L94" t="str">
        <f>IF($A94="","",IFERROR(INDEX(Data_Raw!C:C,MATCH(Dataset!A94,Data_Raw!A:A,0)),""))</f>
        <v>삼성 BTL 인프라 사모특별자산투자신탁 3호 (대전/광주맑은물)</v>
      </c>
      <c r="M94" t="str">
        <f>IF($A94="","",IFERROR(INDEX(Data_Raw!D:D,MATCH(Dataset!A94,Data_Raw!A:A,0)),""))</f>
        <v>삼성자산운용</v>
      </c>
      <c r="N94" t="str">
        <f>IF($A94="","",IFERROR(VLOOKUP($A94,AI_PF!$A:$ET,29,FALSE),""))</f>
        <v>해당없음</v>
      </c>
      <c r="O94" t="str">
        <f>IF($A94="","",IFERROR(INDEX(Data_Raw!E:E,MATCH(Dataset!A94,Data_Raw!A:A,0)),""))</f>
        <v>KOR</v>
      </c>
      <c r="P94" t="str">
        <f>IF($A94="","",IFERROR(INDEX(Data_Raw!F:F,MATCH(Dataset!A94,Data_Raw!A:A,0)),""))</f>
        <v>BTL</v>
      </c>
      <c r="Q94" t="str">
        <f>IF($A94="","",IFERROR(INDEX(Data_Raw!G:G,MATCH(Dataset!A94,Data_Raw!A:A,0)),""))</f>
        <v>Environmental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45055659299</v>
      </c>
      <c r="U94">
        <f>IF($A94="","",SUMIFS(AI_PF!$CA:$CA,AI_PF!$A:$A,$A94))</f>
        <v>39459403364</v>
      </c>
      <c r="V94">
        <f>IF($A94="","",SUMIFS(AI_PF!$CE:$CE,AI_PF!$A:$A,$A94))</f>
        <v>39784730601</v>
      </c>
      <c r="W94">
        <f>IF($A94="","",IFERROR(VLOOKUP($A94,AI_PF!$A:$CO,93,FALSE),""))</f>
        <v>3.855353295803071</v>
      </c>
      <c r="X94">
        <f>IF($A94="","",COUNTIF(AI_PF!$A:$A,$A94))</f>
        <v>1</v>
      </c>
      <c r="Y94">
        <f>IF($A94="","",COUNTIF(LookThrough!$A:$A,J94))</f>
        <v>4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 s="4">
        <f>IF($J95="","",IFERROR(INDEX(AI_PF!T:T,MATCH(Dataset!J95,AI_PF!C:C,0)),""))</f>
        <v>42158</v>
      </c>
      <c r="H95" s="4">
        <f>IF($J95="","",IFERROR(INDEX(AI_PF!V:V,MATCH(Dataset!J95,AI_PF!C:C,0)),""))</f>
        <v>51290</v>
      </c>
      <c r="I95" t="str">
        <f>IF($J95="","",IFERROR(INDEX(AI_PF!EV:EV,MATCH(Dataset!J95,AI_PF!C:C,0)),""))</f>
        <v>~2016</v>
      </c>
      <c r="J95" s="5">
        <f>IF($A95="","",IFERROR(VLOOKUP($A95,AI_PF!$A:$C,3,FALSE),""))</f>
        <v>6000000000468</v>
      </c>
      <c r="K95" t="str">
        <f>IF($A95="","",IFERROR(INDEX(Data_Raw!B:B,MATCH(Dataset!A95,Data_Raw!A:A,0)),""))</f>
        <v>Infrastructure</v>
      </c>
      <c r="L95" t="str">
        <f>IF($A95="","",IFERROR(INDEX(Data_Raw!C:C,MATCH(Dataset!A95,Data_Raw!A:A,0)),""))</f>
        <v>포천 집단에너지사업 (GS 포천 열병합발전)</v>
      </c>
      <c r="M95" t="str">
        <f>IF($A95="","",IFERROR(INDEX(Data_Raw!D:D,MATCH(Dataset!A95,Data_Raw!A:A,0)),""))</f>
        <v>KDB인프라자산운용</v>
      </c>
      <c r="N95" t="str">
        <f>IF($A95="","",IFERROR(VLOOKUP($A95,AI_PF!$A:$ET,29,FALSE),""))</f>
        <v>해당없음</v>
      </c>
      <c r="O95" t="str">
        <f>IF($A95="","",IFERROR(INDEX(Data_Raw!E:E,MATCH(Dataset!A95,Data_Raw!A:A,0)),""))</f>
        <v>KOR</v>
      </c>
      <c r="P95" t="str">
        <f>IF($A95="","",IFERROR(INDEX(Data_Raw!F:F,MATCH(Dataset!A95,Data_Raw!A:A,0)),""))</f>
        <v>Non-PPP</v>
      </c>
      <c r="Q95" t="str">
        <f>IF($A95="","",IFERROR(INDEX(Data_Raw!G:G,MATCH(Dataset!A95,Data_Raw!A:A,0)),""))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14911446981</v>
      </c>
      <c r="U95">
        <f>IF($A95="","",SUMIFS(AI_PF!$CA:$CA,AI_PF!$A:$A,$A95))</f>
        <v>41022000000</v>
      </c>
      <c r="V95">
        <f>IF($A95="","",SUMIFS(AI_PF!$CE:$CE,AI_PF!$A:$A,$A95))</f>
        <v>39759874222</v>
      </c>
      <c r="W95">
        <f>IF($A95="","",IFERROR(VLOOKUP($A95,AI_PF!$A:$CO,93,FALSE),""))</f>
        <v>5.5849231000000001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 s="4">
        <f>IF($J96="","",IFERROR(INDEX(AI_PF!T:T,MATCH(Dataset!J96,AI_PF!C:C,0)),""))</f>
        <v>42075</v>
      </c>
      <c r="H96" s="4">
        <f>IF($J96="","",IFERROR(INDEX(AI_PF!V:V,MATCH(Dataset!J96,AI_PF!C:C,0)),""))</f>
        <v>50040</v>
      </c>
      <c r="I96" t="str">
        <f>IF($J96="","",IFERROR(INDEX(AI_PF!EV:EV,MATCH(Dataset!J96,AI_PF!C:C,0)),""))</f>
        <v>~2016</v>
      </c>
      <c r="J96" s="5">
        <f>IF($A96="","",IFERROR(VLOOKUP($A96,AI_PF!$A:$C,3,FALSE),""))</f>
        <v>200000580</v>
      </c>
      <c r="K96" t="str">
        <f>IF($A96="","",IFERROR(INDEX(Data_Raw!B:B,MATCH(Dataset!A96,Data_Raw!A:A,0)),""))</f>
        <v>Infrastructure</v>
      </c>
      <c r="L96" t="str">
        <f>IF($A96="","",IFERROR(INDEX(Data_Raw!C:C,MATCH(Dataset!A96,Data_Raw!A:A,0)),""))</f>
        <v>부산 신항만 (지분인수)</v>
      </c>
      <c r="M96" t="str">
        <f>IF($A96="","",IFERROR(INDEX(Data_Raw!D:D,MATCH(Dataset!A96,Data_Raw!A:A,0)),""))</f>
        <v>신한자산운용</v>
      </c>
      <c r="N96" t="str">
        <f>IF($A96="","",IFERROR(VLOOKUP($A96,AI_PF!$A:$ET,29,FALSE),""))</f>
        <v>해당없음</v>
      </c>
      <c r="O96" t="str">
        <f>IF($A96="","",IFERROR(INDEX(Data_Raw!E:E,MATCH(Dataset!A96,Data_Raw!A:A,0)),""))</f>
        <v>KOR</v>
      </c>
      <c r="P96" t="str">
        <f>IF($A96="","",IFERROR(INDEX(Data_Raw!F:F,MATCH(Dataset!A96,Data_Raw!A:A,0)),""))</f>
        <v>BTO</v>
      </c>
      <c r="Q96" t="str">
        <f>IF($A96="","",IFERROR(INDEX(Data_Raw!G:G,MATCH(Dataset!A96,Data_Raw!A:A,0)),""))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18919977526</v>
      </c>
      <c r="W96">
        <f>IF($A96="","",IFERROR(VLOOKUP($A96,AI_PF!$A:$CO,93,FALSE),""))</f>
        <v>5.5456879734992981</v>
      </c>
      <c r="X96">
        <f>IF($A96="","",COUNTIF(AI_PF!$A:$A,$A96))</f>
        <v>1</v>
      </c>
      <c r="Y96">
        <f>IF($A96="","",COUNTIF(LookThrough!$A:$A,J96))</f>
        <v>6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 s="4">
        <f>IF($J97="","",IFERROR(INDEX(AI_PF!T:T,MATCH(Dataset!J97,AI_PF!C:C,0)),""))</f>
        <v>42443</v>
      </c>
      <c r="H97" s="4">
        <f>IF($J97="","",IFERROR(INDEX(AI_PF!V:V,MATCH(Dataset!J97,AI_PF!C:C,0)),""))</f>
        <v>47191</v>
      </c>
      <c r="I97" t="str">
        <f>IF($J97="","",IFERROR(INDEX(AI_PF!EV:EV,MATCH(Dataset!J97,AI_PF!C:C,0)),""))</f>
        <v>~2016</v>
      </c>
      <c r="J97" s="5">
        <f>IF($A97="","",IFERROR(VLOOKUP($A97,AI_PF!$A:$C,3,FALSE),""))</f>
        <v>200000729</v>
      </c>
      <c r="K97" t="str">
        <f>IF($A97="","",IFERROR(INDEX(Data_Raw!B:B,MATCH(Dataset!A97,Data_Raw!A:A,0)),""))</f>
        <v>Real_Estate</v>
      </c>
      <c r="L97" t="str">
        <f>IF($A97="","",IFERROR(INDEX(Data_Raw!C:C,MATCH(Dataset!A97,Data_Raw!A:A,0)),""))</f>
        <v>한화DEBT STRATEGY부동산6호</v>
      </c>
      <c r="M97" t="str">
        <f>IF($A97="","",IFERROR(INDEX(Data_Raw!D:D,MATCH(Dataset!A97,Data_Raw!A:A,0)),""))</f>
        <v>한화자산운용</v>
      </c>
      <c r="N97" t="str">
        <f>IF($A97="","",IFERROR(VLOOKUP($A97,AI_PF!$A:$ET,29,FALSE),""))</f>
        <v>MetLife</v>
      </c>
      <c r="O97" t="str">
        <f>IF($A97="","",IFERROR(INDEX(Data_Raw!E:E,MATCH(Dataset!A97,Data_Raw!A:A,0)),""))</f>
        <v>US</v>
      </c>
      <c r="P97" t="str">
        <f>IF($A97="","",IFERROR(INDEX(Data_Raw!F:F,MATCH(Dataset!A97,Data_Raw!A:A,0)),""))</f>
        <v>Senior|Core</v>
      </c>
      <c r="Q97" t="str">
        <f>IF($A97="","",IFERROR(INDEX(Data_Raw!G:G,MATCH(Dataset!A97,Data_Raw!A:A,0)),""))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190844796850</v>
      </c>
      <c r="U97">
        <f>IF($A97="","",SUMIFS(AI_PF!$CA:$CA,AI_PF!$A:$A,$A97))</f>
        <v>237421211623</v>
      </c>
      <c r="V97">
        <f>IF($A97="","",SUMIFS(AI_PF!$CE:$CE,AI_PF!$A:$A,$A97))</f>
        <v>212155271832</v>
      </c>
      <c r="W97">
        <f>IF($A97="","",IFERROR(VLOOKUP($A97,AI_PF!$A:$CO,93,FALSE),""))</f>
        <v>1.7571976780891416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 s="4">
        <f>IF($J98="","",IFERROR(INDEX(AI_PF!T:T,MATCH(Dataset!J98,AI_PF!C:C,0)),""))</f>
        <v>42271</v>
      </c>
      <c r="H98" s="4">
        <f>IF($J98="","",IFERROR(INDEX(AI_PF!V:V,MATCH(Dataset!J98,AI_PF!C:C,0)),""))</f>
        <v>48572</v>
      </c>
      <c r="I98" t="str">
        <f>IF($J98="","",IFERROR(INDEX(AI_PF!EV:EV,MATCH(Dataset!J98,AI_PF!C:C,0)),""))</f>
        <v>~2016</v>
      </c>
      <c r="J98" s="5">
        <f>IF($A98="","",IFERROR(VLOOKUP($A98,AI_PF!$A:$C,3,FALSE),""))</f>
        <v>6000000000447</v>
      </c>
      <c r="K98" t="str">
        <f>IF($A98="","",IFERROR(INDEX(Data_Raw!B:B,MATCH(Dataset!A98,Data_Raw!A:A,0)),""))</f>
        <v>Infrastructure</v>
      </c>
      <c r="L98" t="str">
        <f>IF($A98="","",IFERROR(INDEX(Data_Raw!C:C,MATCH(Dataset!A98,Data_Raw!A:A,0)),""))</f>
        <v>동두천 복합화력발전사업 리파이낸싱 (동두천드림파워)</v>
      </c>
      <c r="M98" t="str">
        <f>IF($A98="","",IFERROR(INDEX(Data_Raw!D:D,MATCH(Dataset!A98,Data_Raw!A:A,0)),""))</f>
        <v>국민은행</v>
      </c>
      <c r="N98" t="str">
        <f>IF($A98="","",IFERROR(VLOOKUP($A98,AI_PF!$A:$ET,29,FALSE),""))</f>
        <v>해당없음</v>
      </c>
      <c r="O98" t="str">
        <f>IF($A98="","",IFERROR(INDEX(Data_Raw!E:E,MATCH(Dataset!A98,Data_Raw!A:A,0)),""))</f>
        <v>KOR</v>
      </c>
      <c r="P98" t="str">
        <f>IF($A98="","",IFERROR(INDEX(Data_Raw!F:F,MATCH(Dataset!A98,Data_Raw!A:A,0)),""))</f>
        <v>Non-PPP</v>
      </c>
      <c r="Q98" t="str">
        <f>IF($A98="","",IFERROR(INDEX(Data_Raw!G:G,MATCH(Dataset!A98,Data_Raw!A:A,0)),""))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35185990758</v>
      </c>
      <c r="U98">
        <f>IF($A98="","",SUMIFS(AI_PF!$CA:$CA,AI_PF!$A:$A,$A98))</f>
        <v>53048178946</v>
      </c>
      <c r="V98">
        <f>IF($A98="","",SUMIFS(AI_PF!$CE:$CE,AI_PF!$A:$A,$A98))</f>
        <v>52919272400</v>
      </c>
      <c r="W98">
        <f>IF($A98="","",IFERROR(VLOOKUP($A98,AI_PF!$A:$CO,93,FALSE),""))</f>
        <v>4.2105100000000002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 s="4">
        <f>IF($J99="","",IFERROR(INDEX(AI_PF!T:T,MATCH(Dataset!J99,AI_PF!C:C,0)),""))</f>
        <v>42269</v>
      </c>
      <c r="H99" s="4">
        <f>IF($J99="","",IFERROR(INDEX(AI_PF!V:V,MATCH(Dataset!J99,AI_PF!C:C,0)),""))</f>
        <v>49209</v>
      </c>
      <c r="I99" t="str">
        <f>IF($J99="","",IFERROR(INDEX(AI_PF!EV:EV,MATCH(Dataset!J99,AI_PF!C:C,0)),""))</f>
        <v>~2016</v>
      </c>
      <c r="J99" s="5">
        <f>IF($A99="","",IFERROR(VLOOKUP($A99,AI_PF!$A:$C,3,FALSE),""))</f>
        <v>6000000000450</v>
      </c>
      <c r="K99" t="str">
        <f>IF($A99="","",IFERROR(INDEX(Data_Raw!B:B,MATCH(Dataset!A99,Data_Raw!A:A,0)),""))</f>
        <v>Infrastructure</v>
      </c>
      <c r="L99" t="str">
        <f>IF($A99="","",IFERROR(INDEX(Data_Raw!C:C,MATCH(Dataset!A99,Data_Raw!A:A,0)),""))</f>
        <v>인천 하수관거 BTL (인천남부에스엠씨)</v>
      </c>
      <c r="M99" t="str">
        <f>IF($A99="","",IFERROR(INDEX(Data_Raw!D:D,MATCH(Dataset!A99,Data_Raw!A:A,0)),""))</f>
        <v>칸서스자산운용</v>
      </c>
      <c r="N99" t="str">
        <f>IF($A99="","",IFERROR(VLOOKUP($A99,AI_PF!$A:$ET,29,FALSE),""))</f>
        <v>해당없음</v>
      </c>
      <c r="O99" t="str">
        <f>IF($A99="","",IFERROR(INDEX(Data_Raw!E:E,MATCH(Dataset!A99,Data_Raw!A:A,0)),""))</f>
        <v>KOR</v>
      </c>
      <c r="P99" t="str">
        <f>IF($A99="","",IFERROR(INDEX(Data_Raw!F:F,MATCH(Dataset!A99,Data_Raw!A:A,0)),""))</f>
        <v>BTL</v>
      </c>
      <c r="Q99" t="str">
        <f>IF($A99="","",IFERROR(INDEX(Data_Raw!G:G,MATCH(Dataset!A99,Data_Raw!A:A,0)),""))</f>
        <v>Environmental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31785174587</v>
      </c>
      <c r="U99">
        <f>IF($A99="","",SUMIFS(AI_PF!$CA:$CA,AI_PF!$A:$A,$A99))</f>
        <v>27803356642</v>
      </c>
      <c r="V99">
        <f>IF($A99="","",SUMIFS(AI_PF!$CE:$CE,AI_PF!$A:$A,$A99))</f>
        <v>27770243113</v>
      </c>
      <c r="W99">
        <f>IF($A99="","",IFERROR(VLOOKUP($A99,AI_PF!$A:$CO,93,FALSE),""))</f>
        <v>4.5904901999999996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 s="4">
        <f>IF($J100="","",IFERROR(INDEX(AI_PF!T:T,MATCH(Dataset!J100,AI_PF!C:C,0)),""))</f>
        <v>42243</v>
      </c>
      <c r="H100" s="4">
        <f>IF($J100="","",IFERROR(INDEX(AI_PF!V:V,MATCH(Dataset!J100,AI_PF!C:C,0)),""))</f>
        <v>46353</v>
      </c>
      <c r="I100" t="str">
        <f>IF($J100="","",IFERROR(INDEX(AI_PF!EV:EV,MATCH(Dataset!J100,AI_PF!C:C,0)),""))</f>
        <v>~2016</v>
      </c>
      <c r="J100" s="5">
        <f>IF($A100="","",IFERROR(VLOOKUP($A100,AI_PF!$A:$C,3,FALSE),""))</f>
        <v>6000000000440</v>
      </c>
      <c r="K100" t="str">
        <f>IF($A100="","",IFERROR(INDEX(Data_Raw!B:B,MATCH(Dataset!A100,Data_Raw!A:A,0)),""))</f>
        <v>Infrastructure</v>
      </c>
      <c r="L100" t="str">
        <f>IF($A100="","",IFERROR(INDEX(Data_Raw!C:C,MATCH(Dataset!A100,Data_Raw!A:A,0)),""))</f>
        <v>신공항하이웨이 리파이낸싱 (대출)</v>
      </c>
      <c r="M100" t="str">
        <f>IF($A100="","",IFERROR(INDEX(Data_Raw!D:D,MATCH(Dataset!A100,Data_Raw!A:A,0)),""))</f>
        <v>우리은행</v>
      </c>
      <c r="N100" t="str">
        <f>IF($A100="","",IFERROR(VLOOKUP($A100,AI_PF!$A:$ET,29,FALSE),""))</f>
        <v>해당없음</v>
      </c>
      <c r="O100" t="str">
        <f>IF($A100="","",IFERROR(INDEX(Data_Raw!E:E,MATCH(Dataset!A100,Data_Raw!A:A,0)),""))</f>
        <v>KOR</v>
      </c>
      <c r="P100" t="str">
        <f>IF($A100="","",IFERROR(INDEX(Data_Raw!F:F,MATCH(Dataset!A100,Data_Raw!A:A,0)),""))</f>
        <v>BTO</v>
      </c>
      <c r="Q100" t="str">
        <f>IF($A100="","",IFERROR(INDEX(Data_Raw!G:G,MATCH(Dataset!A100,Data_Raw!A:A,0)),""))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5419640972</v>
      </c>
      <c r="U100">
        <f>IF($A100="","",SUMIFS(AI_PF!$CA:$CA,AI_PF!$A:$A,$A100))</f>
        <v>8001229738</v>
      </c>
      <c r="V100">
        <f>IF($A100="","",SUMIFS(AI_PF!$CE:$CE,AI_PF!$A:$A,$A100))</f>
        <v>8713357278</v>
      </c>
      <c r="W100">
        <f>IF($A100="","",IFERROR(VLOOKUP($A100,AI_PF!$A:$CO,93,FALSE),""))</f>
        <v>4.3000689999999997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 s="4">
        <f>IF($J101="","",IFERROR(INDEX(AI_PF!T:T,MATCH(Dataset!J101,AI_PF!C:C,0)),""))</f>
        <v>42262</v>
      </c>
      <c r="H101" s="4">
        <f>IF($J101="","",IFERROR(INDEX(AI_PF!V:V,MATCH(Dataset!J101,AI_PF!C:C,0)),""))</f>
        <v>45917</v>
      </c>
      <c r="I101" t="str">
        <f>IF($J101="","",IFERROR(INDEX(AI_PF!EV:EV,MATCH(Dataset!J101,AI_PF!C:C,0)),""))</f>
        <v>~2016</v>
      </c>
      <c r="J101" s="5">
        <f>IF($A101="","",IFERROR(VLOOKUP($A101,AI_PF!$A:$C,3,FALSE),""))</f>
        <v>100002085</v>
      </c>
      <c r="K101" t="str">
        <f>IF($A101="","",IFERROR(INDEX(Data_Raw!B:B,MATCH(Dataset!A101,Data_Raw!A:A,0)),""))</f>
        <v>VC</v>
      </c>
      <c r="L101" t="str">
        <f>IF($A101="","",IFERROR(INDEX(Data_Raw!C:C,MATCH(Dataset!A101,Data_Raw!A:A,0)),""))</f>
        <v>강소 신재생에너지혁신펀드</v>
      </c>
      <c r="M101" t="str">
        <f>IF($A101="","",IFERROR(INDEX(Data_Raw!D:D,MATCH(Dataset!A101,Data_Raw!A:A,0)),""))</f>
        <v>한화투자증권</v>
      </c>
      <c r="N101" t="str">
        <f>IF($A101="","",IFERROR(VLOOKUP($A101,AI_PF!$A:$ET,29,FALSE),""))</f>
        <v>해당없음</v>
      </c>
      <c r="O101" t="str">
        <f>IF($A101="","",IFERROR(INDEX(Data_Raw!E:E,MATCH(Dataset!A101,Data_Raw!A:A,0)),""))</f>
        <v>KOR</v>
      </c>
      <c r="P101" t="str">
        <f>IF($A101="","",IFERROR(INDEX(Data_Raw!F:F,MATCH(Dataset!A101,Data_Raw!A:A,0)),""))</f>
        <v>Early</v>
      </c>
      <c r="Q101" t="str">
        <f>IF($A101="","",IFERROR(INDEX(Data_Raw!G:G,MATCH(Dataset!A101,Data_Raw!A:A,0)),""))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-2.308902814984322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 s="4">
        <f>IF($J102="","",IFERROR(INDEX(AI_PF!T:T,MATCH(Dataset!J102,AI_PF!C:C,0)),""))</f>
        <v>42334</v>
      </c>
      <c r="H102" s="4">
        <f>IF($J102="","",IFERROR(INDEX(AI_PF!V:V,MATCH(Dataset!J102,AI_PF!C:C,0)),""))</f>
        <v>50369</v>
      </c>
      <c r="I102" t="str">
        <f>IF($J102="","",IFERROR(INDEX(AI_PF!EV:EV,MATCH(Dataset!J102,AI_PF!C:C,0)),""))</f>
        <v>~2016</v>
      </c>
      <c r="J102" s="5">
        <f>IF($A102="","",IFERROR(VLOOKUP($A102,AI_PF!$A:$C,3,FALSE),""))</f>
        <v>6000000000458</v>
      </c>
      <c r="K102" t="str">
        <f>IF($A102="","",IFERROR(INDEX(Data_Raw!B:B,MATCH(Dataset!A102,Data_Raw!A:A,0)),""))</f>
        <v>Infrastructure</v>
      </c>
      <c r="L102" t="str">
        <f>IF($A102="","",IFERROR(INDEX(Data_Raw!C:C,MATCH(Dataset!A102,Data_Raw!A:A,0)),""))</f>
        <v>용마터널 리파이낸싱 유동화증권 ABS (산업기반신보 8차)</v>
      </c>
      <c r="M102" t="str">
        <f>IF($A102="","",IFERROR(INDEX(Data_Raw!D:D,MATCH(Dataset!A102,Data_Raw!A:A,0)),""))</f>
        <v>KB증권</v>
      </c>
      <c r="N102" t="str">
        <f>IF($A102="","",IFERROR(VLOOKUP($A102,AI_PF!$A:$ET,29,FALSE),""))</f>
        <v>해당없음</v>
      </c>
      <c r="O102" t="str">
        <f>IF($A102="","",IFERROR(INDEX(Data_Raw!E:E,MATCH(Dataset!A102,Data_Raw!A:A,0)),""))</f>
        <v>KOR</v>
      </c>
      <c r="P102" t="str">
        <f>IF($A102="","",IFERROR(INDEX(Data_Raw!F:F,MATCH(Dataset!A102,Data_Raw!A:A,0)),""))</f>
        <v>BTO</v>
      </c>
      <c r="Q102" t="str">
        <f>IF($A102="","",IFERROR(INDEX(Data_Raw!G:G,MATCH(Dataset!A102,Data_Raw!A:A,0)),""))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3.4389384000000001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 s="4">
        <f>IF($J103="","",IFERROR(INDEX(AI_PF!T:T,MATCH(Dataset!J103,AI_PF!C:C,0)),""))</f>
        <v>42305</v>
      </c>
      <c r="H103" s="4">
        <f>IF($J103="","",IFERROR(INDEX(AI_PF!V:V,MATCH(Dataset!J103,AI_PF!C:C,0)),""))</f>
        <v>51071</v>
      </c>
      <c r="I103" t="str">
        <f>IF($J103="","",IFERROR(INDEX(AI_PF!EV:EV,MATCH(Dataset!J103,AI_PF!C:C,0)),""))</f>
        <v>~2016</v>
      </c>
      <c r="J103" s="5">
        <f>IF($A103="","",IFERROR(VLOOKUP($A103,AI_PF!$A:$C,3,FALSE),""))</f>
        <v>200000676</v>
      </c>
      <c r="K103" t="str">
        <f>IF($A103="","",IFERROR(INDEX(Data_Raw!B:B,MATCH(Dataset!A103,Data_Raw!A:A,0)),""))</f>
        <v>Infrastructure</v>
      </c>
      <c r="L103" t="str">
        <f>IF($A103="","",IFERROR(INDEX(Data_Raw!C:C,MATCH(Dataset!A103,Data_Raw!A:A,0)),""))</f>
        <v>용인-서울고속도로 민간투자사업 리파이낸싱 (KRIF 4호)</v>
      </c>
      <c r="M103" t="str">
        <f>IF($A103="","",IFERROR(INDEX(Data_Raw!D:D,MATCH(Dataset!A103,Data_Raw!A:A,0)),""))</f>
        <v>KDB인프라자산운용</v>
      </c>
      <c r="N103" t="str">
        <f>IF($A103="","",IFERROR(VLOOKUP($A103,AI_PF!$A:$ET,29,FALSE),""))</f>
        <v>해당없음</v>
      </c>
      <c r="O103" t="str">
        <f>IF($A103="","",IFERROR(INDEX(Data_Raw!E:E,MATCH(Dataset!A103,Data_Raw!A:A,0)),""))</f>
        <v>KOR</v>
      </c>
      <c r="P103" t="str">
        <f>IF($A103="","",IFERROR(INDEX(Data_Raw!F:F,MATCH(Dataset!A103,Data_Raw!A:A,0)),""))</f>
        <v>BTO</v>
      </c>
      <c r="Q103" t="str">
        <f>IF($A103="","",IFERROR(INDEX(Data_Raw!G:G,MATCH(Dataset!A103,Data_Raw!A:A,0)),""))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26078636453</v>
      </c>
      <c r="W103">
        <f>IF($A103="","",IFERROR(VLOOKUP($A103,AI_PF!$A:$CO,93,FALSE),""))</f>
        <v>3.1279006600379953</v>
      </c>
      <c r="X103">
        <f>IF($A103="","",COUNTIF(AI_PF!$A:$A,$A103))</f>
        <v>1</v>
      </c>
      <c r="Y103">
        <f>IF($A103="","",COUNTIF(LookThrough!$A:$A,J103))</f>
        <v>2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 s="4">
        <f>IF($J104="","",IFERROR(INDEX(AI_PF!T:T,MATCH(Dataset!J104,AI_PF!C:C,0)),""))</f>
        <v>42338</v>
      </c>
      <c r="H104" s="4">
        <f>IF($J104="","",IFERROR(INDEX(AI_PF!V:V,MATCH(Dataset!J104,AI_PF!C:C,0)),""))</f>
        <v>47805</v>
      </c>
      <c r="I104" t="str">
        <f>IF($J104="","",IFERROR(INDEX(AI_PF!EV:EV,MATCH(Dataset!J104,AI_PF!C:C,0)),""))</f>
        <v>~2016</v>
      </c>
      <c r="J104" s="5">
        <f>IF($A104="","",IFERROR(VLOOKUP($A104,AI_PF!$A:$C,3,FALSE),""))</f>
        <v>200000685</v>
      </c>
      <c r="K104" t="str">
        <f>IF($A104="","",IFERROR(INDEX(Data_Raw!B:B,MATCH(Dataset!A104,Data_Raw!A:A,0)),""))</f>
        <v>Infrastructure</v>
      </c>
      <c r="L104" t="str">
        <f>IF($A104="","",IFERROR(INDEX(Data_Raw!C:C,MATCH(Dataset!A104,Data_Raw!A:A,0)),""))</f>
        <v>ALLIANZ UK Infrastructure Debt</v>
      </c>
      <c r="M104" t="str">
        <f>IF($A104="","",IFERROR(INDEX(Data_Raw!D:D,MATCH(Dataset!A104,Data_Raw!A:A,0)),""))</f>
        <v>Allianz Global Investors</v>
      </c>
      <c r="N104" t="str">
        <f>IF($A104="","",IFERROR(VLOOKUP($A104,AI_PF!$A:$ET,29,FALSE),""))</f>
        <v>Allianz Global Investors</v>
      </c>
      <c r="O104" t="str">
        <f>IF($A104="","",IFERROR(INDEX(Data_Raw!E:E,MATCH(Dataset!A104,Data_Raw!A:A,0)),""))</f>
        <v>Europe</v>
      </c>
      <c r="P104" t="str">
        <f>IF($A104="","",IFERROR(INDEX(Data_Raw!F:F,MATCH(Dataset!A104,Data_Raw!A:A,0)),""))</f>
        <v>hybrid</v>
      </c>
      <c r="Q104" t="str">
        <f>IF($A104="","",IFERROR(INDEX(Data_Raw!G:G,MATCH(Dataset!A104,Data_Raw!A:A,0)),""))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5380518522</v>
      </c>
      <c r="U104">
        <f>IF($A104="","",SUMIFS(AI_PF!$CA:$CA,AI_PF!$A:$A,$A104))</f>
        <v>29618435317</v>
      </c>
      <c r="V104">
        <f>IF($A104="","",SUMIFS(AI_PF!$CE:$CE,AI_PF!$A:$A,$A104))</f>
        <v>33160130222</v>
      </c>
      <c r="W104">
        <f>IF($A104="","",IFERROR(VLOOKUP($A104,AI_PF!$A:$CO,93,FALSE),""))</f>
        <v>4.066440761089325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s="4" t="str">
        <f>IF($J105="","",IFERROR(INDEX(AI_PF!T:T,MATCH(Dataset!J105,AI_PF!C:C,0)),""))</f>
        <v>미인출</v>
      </c>
      <c r="H105" s="4">
        <f>IF($J105="","",IFERROR(INDEX(AI_PF!V:V,MATCH(Dataset!J105,AI_PF!C:C,0)),""))</f>
        <v>50369</v>
      </c>
      <c r="I105" t="str">
        <f>IF($J105="","",IFERROR(INDEX(AI_PF!EV:EV,MATCH(Dataset!J105,AI_PF!C:C,0)),""))</f>
        <v>미인출</v>
      </c>
      <c r="J105" s="5">
        <f>IF($A105="","",IFERROR(VLOOKUP($A105,AI_PF!$A:$C,3,FALSE),""))</f>
        <v>6000000000569</v>
      </c>
      <c r="K105" t="str">
        <f>IF($A105="","",IFERROR(INDEX(Data_Raw!B:B,MATCH(Dataset!A105,Data_Raw!A:A,0)),""))</f>
        <v>Infrastructure</v>
      </c>
      <c r="L105" t="str">
        <f>IF($A105="","",IFERROR(INDEX(Data_Raw!C:C,MATCH(Dataset!A105,Data_Raw!A:A,0)),""))</f>
        <v>서울과학기술대학교 생활관 신축 및 운영 BTL (미래드림)</v>
      </c>
      <c r="M105" t="str">
        <f>IF($A105="","",IFERROR(INDEX(Data_Raw!D:D,MATCH(Dataset!A105,Data_Raw!A:A,0)),""))</f>
        <v>칸서스자산운용</v>
      </c>
      <c r="N105" t="str">
        <f>IF($A105="","",IFERROR(VLOOKUP($A105,AI_PF!$A:$ET,29,FALSE),""))</f>
        <v>해당없음</v>
      </c>
      <c r="O105" t="str">
        <f>IF($A105="","",IFERROR(INDEX(Data_Raw!E:E,MATCH(Dataset!A105,Data_Raw!A:A,0)),""))</f>
        <v>KOR</v>
      </c>
      <c r="P105" t="str">
        <f>IF($A105="","",IFERROR(INDEX(Data_Raw!F:F,MATCH(Dataset!A105,Data_Raw!A:A,0)),""))</f>
        <v>BTL</v>
      </c>
      <c r="Q105" t="str">
        <f>IF($A105="","",IFERROR(INDEX(Data_Raw!G:G,MATCH(Dataset!A105,Data_Raw!A:A,0)),""))</f>
        <v>Social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2055776070</v>
      </c>
      <c r="U105">
        <f>IF($A105="","",SUMIFS(AI_PF!$CA:$CA,AI_PF!$A:$A,$A105))</f>
        <v>4058785687</v>
      </c>
      <c r="V105">
        <f>IF($A105="","",SUMIFS(AI_PF!$CE:$CE,AI_PF!$A:$A,$A105))</f>
        <v>4057973930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 s="4">
        <f>IF($J106="","",IFERROR(INDEX(AI_PF!T:T,MATCH(Dataset!J106,AI_PF!C:C,0)),""))</f>
        <v>42332</v>
      </c>
      <c r="H106" s="4">
        <f>IF($J106="","",IFERROR(INDEX(AI_PF!V:V,MATCH(Dataset!J106,AI_PF!C:C,0)),""))</f>
        <v>51464</v>
      </c>
      <c r="I106" t="str">
        <f>IF($J106="","",IFERROR(INDEX(AI_PF!EV:EV,MATCH(Dataset!J106,AI_PF!C:C,0)),""))</f>
        <v>~2016</v>
      </c>
      <c r="J106" s="5">
        <f>IF($A106="","",IFERROR(VLOOKUP($A106,AI_PF!$A:$C,3,FALSE),""))</f>
        <v>200000684</v>
      </c>
      <c r="K106" t="str">
        <f>IF($A106="","",IFERROR(INDEX(Data_Raw!B:B,MATCH(Dataset!A106,Data_Raw!A:A,0)),""))</f>
        <v>Infrastructure</v>
      </c>
      <c r="L106" t="str">
        <f>IF($A106="","",IFERROR(INDEX(Data_Raw!C:C,MATCH(Dataset!A106,Data_Raw!A:A,0)),""))</f>
        <v>서울과학기술대학교 생활관 신축 및 운영 BTL (칸서스 희망울타리)</v>
      </c>
      <c r="M106" t="str">
        <f>IF($A106="","",IFERROR(INDEX(Data_Raw!D:D,MATCH(Dataset!A106,Data_Raw!A:A,0)),""))</f>
        <v>칸서스자산운용</v>
      </c>
      <c r="N106" t="str">
        <f>IF($A106="","",IFERROR(VLOOKUP($A106,AI_PF!$A:$ET,29,FALSE),""))</f>
        <v>해당없음</v>
      </c>
      <c r="O106" t="str">
        <f>IF($A106="","",IFERROR(INDEX(Data_Raw!E:E,MATCH(Dataset!A106,Data_Raw!A:A,0)),""))</f>
        <v>KOR</v>
      </c>
      <c r="P106" t="str">
        <f>IF($A106="","",IFERROR(INDEX(Data_Raw!F:F,MATCH(Dataset!A106,Data_Raw!A:A,0)),""))</f>
        <v>BTL</v>
      </c>
      <c r="Q106" t="str">
        <f>IF($A106="","",IFERROR(INDEX(Data_Raw!G:G,MATCH(Dataset!A106,Data_Raw!A:A,0)),""))</f>
        <v>Social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748045507</v>
      </c>
      <c r="U106">
        <f>IF($A106="","",SUMIFS(AI_PF!$CA:$CA,AI_PF!$A:$A,$A106))</f>
        <v>1606946170</v>
      </c>
      <c r="V106">
        <f>IF($A106="","",SUMIFS(AI_PF!$CE:$CE,AI_PF!$A:$A,$A106))</f>
        <v>1546978398</v>
      </c>
      <c r="W106">
        <f>IF($A106="","",IFERROR(VLOOKUP($A106,AI_PF!$A:$CO,93,FALSE),""))</f>
        <v>3.5121437907218942</v>
      </c>
      <c r="X106">
        <f>IF($A106="","",COUNTIF(AI_PF!$A:$A,$A106))</f>
        <v>1</v>
      </c>
      <c r="Y106">
        <f>IF($A106="","",COUNTIF(LookThrough!$A:$A,J106))</f>
        <v>6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 s="4">
        <f>IF($J107="","",IFERROR(INDEX(AI_PF!T:T,MATCH(Dataset!J107,AI_PF!C:C,0)),""))</f>
        <v>42347</v>
      </c>
      <c r="H107" s="4">
        <f>IF($J107="","",IFERROR(INDEX(AI_PF!V:V,MATCH(Dataset!J107,AI_PF!C:C,0)),""))</f>
        <v>53395</v>
      </c>
      <c r="I107" t="str">
        <f>IF($J107="","",IFERROR(INDEX(AI_PF!EV:EV,MATCH(Dataset!J107,AI_PF!C:C,0)),""))</f>
        <v>~2016</v>
      </c>
      <c r="J107" s="5">
        <f>IF($A107="","",IFERROR(VLOOKUP($A107,AI_PF!$A:$C,3,FALSE),""))</f>
        <v>6000000000459</v>
      </c>
      <c r="K107" t="str">
        <f>IF($A107="","",IFERROR(INDEX(Data_Raw!B:B,MATCH(Dataset!A107,Data_Raw!A:A,0)),""))</f>
        <v>Infrastructure</v>
      </c>
      <c r="L107" t="str">
        <f>IF($A107="","",IFERROR(INDEX(Data_Raw!C:C,MATCH(Dataset!A107,Data_Raw!A:A,0)),""))</f>
        <v>수원-광명고속도로 리파이낸싱 (수도권서부고속도로)</v>
      </c>
      <c r="M107" t="str">
        <f>IF($A107="","",IFERROR(INDEX(Data_Raw!D:D,MATCH(Dataset!A107,Data_Raw!A:A,0)),""))</f>
        <v>KDB인프라자산운용</v>
      </c>
      <c r="N107" t="str">
        <f>IF($A107="","",IFERROR(VLOOKUP($A107,AI_PF!$A:$ET,29,FALSE),""))</f>
        <v>해당없음</v>
      </c>
      <c r="O107" t="str">
        <f>IF($A107="","",IFERROR(INDEX(Data_Raw!E:E,MATCH(Dataset!A107,Data_Raw!A:A,0)),""))</f>
        <v>KOR</v>
      </c>
      <c r="P107" t="str">
        <f>IF($A107="","",IFERROR(INDEX(Data_Raw!F:F,MATCH(Dataset!A107,Data_Raw!A:A,0)),""))</f>
        <v>BTO</v>
      </c>
      <c r="Q107" t="str">
        <f>IF($A107="","",IFERROR(INDEX(Data_Raw!G:G,MATCH(Dataset!A107,Data_Raw!A:A,0)),""))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5713055652</v>
      </c>
      <c r="U107">
        <f>IF($A107="","",SUMIFS(AI_PF!$CA:$CA,AI_PF!$A:$A,$A107))</f>
        <v>36244316173</v>
      </c>
      <c r="V107">
        <f>IF($A107="","",SUMIFS(AI_PF!$CE:$CE,AI_PF!$A:$A,$A107))</f>
        <v>41421325773</v>
      </c>
      <c r="W107">
        <f>IF($A107="","",IFERROR(VLOOKUP($A107,AI_PF!$A:$CO,93,FALSE),""))</f>
        <v>3.9571179999999999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 s="4">
        <f>IF($J108="","",IFERROR(INDEX(AI_PF!T:T,MATCH(Dataset!J108,AI_PF!C:C,0)),""))</f>
        <v>42367</v>
      </c>
      <c r="H108" s="4">
        <f>IF($J108="","",IFERROR(INDEX(AI_PF!V:V,MATCH(Dataset!J108,AI_PF!C:C,0)),""))</f>
        <v>49489</v>
      </c>
      <c r="I108" t="str">
        <f>IF($J108="","",IFERROR(INDEX(AI_PF!EV:EV,MATCH(Dataset!J108,AI_PF!C:C,0)),""))</f>
        <v>~2016</v>
      </c>
      <c r="J108" s="5">
        <f>IF($A108="","",IFERROR(VLOOKUP($A108,AI_PF!$A:$C,3,FALSE),""))</f>
        <v>6000000000462</v>
      </c>
      <c r="K108" t="str">
        <f>IF($A108="","",IFERROR(INDEX(Data_Raw!B:B,MATCH(Dataset!A108,Data_Raw!A:A,0)),""))</f>
        <v>Infrastructure</v>
      </c>
      <c r="L108" t="str">
        <f>IF($A108="","",IFERROR(INDEX(Data_Raw!C:C,MATCH(Dataset!A108,Data_Raw!A:A,0)),""))</f>
        <v>서수원-의왕고속화도로 리파이낸싱 (경기남부도로)</v>
      </c>
      <c r="M108" t="str">
        <f>IF($A108="","",IFERROR(INDEX(Data_Raw!D:D,MATCH(Dataset!A108,Data_Raw!A:A,0)),""))</f>
        <v>KDB산업은행</v>
      </c>
      <c r="N108" t="str">
        <f>IF($A108="","",IFERROR(VLOOKUP($A108,AI_PF!$A:$ET,29,FALSE),""))</f>
        <v>해당없음</v>
      </c>
      <c r="O108" t="str">
        <f>IF($A108="","",IFERROR(INDEX(Data_Raw!E:E,MATCH(Dataset!A108,Data_Raw!A:A,0)),""))</f>
        <v>KOR</v>
      </c>
      <c r="P108" t="str">
        <f>IF($A108="","",IFERROR(INDEX(Data_Raw!F:F,MATCH(Dataset!A108,Data_Raw!A:A,0)),""))</f>
        <v>BTO</v>
      </c>
      <c r="Q108" t="str">
        <f>IF($A108="","",IFERROR(INDEX(Data_Raw!G:G,MATCH(Dataset!A108,Data_Raw!A:A,0)),""))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35104348160</v>
      </c>
      <c r="U108">
        <f>IF($A108="","",SUMIFS(AI_PF!$CA:$CA,AI_PF!$A:$A,$A108))</f>
        <v>44928000000</v>
      </c>
      <c r="V108">
        <f>IF($A108="","",SUMIFS(AI_PF!$CE:$CE,AI_PF!$A:$A,$A108))</f>
        <v>44895651840</v>
      </c>
      <c r="W108">
        <f>IF($A108="","",IFERROR(VLOOKUP($A108,AI_PF!$A:$CO,93,FALSE),""))</f>
        <v>4.3664258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 s="4">
        <f>IF($J109="","",IFERROR(INDEX(AI_PF!T:T,MATCH(Dataset!J109,AI_PF!C:C,0)),""))</f>
        <v>42422</v>
      </c>
      <c r="H109" s="4">
        <f>IF($J109="","",IFERROR(INDEX(AI_PF!V:V,MATCH(Dataset!J109,AI_PF!C:C,0)),""))</f>
        <v>48632</v>
      </c>
      <c r="I109" t="str">
        <f>IF($J109="","",IFERROR(INDEX(AI_PF!EV:EV,MATCH(Dataset!J109,AI_PF!C:C,0)),""))</f>
        <v>~2016</v>
      </c>
      <c r="J109" s="5">
        <f>IF($A109="","",IFERROR(VLOOKUP($A109,AI_PF!$A:$C,3,FALSE),""))</f>
        <v>200000722</v>
      </c>
      <c r="K109" t="str">
        <f>IF($A109="","",IFERROR(INDEX(Data_Raw!B:B,MATCH(Dataset!A109,Data_Raw!A:A,0)),""))</f>
        <v>Infrastructure</v>
      </c>
      <c r="L109" t="str">
        <f>IF($A109="","",IFERROR(INDEX(Data_Raw!C:C,MATCH(Dataset!A109,Data_Raw!A:A,0)),""))</f>
        <v>신한BNPP 그린에너지 전문투자형사모특별자산투자신탁 2호 (해남 폐염전 54MW 태양광 사업)</v>
      </c>
      <c r="M109" t="str">
        <f>IF($A109="","",IFERROR(INDEX(Data_Raw!D:D,MATCH(Dataset!A109,Data_Raw!A:A,0)),""))</f>
        <v>신한자산운용</v>
      </c>
      <c r="N109" t="str">
        <f>IF($A109="","",IFERROR(VLOOKUP($A109,AI_PF!$A:$ET,29,FALSE),""))</f>
        <v>해당없음</v>
      </c>
      <c r="O109" t="str">
        <f>IF($A109="","",IFERROR(INDEX(Data_Raw!E:E,MATCH(Dataset!A109,Data_Raw!A:A,0)),""))</f>
        <v>KOR</v>
      </c>
      <c r="P109" t="str">
        <f>IF($A109="","",IFERROR(INDEX(Data_Raw!F:F,MATCH(Dataset!A109,Data_Raw!A:A,0)),""))</f>
        <v>Non-PPP</v>
      </c>
      <c r="Q109" t="str">
        <f>IF($A109="","",IFERROR(INDEX(Data_Raw!G:G,MATCH(Dataset!A109,Data_Raw!A:A,0)),""))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16644611382</v>
      </c>
      <c r="U109">
        <f>IF($A109="","",SUMIFS(AI_PF!$CA:$CA,AI_PF!$A:$A,$A109))</f>
        <v>10586902344</v>
      </c>
      <c r="V109">
        <f>IF($A109="","",SUMIFS(AI_PF!$CE:$CE,AI_PF!$A:$A,$A109))</f>
        <v>10449309528</v>
      </c>
      <c r="W109">
        <f>IF($A109="","",IFERROR(VLOOKUP($A109,AI_PF!$A:$CO,93,FALSE),""))</f>
        <v>4.5196762681007403</v>
      </c>
      <c r="X109">
        <f>IF($A109="","",COUNTIF(AI_PF!$A:$A,$A109))</f>
        <v>1</v>
      </c>
      <c r="Y109">
        <f>IF($A109="","",COUNTIF(LookThrough!$A:$A,J109))</f>
        <v>5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 s="4">
        <f>IF($J110="","",IFERROR(INDEX(AI_PF!T:T,MATCH(Dataset!J110,AI_PF!C:C,0)),""))</f>
        <v>42474</v>
      </c>
      <c r="H110" s="4">
        <f>IF($J110="","",IFERROR(INDEX(AI_PF!V:V,MATCH(Dataset!J110,AI_PF!C:C,0)),""))</f>
        <v>52333</v>
      </c>
      <c r="I110" t="str">
        <f>IF($J110="","",IFERROR(INDEX(AI_PF!EV:EV,MATCH(Dataset!J110,AI_PF!C:C,0)),""))</f>
        <v>~2016</v>
      </c>
      <c r="J110" s="5">
        <f>IF($A110="","",IFERROR(VLOOKUP($A110,AI_PF!$A:$C,3,FALSE),""))</f>
        <v>200000734</v>
      </c>
      <c r="K110" t="str">
        <f>IF($A110="","",IFERROR(INDEX(Data_Raw!B:B,MATCH(Dataset!A110,Data_Raw!A:A,0)),""))</f>
        <v>Infrastructure</v>
      </c>
      <c r="L110" t="str">
        <f>IF($A110="","",IFERROR(INDEX(Data_Raw!C:C,MATCH(Dataset!A110,Data_Raw!A:A,0)),""))</f>
        <v>대곡-소사복선전철 BTL (KIAMCO 대곡-소사복선전철 1호)</v>
      </c>
      <c r="M110" t="str">
        <f>IF($A110="","",IFERROR(INDEX(Data_Raw!D:D,MATCH(Dataset!A110,Data_Raw!A:A,0)),""))</f>
        <v>KDB인프라자산운용</v>
      </c>
      <c r="N110" t="str">
        <f>IF($A110="","",IFERROR(VLOOKUP($A110,AI_PF!$A:$ET,29,FALSE),""))</f>
        <v>해당없음</v>
      </c>
      <c r="O110" t="str">
        <f>IF($A110="","",IFERROR(INDEX(Data_Raw!E:E,MATCH(Dataset!A110,Data_Raw!A:A,0)),""))</f>
        <v>KOR</v>
      </c>
      <c r="P110" t="str">
        <f>IF($A110="","",IFERROR(INDEX(Data_Raw!F:F,MATCH(Dataset!A110,Data_Raw!A:A,0)),""))</f>
        <v>BTL</v>
      </c>
      <c r="Q110" t="str">
        <f>IF($A110="","",IFERROR(INDEX(Data_Raw!G:G,MATCH(Dataset!A110,Data_Raw!A:A,0)),""))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9073433318</v>
      </c>
      <c r="U110">
        <f>IF($A110="","",SUMIFS(AI_PF!$CA:$CA,AI_PF!$A:$A,$A110))</f>
        <v>76276051876</v>
      </c>
      <c r="V110">
        <f>IF($A110="","",SUMIFS(AI_PF!$CE:$CE,AI_PF!$A:$A,$A110))</f>
        <v>78085779054</v>
      </c>
      <c r="W110">
        <f>IF($A110="","",IFERROR(VLOOKUP($A110,AI_PF!$A:$CO,93,FALSE),""))</f>
        <v>4.3393412232398996</v>
      </c>
      <c r="X110">
        <f>IF($A110="","",COUNTIF(AI_PF!$A:$A,$A110))</f>
        <v>1</v>
      </c>
      <c r="Y110">
        <f>IF($A110="","",COUNTIF(LookThrough!$A:$A,J110))</f>
        <v>3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 s="4">
        <f>IF($J111="","",IFERROR(INDEX(AI_PF!T:T,MATCH(Dataset!J111,AI_PF!C:C,0)),""))</f>
        <v>42513</v>
      </c>
      <c r="H111" s="4">
        <f>IF($J111="","",IFERROR(INDEX(AI_PF!V:V,MATCH(Dataset!J111,AI_PF!C:C,0)),""))</f>
        <v>51644</v>
      </c>
      <c r="I111" t="str">
        <f>IF($J111="","",IFERROR(INDEX(AI_PF!EV:EV,MATCH(Dataset!J111,AI_PF!C:C,0)),""))</f>
        <v>~2016</v>
      </c>
      <c r="J111" s="5">
        <f>IF($A111="","",IFERROR(VLOOKUP($A111,AI_PF!$A:$C,3,FALSE),""))</f>
        <v>200000753</v>
      </c>
      <c r="K111" t="str">
        <f>IF($A111="","",IFERROR(INDEX(Data_Raw!B:B,MATCH(Dataset!A111,Data_Raw!A:A,0)),""))</f>
        <v>Infrastructure</v>
      </c>
      <c r="L111" t="str">
        <f>IF($A111="","",IFERROR(INDEX(Data_Raw!C:C,MATCH(Dataset!A111,Data_Raw!A:A,0)),""))</f>
        <v>미래에셋글로벌신재생에너지일반사모특별자산투자신탁2호</v>
      </c>
      <c r="M111" t="str">
        <f>IF($A111="","",IFERROR(INDEX(Data_Raw!D:D,MATCH(Dataset!A111,Data_Raw!A:A,0)),""))</f>
        <v>미래에셋자산운용</v>
      </c>
      <c r="N111" t="str">
        <f>IF($A111="","",IFERROR(VLOOKUP($A111,AI_PF!$A:$ET,29,FALSE),""))</f>
        <v>미래에셋자산운용</v>
      </c>
      <c r="O111" t="str">
        <f>IF($A111="","",IFERROR(INDEX(Data_Raw!E:E,MATCH(Dataset!A111,Data_Raw!A:A,0)),""))</f>
        <v>Global</v>
      </c>
      <c r="P111" t="str">
        <f>IF($A111="","",IFERROR(INDEX(Data_Raw!F:F,MATCH(Dataset!A111,Data_Raw!A:A,0)),""))</f>
        <v>Non-PPP</v>
      </c>
      <c r="Q111" t="str">
        <f>IF($A111="","",IFERROR(INDEX(Data_Raw!G:G,MATCH(Dataset!A111,Data_Raw!A:A,0)),""))</f>
        <v>Solar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45602822095</v>
      </c>
      <c r="W111">
        <f>IF($A111="","",IFERROR(VLOOKUP($A111,AI_PF!$A:$CO,93,FALSE),""))</f>
        <v>2.5327935814857483</v>
      </c>
      <c r="X111">
        <f>IF($A111="","",COUNTIF(AI_PF!$A:$A,$A111))</f>
        <v>1</v>
      </c>
      <c r="Y111">
        <f>IF($A111="","",COUNTIF(LookThrough!$A:$A,J111))</f>
        <v>2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 s="4">
        <f>IF($J112="","",IFERROR(INDEX(AI_PF!T:T,MATCH(Dataset!J112,AI_PF!C:C,0)),""))</f>
        <v>42520</v>
      </c>
      <c r="H112" s="4">
        <f>IF($J112="","",IFERROR(INDEX(AI_PF!V:V,MATCH(Dataset!J112,AI_PF!C:C,0)),""))</f>
        <v>46903</v>
      </c>
      <c r="I112" t="str">
        <f>IF($J112="","",IFERROR(INDEX(AI_PF!EV:EV,MATCH(Dataset!J112,AI_PF!C:C,0)),""))</f>
        <v>~2016</v>
      </c>
      <c r="J112" s="5">
        <f>IF($A112="","",IFERROR(VLOOKUP($A112,AI_PF!$A:$C,3,FALSE),""))</f>
        <v>200000758</v>
      </c>
      <c r="K112" t="str">
        <f>IF($A112="","",IFERROR(INDEX(Data_Raw!B:B,MATCH(Dataset!A112,Data_Raw!A:A,0)),""))</f>
        <v>VC</v>
      </c>
      <c r="L112" t="str">
        <f>IF($A112="","",IFERROR(INDEX(Data_Raw!C:C,MATCH(Dataset!A112,Data_Raw!A:A,0)),""))</f>
        <v>시몬느 해외벤처증권투자 전문사모투자신탁 1호</v>
      </c>
      <c r="M112" t="str">
        <f>IF($A112="","",IFERROR(INDEX(Data_Raw!D:D,MATCH(Dataset!A112,Data_Raw!A:A,0)),""))</f>
        <v>시몬느자산운용</v>
      </c>
      <c r="N112">
        <f>IF($A112="","",IFERROR(VLOOKUP($A112,AI_PF!$A:$ET,29,FALSE),""))</f>
        <v>0</v>
      </c>
      <c r="O112" t="str">
        <f>IF($A112="","",IFERROR(INDEX(Data_Raw!E:E,MATCH(Dataset!A112,Data_Raw!A:A,0)),""))</f>
        <v>US</v>
      </c>
      <c r="P112" t="str">
        <f>IF($A112="","",IFERROR(INDEX(Data_Raw!F:F,MATCH(Dataset!A112,Data_Raw!A:A,0)),""))</f>
        <v>Early</v>
      </c>
      <c r="Q112" t="str">
        <f>IF($A112="","",IFERROR(INDEX(Data_Raw!G:G,MATCH(Dataset!A112,Data_Raw!A:A,0)),""))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127114440425</v>
      </c>
      <c r="W112">
        <f>IF($A112="","",IFERROR(VLOOKUP($A112,AI_PF!$A:$CO,93,FALSE),""))</f>
        <v>-0.95430626010056618</v>
      </c>
      <c r="X112">
        <f>IF($A112="","",COUNTIF(AI_PF!$A:$A,$A112))</f>
        <v>1</v>
      </c>
      <c r="Y112">
        <f>IF($A112="","",COUNTIF(LookThrough!$A:$A,J112))</f>
        <v>249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 s="4">
        <f>IF($J113="","",IFERROR(INDEX(AI_PF!T:T,MATCH(Dataset!J113,AI_PF!C:C,0)),""))</f>
        <v>42580</v>
      </c>
      <c r="H113" s="4">
        <f>IF($J113="","",IFERROR(INDEX(AI_PF!V:V,MATCH(Dataset!J113,AI_PF!C:C,0)),""))</f>
        <v>2958465</v>
      </c>
      <c r="I113" t="str">
        <f>IF($J113="","",IFERROR(INDEX(AI_PF!EV:EV,MATCH(Dataset!J113,AI_PF!C:C,0)),""))</f>
        <v>~2016</v>
      </c>
      <c r="J113" s="5">
        <f>IF($A113="","",IFERROR(VLOOKUP($A113,AI_PF!$A:$C,3,FALSE),""))</f>
        <v>100002182</v>
      </c>
      <c r="K113" t="str">
        <f>IF($A113="","",IFERROR(INDEX(Data_Raw!B:B,MATCH(Dataset!A113,Data_Raw!A:A,0)),""))</f>
        <v>PE</v>
      </c>
      <c r="L113" t="str">
        <f>IF($A113="","",IFERROR(INDEX(Data_Raw!C:C,MATCH(Dataset!A113,Data_Raw!A:A,0)),""))</f>
        <v>씨앤앰 출자 및 인수금융 리파이낸싱</v>
      </c>
      <c r="M113" t="str">
        <f>IF($A113="","",IFERROR(INDEX(Data_Raw!D:D,MATCH(Dataset!A113,Data_Raw!A:A,0)),""))</f>
        <v>신한은행</v>
      </c>
      <c r="N113" t="str">
        <f>IF($A113="","",IFERROR(VLOOKUP($A113,AI_PF!$A:$ET,29,FALSE),""))</f>
        <v>해당없음</v>
      </c>
      <c r="O113" t="str">
        <f>IF($A113="","",IFERROR(INDEX(Data_Raw!E:E,MATCH(Dataset!A113,Data_Raw!A:A,0)),""))</f>
        <v>KOR</v>
      </c>
      <c r="P113" t="str">
        <f>IF($A113="","",IFERROR(INDEX(Data_Raw!F:F,MATCH(Dataset!A113,Data_Raw!A:A,0)),""))</f>
        <v>Buyout</v>
      </c>
      <c r="Q113" t="str">
        <f>IF($A113="","",IFERROR(INDEX(Data_Raw!G:G,MATCH(Dataset!A113,Data_Raw!A:A,0)),""))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 s="4">
        <f>IF($J114="","",IFERROR(INDEX(AI_PF!T:T,MATCH(Dataset!J114,AI_PF!C:C,0)),""))</f>
        <v>42635</v>
      </c>
      <c r="H114" s="4">
        <f>IF($J114="","",IFERROR(INDEX(AI_PF!V:V,MATCH(Dataset!J114,AI_PF!C:C,0)),""))</f>
        <v>46288</v>
      </c>
      <c r="I114" t="str">
        <f>IF($J114="","",IFERROR(INDEX(AI_PF!EV:EV,MATCH(Dataset!J114,AI_PF!C:C,0)),""))</f>
        <v>~2016</v>
      </c>
      <c r="J114" s="5">
        <f>IF($A114="","",IFERROR(VLOOKUP($A114,AI_PF!$A:$C,3,FALSE),""))</f>
        <v>200000794</v>
      </c>
      <c r="K114" t="str">
        <f>IF($A114="","",IFERROR(INDEX(Data_Raw!B:B,MATCH(Dataset!A114,Data_Raw!A:A,0)),""))</f>
        <v>PD</v>
      </c>
      <c r="L114" t="str">
        <f>IF($A114="","",IFERROR(INDEX(Data_Raw!C:C,MATCH(Dataset!A114,Data_Raw!A:A,0)),""))</f>
        <v>GSO Capital Opportunities Fund Ⅲ</v>
      </c>
      <c r="M114" t="str">
        <f>IF($A114="","",IFERROR(INDEX(Data_Raw!D:D,MATCH(Dataset!A114,Data_Raw!A:A,0)),""))</f>
        <v>GSO</v>
      </c>
      <c r="N114" t="str">
        <f>IF($A114="","",IFERROR(VLOOKUP($A114,AI_PF!$A:$ET,29,FALSE),""))</f>
        <v>GSO</v>
      </c>
      <c r="O114" t="str">
        <f>IF($A114="","",IFERROR(INDEX(Data_Raw!E:E,MATCH(Dataset!A114,Data_Raw!A:A,0)),""))</f>
        <v>Global</v>
      </c>
      <c r="P114" t="str">
        <f>IF($A114="","",IFERROR(INDEX(Data_Raw!F:F,MATCH(Dataset!A114,Data_Raw!A:A,0)),""))</f>
        <v>Mezzanine</v>
      </c>
      <c r="Q114" t="str">
        <f>IF($A114="","",IFERROR(INDEX(Data_Raw!G:G,MATCH(Dataset!A114,Data_Raw!A:A,0)),""))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65225669606</v>
      </c>
      <c r="T114">
        <f>IF($A114="","",SUMIFS(AI_PF!$AZ:$AZ,AI_PF!$A:$A,$A114))</f>
        <v>52844206352</v>
      </c>
      <c r="U114">
        <f>IF($A114="","",SUMIFS(AI_PF!$CA:$CA,AI_PF!$A:$A,$A114))</f>
        <v>15847787034</v>
      </c>
      <c r="V114">
        <f>IF($A114="","",SUMIFS(AI_PF!$CE:$CE,AI_PF!$A:$A,$A114))</f>
        <v>7256141695</v>
      </c>
      <c r="W114">
        <f>IF($A114="","",IFERROR(VLOOKUP($A114,AI_PF!$A:$CO,93,FALSE),""))</f>
        <v>14.031684994697571</v>
      </c>
      <c r="X114">
        <f>IF($A114="","",COUNTIF(AI_PF!$A:$A,$A114))</f>
        <v>1</v>
      </c>
      <c r="Y114">
        <f>IF($A114="","",COUNTIF(LookThrough!$A:$A,J114))</f>
        <v>20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 s="4">
        <f>IF($J115="","",IFERROR(INDEX(AI_PF!T:T,MATCH(Dataset!J115,AI_PF!C:C,0)),""))</f>
        <v>42502</v>
      </c>
      <c r="H115" s="4">
        <f>IF($J115="","",IFERROR(INDEX(AI_PF!V:V,MATCH(Dataset!J115,AI_PF!C:C,0)),""))</f>
        <v>50172</v>
      </c>
      <c r="I115" t="str">
        <f>IF($J115="","",IFERROR(INDEX(AI_PF!EV:EV,MATCH(Dataset!J115,AI_PF!C:C,0)),""))</f>
        <v>~2016</v>
      </c>
      <c r="J115" s="5">
        <f>IF($A115="","",IFERROR(VLOOKUP($A115,AI_PF!$A:$C,3,FALSE),""))</f>
        <v>200000739</v>
      </c>
      <c r="K115" t="str">
        <f>IF($A115="","",IFERROR(INDEX(Data_Raw!B:B,MATCH(Dataset!A115,Data_Raw!A:A,0)),""))</f>
        <v>Infrastructure</v>
      </c>
      <c r="L115" t="str">
        <f>IF($A115="","",IFERROR(INDEX(Data_Raw!C:C,MATCH(Dataset!A115,Data_Raw!A:A,0)),""))</f>
        <v>상암 노을연료전지발전사업 (칸서스 연료전지 1호)</v>
      </c>
      <c r="M115" t="str">
        <f>IF($A115="","",IFERROR(INDEX(Data_Raw!D:D,MATCH(Dataset!A115,Data_Raw!A:A,0)),""))</f>
        <v>칸서스자산운용</v>
      </c>
      <c r="N115" t="str">
        <f>IF($A115="","",IFERROR(VLOOKUP($A115,AI_PF!$A:$ET,29,FALSE),""))</f>
        <v>해당없음</v>
      </c>
      <c r="O115" t="str">
        <f>IF($A115="","",IFERROR(INDEX(Data_Raw!E:E,MATCH(Dataset!A115,Data_Raw!A:A,0)),""))</f>
        <v>KOR</v>
      </c>
      <c r="P115" t="str">
        <f>IF($A115="","",IFERROR(INDEX(Data_Raw!F:F,MATCH(Dataset!A115,Data_Raw!A:A,0)),""))</f>
        <v>Non-PPP</v>
      </c>
      <c r="Q115" t="str">
        <f>IF($A115="","",IFERROR(INDEX(Data_Raw!G:G,MATCH(Dataset!A115,Data_Raw!A:A,0)),""))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16315575019</v>
      </c>
      <c r="U115">
        <f>IF($A115="","",SUMIFS(AI_PF!$CA:$CA,AI_PF!$A:$A,$A115))</f>
        <v>8186697211</v>
      </c>
      <c r="V115">
        <f>IF($A115="","",SUMIFS(AI_PF!$CE:$CE,AI_PF!$A:$A,$A115))</f>
        <v>8185436756</v>
      </c>
      <c r="W115">
        <f>IF($A115="","",IFERROR(VLOOKUP($A115,AI_PF!$A:$CO,93,FALSE),""))</f>
        <v>4.0871593356132507</v>
      </c>
      <c r="X115">
        <f>IF($A115="","",COUNTIF(AI_PF!$A:$A,$A115))</f>
        <v>1</v>
      </c>
      <c r="Y115">
        <f>IF($A115="","",COUNTIF(LookThrough!$A:$A,J115))</f>
        <v>2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 s="4">
        <f>IF($J116="","",IFERROR(INDEX(AI_PF!T:T,MATCH(Dataset!J116,AI_PF!C:C,0)),""))</f>
        <v>42613</v>
      </c>
      <c r="H116" s="4">
        <f>IF($J116="","",IFERROR(INDEX(AI_PF!V:V,MATCH(Dataset!J116,AI_PF!C:C,0)),""))</f>
        <v>51744</v>
      </c>
      <c r="I116" t="str">
        <f>IF($J116="","",IFERROR(INDEX(AI_PF!EV:EV,MATCH(Dataset!J116,AI_PF!C:C,0)),""))</f>
        <v>~2016</v>
      </c>
      <c r="J116" s="5">
        <f>IF($A116="","",IFERROR(VLOOKUP($A116,AI_PF!$A:$C,3,FALSE),""))</f>
        <v>200000785</v>
      </c>
      <c r="K116" t="str">
        <f>IF($A116="","",IFERROR(INDEX(Data_Raw!B:B,MATCH(Dataset!A116,Data_Raw!A:A,0)),""))</f>
        <v>Infrastructure</v>
      </c>
      <c r="L116" t="str">
        <f>IF($A116="","",IFERROR(INDEX(Data_Raw!C:C,MATCH(Dataset!A116,Data_Raw!A:A,0)),""))</f>
        <v>한화 태양광발전 사모특별자산투자신탁 3호</v>
      </c>
      <c r="M116" t="str">
        <f>IF($A116="","",IFERROR(INDEX(Data_Raw!D:D,MATCH(Dataset!A116,Data_Raw!A:A,0)),""))</f>
        <v>한화자산운용</v>
      </c>
      <c r="N116" t="str">
        <f>IF($A116="","",IFERROR(VLOOKUP($A116,AI_PF!$A:$ET,29,FALSE),""))</f>
        <v>해당없음</v>
      </c>
      <c r="O116" t="str">
        <f>IF($A116="","",IFERROR(INDEX(Data_Raw!E:E,MATCH(Dataset!A116,Data_Raw!A:A,0)),""))</f>
        <v>KOR</v>
      </c>
      <c r="P116" t="str">
        <f>IF($A116="","",IFERROR(INDEX(Data_Raw!F:F,MATCH(Dataset!A116,Data_Raw!A:A,0)),""))</f>
        <v>Non-PPP</v>
      </c>
      <c r="Q116" t="str">
        <f>IF($A116="","",IFERROR(INDEX(Data_Raw!G:G,MATCH(Dataset!A116,Data_Raw!A:A,0)),""))</f>
        <v>Solar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12151804451</v>
      </c>
      <c r="W116">
        <f>IF($A116="","",IFERROR(VLOOKUP($A116,AI_PF!$A:$CO,93,FALSE),""))</f>
        <v>4.6221175789833078</v>
      </c>
      <c r="X116">
        <f>IF($A116="","",COUNTIF(AI_PF!$A:$A,$A116))</f>
        <v>1</v>
      </c>
      <c r="Y116">
        <f>IF($A116="","",COUNTIF(LookThrough!$A:$A,J116))</f>
        <v>26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 s="4">
        <f>IF($J117="","",IFERROR(INDEX(AI_PF!T:T,MATCH(Dataset!J117,AI_PF!C:C,0)),""))</f>
        <v>42600</v>
      </c>
      <c r="H117" s="4">
        <f>IF($J117="","",IFERROR(INDEX(AI_PF!V:V,MATCH(Dataset!J117,AI_PF!C:C,0)),""))</f>
        <v>46201</v>
      </c>
      <c r="I117" t="str">
        <f>IF($J117="","",IFERROR(INDEX(AI_PF!EV:EV,MATCH(Dataset!J117,AI_PF!C:C,0)),""))</f>
        <v>~2016</v>
      </c>
      <c r="J117" s="5">
        <f>IF($A117="","",IFERROR(VLOOKUP($A117,AI_PF!$A:$C,3,FALSE),""))</f>
        <v>100002186</v>
      </c>
      <c r="K117" t="str">
        <f>IF($A117="","",IFERROR(INDEX(Data_Raw!B:B,MATCH(Dataset!A117,Data_Raw!A:A,0)),""))</f>
        <v>VC</v>
      </c>
      <c r="L117" t="str">
        <f>IF($A117="","",IFERROR(INDEX(Data_Raw!C:C,MATCH(Dataset!A117,Data_Raw!A:A,0)),""))</f>
        <v>케이디비아이에프씨 아시아 사모투자합자회사</v>
      </c>
      <c r="M117" t="str">
        <f>IF($A117="","",IFERROR(INDEX(Data_Raw!D:D,MATCH(Dataset!A117,Data_Raw!A:A,0)),""))</f>
        <v>KDB산업은행</v>
      </c>
      <c r="N117" t="str">
        <f>IF($A117="","",IFERROR(VLOOKUP($A117,AI_PF!$A:$ET,29,FALSE),""))</f>
        <v>IFC</v>
      </c>
      <c r="O117" t="str">
        <f>IF($A117="","",IFERROR(INDEX(Data_Raw!E:E,MATCH(Dataset!A117,Data_Raw!A:A,0)),""))</f>
        <v>Global</v>
      </c>
      <c r="P117" t="str">
        <f>IF($A117="","",IFERROR(INDEX(Data_Raw!F:F,MATCH(Dataset!A117,Data_Raw!A:A,0)),""))</f>
        <v>Late</v>
      </c>
      <c r="Q117" t="str">
        <f>IF($A117="","",IFERROR(INDEX(Data_Raw!G:G,MATCH(Dataset!A117,Data_Raw!A:A,0)),""))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11428524400</v>
      </c>
      <c r="V117">
        <f>IF($A117="","",SUMIFS(AI_PF!$CE:$CE,AI_PF!$A:$A,$A117))</f>
        <v>11428524400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s="4" t="str">
        <f>IF($J118="","",IFERROR(INDEX(AI_PF!T:T,MATCH(Dataset!J118,AI_PF!C:C,0)),""))</f>
        <v>미인출</v>
      </c>
      <c r="H118" s="4">
        <f>IF($J118="","",IFERROR(INDEX(AI_PF!V:V,MATCH(Dataset!J118,AI_PF!C:C,0)),""))</f>
        <v>52962</v>
      </c>
      <c r="I118" t="str">
        <f>IF($J118="","",IFERROR(INDEX(AI_PF!EV:EV,MATCH(Dataset!J118,AI_PF!C:C,0)),""))</f>
        <v>미인출</v>
      </c>
      <c r="J118" s="5">
        <f>IF($A118="","",IFERROR(VLOOKUP($A118,AI_PF!$A:$C,3,FALSE),""))</f>
        <v>6000000000560</v>
      </c>
      <c r="K118" t="str">
        <f>IF($A118="","",IFERROR(INDEX(Data_Raw!B:B,MATCH(Dataset!A118,Data_Raw!A:A,0)),""))</f>
        <v>Infrastructure</v>
      </c>
      <c r="L118" t="str">
        <f>IF($A118="","",IFERROR(INDEX(Data_Raw!C:C,MATCH(Dataset!A118,Data_Raw!A:A,0)),""))</f>
        <v>순천대 외 1교 기숙사 BTL</v>
      </c>
      <c r="M118" t="str">
        <f>IF($A118="","",IFERROR(INDEX(Data_Raw!D:D,MATCH(Dataset!A118,Data_Raw!A:A,0)),""))</f>
        <v>칸서스자산운용</v>
      </c>
      <c r="N118" t="str">
        <f>IF($A118="","",IFERROR(VLOOKUP($A118,AI_PF!$A:$ET,29,FALSE),""))</f>
        <v>해당없음</v>
      </c>
      <c r="O118" t="str">
        <f>IF($A118="","",IFERROR(INDEX(Data_Raw!E:E,MATCH(Dataset!A118,Data_Raw!A:A,0)),""))</f>
        <v>KOR</v>
      </c>
      <c r="P118" t="str">
        <f>IF($A118="","",IFERROR(INDEX(Data_Raw!F:F,MATCH(Dataset!A118,Data_Raw!A:A,0)),""))</f>
        <v>BTL</v>
      </c>
      <c r="Q118" t="str">
        <f>IF($A118="","",IFERROR(INDEX(Data_Raw!G:G,MATCH(Dataset!A118,Data_Raw!A:A,0)),""))</f>
        <v>Social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3278898404</v>
      </c>
      <c r="U118">
        <f>IF($A118="","",SUMIFS(AI_PF!$CA:$CA,AI_PF!$A:$A,$A118))</f>
        <v>6379377471</v>
      </c>
      <c r="V118">
        <f>IF($A118="","",SUMIFS(AI_PF!$CE:$CE,AI_PF!$A:$A,$A118))</f>
        <v>6378101596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 s="4">
        <f>IF($J119="","",IFERROR(INDEX(AI_PF!T:T,MATCH(Dataset!J119,AI_PF!C:C,0)),""))</f>
        <v>42576</v>
      </c>
      <c r="H119" s="4">
        <f>IF($J119="","",IFERROR(INDEX(AI_PF!V:V,MATCH(Dataset!J119,AI_PF!C:C,0)),""))</f>
        <v>46996</v>
      </c>
      <c r="I119" t="str">
        <f>IF($J119="","",IFERROR(INDEX(AI_PF!EV:EV,MATCH(Dataset!J119,AI_PF!C:C,0)),""))</f>
        <v>~2016</v>
      </c>
      <c r="J119" s="5">
        <f>IF($A119="","",IFERROR(VLOOKUP($A119,AI_PF!$A:$C,3,FALSE),""))</f>
        <v>210000858</v>
      </c>
      <c r="K119" t="str">
        <f>IF($A119="","",IFERROR(INDEX(Data_Raw!B:B,MATCH(Dataset!A119,Data_Raw!A:A,0)),""))</f>
        <v>Real_Estate</v>
      </c>
      <c r="L119" t="str">
        <f>IF($A119="","",IFERROR(INDEX(Data_Raw!C:C,MATCH(Dataset!A119,Data_Raw!A:A,0)),""))</f>
        <v>현대STAR부동산 5호</v>
      </c>
      <c r="M119" t="str">
        <f>IF($A119="","",IFERROR(INDEX(Data_Raw!D:D,MATCH(Dataset!A119,Data_Raw!A:A,0)),""))</f>
        <v>현대자산운용</v>
      </c>
      <c r="N119" t="str">
        <f>IF($A119="","",IFERROR(VLOOKUP($A119,AI_PF!$A:$ET,29,FALSE),""))</f>
        <v>Mesa West Capital</v>
      </c>
      <c r="O119" t="str">
        <f>IF($A119="","",IFERROR(INDEX(Data_Raw!E:E,MATCH(Dataset!A119,Data_Raw!A:A,0)),""))</f>
        <v>US</v>
      </c>
      <c r="P119" t="str">
        <f>IF($A119="","",IFERROR(INDEX(Data_Raw!F:F,MATCH(Dataset!A119,Data_Raw!A:A,0)),""))</f>
        <v>Senior|Core</v>
      </c>
      <c r="Q119" t="str">
        <f>IF($A119="","",IFERROR(INDEX(Data_Raw!G:G,MATCH(Dataset!A119,Data_Raw!A:A,0)),""))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15663294332</v>
      </c>
      <c r="U119">
        <f>IF($A119="","",SUMIFS(AI_PF!$CA:$CA,AI_PF!$A:$A,$A119))</f>
        <v>82168330762</v>
      </c>
      <c r="V119">
        <f>IF($A119="","",SUMIFS(AI_PF!$CE:$CE,AI_PF!$A:$A,$A119))</f>
        <v>75776787802</v>
      </c>
      <c r="W119">
        <f>IF($A119="","",IFERROR(VLOOKUP($A119,AI_PF!$A:$CO,93,FALSE),""))</f>
        <v>3.5764363408088693</v>
      </c>
      <c r="X119">
        <f>IF($A119="","",COUNTIF(AI_PF!$A:$A,$A119))</f>
        <v>1</v>
      </c>
      <c r="Y119">
        <f>IF($A119="","",COUNTIF(LookThrough!$A:$A,J119))</f>
        <v>1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 s="4">
        <f>IF($J120="","",IFERROR(INDEX(AI_PF!T:T,MATCH(Dataset!J120,AI_PF!C:C,0)),""))</f>
        <v>42550</v>
      </c>
      <c r="H120" s="4">
        <f>IF($J120="","",IFERROR(INDEX(AI_PF!V:V,MATCH(Dataset!J120,AI_PF!C:C,0)),""))</f>
        <v>47664</v>
      </c>
      <c r="I120" t="str">
        <f>IF($J120="","",IFERROR(INDEX(AI_PF!EV:EV,MATCH(Dataset!J120,AI_PF!C:C,0)),""))</f>
        <v>~2016</v>
      </c>
      <c r="J120" s="5">
        <f>IF($A120="","",IFERROR(VLOOKUP($A120,AI_PF!$A:$C,3,FALSE),""))</f>
        <v>6000000000503</v>
      </c>
      <c r="K120" t="str">
        <f>IF($A120="","",IFERROR(INDEX(Data_Raw!B:B,MATCH(Dataset!A120,Data_Raw!A:A,0)),""))</f>
        <v>Real_Estate</v>
      </c>
      <c r="L120" t="str">
        <f>IF($A120="","",IFERROR(INDEX(Data_Raw!C:C,MATCH(Dataset!A120,Data_Raw!A:A,0)),""))</f>
        <v>공공임대리츠 8호 및 9호 P-ABS</v>
      </c>
      <c r="M120" t="str">
        <f>IF($A120="","",IFERROR(INDEX(Data_Raw!D:D,MATCH(Dataset!A120,Data_Raw!A:A,0)),""))</f>
        <v>KB증권</v>
      </c>
      <c r="N120" t="str">
        <f>IF($A120="","",IFERROR(VLOOKUP($A120,AI_PF!$A:$ET,29,FALSE),""))</f>
        <v>해당없음</v>
      </c>
      <c r="O120" t="str">
        <f>IF($A120="","",IFERROR(INDEX(Data_Raw!E:E,MATCH(Dataset!A120,Data_Raw!A:A,0)),""))</f>
        <v>KOR</v>
      </c>
      <c r="P120" t="str">
        <f>IF($A120="","",IFERROR(INDEX(Data_Raw!F:F,MATCH(Dataset!A120,Data_Raw!A:A,0)),""))</f>
        <v>PF대출</v>
      </c>
      <c r="Q120" t="str">
        <f>IF($A120="","",IFERROR(INDEX(Data_Raw!G:G,MATCH(Dataset!A120,Data_Raw!A:A,0)),""))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2.544702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 s="4">
        <f>IF($J121="","",IFERROR(INDEX(AI_PF!T:T,MATCH(Dataset!J121,AI_PF!C:C,0)),""))</f>
        <v>42578</v>
      </c>
      <c r="H121" s="4">
        <f>IF($J121="","",IFERROR(INDEX(AI_PF!V:V,MATCH(Dataset!J121,AI_PF!C:C,0)),""))</f>
        <v>48787</v>
      </c>
      <c r="I121" t="str">
        <f>IF($J121="","",IFERROR(INDEX(AI_PF!EV:EV,MATCH(Dataset!J121,AI_PF!C:C,0)),""))</f>
        <v>~2016</v>
      </c>
      <c r="J121" s="5">
        <f>IF($A121="","",IFERROR(VLOOKUP($A121,AI_PF!$A:$C,3,FALSE),""))</f>
        <v>200000776</v>
      </c>
      <c r="K121" t="str">
        <f>IF($A121="","",IFERROR(INDEX(Data_Raw!B:B,MATCH(Dataset!A121,Data_Raw!A:A,0)),""))</f>
        <v>Infrastructure</v>
      </c>
      <c r="L121" t="str">
        <f>IF($A121="","",IFERROR(INDEX(Data_Raw!C:C,MATCH(Dataset!A121,Data_Raw!A:A,0)),""))</f>
        <v>화천양구 병영시설 민간투자사업 BTL 리파이낸싱</v>
      </c>
      <c r="M121" t="str">
        <f>IF($A121="","",IFERROR(INDEX(Data_Raw!D:D,MATCH(Dataset!A121,Data_Raw!A:A,0)),""))</f>
        <v>KDB인프라자산운용</v>
      </c>
      <c r="N121" t="str">
        <f>IF($A121="","",IFERROR(VLOOKUP($A121,AI_PF!$A:$ET,29,FALSE),""))</f>
        <v>해당없음</v>
      </c>
      <c r="O121" t="str">
        <f>IF($A121="","",IFERROR(INDEX(Data_Raw!E:E,MATCH(Dataset!A121,Data_Raw!A:A,0)),""))</f>
        <v>KOR</v>
      </c>
      <c r="P121" t="str">
        <f>IF($A121="","",IFERROR(INDEX(Data_Raw!F:F,MATCH(Dataset!A121,Data_Raw!A:A,0)),""))</f>
        <v>BTL</v>
      </c>
      <c r="Q121" t="str">
        <f>IF($A121="","",IFERROR(INDEX(Data_Raw!G:G,MATCH(Dataset!A121,Data_Raw!A:A,0)),""))</f>
        <v>Social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26514984319</v>
      </c>
      <c r="U121">
        <f>IF($A121="","",SUMIFS(AI_PF!$CA:$CA,AI_PF!$A:$A,$A121))</f>
        <v>23929030869</v>
      </c>
      <c r="V121">
        <f>IF($A121="","",SUMIFS(AI_PF!$CE:$CE,AI_PF!$A:$A,$A121))</f>
        <v>23831759359</v>
      </c>
      <c r="W121">
        <f>IF($A121="","",IFERROR(VLOOKUP($A121,AI_PF!$A:$CO,93,FALSE),""))</f>
        <v>4.1797116398811358</v>
      </c>
      <c r="X121">
        <f>IF($A121="","",COUNTIF(AI_PF!$A:$A,$A121))</f>
        <v>1</v>
      </c>
      <c r="Y121">
        <f>IF($A121="","",COUNTIF(LookThrough!$A:$A,J121))</f>
        <v>1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 s="4">
        <f>IF($J122="","",IFERROR(INDEX(AI_PF!T:T,MATCH(Dataset!J122,AI_PF!C:C,0)),""))</f>
        <v>42752</v>
      </c>
      <c r="H122" s="4">
        <f>IF($J122="","",IFERROR(INDEX(AI_PF!V:V,MATCH(Dataset!J122,AI_PF!C:C,0)),""))</f>
        <v>46679</v>
      </c>
      <c r="I122">
        <f>IF($J122="","",IFERROR(INDEX(AI_PF!EV:EV,MATCH(Dataset!J122,AI_PF!C:C,0)),""))</f>
        <v>2017</v>
      </c>
      <c r="J122" s="5">
        <f>IF($A122="","",IFERROR(VLOOKUP($A122,AI_PF!$A:$C,3,FALSE),""))</f>
        <v>200000849</v>
      </c>
      <c r="K122" t="str">
        <f>IF($A122="","",IFERROR(INDEX(Data_Raw!B:B,MATCH(Dataset!A122,Data_Raw!A:A,0)),""))</f>
        <v>VC</v>
      </c>
      <c r="L122" t="str">
        <f>IF($A122="","",IFERROR(INDEX(Data_Raw!C:C,MATCH(Dataset!A122,Data_Raw!A:A,0)),""))</f>
        <v>PITANGO Growth Fund</v>
      </c>
      <c r="M122" t="str">
        <f>IF($A122="","",IFERROR(INDEX(Data_Raw!D:D,MATCH(Dataset!A122,Data_Raw!A:A,0)),""))</f>
        <v>Pitango Venture Capital</v>
      </c>
      <c r="N122" t="str">
        <f>IF($A122="","",IFERROR(VLOOKUP($A122,AI_PF!$A:$ET,29,FALSE),""))</f>
        <v>Pitango Venture  Capital</v>
      </c>
      <c r="O122" t="str">
        <f>IF($A122="","",IFERROR(INDEX(Data_Raw!E:E,MATCH(Dataset!A122,Data_Raw!A:A,0)),""))</f>
        <v>MENA</v>
      </c>
      <c r="P122" t="str">
        <f>IF($A122="","",IFERROR(INDEX(Data_Raw!F:F,MATCH(Dataset!A122,Data_Raw!A:A,0)),""))</f>
        <v>Late</v>
      </c>
      <c r="Q122" t="str">
        <f>IF($A122="","",IFERROR(INDEX(Data_Raw!G:G,MATCH(Dataset!A122,Data_Raw!A:A,0)),""))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2280193595</v>
      </c>
      <c r="U122">
        <f>IF($A122="","",SUMIFS(AI_PF!$CA:$CA,AI_PF!$A:$A,$A122))</f>
        <v>21766853959</v>
      </c>
      <c r="V122">
        <f>IF($A122="","",SUMIFS(AI_PF!$CE:$CE,AI_PF!$A:$A,$A122))</f>
        <v>43340967760</v>
      </c>
      <c r="W122">
        <f>IF($A122="","",IFERROR(VLOOKUP($A122,AI_PF!$A:$CO,93,FALSE),""))</f>
        <v>12.762605547904968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 s="4">
        <f>IF($J123="","",IFERROR(INDEX(AI_PF!T:T,MATCH(Dataset!J123,AI_PF!C:C,0)),""))</f>
        <v>42683</v>
      </c>
      <c r="H123" s="4">
        <f>IF($J123="","",IFERROR(INDEX(AI_PF!V:V,MATCH(Dataset!J123,AI_PF!C:C,0)),""))</f>
        <v>47247</v>
      </c>
      <c r="I123" t="str">
        <f>IF($J123="","",IFERROR(INDEX(AI_PF!EV:EV,MATCH(Dataset!J123,AI_PF!C:C,0)),""))</f>
        <v>~2016</v>
      </c>
      <c r="J123" s="5">
        <f>IF($A123="","",IFERROR(VLOOKUP($A123,AI_PF!$A:$C,3,FALSE),""))</f>
        <v>210000845</v>
      </c>
      <c r="K123" t="str">
        <f>IF($A123="","",IFERROR(INDEX(Data_Raw!B:B,MATCH(Dataset!A123,Data_Raw!A:A,0)),""))</f>
        <v>Real_Estate</v>
      </c>
      <c r="L123" t="str">
        <f>IF($A123="","",IFERROR(INDEX(Data_Raw!C:C,MATCH(Dataset!A123,Data_Raw!A:A,0)),""))</f>
        <v>다올KTB글로벌CREDEBT부동산1호</v>
      </c>
      <c r="M123" t="str">
        <f>IF($A123="","",IFERROR(INDEX(Data_Raw!D:D,MATCH(Dataset!A123,Data_Raw!A:A,0)),""))</f>
        <v>KTB자산운용</v>
      </c>
      <c r="N123">
        <f>IF($A123="","",IFERROR(VLOOKUP($A123,AI_PF!$A:$ET,29,FALSE),""))</f>
        <v>0</v>
      </c>
      <c r="O123" t="str">
        <f>IF($A123="","",IFERROR(INDEX(Data_Raw!E:E,MATCH(Dataset!A123,Data_Raw!A:A,0)),""))</f>
        <v>US</v>
      </c>
      <c r="P123" t="str">
        <f>IF($A123="","",IFERROR(INDEX(Data_Raw!F:F,MATCH(Dataset!A123,Data_Raw!A:A,0)),""))</f>
        <v>Senior|Core</v>
      </c>
      <c r="Q123" t="str">
        <f>IF($A123="","",IFERROR(INDEX(Data_Raw!G:G,MATCH(Dataset!A123,Data_Raw!A:A,0)),""))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63540628648</v>
      </c>
      <c r="W123">
        <f>IF($A123="","",IFERROR(VLOOKUP($A123,AI_PF!$A:$CO,93,FALSE),""))</f>
        <v>14.305334687232973</v>
      </c>
      <c r="X123">
        <f>IF($A123="","",COUNTIF(AI_PF!$A:$A,$A123))</f>
        <v>1</v>
      </c>
      <c r="Y123">
        <f>IF($A123="","",COUNTIF(LookThrough!$A:$A,J123))</f>
        <v>1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 s="4">
        <f>IF($J124="","",IFERROR(INDEX(AI_PF!T:T,MATCH(Dataset!J124,AI_PF!C:C,0)),""))</f>
        <v>43186</v>
      </c>
      <c r="H124" s="4">
        <f>IF($J124="","",IFERROR(INDEX(AI_PF!V:V,MATCH(Dataset!J124,AI_PF!C:C,0)),""))</f>
        <v>52317</v>
      </c>
      <c r="I124" t="str">
        <f>IF($J124="","",IFERROR(INDEX(AI_PF!EV:EV,MATCH(Dataset!J124,AI_PF!C:C,0)),""))</f>
        <v>~2016</v>
      </c>
      <c r="J124" s="5">
        <f>IF($A124="","",IFERROR(VLOOKUP($A124,AI_PF!$A:$C,3,FALSE),""))</f>
        <v>6000000000543</v>
      </c>
      <c r="K124" t="str">
        <f>IF($A124="","",IFERROR(INDEX(Data_Raw!B:B,MATCH(Dataset!A124,Data_Raw!A:A,0)),""))</f>
        <v>Infrastructure</v>
      </c>
      <c r="L124" t="str">
        <f>IF($A124="","",IFERROR(INDEX(Data_Raw!C:C,MATCH(Dataset!A124,Data_Raw!A:A,0)),""))</f>
        <v>새서울철도 (신분당선 복선전철 민간투자사업 BTO)</v>
      </c>
      <c r="M124" t="str">
        <f>IF($A124="","",IFERROR(INDEX(Data_Raw!D:D,MATCH(Dataset!A124,Data_Raw!A:A,0)),""))</f>
        <v>KDB산업은행</v>
      </c>
      <c r="N124" t="str">
        <f>IF($A124="","",IFERROR(VLOOKUP($A124,AI_PF!$A:$ET,29,FALSE),""))</f>
        <v>해당없음</v>
      </c>
      <c r="O124" t="str">
        <f>IF($A124="","",IFERROR(INDEX(Data_Raw!E:E,MATCH(Dataset!A124,Data_Raw!A:A,0)),""))</f>
        <v>KOR</v>
      </c>
      <c r="P124" t="str">
        <f>IF($A124="","",IFERROR(INDEX(Data_Raw!F:F,MATCH(Dataset!A124,Data_Raw!A:A,0)),""))</f>
        <v>BTO</v>
      </c>
      <c r="Q124" t="str">
        <f>IF($A124="","",IFERROR(INDEX(Data_Raw!G:G,MATCH(Dataset!A124,Data_Raw!A:A,0)),""))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175149322</v>
      </c>
      <c r="U124">
        <f>IF($A124="","",SUMIFS(AI_PF!$CA:$CA,AI_PF!$A:$A,$A124))</f>
        <v>12253000000</v>
      </c>
      <c r="V124">
        <f>IF($A124="","",SUMIFS(AI_PF!$CE:$CE,AI_PF!$A:$A,$A124))</f>
        <v>12232850678</v>
      </c>
      <c r="W124">
        <f>IF($A124="","",IFERROR(VLOOKUP($A124,AI_PF!$A:$CO,93,FALSE),""))</f>
        <v>3.6701343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153</v>
      </c>
      <c r="B125" t="str">
        <f>IF($A125="","",IFERROR(VLOOKUP($A125,AI_PF!$A:$D,4,FALSE),""))</f>
        <v>이지스 미국 전문투자형사모부동산투자신탁 98-2호</v>
      </c>
      <c r="C125" t="str">
        <f>IF($A125="","",IFERROR(VLOOKUP($A125,AI_PF!$A:$G,7,FALSE),""))</f>
        <v>수익형</v>
      </c>
      <c r="D125" t="str">
        <f>IF($A125="","",IFERROR(VLOOKUP($A125,AI_PF!$A:$H,8,FALSE),""))</f>
        <v>오피스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 s="4">
        <f>IF($J125="","",IFERROR(INDEX(AI_PF!T:T,MATCH(Dataset!J125,AI_PF!C:C,0)),""))</f>
        <v>42744</v>
      </c>
      <c r="H125" s="4">
        <f>IF($J125="","",IFERROR(INDEX(AI_PF!V:V,MATCH(Dataset!J125,AI_PF!C:C,0)),""))</f>
        <v>47217</v>
      </c>
      <c r="I125">
        <f>IF($J125="","",IFERROR(INDEX(AI_PF!EV:EV,MATCH(Dataset!J125,AI_PF!C:C,0)),""))</f>
        <v>2017</v>
      </c>
      <c r="J125" s="5">
        <f>IF($A125="","",IFERROR(VLOOKUP($A125,AI_PF!$A:$C,3,FALSE),""))</f>
        <v>210000842</v>
      </c>
      <c r="K125" t="str">
        <f>IF($A125="","",IFERROR(INDEX(Data_Raw!B:B,MATCH(Dataset!A125,Data_Raw!A:A,0)),""))</f>
        <v>Real_Estate</v>
      </c>
      <c r="L125" t="str">
        <f>IF($A125="","",IFERROR(INDEX(Data_Raw!C:C,MATCH(Dataset!A125,Data_Raw!A:A,0)),""))</f>
        <v>이지스미국부동산자98-2호</v>
      </c>
      <c r="M125" t="str">
        <f>IF($A125="","",IFERROR(INDEX(Data_Raw!D:D,MATCH(Dataset!A125,Data_Raw!A:A,0)),""))</f>
        <v>이지스자산운용</v>
      </c>
      <c r="N125" t="str">
        <f>IF($A125="","",IFERROR(VLOOKUP($A125,AI_PF!$A:$ET,29,FALSE),""))</f>
        <v>Walton Street Capital</v>
      </c>
      <c r="O125" t="str">
        <f>IF($A125="","",IFERROR(INDEX(Data_Raw!E:E,MATCH(Dataset!A125,Data_Raw!A:A,0)),""))</f>
        <v>US</v>
      </c>
      <c r="P125" t="str">
        <f>IF($A125="","",IFERROR(INDEX(Data_Raw!F:F,MATCH(Dataset!A125,Data_Raw!A:A,0)),""))</f>
        <v>Senior|Core</v>
      </c>
      <c r="Q125" t="str">
        <f>IF($A125="","",IFERROR(INDEX(Data_Raw!G:G,MATCH(Dataset!A125,Data_Raw!A:A,0)),""))</f>
        <v>Office</v>
      </c>
      <c r="R125">
        <f>IF($A125="","",SUMIFS(AI_PF!$AP:$AP,AI_PF!$A:$A,$A125))</f>
        <v>80000000000</v>
      </c>
      <c r="S125">
        <f>IF($A125="","",SUMIFS(AI_PF!$AW:$AW,AI_PF!$A:$A,$A125))</f>
        <v>107813233500</v>
      </c>
      <c r="T125">
        <f>IF($A125="","",SUMIFS(AI_PF!$AZ:$AZ,AI_PF!$A:$A,$A125))</f>
        <v>14531980645</v>
      </c>
      <c r="U125">
        <f>IF($A125="","",SUMIFS(AI_PF!$CA:$CA,AI_PF!$A:$A,$A125))</f>
        <v>93248567072</v>
      </c>
      <c r="V125">
        <f>IF($A125="","",SUMIFS(AI_PF!$CE:$CE,AI_PF!$A:$A,$A125))</f>
        <v>74806604559</v>
      </c>
      <c r="W125">
        <f>IF($A125="","",IFERROR(VLOOKUP($A125,AI_PF!$A:$CO,93,FALSE),""))</f>
        <v>-9.7189247608184828E-2</v>
      </c>
      <c r="X125">
        <f>IF($A125="","",COUNTIF(AI_PF!$A:$A,$A125))</f>
        <v>1</v>
      </c>
      <c r="Y125">
        <f>IF($A125="","",COUNTIF(LookThrough!$A:$A,J125))</f>
        <v>1</v>
      </c>
    </row>
    <row r="126" spans="1:25" x14ac:dyDescent="0.4">
      <c r="A126" t="s">
        <v>154</v>
      </c>
      <c r="B126" t="str">
        <f>IF($A126="","",IFERROR(VLOOKUP($A126,AI_PF!$A:$D,4,FALSE),""))</f>
        <v>이천-오산고속도로 민간투자사업 (제2외곽순환도로)</v>
      </c>
      <c r="C126" t="str">
        <f>IF($A126="","",IFERROR(VLOOKUP($A126,AI_PF!$A:$G,7,FALSE),""))</f>
        <v>BTO</v>
      </c>
      <c r="D126" t="str">
        <f>IF($A126="","",IFERROR(VLOOKUP($A126,AI_PF!$A:$H,8,FALSE),""))</f>
        <v>도로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 s="4">
        <f>IF($J126="","",IFERROR(INDEX(AI_PF!T:T,MATCH(Dataset!J126,AI_PF!C:C,0)),""))</f>
        <v>43033</v>
      </c>
      <c r="H126" s="4">
        <f>IF($J126="","",IFERROR(INDEX(AI_PF!V:V,MATCH(Dataset!J126,AI_PF!C:C,0)),""))</f>
        <v>55923</v>
      </c>
      <c r="I126">
        <f>IF($J126="","",IFERROR(INDEX(AI_PF!EV:EV,MATCH(Dataset!J126,AI_PF!C:C,0)),""))</f>
        <v>2017</v>
      </c>
      <c r="J126" s="5">
        <f>IF($A126="","",IFERROR(VLOOKUP($A126,AI_PF!$A:$C,3,FALSE),""))</f>
        <v>200000990</v>
      </c>
      <c r="K126" t="str">
        <f>IF($A126="","",IFERROR(INDEX(Data_Raw!B:B,MATCH(Dataset!A126,Data_Raw!A:A,0)),""))</f>
        <v>Infrastructure</v>
      </c>
      <c r="L126" t="str">
        <f>IF($A126="","",IFERROR(INDEX(Data_Raw!C:C,MATCH(Dataset!A126,Data_Raw!A:A,0)),""))</f>
        <v>이천-오산고속도로 민간투자사업 (제2외곽순환도로)</v>
      </c>
      <c r="M126" t="str">
        <f>IF($A126="","",IFERROR(INDEX(Data_Raw!D:D,MATCH(Dataset!A126,Data_Raw!A:A,0)),""))</f>
        <v>교보악사자산운용</v>
      </c>
      <c r="N126" t="str">
        <f>IF($A126="","",IFERROR(VLOOKUP($A126,AI_PF!$A:$ET,29,FALSE),""))</f>
        <v>해당없음</v>
      </c>
      <c r="O126" t="str">
        <f>IF($A126="","",IFERROR(INDEX(Data_Raw!E:E,MATCH(Dataset!A126,Data_Raw!A:A,0)),""))</f>
        <v>KOR</v>
      </c>
      <c r="P126" t="str">
        <f>IF($A126="","",IFERROR(INDEX(Data_Raw!F:F,MATCH(Dataset!A126,Data_Raw!A:A,0)),""))</f>
        <v>BTO</v>
      </c>
      <c r="Q126" t="str">
        <f>IF($A126="","",IFERROR(INDEX(Data_Raw!G:G,MATCH(Dataset!A126,Data_Raw!A:A,0)),""))</f>
        <v>Transportation</v>
      </c>
      <c r="R126">
        <f>IF($A126="","",SUMIFS(AI_PF!$AP:$AP,AI_PF!$A:$A,$A126))</f>
        <v>100000000000</v>
      </c>
      <c r="S126">
        <f>IF($A126="","",SUMIFS(AI_PF!$AW:$AW,AI_PF!$A:$A,$A126))</f>
        <v>85511829268</v>
      </c>
      <c r="T126">
        <f>IF($A126="","",SUMIFS(AI_PF!$AZ:$AZ,AI_PF!$A:$A,$A126))</f>
        <v>5066829288</v>
      </c>
      <c r="U126">
        <f>IF($A126="","",SUMIFS(AI_PF!$CA:$CA,AI_PF!$A:$A,$A126))</f>
        <v>80503376006</v>
      </c>
      <c r="V126">
        <f>IF($A126="","",SUMIFS(AI_PF!$CE:$CE,AI_PF!$A:$A,$A126))</f>
        <v>83926126285</v>
      </c>
      <c r="W126">
        <f>IF($A126="","",IFERROR(VLOOKUP($A126,AI_PF!$A:$CO,93,FALSE),""))</f>
        <v>6.24468594789505</v>
      </c>
      <c r="X126">
        <f>IF($A126="","",COUNTIF(AI_PF!$A:$A,$A126))</f>
        <v>2</v>
      </c>
      <c r="Y126">
        <f>IF($A126="","",COUNTIF(LookThrough!$A:$A,J126))</f>
        <v>4</v>
      </c>
    </row>
    <row r="127" spans="1:25" x14ac:dyDescent="0.4">
      <c r="A127" t="s">
        <v>155</v>
      </c>
      <c r="B127" t="str">
        <f>IF($A127="","",IFERROR(VLOOKUP($A127,AI_PF!$A:$D,4,FALSE),""))</f>
        <v>한화 Asia Opportunity 전문투자형사모증권투자신탁 1호</v>
      </c>
      <c r="C127" t="str">
        <f>IF($A127="","",IFERROR(VLOOKUP($A127,AI_PF!$A:$G,7,FALSE),""))</f>
        <v>VC</v>
      </c>
      <c r="D127" t="str">
        <f>IF($A127="","",IFERROR(VLOOKUP($A127,AI_PF!$A:$H,8,FALSE),""))</f>
        <v>VC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 s="4">
        <f>IF($J127="","",IFERROR(INDEX(AI_PF!T:T,MATCH(Dataset!J127,AI_PF!C:C,0)),""))</f>
        <v>42886</v>
      </c>
      <c r="H127" s="4">
        <f>IF($J127="","",IFERROR(INDEX(AI_PF!V:V,MATCH(Dataset!J127,AI_PF!C:C,0)),""))</f>
        <v>47819</v>
      </c>
      <c r="I127">
        <f>IF($J127="","",IFERROR(INDEX(AI_PF!EV:EV,MATCH(Dataset!J127,AI_PF!C:C,0)),""))</f>
        <v>2017</v>
      </c>
      <c r="J127" s="5">
        <f>IF($A127="","",IFERROR(VLOOKUP($A127,AI_PF!$A:$C,3,FALSE),""))</f>
        <v>200000920</v>
      </c>
      <c r="K127" t="str">
        <f>IF($A127="","",IFERROR(INDEX(Data_Raw!B:B,MATCH(Dataset!A127,Data_Raw!A:A,0)),""))</f>
        <v>VC</v>
      </c>
      <c r="L127" t="str">
        <f>IF($A127="","",IFERROR(INDEX(Data_Raw!C:C,MATCH(Dataset!A127,Data_Raw!A:A,0)),""))</f>
        <v>한화 Asia Opportunity 1호</v>
      </c>
      <c r="M127" t="str">
        <f>IF($A127="","",IFERROR(INDEX(Data_Raw!D:D,MATCH(Dataset!A127,Data_Raw!A:A,0)),""))</f>
        <v>한화자산운용</v>
      </c>
      <c r="N127">
        <f>IF($A127="","",IFERROR(VLOOKUP($A127,AI_PF!$A:$ET,29,FALSE),""))</f>
        <v>0</v>
      </c>
      <c r="O127" t="str">
        <f>IF($A127="","",IFERROR(INDEX(Data_Raw!E:E,MATCH(Dataset!A127,Data_Raw!A:A,0)),""))</f>
        <v>Global</v>
      </c>
      <c r="P127" t="str">
        <f>IF($A127="","",IFERROR(INDEX(Data_Raw!F:F,MATCH(Dataset!A127,Data_Raw!A:A,0)),""))</f>
        <v>Late</v>
      </c>
      <c r="Q127" t="str">
        <f>IF($A127="","",IFERROR(INDEX(Data_Raw!G:G,MATCH(Dataset!A127,Data_Raw!A:A,0)),""))</f>
        <v>General</v>
      </c>
      <c r="R127">
        <f>IF($A127="","",SUMIFS(AI_PF!$AP:$AP,AI_PF!$A:$A,$A127))</f>
        <v>125300000000</v>
      </c>
      <c r="S127">
        <f>IF($A127="","",SUMIFS(AI_PF!$AW:$AW,AI_PF!$A:$A,$A127))</f>
        <v>95781528893</v>
      </c>
      <c r="T127">
        <f>IF($A127="","",SUMIFS(AI_PF!$AZ:$AZ,AI_PF!$A:$A,$A127))</f>
        <v>15471356888</v>
      </c>
      <c r="U127">
        <f>IF($A127="","",SUMIFS(AI_PF!$CA:$CA,AI_PF!$A:$A,$A127))</f>
        <v>83452483394</v>
      </c>
      <c r="V127">
        <f>IF($A127="","",SUMIFS(AI_PF!$CE:$CE,AI_PF!$A:$A,$A127))</f>
        <v>97084192151</v>
      </c>
      <c r="W127">
        <f>IF($A127="","",IFERROR(VLOOKUP($A127,AI_PF!$A:$CO,93,FALSE),""))</f>
        <v>7.6465913653373727</v>
      </c>
      <c r="X127">
        <f>IF($A127="","",COUNTIF(AI_PF!$A:$A,$A127))</f>
        <v>1</v>
      </c>
      <c r="Y127">
        <f>IF($A127="","",COUNTIF(LookThrough!$A:$A,J127))</f>
        <v>89</v>
      </c>
    </row>
    <row r="128" spans="1:25" x14ac:dyDescent="0.4">
      <c r="A128" t="s">
        <v>156</v>
      </c>
      <c r="B128" t="str">
        <f>IF($A128="","",IFERROR(VLOOKUP($A128,AI_PF!$A:$D,4,FALSE),""))</f>
        <v>대구 그린파워 리파이낸싱 (대구혁신도시 열병합발전)</v>
      </c>
      <c r="C128" t="str">
        <f>IF($A128="","",IFERROR(VLOOKUP($A128,AI_PF!$A:$G,7,FALSE),""))</f>
        <v>발전/유틸리티</v>
      </c>
      <c r="D128" t="str">
        <f>IF($A128="","",IFERROR(VLOOKUP($A128,AI_PF!$A:$H,8,FALSE),""))</f>
        <v>가스LNG</v>
      </c>
      <c r="E128" t="str">
        <f>IF($A128="","",IFERROR(VLOOKUP($A128,AI_PF!$A:$N,14,FALSE),""))</f>
        <v>대출</v>
      </c>
      <c r="F128" t="str">
        <f>IF($A128="","",IFERROR(VLOOKUP($A128,AI_PF!$A:$R,18,FALSE),""))</f>
        <v>KRW</v>
      </c>
      <c r="G128" s="4">
        <f>IF($J128="","",IFERROR(INDEX(AI_PF!T:T,MATCH(Dataset!J128,AI_PF!C:C,0)),""))</f>
        <v>42716</v>
      </c>
      <c r="H128" s="4">
        <f>IF($J128="","",IFERROR(INDEX(AI_PF!V:V,MATCH(Dataset!J128,AI_PF!C:C,0)),""))</f>
        <v>50751</v>
      </c>
      <c r="I128" t="str">
        <f>IF($J128="","",IFERROR(INDEX(AI_PF!EV:EV,MATCH(Dataset!J128,AI_PF!C:C,0)),""))</f>
        <v>~2016</v>
      </c>
      <c r="J128" s="5">
        <f>IF($A128="","",IFERROR(VLOOKUP($A128,AI_PF!$A:$C,3,FALSE),""))</f>
        <v>6000000000541</v>
      </c>
      <c r="K128" t="str">
        <f>IF($A128="","",IFERROR(INDEX(Data_Raw!B:B,MATCH(Dataset!A128,Data_Raw!A:A,0)),""))</f>
        <v>Infrastructure</v>
      </c>
      <c r="L128" t="str">
        <f>IF($A128="","",IFERROR(INDEX(Data_Raw!C:C,MATCH(Dataset!A128,Data_Raw!A:A,0)),""))</f>
        <v>대구 그린파워 리파이낸싱 (대구혁신도시 열병합발전)</v>
      </c>
      <c r="M128" t="str">
        <f>IF($A128="","",IFERROR(INDEX(Data_Raw!D:D,MATCH(Dataset!A128,Data_Raw!A:A,0)),""))</f>
        <v>신한자산운용</v>
      </c>
      <c r="N128" t="str">
        <f>IF($A128="","",IFERROR(VLOOKUP($A128,AI_PF!$A:$ET,29,FALSE),""))</f>
        <v>해당없음</v>
      </c>
      <c r="O128" t="str">
        <f>IF($A128="","",IFERROR(INDEX(Data_Raw!E:E,MATCH(Dataset!A128,Data_Raw!A:A,0)),""))</f>
        <v>KOR</v>
      </c>
      <c r="P128" t="str">
        <f>IF($A128="","",IFERROR(INDEX(Data_Raw!F:F,MATCH(Dataset!A128,Data_Raw!A:A,0)),""))</f>
        <v>Non-PPP</v>
      </c>
      <c r="Q128" t="str">
        <f>IF($A128="","",IFERROR(INDEX(Data_Raw!G:G,MATCH(Dataset!A128,Data_Raw!A:A,0)),""))</f>
        <v>Gas</v>
      </c>
      <c r="R128">
        <f>IF($A128="","",SUMIFS(AI_PF!$AP:$AP,AI_PF!$A:$A,$A128))</f>
        <v>50000000000</v>
      </c>
      <c r="S128">
        <f>IF($A128="","",SUMIFS(AI_PF!$AW:$AW,AI_PF!$A:$A,$A128))</f>
        <v>50013940281</v>
      </c>
      <c r="T128">
        <f>IF($A128="","",SUMIFS(AI_PF!$AZ:$AZ,AI_PF!$A:$A,$A128))</f>
        <v>21365413327</v>
      </c>
      <c r="U128">
        <f>IF($A128="","",SUMIFS(AI_PF!$CA:$CA,AI_PF!$A:$A,$A128))</f>
        <v>28655606004</v>
      </c>
      <c r="V128">
        <f>IF($A128="","",SUMIFS(AI_PF!$CE:$CE,AI_PF!$A:$A,$A128))</f>
        <v>31694436706</v>
      </c>
      <c r="W128">
        <f>IF($A128="","",IFERROR(VLOOKUP($A128,AI_PF!$A:$CO,93,FALSE),""))</f>
        <v>3.6410323</v>
      </c>
      <c r="X128">
        <f>IF($A128="","",COUNTIF(AI_PF!$A:$A,$A128))</f>
        <v>2</v>
      </c>
      <c r="Y128">
        <f>IF($A128="","",COUNTIF(LookThrough!$A:$A,J128))</f>
        <v>0</v>
      </c>
    </row>
    <row r="129" spans="1:25" x14ac:dyDescent="0.4">
      <c r="A129" t="s">
        <v>157</v>
      </c>
      <c r="B129" t="str">
        <f>IF($A129="","",IFERROR(VLOOKUP($A129,AI_PF!$A:$D,4,FALSE),""))</f>
        <v>메리츠 전문투자형사모부동산투자신탁 3호</v>
      </c>
      <c r="C129" t="str">
        <f>IF($A129="","",IFERROR(VLOOKUP($A129,AI_PF!$A:$G,7,FALSE),""))</f>
        <v>수익형</v>
      </c>
      <c r="D129" t="str">
        <f>IF($A129="","",IFERROR(VLOOKUP($A129,AI_PF!$A:$H,8,FALSE),""))</f>
        <v>오피스</v>
      </c>
      <c r="E129" t="str">
        <f>IF($A129="","",IFERROR(VLOOKUP($A129,AI_PF!$A:$N,14,FALSE),""))</f>
        <v>수익증권</v>
      </c>
      <c r="F129" t="str">
        <f>IF($A129="","",IFERROR(VLOOKUP($A129,AI_PF!$A:$R,18,FALSE),""))</f>
        <v>KRW</v>
      </c>
      <c r="G129" s="4">
        <f>IF($J129="","",IFERROR(INDEX(AI_PF!T:T,MATCH(Dataset!J129,AI_PF!C:C,0)),""))</f>
        <v>42703</v>
      </c>
      <c r="H129" s="4">
        <f>IF($J129="","",IFERROR(INDEX(AI_PF!V:V,MATCH(Dataset!J129,AI_PF!C:C,0)),""))</f>
        <v>46720</v>
      </c>
      <c r="I129" t="str">
        <f>IF($J129="","",IFERROR(INDEX(AI_PF!EV:EV,MATCH(Dataset!J129,AI_PF!C:C,0)),""))</f>
        <v>~2016</v>
      </c>
      <c r="J129" s="5">
        <f>IF($A129="","",IFERROR(VLOOKUP($A129,AI_PF!$A:$C,3,FALSE),""))</f>
        <v>210000852</v>
      </c>
      <c r="K129" t="str">
        <f>IF($A129="","",IFERROR(INDEX(Data_Raw!B:B,MATCH(Dataset!A129,Data_Raw!A:A,0)),""))</f>
        <v>Real_Estate</v>
      </c>
      <c r="L129" t="str">
        <f>IF($A129="","",IFERROR(INDEX(Data_Raw!C:C,MATCH(Dataset!A129,Data_Raw!A:A,0)),""))</f>
        <v>메리츠부동산3호</v>
      </c>
      <c r="M129" t="str">
        <f>IF($A129="","",IFERROR(INDEX(Data_Raw!D:D,MATCH(Dataset!A129,Data_Raw!A:A,0)),""))</f>
        <v>메리츠대체투자운용</v>
      </c>
      <c r="N129">
        <f>IF($A129="","",IFERROR(VLOOKUP($A129,AI_PF!$A:$ET,29,FALSE),""))</f>
        <v>0</v>
      </c>
      <c r="O129" t="str">
        <f>IF($A129="","",IFERROR(INDEX(Data_Raw!E:E,MATCH(Dataset!A129,Data_Raw!A:A,0)),""))</f>
        <v>US</v>
      </c>
      <c r="P129" t="str">
        <f>IF($A129="","",IFERROR(INDEX(Data_Raw!F:F,MATCH(Dataset!A129,Data_Raw!A:A,0)),""))</f>
        <v>Senior|Core</v>
      </c>
      <c r="Q129" t="str">
        <f>IF($A129="","",IFERROR(INDEX(Data_Raw!G:G,MATCH(Dataset!A129,Data_Raw!A:A,0)),""))</f>
        <v>Office</v>
      </c>
      <c r="R129">
        <f>IF($A129="","",SUMIFS(AI_PF!$AP:$AP,AI_PF!$A:$A,$A129))</f>
        <v>105000000000</v>
      </c>
      <c r="S129">
        <f>IF($A129="","",SUMIFS(AI_PF!$AW:$AW,AI_PF!$A:$A,$A129))</f>
        <v>116295079819</v>
      </c>
      <c r="T129">
        <f>IF($A129="","",SUMIFS(AI_PF!$AZ:$AZ,AI_PF!$A:$A,$A129))</f>
        <v>16813055055</v>
      </c>
      <c r="U129">
        <f>IF($A129="","",SUMIFS(AI_PF!$CA:$CA,AI_PF!$A:$A,$A129))</f>
        <v>99293178447</v>
      </c>
      <c r="V129">
        <f>IF($A129="","",SUMIFS(AI_PF!$CE:$CE,AI_PF!$A:$A,$A129))</f>
        <v>97074040834</v>
      </c>
      <c r="W129">
        <f>IF($A129="","",IFERROR(VLOOKUP($A129,AI_PF!$A:$CO,93,FALSE),""))</f>
        <v>4.5674344897270212</v>
      </c>
      <c r="X129">
        <f>IF($A129="","",COUNTIF(AI_PF!$A:$A,$A129))</f>
        <v>1</v>
      </c>
      <c r="Y129">
        <f>IF($A129="","",COUNTIF(LookThrough!$A:$A,J129))</f>
        <v>1</v>
      </c>
    </row>
    <row r="130" spans="1:25" x14ac:dyDescent="0.4">
      <c r="A130" t="s">
        <v>158</v>
      </c>
      <c r="B130" t="str">
        <f>IF($A130="","",IFERROR(VLOOKUP($A130,AI_PF!$A:$D,4,FALSE),""))</f>
        <v>미래에셋 UK 가스인프라 전문투자형사모특별자산투자신탁</v>
      </c>
      <c r="C130" t="str">
        <f>IF($A130="","",IFERROR(VLOOKUP($A130,AI_PF!$A:$G,7,FALSE),""))</f>
        <v>발전/유틸리티</v>
      </c>
      <c r="D130" t="str">
        <f>IF($A130="","",IFERROR(VLOOKUP($A130,AI_PF!$A:$H,8,FALSE),""))</f>
        <v>Midstream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 s="4">
        <f>IF($J130="","",IFERROR(INDEX(AI_PF!T:T,MATCH(Dataset!J130,AI_PF!C:C,0)),""))</f>
        <v>42741</v>
      </c>
      <c r="H130" s="4">
        <f>IF($J130="","",IFERROR(INDEX(AI_PF!V:V,MATCH(Dataset!J130,AI_PF!C:C,0)),""))</f>
        <v>51897</v>
      </c>
      <c r="I130">
        <f>IF($J130="","",IFERROR(INDEX(AI_PF!EV:EV,MATCH(Dataset!J130,AI_PF!C:C,0)),""))</f>
        <v>2017</v>
      </c>
      <c r="J130" s="5">
        <f>IF($A130="","",IFERROR(VLOOKUP($A130,AI_PF!$A:$C,3,FALSE),""))</f>
        <v>200000845</v>
      </c>
      <c r="K130" t="str">
        <f>IF($A130="","",IFERROR(INDEX(Data_Raw!B:B,MATCH(Dataset!A130,Data_Raw!A:A,0)),""))</f>
        <v>Infrastructure</v>
      </c>
      <c r="L130" t="str">
        <f>IF($A130="","",IFERROR(INDEX(Data_Raw!C:C,MATCH(Dataset!A130,Data_Raw!A:A,0)),""))</f>
        <v>미래에셋UK가스인프라일반사모특별자산투자신탁1호</v>
      </c>
      <c r="M130" t="str">
        <f>IF($A130="","",IFERROR(INDEX(Data_Raw!D:D,MATCH(Dataset!A130,Data_Raw!A:A,0)),""))</f>
        <v>미래에셋자산운용</v>
      </c>
      <c r="N130" t="str">
        <f>IF($A130="","",IFERROR(VLOOKUP($A130,AI_PF!$A:$ET,29,FALSE),""))</f>
        <v>Dalmore</v>
      </c>
      <c r="O130" t="str">
        <f>IF($A130="","",IFERROR(INDEX(Data_Raw!E:E,MATCH(Dataset!A130,Data_Raw!A:A,0)),""))</f>
        <v>Europe</v>
      </c>
      <c r="P130" t="str">
        <f>IF($A130="","",IFERROR(INDEX(Data_Raw!F:F,MATCH(Dataset!A130,Data_Raw!A:A,0)),""))</f>
        <v>Non-PPP</v>
      </c>
      <c r="Q130" t="str">
        <f>IF($A130="","",IFERROR(INDEX(Data_Raw!G:G,MATCH(Dataset!A130,Data_Raw!A:A,0)),""))</f>
        <v>Gas</v>
      </c>
      <c r="R130">
        <f>IF($A130="","",SUMIFS(AI_PF!$AP:$AP,AI_PF!$A:$A,$A130))</f>
        <v>482535420000</v>
      </c>
      <c r="S130">
        <f>IF($A130="","",SUMIFS(AI_PF!$AW:$AW,AI_PF!$A:$A,$A130))</f>
        <v>546505603354</v>
      </c>
      <c r="T130">
        <f>IF($A130="","",SUMIFS(AI_PF!$AZ:$AZ,AI_PF!$A:$A,$A130))</f>
        <v>16048283842</v>
      </c>
      <c r="U130">
        <f>IF($A130="","",SUMIFS(AI_PF!$CA:$CA,AI_PF!$A:$A,$A130))</f>
        <v>533131672221</v>
      </c>
      <c r="V130">
        <f>IF($A130="","",SUMIFS(AI_PF!$CE:$CE,AI_PF!$A:$A,$A130))</f>
        <v>548308297329</v>
      </c>
      <c r="W130">
        <f>IF($A130="","",IFERROR(VLOOKUP($A130,AI_PF!$A:$CO,93,FALSE),""))</f>
        <v>5.0833407044410706</v>
      </c>
      <c r="X130">
        <f>IF($A130="","",COUNTIF(AI_PF!$A:$A,$A130))</f>
        <v>1</v>
      </c>
      <c r="Y130">
        <f>IF($A130="","",COUNTIF(LookThrough!$A:$A,J130))</f>
        <v>1</v>
      </c>
    </row>
    <row r="131" spans="1:25" x14ac:dyDescent="0.4">
      <c r="A131" t="s">
        <v>159</v>
      </c>
      <c r="B131" t="str">
        <f>IF($A131="","",IFERROR(VLOOKUP($A131,AI_PF!$A:$D,4,FALSE),""))</f>
        <v>울진 현종산 풍력발전사업</v>
      </c>
      <c r="C131" t="str">
        <f>IF($A131="","",IFERROR(VLOOKUP($A131,AI_PF!$A:$G,7,FALSE),""))</f>
        <v>신재생</v>
      </c>
      <c r="D131" t="str">
        <f>IF($A131="","",IFERROR(VLOOKUP($A131,AI_PF!$A:$H,8,FALSE),""))</f>
        <v>풍력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 s="4">
        <f>IF($J131="","",IFERROR(INDEX(AI_PF!T:T,MATCH(Dataset!J131,AI_PF!C:C,0)),""))</f>
        <v>42726</v>
      </c>
      <c r="H131" s="4">
        <f>IF($J131="","",IFERROR(INDEX(AI_PF!V:V,MATCH(Dataset!J131,AI_PF!C:C,0)),""))</f>
        <v>51126</v>
      </c>
      <c r="I131" t="str">
        <f>IF($J131="","",IFERROR(INDEX(AI_PF!EV:EV,MATCH(Dataset!J131,AI_PF!C:C,0)),""))</f>
        <v>~2016</v>
      </c>
      <c r="J131" s="5">
        <f>IF($A131="","",IFERROR(VLOOKUP($A131,AI_PF!$A:$C,3,FALSE),""))</f>
        <v>200000832</v>
      </c>
      <c r="K131" t="str">
        <f>IF($A131="","",IFERROR(INDEX(Data_Raw!B:B,MATCH(Dataset!A131,Data_Raw!A:A,0)),""))</f>
        <v>Infrastructure</v>
      </c>
      <c r="L131" t="str">
        <f>IF($A131="","",IFERROR(INDEX(Data_Raw!C:C,MATCH(Dataset!A131,Data_Raw!A:A,0)),""))</f>
        <v>울진 현종산 풍력발전사업</v>
      </c>
      <c r="M131" t="str">
        <f>IF($A131="","",IFERROR(INDEX(Data_Raw!D:D,MATCH(Dataset!A131,Data_Raw!A:A,0)),""))</f>
        <v>KDB인프라자산운용</v>
      </c>
      <c r="N131" t="str">
        <f>IF($A131="","",IFERROR(VLOOKUP($A131,AI_PF!$A:$ET,29,FALSE),""))</f>
        <v>해당없음</v>
      </c>
      <c r="O131" t="str">
        <f>IF($A131="","",IFERROR(INDEX(Data_Raw!E:E,MATCH(Dataset!A131,Data_Raw!A:A,0)),""))</f>
        <v>KOR</v>
      </c>
      <c r="P131" t="str">
        <f>IF($A131="","",IFERROR(INDEX(Data_Raw!F:F,MATCH(Dataset!A131,Data_Raw!A:A,0)),""))</f>
        <v>Non-PPP</v>
      </c>
      <c r="Q131" t="str">
        <f>IF($A131="","",IFERROR(INDEX(Data_Raw!G:G,MATCH(Dataset!A131,Data_Raw!A:A,0)),""))</f>
        <v>Energy</v>
      </c>
      <c r="R131">
        <f>IF($A131="","",SUMIFS(AI_PF!$AP:$AP,AI_PF!$A:$A,$A131))</f>
        <v>68500000000</v>
      </c>
      <c r="S131">
        <f>IF($A131="","",SUMIFS(AI_PF!$AW:$AW,AI_PF!$A:$A,$A131))</f>
        <v>60374341317</v>
      </c>
      <c r="T131">
        <f>IF($A131="","",SUMIFS(AI_PF!$AZ:$AZ,AI_PF!$A:$A,$A131))</f>
        <v>17586167537</v>
      </c>
      <c r="U131">
        <f>IF($A131="","",SUMIFS(AI_PF!$CA:$CA,AI_PF!$A:$A,$A131))</f>
        <v>42794703441</v>
      </c>
      <c r="V131">
        <f>IF($A131="","",SUMIFS(AI_PF!$CE:$CE,AI_PF!$A:$A,$A131))</f>
        <v>42429895513</v>
      </c>
      <c r="W131">
        <f>IF($A131="","",IFERROR(VLOOKUP($A131,AI_PF!$A:$CO,93,FALSE),""))</f>
        <v>4.6751019358634949</v>
      </c>
      <c r="X131">
        <f>IF($A131="","",COUNTIF(AI_PF!$A:$A,$A131))</f>
        <v>1</v>
      </c>
      <c r="Y131">
        <f>IF($A131="","",COUNTIF(LookThrough!$A:$A,J131))</f>
        <v>5</v>
      </c>
    </row>
    <row r="132" spans="1:25" x14ac:dyDescent="0.4">
      <c r="A132" t="s">
        <v>160</v>
      </c>
      <c r="B132" t="str">
        <f>IF($A132="","",IFERROR(VLOOKUP($A132,AI_PF!$A:$D,4,FALSE),""))</f>
        <v>고성그린파워 (고성하이화력발전사업)</v>
      </c>
      <c r="C132" t="str">
        <f>IF($A132="","",IFERROR(VLOOKUP($A132,AI_PF!$A:$G,7,FALSE),""))</f>
        <v>발전/유틸리티</v>
      </c>
      <c r="D132" t="str">
        <f>IF($A132="","",IFERROR(VLOOKUP($A132,AI_PF!$A:$H,8,FALSE),""))</f>
        <v>석탄화력</v>
      </c>
      <c r="E132" t="str">
        <f>IF($A132="","",IFERROR(VLOOKUP($A132,AI_PF!$A:$N,14,FALSE),""))</f>
        <v>대출</v>
      </c>
      <c r="F132" t="str">
        <f>IF($A132="","",IFERROR(VLOOKUP($A132,AI_PF!$A:$R,18,FALSE),""))</f>
        <v>KRW</v>
      </c>
      <c r="G132" s="4">
        <f>IF($J132="","",IFERROR(INDEX(AI_PF!T:T,MATCH(Dataset!J132,AI_PF!C:C,0)),""))</f>
        <v>43137</v>
      </c>
      <c r="H132" s="4">
        <f>IF($J132="","",IFERROR(INDEX(AI_PF!V:V,MATCH(Dataset!J132,AI_PF!C:C,0)),""))</f>
        <v>51507</v>
      </c>
      <c r="I132" t="str">
        <f>IF($J132="","",IFERROR(INDEX(AI_PF!EV:EV,MATCH(Dataset!J132,AI_PF!C:C,0)),""))</f>
        <v>~2016</v>
      </c>
      <c r="J132" s="5">
        <f>IF($A132="","",IFERROR(VLOOKUP($A132,AI_PF!$A:$C,3,FALSE),""))</f>
        <v>6000000000606</v>
      </c>
      <c r="K132" t="str">
        <f>IF($A132="","",IFERROR(INDEX(Data_Raw!B:B,MATCH(Dataset!A132,Data_Raw!A:A,0)),""))</f>
        <v>Infrastructure</v>
      </c>
      <c r="L132" t="str">
        <f>IF($A132="","",IFERROR(INDEX(Data_Raw!C:C,MATCH(Dataset!A132,Data_Raw!A:A,0)),""))</f>
        <v>고성그린파워 (고성하이화력발전사업)</v>
      </c>
      <c r="M132" t="str">
        <f>IF($A132="","",IFERROR(INDEX(Data_Raw!D:D,MATCH(Dataset!A132,Data_Raw!A:A,0)),""))</f>
        <v>신한은행</v>
      </c>
      <c r="N132" t="str">
        <f>IF($A132="","",IFERROR(VLOOKUP($A132,AI_PF!$A:$ET,29,FALSE),""))</f>
        <v>해당없음</v>
      </c>
      <c r="O132" t="str">
        <f>IF($A132="","",IFERROR(INDEX(Data_Raw!E:E,MATCH(Dataset!A132,Data_Raw!A:A,0)),""))</f>
        <v>KOR</v>
      </c>
      <c r="P132" t="str">
        <f>IF($A132="","",IFERROR(INDEX(Data_Raw!F:F,MATCH(Dataset!A132,Data_Raw!A:A,0)),""))</f>
        <v>Non-PPP</v>
      </c>
      <c r="Q132" t="str">
        <f>IF($A132="","",IFERROR(INDEX(Data_Raw!G:G,MATCH(Dataset!A132,Data_Raw!A:A,0)),""))</f>
        <v>Energy</v>
      </c>
      <c r="R132">
        <f>IF($A132="","",SUMIFS(AI_PF!$AP:$AP,AI_PF!$A:$A,$A132))</f>
        <v>450000000000</v>
      </c>
      <c r="S132">
        <f>IF($A132="","",SUMIFS(AI_PF!$AW:$AW,AI_PF!$A:$A,$A132))</f>
        <v>449780000000</v>
      </c>
      <c r="T132">
        <f>IF($A132="","",SUMIFS(AI_PF!$AZ:$AZ,AI_PF!$A:$A,$A132))</f>
        <v>90708589077</v>
      </c>
      <c r="U132">
        <f>IF($A132="","",SUMIFS(AI_PF!$CA:$CA,AI_PF!$A:$A,$A132))</f>
        <v>359430841765</v>
      </c>
      <c r="V132">
        <f>IF($A132="","",SUMIFS(AI_PF!$CE:$CE,AI_PF!$A:$A,$A132))</f>
        <v>359071410923</v>
      </c>
      <c r="W132">
        <f>IF($A132="","",IFERROR(VLOOKUP($A132,AI_PF!$A:$CO,93,FALSE),""))</f>
        <v>3.6982222999999999</v>
      </c>
      <c r="X132">
        <f>IF($A132="","",COUNTIF(AI_PF!$A:$A,$A132))</f>
        <v>2</v>
      </c>
      <c r="Y132">
        <f>IF($A132="","",COUNTIF(LookThrough!$A:$A,J132))</f>
        <v>0</v>
      </c>
    </row>
    <row r="133" spans="1:25" x14ac:dyDescent="0.4">
      <c r="A133" t="s">
        <v>161</v>
      </c>
      <c r="B133" t="str">
        <f>IF($A133="","",IFERROR(VLOOKUP($A133,AI_PF!$A:$D,4,FALSE),""))</f>
        <v>BLACKSTONE Real Estate Debt Strategies High-Grade</v>
      </c>
      <c r="C133" t="str">
        <f>IF($A133="","",IFERROR(VLOOKUP($A133,AI_PF!$A:$G,7,FALSE),""))</f>
        <v>수익형</v>
      </c>
      <c r="D133" t="str">
        <f>IF($A133="","",IFERROR(VLOOKUP($A133,AI_PF!$A:$H,8,FALSE),""))</f>
        <v>혼합</v>
      </c>
      <c r="E133" t="str">
        <f>IF($A133="","",IFERROR(VLOOKUP($A133,AI_PF!$A:$N,14,FALSE),""))</f>
        <v>수익증권</v>
      </c>
      <c r="F133" t="str">
        <f>IF($A133="","",IFERROR(VLOOKUP($A133,AI_PF!$A:$R,18,FALSE),""))</f>
        <v>USD</v>
      </c>
      <c r="G133" s="4">
        <f>IF($J133="","",IFERROR(INDEX(AI_PF!T:T,MATCH(Dataset!J133,AI_PF!C:C,0)),""))</f>
        <v>42976</v>
      </c>
      <c r="H133" s="4">
        <f>IF($J133="","",IFERROR(INDEX(AI_PF!V:V,MATCH(Dataset!J133,AI_PF!C:C,0)),""))</f>
        <v>46994</v>
      </c>
      <c r="I133">
        <f>IF($J133="","",IFERROR(INDEX(AI_PF!EV:EV,MATCH(Dataset!J133,AI_PF!C:C,0)),""))</f>
        <v>2017</v>
      </c>
      <c r="J133" s="5">
        <f>IF($A133="","",IFERROR(VLOOKUP($A133,AI_PF!$A:$C,3,FALSE),""))</f>
        <v>200000969</v>
      </c>
      <c r="K133" t="str">
        <f>IF($A133="","",IFERROR(INDEX(Data_Raw!B:B,MATCH(Dataset!A133,Data_Raw!A:A,0)),""))</f>
        <v>Real_Estate</v>
      </c>
      <c r="L133" t="str">
        <f>IF($A133="","",IFERROR(INDEX(Data_Raw!C:C,MATCH(Dataset!A133,Data_Raw!A:A,0)),""))</f>
        <v>BLACKSTONE REAL ESTATE DEBT STRATEGIES HIGH-GRADE L.P.</v>
      </c>
      <c r="M133" t="str">
        <f>IF($A133="","",IFERROR(INDEX(Data_Raw!D:D,MATCH(Dataset!A133,Data_Raw!A:A,0)),""))</f>
        <v>Blackstone</v>
      </c>
      <c r="N133" t="str">
        <f>IF($A133="","",IFERROR(VLOOKUP($A133,AI_PF!$A:$ET,29,FALSE),""))</f>
        <v>Blackstone</v>
      </c>
      <c r="O133" t="str">
        <f>IF($A133="","",IFERROR(INDEX(Data_Raw!E:E,MATCH(Dataset!A133,Data_Raw!A:A,0)),""))</f>
        <v>Global</v>
      </c>
      <c r="P133" t="str">
        <f>IF($A133="","",IFERROR(INDEX(Data_Raw!F:F,MATCH(Dataset!A133,Data_Raw!A:A,0)),""))</f>
        <v>Equity|Core</v>
      </c>
      <c r="Q133" t="str">
        <f>IF($A133="","",IFERROR(INDEX(Data_Raw!G:G,MATCH(Dataset!A133,Data_Raw!A:A,0)),""))</f>
        <v>General</v>
      </c>
      <c r="R133">
        <f>IF($A133="","",SUMIFS(AI_PF!$AP:$AP,AI_PF!$A:$A,$A133))</f>
        <v>103005000000</v>
      </c>
      <c r="S133">
        <f>IF($A133="","",SUMIFS(AI_PF!$AW:$AW,AI_PF!$A:$A,$A133))</f>
        <v>108773866443</v>
      </c>
      <c r="T133">
        <f>IF($A133="","",SUMIFS(AI_PF!$AZ:$AZ,AI_PF!$A:$A,$A133))</f>
        <v>113179871005</v>
      </c>
      <c r="U133">
        <f>IF($A133="","",SUMIFS(AI_PF!$CA:$CA,AI_PF!$A:$A,$A133))</f>
        <v>8102229040</v>
      </c>
      <c r="V133">
        <f>IF($A133="","",SUMIFS(AI_PF!$CE:$CE,AI_PF!$A:$A,$A133))</f>
        <v>10695739000</v>
      </c>
      <c r="W133">
        <f>IF($A133="","",IFERROR(VLOOKUP($A133,AI_PF!$A:$CO,93,FALSE),""))</f>
        <v>8.9135894179344177</v>
      </c>
      <c r="X133">
        <f>IF($A133="","",COUNTIF(AI_PF!$A:$A,$A133))</f>
        <v>1</v>
      </c>
      <c r="Y133">
        <f>IF($A133="","",COUNTIF(LookThrough!$A:$A,J133))</f>
        <v>5</v>
      </c>
    </row>
    <row r="134" spans="1:25" x14ac:dyDescent="0.4">
      <c r="A134" t="s">
        <v>162</v>
      </c>
      <c r="B134" t="str">
        <f>IF($A134="","",IFERROR(VLOOKUP($A134,AI_PF!$A:$D,4,FALSE),""))</f>
        <v>칸서스 용인 경량전철 전문투자형사모특별자산투자신탁 1호 (리파이낸싱)</v>
      </c>
      <c r="C134" t="str">
        <f>IF($A134="","",IFERROR(VLOOKUP($A134,AI_PF!$A:$G,7,FALSE),""))</f>
        <v>BTO</v>
      </c>
      <c r="D134" t="str">
        <f>IF($A134="","",IFERROR(VLOOKUP($A134,AI_PF!$A:$H,8,FALSE),""))</f>
        <v>철도</v>
      </c>
      <c r="E134" t="str">
        <f>IF($A134="","",IFERROR(VLOOKUP($A134,AI_PF!$A:$N,14,FALSE),""))</f>
        <v>수익증권</v>
      </c>
      <c r="F134" t="str">
        <f>IF($A134="","",IFERROR(VLOOKUP($A134,AI_PF!$A:$R,18,FALSE),""))</f>
        <v>KRW</v>
      </c>
      <c r="G134" s="4">
        <f>IF($J134="","",IFERROR(INDEX(AI_PF!T:T,MATCH(Dataset!J134,AI_PF!C:C,0)),""))</f>
        <v>42760</v>
      </c>
      <c r="H134" s="4">
        <f>IF($J134="","",IFERROR(INDEX(AI_PF!V:V,MATCH(Dataset!J134,AI_PF!C:C,0)),""))</f>
        <v>52987</v>
      </c>
      <c r="I134">
        <f>IF($J134="","",IFERROR(INDEX(AI_PF!EV:EV,MATCH(Dataset!J134,AI_PF!C:C,0)),""))</f>
        <v>2017</v>
      </c>
      <c r="J134" s="5">
        <f>IF($A134="","",IFERROR(VLOOKUP($A134,AI_PF!$A:$C,3,FALSE),""))</f>
        <v>200000855</v>
      </c>
      <c r="K134" t="str">
        <f>IF($A134="","",IFERROR(INDEX(Data_Raw!B:B,MATCH(Dataset!A134,Data_Raw!A:A,0)),""))</f>
        <v>Infrastructure</v>
      </c>
      <c r="L134" t="str">
        <f>IF($A134="","",IFERROR(INDEX(Data_Raw!C:C,MATCH(Dataset!A134,Data_Raw!A:A,0)),""))</f>
        <v>칸서스 용인 경량전철 전문투자형사모특별자산투자신탁 1호 (리파이낸싱)</v>
      </c>
      <c r="M134" t="str">
        <f>IF($A134="","",IFERROR(INDEX(Data_Raw!D:D,MATCH(Dataset!A134,Data_Raw!A:A,0)),""))</f>
        <v>칸서스자산운용</v>
      </c>
      <c r="N134" t="str">
        <f>IF($A134="","",IFERROR(VLOOKUP($A134,AI_PF!$A:$ET,29,FALSE),""))</f>
        <v>해당없음</v>
      </c>
      <c r="O134" t="str">
        <f>IF($A134="","",IFERROR(INDEX(Data_Raw!E:E,MATCH(Dataset!A134,Data_Raw!A:A,0)),""))</f>
        <v>KOR</v>
      </c>
      <c r="P134" t="str">
        <f>IF($A134="","",IFERROR(INDEX(Data_Raw!F:F,MATCH(Dataset!A134,Data_Raw!A:A,0)),""))</f>
        <v>BTO</v>
      </c>
      <c r="Q134" t="str">
        <f>IF($A134="","",IFERROR(INDEX(Data_Raw!G:G,MATCH(Dataset!A134,Data_Raw!A:A,0)),""))</f>
        <v>Transportation</v>
      </c>
      <c r="R134">
        <f>IF($A134="","",SUMIFS(AI_PF!$AP:$AP,AI_PF!$A:$A,$A134))</f>
        <v>40000000000</v>
      </c>
      <c r="S134">
        <f>IF($A134="","",SUMIFS(AI_PF!$AW:$AW,AI_PF!$A:$A,$A134))</f>
        <v>39243921569</v>
      </c>
      <c r="T134">
        <f>IF($A134="","",SUMIFS(AI_PF!$AZ:$AZ,AI_PF!$A:$A,$A134))</f>
        <v>13811551410</v>
      </c>
      <c r="U134">
        <f>IF($A134="","",SUMIFS(AI_PF!$CA:$CA,AI_PF!$A:$A,$A134))</f>
        <v>25647020310</v>
      </c>
      <c r="V134">
        <f>IF($A134="","",SUMIFS(AI_PF!$CE:$CE,AI_PF!$A:$A,$A134))</f>
        <v>25130694497</v>
      </c>
      <c r="W134">
        <f>IF($A134="","",IFERROR(VLOOKUP($A134,AI_PF!$A:$CO,93,FALSE),""))</f>
        <v>3.576780259609222</v>
      </c>
      <c r="X134">
        <f>IF($A134="","",COUNTIF(AI_PF!$A:$A,$A134))</f>
        <v>1</v>
      </c>
      <c r="Y134">
        <f>IF($A134="","",COUNTIF(LookThrough!$A:$A,J134))</f>
        <v>3</v>
      </c>
    </row>
    <row r="135" spans="1:25" x14ac:dyDescent="0.4">
      <c r="A135" t="s">
        <v>163</v>
      </c>
      <c r="B135" t="str">
        <f>IF($A135="","",IFERROR(VLOOKUP($A135,AI_PF!$A:$D,4,FALSE),""))</f>
        <v>서울 리츠임대주택 제3호위탁관리부동산투자회사 (장기전세주택유동화)</v>
      </c>
      <c r="C135" t="str">
        <f>IF($A135="","",IFERROR(VLOOKUP($A135,AI_PF!$A:$G,7,FALSE),""))</f>
        <v>수익형</v>
      </c>
      <c r="D135" t="str">
        <f>IF($A135="","",IFERROR(VLOOKUP($A135,AI_PF!$A:$H,8,FALSE),""))</f>
        <v>주거용</v>
      </c>
      <c r="E135" t="str">
        <f>IF($A135="","",IFERROR(VLOOKUP($A135,AI_PF!$A:$N,14,FALSE),""))</f>
        <v>대출</v>
      </c>
      <c r="F135" t="str">
        <f>IF($A135="","",IFERROR(VLOOKUP($A135,AI_PF!$A:$R,18,FALSE),""))</f>
        <v>KRW</v>
      </c>
      <c r="G135" s="4">
        <f>IF($J135="","",IFERROR(INDEX(AI_PF!T:T,MATCH(Dataset!J135,AI_PF!C:C,0)),""))</f>
        <v>42914</v>
      </c>
      <c r="H135" s="4">
        <f>IF($J135="","",IFERROR(INDEX(AI_PF!V:V,MATCH(Dataset!J135,AI_PF!C:C,0)),""))</f>
        <v>48210</v>
      </c>
      <c r="I135" t="str">
        <f>IF($J135="","",IFERROR(INDEX(AI_PF!EV:EV,MATCH(Dataset!J135,AI_PF!C:C,0)),""))</f>
        <v>~2016</v>
      </c>
      <c r="J135" s="5">
        <f>IF($A135="","",IFERROR(VLOOKUP($A135,AI_PF!$A:$C,3,FALSE),""))</f>
        <v>6000000000544</v>
      </c>
      <c r="K135" t="str">
        <f>IF($A135="","",IFERROR(INDEX(Data_Raw!B:B,MATCH(Dataset!A135,Data_Raw!A:A,0)),""))</f>
        <v>Real_Estate</v>
      </c>
      <c r="L135" t="str">
        <f>IF($A135="","",IFERROR(INDEX(Data_Raw!C:C,MATCH(Dataset!A135,Data_Raw!A:A,0)),""))</f>
        <v>서울 리츠임대주택 제3호위탁관리부동산투자회사 (장기전세주택유동화)</v>
      </c>
      <c r="M135" t="str">
        <f>IF($A135="","",IFERROR(INDEX(Data_Raw!D:D,MATCH(Dataset!A135,Data_Raw!A:A,0)),""))</f>
        <v>서울투자운용</v>
      </c>
      <c r="N135" t="str">
        <f>IF($A135="","",IFERROR(VLOOKUP($A135,AI_PF!$A:$ET,29,FALSE),""))</f>
        <v>해당없음</v>
      </c>
      <c r="O135" t="str">
        <f>IF($A135="","",IFERROR(INDEX(Data_Raw!E:E,MATCH(Dataset!A135,Data_Raw!A:A,0)),""))</f>
        <v>KOR</v>
      </c>
      <c r="P135" t="str">
        <f>IF($A135="","",IFERROR(INDEX(Data_Raw!F:F,MATCH(Dataset!A135,Data_Raw!A:A,0)),""))</f>
        <v>담보대출</v>
      </c>
      <c r="Q135" t="str">
        <f>IF($A135="","",IFERROR(INDEX(Data_Raw!G:G,MATCH(Dataset!A135,Data_Raw!A:A,0)),""))</f>
        <v>Residential</v>
      </c>
      <c r="R135">
        <f>IF($A135="","",SUMIFS(AI_PF!$AP:$AP,AI_PF!$A:$A,$A135))</f>
        <v>228050000000</v>
      </c>
      <c r="S135">
        <f>IF($A135="","",SUMIFS(AI_PF!$AW:$AW,AI_PF!$A:$A,$A135))</f>
        <v>228050000000</v>
      </c>
      <c r="T135">
        <f>IF($A135="","",SUMIFS(AI_PF!$AZ:$AZ,AI_PF!$A:$A,$A135))</f>
        <v>0</v>
      </c>
      <c r="U135">
        <f>IF($A135="","",SUMIFS(AI_PF!$CA:$CA,AI_PF!$A:$A,$A135))</f>
        <v>228050000000</v>
      </c>
      <c r="V135">
        <f>IF($A135="","",SUMIFS(AI_PF!$CE:$CE,AI_PF!$A:$A,$A135))</f>
        <v>228050000000</v>
      </c>
      <c r="W135">
        <f>IF($A135="","",IFERROR(VLOOKUP($A135,AI_PF!$A:$CO,93,FALSE),""))</f>
        <v>3.3799277999999999</v>
      </c>
      <c r="X135">
        <f>IF($A135="","",COUNTIF(AI_PF!$A:$A,$A135))</f>
        <v>2</v>
      </c>
      <c r="Y135">
        <f>IF($A135="","",COUNTIF(LookThrough!$A:$A,J135))</f>
        <v>0</v>
      </c>
    </row>
    <row r="136" spans="1:25" x14ac:dyDescent="0.4">
      <c r="A136" t="s">
        <v>164</v>
      </c>
      <c r="B136" t="str">
        <f>IF($A136="","",IFERROR(VLOOKUP($A136,AI_PF!$A:$D,4,FALSE),""))</f>
        <v>한국투자 항공기 전문투자형사모특별자산투자신탁 6호</v>
      </c>
      <c r="C136" t="str">
        <f>IF($A136="","",IFERROR(VLOOKUP($A136,AI_PF!$A:$G,7,FALSE),""))</f>
        <v>교통/운송</v>
      </c>
      <c r="D136" t="str">
        <f>IF($A136="","",IFERROR(VLOOKUP($A136,AI_PF!$A:$H,8,FALSE),""))</f>
        <v>항공기</v>
      </c>
      <c r="E136" t="str">
        <f>IF($A136="","",IFERROR(VLOOKUP($A136,AI_PF!$A:$N,14,FALSE),""))</f>
        <v>수익증권</v>
      </c>
      <c r="F136" t="str">
        <f>IF($A136="","",IFERROR(VLOOKUP($A136,AI_PF!$A:$R,18,FALSE),""))</f>
        <v>KRW</v>
      </c>
      <c r="G136" s="4">
        <f>IF($J136="","",IFERROR(INDEX(AI_PF!T:T,MATCH(Dataset!J136,AI_PF!C:C,0)),""))</f>
        <v>42730</v>
      </c>
      <c r="H136" s="4">
        <f>IF($J136="","",IFERROR(INDEX(AI_PF!V:V,MATCH(Dataset!J136,AI_PF!C:C,0)),""))</f>
        <v>45273</v>
      </c>
      <c r="I136" t="str">
        <f>IF($J136="","",IFERROR(INDEX(AI_PF!EV:EV,MATCH(Dataset!J136,AI_PF!C:C,0)),""))</f>
        <v>~2016</v>
      </c>
      <c r="J136" s="5">
        <f>IF($A136="","",IFERROR(VLOOKUP($A136,AI_PF!$A:$C,3,FALSE),""))</f>
        <v>200000833</v>
      </c>
      <c r="K136" t="str">
        <f>IF($A136="","",IFERROR(INDEX(Data_Raw!B:B,MATCH(Dataset!A136,Data_Raw!A:A,0)),""))</f>
        <v>Infrastructure</v>
      </c>
      <c r="L136" t="str">
        <f>IF($A136="","",IFERROR(INDEX(Data_Raw!C:C,MATCH(Dataset!A136,Data_Raw!A:A,0)),""))</f>
        <v>한국투자 항공기 전문투자형사모특별자산투자신탁 6호</v>
      </c>
      <c r="M136" t="str">
        <f>IF($A136="","",IFERROR(INDEX(Data_Raw!D:D,MATCH(Dataset!A136,Data_Raw!A:A,0)),""))</f>
        <v>한국투자신탁운용</v>
      </c>
      <c r="N136" t="str">
        <f>IF($A136="","",IFERROR(VLOOKUP($A136,AI_PF!$A:$ET,29,FALSE),""))</f>
        <v>GECAS</v>
      </c>
      <c r="O136" t="str">
        <f>IF($A136="","",IFERROR(INDEX(Data_Raw!E:E,MATCH(Dataset!A136,Data_Raw!A:A,0)),""))</f>
        <v>Europe</v>
      </c>
      <c r="P136" t="str">
        <f>IF($A136="","",IFERROR(INDEX(Data_Raw!F:F,MATCH(Dataset!A136,Data_Raw!A:A,0)),""))</f>
        <v>Non-PPP</v>
      </c>
      <c r="Q136" t="str">
        <f>IF($A136="","",IFERROR(INDEX(Data_Raw!G:G,MATCH(Dataset!A136,Data_Raw!A:A,0)),""))</f>
        <v>Transportation</v>
      </c>
      <c r="R136">
        <f>IF($A136="","",SUMIFS(AI_PF!$AP:$AP,AI_PF!$A:$A,$A136))</f>
        <v>42000000000</v>
      </c>
      <c r="S136">
        <f>IF($A136="","",SUMIFS(AI_PF!$AW:$AW,AI_PF!$A:$A,$A136))</f>
        <v>37879854000</v>
      </c>
      <c r="T136">
        <f>IF($A136="","",SUMIFS(AI_PF!$AZ:$AZ,AI_PF!$A:$A,$A136))</f>
        <v>2671920636</v>
      </c>
      <c r="U136">
        <f>IF($A136="","",SUMIFS(AI_PF!$CA:$CA,AI_PF!$A:$A,$A136))</f>
        <v>319822053</v>
      </c>
      <c r="V136">
        <f>IF($A136="","",SUMIFS(AI_PF!$CE:$CE,AI_PF!$A:$A,$A136))</f>
        <v>16715402</v>
      </c>
      <c r="W136">
        <f>IF($A136="","",IFERROR(VLOOKUP($A136,AI_PF!$A:$CO,93,FALSE),""))</f>
        <v>-30.075039975345131</v>
      </c>
      <c r="X136">
        <f>IF($A136="","",COUNTIF(AI_PF!$A:$A,$A136))</f>
        <v>1</v>
      </c>
      <c r="Y136">
        <f>IF($A136="","",COUNTIF(LookThrough!$A:$A,J136))</f>
        <v>1</v>
      </c>
    </row>
    <row r="137" spans="1:25" x14ac:dyDescent="0.4">
      <c r="A137" t="s">
        <v>165</v>
      </c>
      <c r="B137" t="str">
        <f>IF($A137="","",IFERROR(VLOOKUP($A137,AI_PF!$A:$D,4,FALSE),""))</f>
        <v>화성기산동 뉴스테이개발 보증부대출</v>
      </c>
      <c r="C137" t="str">
        <f>IF($A137="","",IFERROR(VLOOKUP($A137,AI_PF!$A:$G,7,FALSE),""))</f>
        <v>개발형</v>
      </c>
      <c r="D137" t="str">
        <f>IF($A137="","",IFERROR(VLOOKUP($A137,AI_PF!$A:$H,8,FALSE),""))</f>
        <v>주거용</v>
      </c>
      <c r="E137" t="str">
        <f>IF($A137="","",IFERROR(VLOOKUP($A137,AI_PF!$A:$N,14,FALSE),""))</f>
        <v>대출</v>
      </c>
      <c r="F137" t="str">
        <f>IF($A137="","",IFERROR(VLOOKUP($A137,AI_PF!$A:$R,18,FALSE),""))</f>
        <v>KRW</v>
      </c>
      <c r="G137" s="4">
        <f>IF($J137="","",IFERROR(INDEX(AI_PF!T:T,MATCH(Dataset!J137,AI_PF!C:C,0)),""))</f>
        <v>42760</v>
      </c>
      <c r="H137" s="4">
        <f>IF($J137="","",IFERROR(INDEX(AI_PF!V:V,MATCH(Dataset!J137,AI_PF!C:C,0)),""))</f>
        <v>46592</v>
      </c>
      <c r="I137">
        <f>IF($J137="","",IFERROR(INDEX(AI_PF!EV:EV,MATCH(Dataset!J137,AI_PF!C:C,0)),""))</f>
        <v>2017</v>
      </c>
      <c r="J137" s="5">
        <f>IF($A137="","",IFERROR(VLOOKUP($A137,AI_PF!$A:$C,3,FALSE),""))</f>
        <v>6000000000551</v>
      </c>
      <c r="K137" t="str">
        <f>IF($A137="","",IFERROR(INDEX(Data_Raw!B:B,MATCH(Dataset!A137,Data_Raw!A:A,0)),""))</f>
        <v>Real_Estate</v>
      </c>
      <c r="L137" t="str">
        <f>IF($A137="","",IFERROR(INDEX(Data_Raw!C:C,MATCH(Dataset!A137,Data_Raw!A:A,0)),""))</f>
        <v>화성 기산동 뉴스테이
HUG 보증부 대출</v>
      </c>
      <c r="M137" t="str">
        <f>IF($A137="","",IFERROR(INDEX(Data_Raw!D:D,MATCH(Dataset!A137,Data_Raw!A:A,0)),""))</f>
        <v>리딩투자증권</v>
      </c>
      <c r="N137" t="str">
        <f>IF($A137="","",IFERROR(VLOOKUP($A137,AI_PF!$A:$ET,29,FALSE),""))</f>
        <v>해당없음</v>
      </c>
      <c r="O137" t="str">
        <f>IF($A137="","",IFERROR(INDEX(Data_Raw!E:E,MATCH(Dataset!A137,Data_Raw!A:A,0)),""))</f>
        <v>KOR</v>
      </c>
      <c r="P137" t="str">
        <f>IF($A137="","",IFERROR(INDEX(Data_Raw!F:F,MATCH(Dataset!A137,Data_Raw!A:A,0)),""))</f>
        <v>PF대출</v>
      </c>
      <c r="Q137" t="str">
        <f>IF($A137="","",IFERROR(INDEX(Data_Raw!G:G,MATCH(Dataset!A137,Data_Raw!A:A,0)),""))</f>
        <v>Residential</v>
      </c>
      <c r="R137">
        <f>IF($A137="","",SUMIFS(AI_PF!$AP:$AP,AI_PF!$A:$A,$A137))</f>
        <v>80000000000</v>
      </c>
      <c r="S137">
        <f>IF($A137="","",SUMIFS(AI_PF!$AW:$AW,AI_PF!$A:$A,$A137))</f>
        <v>48282000000</v>
      </c>
      <c r="T137">
        <f>IF($A137="","",SUMIFS(AI_PF!$AZ:$AZ,AI_PF!$A:$A,$A137))</f>
        <v>19482710000</v>
      </c>
      <c r="U137">
        <f>IF($A137="","",SUMIFS(AI_PF!$CA:$CA,AI_PF!$A:$A,$A137))</f>
        <v>28799290000</v>
      </c>
      <c r="V137">
        <f>IF($A137="","",SUMIFS(AI_PF!$CE:$CE,AI_PF!$A:$A,$A137))</f>
        <v>28799290000</v>
      </c>
      <c r="W137">
        <f>IF($A137="","",IFERROR(VLOOKUP($A137,AI_PF!$A:$CO,93,FALSE),""))</f>
        <v>3.2489794999999999</v>
      </c>
      <c r="X137">
        <f>IF($A137="","",COUNTIF(AI_PF!$A:$A,$A137))</f>
        <v>1</v>
      </c>
      <c r="Y137">
        <f>IF($A137="","",COUNTIF(LookThrough!$A:$A,J137))</f>
        <v>0</v>
      </c>
    </row>
    <row r="138" spans="1:25" x14ac:dyDescent="0.4">
      <c r="A138" t="s">
        <v>166</v>
      </c>
      <c r="B138" t="str">
        <f>IF($A138="","",IFERROR(VLOOKUP($A138,AI_PF!$A:$D,4,FALSE),""))</f>
        <v>한화 Global Corporate PE Strategy 전문투자형사모증권투자신탁 1호</v>
      </c>
      <c r="C138" t="str">
        <f>IF($A138="","",IFERROR(VLOOKUP($A138,AI_PF!$A:$G,7,FALSE),""))</f>
        <v>PE</v>
      </c>
      <c r="D138" t="str">
        <f>IF($A138="","",IFERROR(VLOOKUP($A138,AI_PF!$A:$H,8,FALSE),""))</f>
        <v>PE</v>
      </c>
      <c r="E138" t="str">
        <f>IF($A138="","",IFERROR(VLOOKUP($A138,AI_PF!$A:$N,14,FALSE),""))</f>
        <v>수익증권</v>
      </c>
      <c r="F138" t="str">
        <f>IF($A138="","",IFERROR(VLOOKUP($A138,AI_PF!$A:$R,18,FALSE),""))</f>
        <v>KRW</v>
      </c>
      <c r="G138" s="4">
        <f>IF($J138="","",IFERROR(INDEX(AI_PF!T:T,MATCH(Dataset!J138,AI_PF!C:C,0)),""))</f>
        <v>42985</v>
      </c>
      <c r="H138" s="4">
        <f>IF($J138="","",IFERROR(INDEX(AI_PF!V:V,MATCH(Dataset!J138,AI_PF!C:C,0)),""))</f>
        <v>48098</v>
      </c>
      <c r="I138">
        <f>IF($J138="","",IFERROR(INDEX(AI_PF!EV:EV,MATCH(Dataset!J138,AI_PF!C:C,0)),""))</f>
        <v>2017</v>
      </c>
      <c r="J138" s="5">
        <f>IF($A138="","",IFERROR(VLOOKUP($A138,AI_PF!$A:$C,3,FALSE),""))</f>
        <v>200000975</v>
      </c>
      <c r="K138" t="str">
        <f>IF($A138="","",IFERROR(INDEX(Data_Raw!B:B,MATCH(Dataset!A138,Data_Raw!A:A,0)),""))</f>
        <v>PE</v>
      </c>
      <c r="L138" t="str">
        <f>IF($A138="","",IFERROR(INDEX(Data_Raw!C:C,MATCH(Dataset!A138,Data_Raw!A:A,0)),""))</f>
        <v>한화 Global Corporate PE Strategy 1호</v>
      </c>
      <c r="M138" t="str">
        <f>IF($A138="","",IFERROR(INDEX(Data_Raw!D:D,MATCH(Dataset!A138,Data_Raw!A:A,0)),""))</f>
        <v>한화자산운용</v>
      </c>
      <c r="N138">
        <f>IF($A138="","",IFERROR(VLOOKUP($A138,AI_PF!$A:$ET,29,FALSE),""))</f>
        <v>0</v>
      </c>
      <c r="O138" t="str">
        <f>IF($A138="","",IFERROR(INDEX(Data_Raw!E:E,MATCH(Dataset!A138,Data_Raw!A:A,0)),""))</f>
        <v>Global</v>
      </c>
      <c r="P138" t="str">
        <f>IF($A138="","",IFERROR(INDEX(Data_Raw!F:F,MATCH(Dataset!A138,Data_Raw!A:A,0)),""))</f>
        <v>hybrid</v>
      </c>
      <c r="Q138" t="str">
        <f>IF($A138="","",IFERROR(INDEX(Data_Raw!G:G,MATCH(Dataset!A138,Data_Raw!A:A,0)),""))</f>
        <v>General</v>
      </c>
      <c r="R138">
        <f>IF($A138="","",SUMIFS(AI_PF!$AP:$AP,AI_PF!$A:$A,$A138))</f>
        <v>319998000000</v>
      </c>
      <c r="S138">
        <f>IF($A138="","",SUMIFS(AI_PF!$AW:$AW,AI_PF!$A:$A,$A138))</f>
        <v>359758481435</v>
      </c>
      <c r="T138">
        <f>IF($A138="","",SUMIFS(AI_PF!$AZ:$AZ,AI_PF!$A:$A,$A138))</f>
        <v>47780166663</v>
      </c>
      <c r="U138">
        <f>IF($A138="","",SUMIFS(AI_PF!$CA:$CA,AI_PF!$A:$A,$A138))</f>
        <v>321215859543</v>
      </c>
      <c r="V138">
        <f>IF($A138="","",SUMIFS(AI_PF!$CE:$CE,AI_PF!$A:$A,$A138))</f>
        <v>385492849798</v>
      </c>
      <c r="W138">
        <f>IF($A138="","",IFERROR(VLOOKUP($A138,AI_PF!$A:$CO,93,FALSE),""))</f>
        <v>9.6958678960800189</v>
      </c>
      <c r="X138">
        <f>IF($A138="","",COUNTIF(AI_PF!$A:$A,$A138))</f>
        <v>1</v>
      </c>
      <c r="Y138">
        <f>IF($A138="","",COUNTIF(LookThrough!$A:$A,J138))</f>
        <v>387</v>
      </c>
    </row>
    <row r="139" spans="1:25" x14ac:dyDescent="0.4">
      <c r="A139" t="s">
        <v>167</v>
      </c>
      <c r="B139" t="str">
        <f>IF($A139="","",IFERROR(VLOOKUP($A139,AI_PF!$A:$D,4,FALSE),""))</f>
        <v>한화 Global Infra Strategy 전문투자형사모특별자산투자신탁 1호</v>
      </c>
      <c r="C139" t="str">
        <f>IF($A139="","",IFERROR(VLOOKUP($A139,AI_PF!$A:$G,7,FALSE),""))</f>
        <v>혼합</v>
      </c>
      <c r="D139" t="str">
        <f>IF($A139="","",IFERROR(VLOOKUP($A139,AI_PF!$A:$H,8,FALSE),""))</f>
        <v>혼합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 s="4">
        <f>IF($J139="","",IFERROR(INDEX(AI_PF!T:T,MATCH(Dataset!J139,AI_PF!C:C,0)),""))</f>
        <v>43004</v>
      </c>
      <c r="H139" s="4">
        <f>IF($J139="","",IFERROR(INDEX(AI_PF!V:V,MATCH(Dataset!J139,AI_PF!C:C,0)),""))</f>
        <v>57249</v>
      </c>
      <c r="I139">
        <f>IF($J139="","",IFERROR(INDEX(AI_PF!EV:EV,MATCH(Dataset!J139,AI_PF!C:C,0)),""))</f>
        <v>2017</v>
      </c>
      <c r="J139" s="5">
        <f>IF($A139="","",IFERROR(VLOOKUP($A139,AI_PF!$A:$C,3,FALSE),""))</f>
        <v>200000977</v>
      </c>
      <c r="K139" t="str">
        <f>IF($A139="","",IFERROR(INDEX(Data_Raw!B:B,MATCH(Dataset!A139,Data_Raw!A:A,0)),""))</f>
        <v>Infrastructure</v>
      </c>
      <c r="L139" t="str">
        <f>IF($A139="","",IFERROR(INDEX(Data_Raw!C:C,MATCH(Dataset!A139,Data_Raw!A:A,0)),""))</f>
        <v>한화 GLOBAL INFRASTRUCTURE STRATEGY 1호</v>
      </c>
      <c r="M139" t="str">
        <f>IF($A139="","",IFERROR(INDEX(Data_Raw!D:D,MATCH(Dataset!A139,Data_Raw!A:A,0)),""))</f>
        <v>한화자산운용</v>
      </c>
      <c r="N139" t="str">
        <f>IF($A139="","",IFERROR(VLOOKUP($A139,AI_PF!$A:$ET,29,FALSE),""))</f>
        <v>한화자산운용</v>
      </c>
      <c r="O139" t="str">
        <f>IF($A139="","",IFERROR(INDEX(Data_Raw!E:E,MATCH(Dataset!A139,Data_Raw!A:A,0)),""))</f>
        <v>Global</v>
      </c>
      <c r="P139" t="str">
        <f>IF($A139="","",IFERROR(INDEX(Data_Raw!F:F,MATCH(Dataset!A139,Data_Raw!A:A,0)),""))</f>
        <v>hybrid</v>
      </c>
      <c r="Q139" t="str">
        <f>IF($A139="","",IFERROR(INDEX(Data_Raw!G:G,MATCH(Dataset!A139,Data_Raw!A:A,0)),""))</f>
        <v>General</v>
      </c>
      <c r="R139">
        <f>IF($A139="","",SUMIFS(AI_PF!$AP:$AP,AI_PF!$A:$A,$A139))</f>
        <v>404208000000</v>
      </c>
      <c r="S139">
        <f>IF($A139="","",SUMIFS(AI_PF!$AW:$AW,AI_PF!$A:$A,$A139))</f>
        <v>484644188331</v>
      </c>
      <c r="T139">
        <f>IF($A139="","",SUMIFS(AI_PF!$AZ:$AZ,AI_PF!$A:$A,$A139))</f>
        <v>49386880911</v>
      </c>
      <c r="U139">
        <f>IF($A139="","",SUMIFS(AI_PF!$CA:$CA,AI_PF!$A:$A,$A139))</f>
        <v>437319784374</v>
      </c>
      <c r="V139">
        <f>IF($A139="","",SUMIFS(AI_PF!$CE:$CE,AI_PF!$A:$A,$A139))</f>
        <v>430074360009</v>
      </c>
      <c r="W139">
        <f>IF($A139="","",IFERROR(VLOOKUP($A139,AI_PF!$A:$CO,93,FALSE),""))</f>
        <v>3.4060361981391911</v>
      </c>
      <c r="X139">
        <f>IF($A139="","",COUNTIF(AI_PF!$A:$A,$A139))</f>
        <v>1</v>
      </c>
      <c r="Y139">
        <f>IF($A139="","",COUNTIF(LookThrough!$A:$A,J139))</f>
        <v>34</v>
      </c>
    </row>
    <row r="140" spans="1:25" x14ac:dyDescent="0.4">
      <c r="A140" t="s">
        <v>168</v>
      </c>
      <c r="B140" t="str">
        <f>IF($A140="","",IFERROR(VLOOKUP($A140,AI_PF!$A:$D,4,FALSE),""))</f>
        <v>한화 Global Real Estate Strategy 전문투자형사모부동산투자신탁 1호</v>
      </c>
      <c r="C140" t="str">
        <f>IF($A140="","",IFERROR(VLOOKUP($A140,AI_PF!$A:$G,7,FALSE),""))</f>
        <v>수익형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 s="4">
        <f>IF($J140="","",IFERROR(INDEX(AI_PF!T:T,MATCH(Dataset!J140,AI_PF!C:C,0)),""))</f>
        <v>43066</v>
      </c>
      <c r="H140" s="4">
        <f>IF($J140="","",IFERROR(INDEX(AI_PF!V:V,MATCH(Dataset!J140,AI_PF!C:C,0)),""))</f>
        <v>48179</v>
      </c>
      <c r="I140">
        <f>IF($J140="","",IFERROR(INDEX(AI_PF!EV:EV,MATCH(Dataset!J140,AI_PF!C:C,0)),""))</f>
        <v>2017</v>
      </c>
      <c r="J140" s="5">
        <f>IF($A140="","",IFERROR(VLOOKUP($A140,AI_PF!$A:$C,3,FALSE),""))</f>
        <v>200001001</v>
      </c>
      <c r="K140" t="str">
        <f>IF($A140="","",IFERROR(INDEX(Data_Raw!B:B,MATCH(Dataset!A140,Data_Raw!A:A,0)),""))</f>
        <v>Real_Estate</v>
      </c>
      <c r="L140" t="str">
        <f>IF($A140="","",IFERROR(INDEX(Data_Raw!C:C,MATCH(Dataset!A140,Data_Raw!A:A,0)),""))</f>
        <v>한화 GLOBAL REAL ESTATE STRATEGY 부동산1호</v>
      </c>
      <c r="M140" t="str">
        <f>IF($A140="","",IFERROR(INDEX(Data_Raw!D:D,MATCH(Dataset!A140,Data_Raw!A:A,0)),""))</f>
        <v>한화자산운용</v>
      </c>
      <c r="N140">
        <f>IF($A140="","",IFERROR(VLOOKUP($A140,AI_PF!$A:$ET,29,FALSE),""))</f>
        <v>0</v>
      </c>
      <c r="O140" t="str">
        <f>IF($A140="","",IFERROR(INDEX(Data_Raw!E:E,MATCH(Dataset!A140,Data_Raw!A:A,0)),""))</f>
        <v>Global</v>
      </c>
      <c r="P140" t="str">
        <f>IF($A140="","",IFERROR(INDEX(Data_Raw!F:F,MATCH(Dataset!A140,Data_Raw!A:A,0)),""))</f>
        <v>Equity|Core</v>
      </c>
      <c r="Q140" t="str">
        <f>IF($A140="","",IFERROR(INDEX(Data_Raw!G:G,MATCH(Dataset!A140,Data_Raw!A:A,0)),""))</f>
        <v>General</v>
      </c>
      <c r="R140">
        <f>IF($A140="","",SUMIFS(AI_PF!$AP:$AP,AI_PF!$A:$A,$A140))</f>
        <v>319998000000</v>
      </c>
      <c r="S140">
        <f>IF($A140="","",SUMIFS(AI_PF!$AW:$AW,AI_PF!$A:$A,$A140))</f>
        <v>376408586907</v>
      </c>
      <c r="T140">
        <f>IF($A140="","",SUMIFS(AI_PF!$AZ:$AZ,AI_PF!$A:$A,$A140))</f>
        <v>30918127782</v>
      </c>
      <c r="U140">
        <f>IF($A140="","",SUMIFS(AI_PF!$CA:$CA,AI_PF!$A:$A,$A140))</f>
        <v>345228062577</v>
      </c>
      <c r="V140">
        <f>IF($A140="","",SUMIFS(AI_PF!$CE:$CE,AI_PF!$A:$A,$A140))</f>
        <v>257969911790</v>
      </c>
      <c r="W140">
        <f>IF($A140="","",IFERROR(VLOOKUP($A140,AI_PF!$A:$CO,93,FALSE),""))</f>
        <v>-0.36681635072454816</v>
      </c>
      <c r="X140">
        <f>IF($A140="","",COUNTIF(AI_PF!$A:$A,$A140))</f>
        <v>1</v>
      </c>
      <c r="Y140">
        <f>IF($A140="","",COUNTIF(LookThrough!$A:$A,J140))</f>
        <v>127</v>
      </c>
    </row>
    <row r="141" spans="1:25" x14ac:dyDescent="0.4">
      <c r="A141" t="s">
        <v>169</v>
      </c>
      <c r="B141" t="str">
        <f>IF($A141="","",IFERROR(VLOOKUP($A141,AI_PF!$A:$D,4,FALSE),""))</f>
        <v>엔브이 글로벌코리아 메자닌 사모집합투자기구</v>
      </c>
      <c r="C141" t="str">
        <f>IF($A141="","",IFERROR(VLOOKUP($A141,AI_PF!$A:$G,7,FALSE),""))</f>
        <v>PD</v>
      </c>
      <c r="D141" t="str">
        <f>IF($A141="","",IFERROR(VLOOKUP($A141,AI_PF!$A:$H,8,FALSE),""))</f>
        <v>Subordinate</v>
      </c>
      <c r="E141" t="str">
        <f>IF($A141="","",IFERROR(VLOOKUP($A141,AI_PF!$A:$N,14,FALSE),""))</f>
        <v>출자</v>
      </c>
      <c r="F141" t="str">
        <f>IF($A141="","",IFERROR(VLOOKUP($A141,AI_PF!$A:$R,18,FALSE),""))</f>
        <v>KRW</v>
      </c>
      <c r="G141" s="4">
        <f>IF($J141="","",IFERROR(INDEX(AI_PF!T:T,MATCH(Dataset!J141,AI_PF!C:C,0)),""))</f>
        <v>42916</v>
      </c>
      <c r="H141" s="4">
        <f>IF($J141="","",IFERROR(INDEX(AI_PF!V:V,MATCH(Dataset!J141,AI_PF!C:C,0)),""))</f>
        <v>46444</v>
      </c>
      <c r="I141">
        <f>IF($J141="","",IFERROR(INDEX(AI_PF!EV:EV,MATCH(Dataset!J141,AI_PF!C:C,0)),""))</f>
        <v>2017</v>
      </c>
      <c r="J141" s="5">
        <f>IF($A141="","",IFERROR(VLOOKUP($A141,AI_PF!$A:$C,3,FALSE),""))</f>
        <v>100002296</v>
      </c>
      <c r="K141" t="str">
        <f>IF($A141="","",IFERROR(INDEX(Data_Raw!B:B,MATCH(Dataset!A141,Data_Raw!A:A,0)),""))</f>
        <v>PD</v>
      </c>
      <c r="L141" t="str">
        <f>IF($A141="","",IFERROR(INDEX(Data_Raw!C:C,MATCH(Dataset!A141,Data_Raw!A:A,0)),""))</f>
        <v>엔브이 글로벌코리아 메자닌</v>
      </c>
      <c r="M141" t="str">
        <f>IF($A141="","",IFERROR(INDEX(Data_Raw!D:D,MATCH(Dataset!A141,Data_Raw!A:A,0)),""))</f>
        <v>도미누스인베스트먼트</v>
      </c>
      <c r="N141" t="str">
        <f>IF($A141="","",IFERROR(VLOOKUP($A141,AI_PF!$A:$ET,29,FALSE),""))</f>
        <v>해당없음</v>
      </c>
      <c r="O141" t="str">
        <f>IF($A141="","",IFERROR(INDEX(Data_Raw!E:E,MATCH(Dataset!A141,Data_Raw!A:A,0)),""))</f>
        <v>KOR</v>
      </c>
      <c r="P141" t="str">
        <f>IF($A141="","",IFERROR(INDEX(Data_Raw!F:F,MATCH(Dataset!A141,Data_Raw!A:A,0)),""))</f>
        <v>Mezzanine</v>
      </c>
      <c r="Q141" t="str">
        <f>IF($A141="","",IFERROR(INDEX(Data_Raw!G:G,MATCH(Dataset!A141,Data_Raw!A:A,0)),""))</f>
        <v>Subordinate</v>
      </c>
      <c r="R141">
        <f>IF($A141="","",SUMIFS(AI_PF!$AP:$AP,AI_PF!$A:$A,$A141))</f>
        <v>30000000000</v>
      </c>
      <c r="S141">
        <f>IF($A141="","",SUMIFS(AI_PF!$AW:$AW,AI_PF!$A:$A,$A141))</f>
        <v>30702010480</v>
      </c>
      <c r="T141">
        <f>IF($A141="","",SUMIFS(AI_PF!$AZ:$AZ,AI_PF!$A:$A,$A141))</f>
        <v>21685028380</v>
      </c>
      <c r="U141">
        <f>IF($A141="","",SUMIFS(AI_PF!$CA:$CA,AI_PF!$A:$A,$A141))</f>
        <v>9016982100</v>
      </c>
      <c r="V141">
        <f>IF($A141="","",SUMIFS(AI_PF!$CE:$CE,AI_PF!$A:$A,$A141))</f>
        <v>12596723994</v>
      </c>
      <c r="W141">
        <f>IF($A141="","",IFERROR(VLOOKUP($A141,AI_PF!$A:$CO,93,FALSE),""))</f>
        <v>7.604929506778717</v>
      </c>
      <c r="X141">
        <f>IF($A141="","",COUNTIF(AI_PF!$A:$A,$A141))</f>
        <v>1</v>
      </c>
      <c r="Y141">
        <f>IF($A141="","",COUNTIF(LookThrough!$A:$A,J141))</f>
        <v>0</v>
      </c>
    </row>
    <row r="142" spans="1:25" x14ac:dyDescent="0.4">
      <c r="A142" t="s">
        <v>170</v>
      </c>
      <c r="B142" t="str">
        <f>IF($A142="","",IFERROR(VLOOKUP($A142,AI_PF!$A:$D,4,FALSE),""))</f>
        <v>신한BNPP 그린에너지 전문투자형사모특별자산투자신탁 4호</v>
      </c>
      <c r="C142" t="str">
        <f>IF($A142="","",IFERROR(VLOOKUP($A142,AI_PF!$A:$G,7,FALSE),""))</f>
        <v>신재생</v>
      </c>
      <c r="D142" t="str">
        <f>IF($A142="","",IFERROR(VLOOKUP($A142,AI_PF!$A:$H,8,FALSE),""))</f>
        <v>태양광</v>
      </c>
      <c r="E142" t="str">
        <f>IF($A142="","",IFERROR(VLOOKUP($A142,AI_PF!$A:$N,14,FALSE),""))</f>
        <v>수익증권</v>
      </c>
      <c r="F142" t="str">
        <f>IF($A142="","",IFERROR(VLOOKUP($A142,AI_PF!$A:$R,18,FALSE),""))</f>
        <v>KRW</v>
      </c>
      <c r="G142" s="4">
        <f>IF($J142="","",IFERROR(INDEX(AI_PF!T:T,MATCH(Dataset!J142,AI_PF!C:C,0)),""))</f>
        <v>43005</v>
      </c>
      <c r="H142" s="4">
        <f>IF($J142="","",IFERROR(INDEX(AI_PF!V:V,MATCH(Dataset!J142,AI_PF!C:C,0)),""))</f>
        <v>51040</v>
      </c>
      <c r="I142">
        <f>IF($J142="","",IFERROR(INDEX(AI_PF!EV:EV,MATCH(Dataset!J142,AI_PF!C:C,0)),""))</f>
        <v>2017</v>
      </c>
      <c r="J142" s="5">
        <f>IF($A142="","",IFERROR(VLOOKUP($A142,AI_PF!$A:$C,3,FALSE),""))</f>
        <v>200000979</v>
      </c>
      <c r="K142" t="str">
        <f>IF($A142="","",IFERROR(INDEX(Data_Raw!B:B,MATCH(Dataset!A142,Data_Raw!A:A,0)),""))</f>
        <v>Infrastructure</v>
      </c>
      <c r="L142" t="str">
        <f>IF($A142="","",IFERROR(INDEX(Data_Raw!C:C,MATCH(Dataset!A142,Data_Raw!A:A,0)),""))</f>
        <v>신한BNPP 그린에너지 전문투자형사모특별자산투자신탁 4호</v>
      </c>
      <c r="M142" t="str">
        <f>IF($A142="","",IFERROR(INDEX(Data_Raw!D:D,MATCH(Dataset!A142,Data_Raw!A:A,0)),""))</f>
        <v>신한자산운용</v>
      </c>
      <c r="N142" t="str">
        <f>IF($A142="","",IFERROR(VLOOKUP($A142,AI_PF!$A:$ET,29,FALSE),""))</f>
        <v>해당없음</v>
      </c>
      <c r="O142" t="str">
        <f>IF($A142="","",IFERROR(INDEX(Data_Raw!E:E,MATCH(Dataset!A142,Data_Raw!A:A,0)),""))</f>
        <v>KOR</v>
      </c>
      <c r="P142" t="str">
        <f>IF($A142="","",IFERROR(INDEX(Data_Raw!F:F,MATCH(Dataset!A142,Data_Raw!A:A,0)),""))</f>
        <v>Non-PPP</v>
      </c>
      <c r="Q142" t="str">
        <f>IF($A142="","",IFERROR(INDEX(Data_Raw!G:G,MATCH(Dataset!A142,Data_Raw!A:A,0)),""))</f>
        <v>Solar</v>
      </c>
      <c r="R142">
        <f>IF($A142="","",SUMIFS(AI_PF!$AP:$AP,AI_PF!$A:$A,$A142))</f>
        <v>70000000000</v>
      </c>
      <c r="S142">
        <f>IF($A142="","",SUMIFS(AI_PF!$AW:$AW,AI_PF!$A:$A,$A142))</f>
        <v>65878184750</v>
      </c>
      <c r="T142">
        <f>IF($A142="","",SUMIFS(AI_PF!$AZ:$AZ,AI_PF!$A:$A,$A142))</f>
        <v>52323236924</v>
      </c>
      <c r="U142">
        <f>IF($A142="","",SUMIFS(AI_PF!$CA:$CA,AI_PF!$A:$A,$A142))</f>
        <v>13223359705</v>
      </c>
      <c r="V142">
        <f>IF($A142="","",SUMIFS(AI_PF!$CE:$CE,AI_PF!$A:$A,$A142))</f>
        <v>13011561759</v>
      </c>
      <c r="W142">
        <f>IF($A142="","",IFERROR(VLOOKUP($A142,AI_PF!$A:$CO,93,FALSE),""))</f>
        <v>4.7276255488395691</v>
      </c>
      <c r="X142">
        <f>IF($A142="","",COUNTIF(AI_PF!$A:$A,$A142))</f>
        <v>1</v>
      </c>
      <c r="Y142">
        <f>IF($A142="","",COUNTIF(LookThrough!$A:$A,J142))</f>
        <v>7</v>
      </c>
    </row>
    <row r="143" spans="1:25" x14ac:dyDescent="0.4">
      <c r="A143" t="s">
        <v>171</v>
      </c>
      <c r="B143" t="str">
        <f>IF($A143="","",IFERROR(VLOOKUP($A143,AI_PF!$A:$D,4,FALSE),""))</f>
        <v>GOLDPOINT Mezzanine Partners Ⅳ</v>
      </c>
      <c r="C143" t="str">
        <f>IF($A143="","",IFERROR(VLOOKUP($A143,AI_PF!$A:$G,7,FALSE),""))</f>
        <v>PD</v>
      </c>
      <c r="D143" t="str">
        <f>IF($A143="","",IFERROR(VLOOKUP($A143,AI_PF!$A:$H,8,FALSE),""))</f>
        <v>Subordinate</v>
      </c>
      <c r="E143" t="str">
        <f>IF($A143="","",IFERROR(VLOOKUP($A143,AI_PF!$A:$N,14,FALSE),""))</f>
        <v>수익증권</v>
      </c>
      <c r="F143" t="str">
        <f>IF($A143="","",IFERROR(VLOOKUP($A143,AI_PF!$A:$R,18,FALSE),""))</f>
        <v>USD</v>
      </c>
      <c r="G143" s="4">
        <f>IF($J143="","",IFERROR(INDEX(AI_PF!T:T,MATCH(Dataset!J143,AI_PF!C:C,0)),""))</f>
        <v>42850</v>
      </c>
      <c r="H143" s="4">
        <f>IF($J143="","",IFERROR(INDEX(AI_PF!V:V,MATCH(Dataset!J143,AI_PF!C:C,0)),""))</f>
        <v>46492</v>
      </c>
      <c r="I143">
        <f>IF($J143="","",IFERROR(INDEX(AI_PF!EV:EV,MATCH(Dataset!J143,AI_PF!C:C,0)),""))</f>
        <v>2017</v>
      </c>
      <c r="J143" s="5">
        <f>IF($A143="","",IFERROR(VLOOKUP($A143,AI_PF!$A:$C,3,FALSE),""))</f>
        <v>200000879</v>
      </c>
      <c r="K143" t="str">
        <f>IF($A143="","",IFERROR(INDEX(Data_Raw!B:B,MATCH(Dataset!A143,Data_Raw!A:A,0)),""))</f>
        <v>PD</v>
      </c>
      <c r="L143" t="str">
        <f>IF($A143="","",IFERROR(INDEX(Data_Raw!C:C,MATCH(Dataset!A143,Data_Raw!A:A,0)),""))</f>
        <v>GOLDPOINT Mezzanine Partners Ⅳ</v>
      </c>
      <c r="M143" t="str">
        <f>IF($A143="","",IFERROR(INDEX(Data_Raw!D:D,MATCH(Dataset!A143,Data_Raw!A:A,0)),""))</f>
        <v>Goldpoint</v>
      </c>
      <c r="N143" t="str">
        <f>IF($A143="","",IFERROR(VLOOKUP($A143,AI_PF!$A:$ET,29,FALSE),""))</f>
        <v>Goldpoint</v>
      </c>
      <c r="O143" t="str">
        <f>IF($A143="","",IFERROR(INDEX(Data_Raw!E:E,MATCH(Dataset!A143,Data_Raw!A:A,0)),""))</f>
        <v>US</v>
      </c>
      <c r="P143" t="str">
        <f>IF($A143="","",IFERROR(INDEX(Data_Raw!F:F,MATCH(Dataset!A143,Data_Raw!A:A,0)),""))</f>
        <v>Mezzanine</v>
      </c>
      <c r="Q143" t="str">
        <f>IF($A143="","",IFERROR(INDEX(Data_Raw!G:G,MATCH(Dataset!A143,Data_Raw!A:A,0)),""))</f>
        <v>Subordinate</v>
      </c>
      <c r="R143">
        <f>IF($A143="","",SUMIFS(AI_PF!$AP:$AP,AI_PF!$A:$A,$A143))</f>
        <v>57070000000</v>
      </c>
      <c r="S143">
        <f>IF($A143="","",SUMIFS(AI_PF!$AW:$AW,AI_PF!$A:$A,$A143))</f>
        <v>77699409586</v>
      </c>
      <c r="T143">
        <f>IF($A143="","",SUMIFS(AI_PF!$AZ:$AZ,AI_PF!$A:$A,$A143))</f>
        <v>31976181063</v>
      </c>
      <c r="U143">
        <f>IF($A143="","",SUMIFS(AI_PF!$CA:$CA,AI_PF!$A:$A,$A143))</f>
        <v>47552425730</v>
      </c>
      <c r="V143">
        <f>IF($A143="","",SUMIFS(AI_PF!$CE:$CE,AI_PF!$A:$A,$A143))</f>
        <v>31558469036</v>
      </c>
      <c r="W143">
        <f>IF($A143="","",IFERROR(VLOOKUP($A143,AI_PF!$A:$CO,93,FALSE),""))</f>
        <v>10.645126700401308</v>
      </c>
      <c r="X143">
        <f>IF($A143="","",COUNTIF(AI_PF!$A:$A,$A143))</f>
        <v>1</v>
      </c>
      <c r="Y143">
        <f>IF($A143="","",COUNTIF(LookThrough!$A:$A,J143))</f>
        <v>32</v>
      </c>
    </row>
    <row r="144" spans="1:25" x14ac:dyDescent="0.4">
      <c r="A144" t="s">
        <v>172</v>
      </c>
      <c r="B144" t="str">
        <f>IF($A144="","",IFERROR(VLOOKUP($A144,AI_PF!$A:$D,4,FALSE),""))</f>
        <v>교보악사 봉담-송산고속도로 민간투자사업</v>
      </c>
      <c r="C144" t="str">
        <f>IF($A144="","",IFERROR(VLOOKUP($A144,AI_PF!$A:$G,7,FALSE),""))</f>
        <v>BTO</v>
      </c>
      <c r="D144" t="str">
        <f>IF($A144="","",IFERROR(VLOOKUP($A144,AI_PF!$A:$H,8,FALSE),""))</f>
        <v>도로</v>
      </c>
      <c r="E144" t="str">
        <f>IF($A144="","",IFERROR(VLOOKUP($A144,AI_PF!$A:$N,14,FALSE),""))</f>
        <v>수익증권</v>
      </c>
      <c r="F144" t="str">
        <f>IF($A144="","",IFERROR(VLOOKUP($A144,AI_PF!$A:$R,18,FALSE),""))</f>
        <v>KRW</v>
      </c>
      <c r="G144" s="4">
        <f>IF($J144="","",IFERROR(INDEX(AI_PF!T:T,MATCH(Dataset!J144,AI_PF!C:C,0)),""))</f>
        <v>43040</v>
      </c>
      <c r="H144" s="4">
        <f>IF($J144="","",IFERROR(INDEX(AI_PF!V:V,MATCH(Dataset!J144,AI_PF!C:C,0)),""))</f>
        <v>55761</v>
      </c>
      <c r="I144">
        <f>IF($J144="","",IFERROR(INDEX(AI_PF!EV:EV,MATCH(Dataset!J144,AI_PF!C:C,0)),""))</f>
        <v>2017</v>
      </c>
      <c r="J144" s="5">
        <f>IF($A144="","",IFERROR(VLOOKUP($A144,AI_PF!$A:$C,3,FALSE),""))</f>
        <v>200000992</v>
      </c>
      <c r="K144" t="str">
        <f>IF($A144="","",IFERROR(INDEX(Data_Raw!B:B,MATCH(Dataset!A144,Data_Raw!A:A,0)),""))</f>
        <v>Infrastructure</v>
      </c>
      <c r="L144" t="str">
        <f>IF($A144="","",IFERROR(INDEX(Data_Raw!C:C,MATCH(Dataset!A144,Data_Raw!A:A,0)),""))</f>
        <v>교보악사 봉담-송산고속도로 민간투자사업</v>
      </c>
      <c r="M144" t="str">
        <f>IF($A144="","",IFERROR(INDEX(Data_Raw!D:D,MATCH(Dataset!A144,Data_Raw!A:A,0)),""))</f>
        <v>교보악사자산운용</v>
      </c>
      <c r="N144" t="str">
        <f>IF($A144="","",IFERROR(VLOOKUP($A144,AI_PF!$A:$ET,29,FALSE),""))</f>
        <v>해당없음</v>
      </c>
      <c r="O144" t="str">
        <f>IF($A144="","",IFERROR(INDEX(Data_Raw!E:E,MATCH(Dataset!A144,Data_Raw!A:A,0)),""))</f>
        <v>KOR</v>
      </c>
      <c r="P144" t="str">
        <f>IF($A144="","",IFERROR(INDEX(Data_Raw!F:F,MATCH(Dataset!A144,Data_Raw!A:A,0)),""))</f>
        <v>BTO</v>
      </c>
      <c r="Q144" t="str">
        <f>IF($A144="","",IFERROR(INDEX(Data_Raw!G:G,MATCH(Dataset!A144,Data_Raw!A:A,0)),""))</f>
        <v>Transportation</v>
      </c>
      <c r="R144">
        <f>IF($A144="","",SUMIFS(AI_PF!$AP:$AP,AI_PF!$A:$A,$A144))</f>
        <v>187800000000</v>
      </c>
      <c r="S144">
        <f>IF($A144="","",SUMIFS(AI_PF!$AW:$AW,AI_PF!$A:$A,$A144))</f>
        <v>184059104762</v>
      </c>
      <c r="T144">
        <f>IF($A144="","",SUMIFS(AI_PF!$AZ:$AZ,AI_PF!$A:$A,$A144))</f>
        <v>12381036607</v>
      </c>
      <c r="U144">
        <f>IF($A144="","",SUMIFS(AI_PF!$CA:$CA,AI_PF!$A:$A,$A144))</f>
        <v>171681267635</v>
      </c>
      <c r="V144">
        <f>IF($A144="","",SUMIFS(AI_PF!$CE:$CE,AI_PF!$A:$A,$A144))</f>
        <v>162960073302</v>
      </c>
      <c r="W144">
        <f>IF($A144="","",IFERROR(VLOOKUP($A144,AI_PF!$A:$CO,93,FALSE),""))</f>
        <v>3.4225448966026306</v>
      </c>
      <c r="X144">
        <f>IF($A144="","",COUNTIF(AI_PF!$A:$A,$A144))</f>
        <v>1</v>
      </c>
      <c r="Y144">
        <f>IF($A144="","",COUNTIF(LookThrough!$A:$A,J144))</f>
        <v>5</v>
      </c>
    </row>
    <row r="145" spans="1:25" x14ac:dyDescent="0.4">
      <c r="A145" t="s">
        <v>173</v>
      </c>
      <c r="B145" t="str">
        <f>IF($A145="","",IFERROR(VLOOKUP($A145,AI_PF!$A:$D,4,FALSE),""))</f>
        <v>상주-영천고속도로 리파이낸싱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대출</v>
      </c>
      <c r="F145" t="str">
        <f>IF($A145="","",IFERROR(VLOOKUP($A145,AI_PF!$A:$R,18,FALSE),""))</f>
        <v>KRW</v>
      </c>
      <c r="G145" s="4">
        <f>IF($J145="","",IFERROR(INDEX(AI_PF!T:T,MATCH(Dataset!J145,AI_PF!C:C,0)),""))</f>
        <v>42934</v>
      </c>
      <c r="H145" s="4">
        <f>IF($J145="","",IFERROR(INDEX(AI_PF!V:V,MATCH(Dataset!J145,AI_PF!C:C,0)),""))</f>
        <v>54257</v>
      </c>
      <c r="I145">
        <f>IF($J145="","",IFERROR(INDEX(AI_PF!EV:EV,MATCH(Dataset!J145,AI_PF!C:C,0)),""))</f>
        <v>2017</v>
      </c>
      <c r="J145" s="5">
        <f>IF($A145="","",IFERROR(VLOOKUP($A145,AI_PF!$A:$C,3,FALSE),""))</f>
        <v>6000000000583</v>
      </c>
      <c r="K145" t="str">
        <f>IF($A145="","",IFERROR(INDEX(Data_Raw!B:B,MATCH(Dataset!A145,Data_Raw!A:A,0)),""))</f>
        <v>Infrastructure</v>
      </c>
      <c r="L145" t="str">
        <f>IF($A145="","",IFERROR(INDEX(Data_Raw!C:C,MATCH(Dataset!A145,Data_Raw!A:A,0)),""))</f>
        <v>상주-영천고속도로 리파이낸싱</v>
      </c>
      <c r="M145" t="str">
        <f>IF($A145="","",IFERROR(INDEX(Data_Raw!D:D,MATCH(Dataset!A145,Data_Raw!A:A,0)),""))</f>
        <v>KDB인프라자산운용</v>
      </c>
      <c r="N145" t="str">
        <f>IF($A145="","",IFERROR(VLOOKUP($A145,AI_PF!$A:$ET,29,FALSE),""))</f>
        <v>해당없음</v>
      </c>
      <c r="O145" t="str">
        <f>IF($A145="","",IFERROR(INDEX(Data_Raw!E:E,MATCH(Dataset!A145,Data_Raw!A:A,0)),""))</f>
        <v>KOR</v>
      </c>
      <c r="P145" t="str">
        <f>IF($A145="","",IFERROR(INDEX(Data_Raw!F:F,MATCH(Dataset!A145,Data_Raw!A:A,0)),""))</f>
        <v>BTO</v>
      </c>
      <c r="Q145" t="str">
        <f>IF($A145="","",IFERROR(INDEX(Data_Raw!G:G,MATCH(Dataset!A145,Data_Raw!A:A,0)),""))</f>
        <v>Transportation</v>
      </c>
      <c r="R145">
        <f>IF($A145="","",SUMIFS(AI_PF!$AP:$AP,AI_PF!$A:$A,$A145))</f>
        <v>99000000000</v>
      </c>
      <c r="S145">
        <f>IF($A145="","",SUMIFS(AI_PF!$AW:$AW,AI_PF!$A:$A,$A145))</f>
        <v>79492489192</v>
      </c>
      <c r="T145">
        <f>IF($A145="","",SUMIFS(AI_PF!$AZ:$AZ,AI_PF!$A:$A,$A145))</f>
        <v>17050890248</v>
      </c>
      <c r="U145">
        <f>IF($A145="","",SUMIFS(AI_PF!$CA:$CA,AI_PF!$A:$A,$A145))</f>
        <v>62449975841</v>
      </c>
      <c r="V145">
        <f>IF($A145="","",SUMIFS(AI_PF!$CE:$CE,AI_PF!$A:$A,$A145))</f>
        <v>63322069233</v>
      </c>
      <c r="W145">
        <f>IF($A145="","",IFERROR(VLOOKUP($A145,AI_PF!$A:$CO,93,FALSE),""))</f>
        <v>4.2664363999999999</v>
      </c>
      <c r="X145">
        <f>IF($A145="","",COUNTIF(AI_PF!$A:$A,$A145))</f>
        <v>3</v>
      </c>
      <c r="Y145">
        <f>IF($A145="","",COUNTIF(LookThrough!$A:$A,J145))</f>
        <v>0</v>
      </c>
    </row>
    <row r="146" spans="1:25" x14ac:dyDescent="0.4">
      <c r="A146" t="s">
        <v>174</v>
      </c>
      <c r="B146" t="str">
        <f>IF($A146="","",IFERROR(VLOOKUP($A146,AI_PF!$A:$D,4,FALSE),""))</f>
        <v>BALDERTON Capital Ⅵ</v>
      </c>
      <c r="C146" t="str">
        <f>IF($A146="","",IFERROR(VLOOKUP($A146,AI_PF!$A:$G,7,FALSE),""))</f>
        <v>VC</v>
      </c>
      <c r="D146" t="str">
        <f>IF($A146="","",IFERROR(VLOOKUP($A146,AI_PF!$A:$H,8,FALSE),""))</f>
        <v>VC</v>
      </c>
      <c r="E146" t="str">
        <f>IF($A146="","",IFERROR(VLOOKUP($A146,AI_PF!$A:$N,14,FALSE),""))</f>
        <v>수익증권</v>
      </c>
      <c r="F146" t="str">
        <f>IF($A146="","",IFERROR(VLOOKUP($A146,AI_PF!$A:$R,18,FALSE),""))</f>
        <v>USD</v>
      </c>
      <c r="G146" s="4">
        <f>IF($J146="","",IFERROR(INDEX(AI_PF!T:T,MATCH(Dataset!J146,AI_PF!C:C,0)),""))</f>
        <v>43021</v>
      </c>
      <c r="H146" s="4">
        <f>IF($J146="","",IFERROR(INDEX(AI_PF!V:V,MATCH(Dataset!J146,AI_PF!C:C,0)),""))</f>
        <v>47233</v>
      </c>
      <c r="I146">
        <f>IF($J146="","",IFERROR(INDEX(AI_PF!EV:EV,MATCH(Dataset!J146,AI_PF!C:C,0)),""))</f>
        <v>2017</v>
      </c>
      <c r="J146" s="5">
        <f>IF($A146="","",IFERROR(VLOOKUP($A146,AI_PF!$A:$C,3,FALSE),""))</f>
        <v>200000981</v>
      </c>
      <c r="K146" t="str">
        <f>IF($A146="","",IFERROR(INDEX(Data_Raw!B:B,MATCH(Dataset!A146,Data_Raw!A:A,0)),""))</f>
        <v>VC</v>
      </c>
      <c r="L146" t="str">
        <f>IF($A146="","",IFERROR(INDEX(Data_Raw!C:C,MATCH(Dataset!A146,Data_Raw!A:A,0)),""))</f>
        <v>BALDERTON Capital Ⅵ</v>
      </c>
      <c r="M146" t="str">
        <f>IF($A146="","",IFERROR(INDEX(Data_Raw!D:D,MATCH(Dataset!A146,Data_Raw!A:A,0)),""))</f>
        <v>Balderton Capital</v>
      </c>
      <c r="N146" t="str">
        <f>IF($A146="","",IFERROR(VLOOKUP($A146,AI_PF!$A:$ET,29,FALSE),""))</f>
        <v>Balderton Capital</v>
      </c>
      <c r="O146" t="str">
        <f>IF($A146="","",IFERROR(INDEX(Data_Raw!E:E,MATCH(Dataset!A146,Data_Raw!A:A,0)),""))</f>
        <v>US</v>
      </c>
      <c r="P146" t="str">
        <f>IF($A146="","",IFERROR(INDEX(Data_Raw!F:F,MATCH(Dataset!A146,Data_Raw!A:A,0)),""))</f>
        <v>Early</v>
      </c>
      <c r="Q146" t="str">
        <f>IF($A146="","",IFERROR(INDEX(Data_Raw!G:G,MATCH(Dataset!A146,Data_Raw!A:A,0)),""))</f>
        <v>AI|Software|IT</v>
      </c>
      <c r="R146">
        <f>IF($A146="","",SUMIFS(AI_PF!$AP:$AP,AI_PF!$A:$A,$A146))</f>
        <v>19500000000</v>
      </c>
      <c r="S146">
        <f>IF($A146="","",SUMIFS(AI_PF!$AW:$AW,AI_PF!$A:$A,$A146))</f>
        <v>17287616621</v>
      </c>
      <c r="T146">
        <f>IF($A146="","",SUMIFS(AI_PF!$AZ:$AZ,AI_PF!$A:$A,$A146))</f>
        <v>16237905265</v>
      </c>
      <c r="U146">
        <f>IF($A146="","",SUMIFS(AI_PF!$CA:$CA,AI_PF!$A:$A,$A146))</f>
        <v>3763555176</v>
      </c>
      <c r="V146">
        <f>IF($A146="","",SUMIFS(AI_PF!$CE:$CE,AI_PF!$A:$A,$A146))</f>
        <v>34132309966</v>
      </c>
      <c r="W146">
        <f>IF($A146="","",IFERROR(VLOOKUP($A146,AI_PF!$A:$CO,93,FALSE),""))</f>
        <v>20.068008303642277</v>
      </c>
      <c r="X146">
        <f>IF($A146="","",COUNTIF(AI_PF!$A:$A,$A146))</f>
        <v>1</v>
      </c>
      <c r="Y146">
        <f>IF($A146="","",COUNTIF(LookThrough!$A:$A,J146))</f>
        <v>16</v>
      </c>
    </row>
    <row r="147" spans="1:25" x14ac:dyDescent="0.4">
      <c r="A147" t="s">
        <v>175</v>
      </c>
      <c r="B147" t="str">
        <f>IF($A147="","",IFERROR(VLOOKUP($A147,AI_PF!$A:$D,4,FALSE),""))</f>
        <v>GOLDMAN SACHS Mezzanine Partners Ⅶ</v>
      </c>
      <c r="C147" t="str">
        <f>IF($A147="","",IFERROR(VLOOKUP($A147,AI_PF!$A:$G,7,FALSE),""))</f>
        <v>PD</v>
      </c>
      <c r="D147" t="str">
        <f>IF($A147="","",IFERROR(VLOOKUP($A147,AI_PF!$A:$H,8,FALSE),""))</f>
        <v>Subordinate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 s="4">
        <f>IF($J147="","",IFERROR(INDEX(AI_PF!T:T,MATCH(Dataset!J147,AI_PF!C:C,0)),""))</f>
        <v>43035</v>
      </c>
      <c r="H147" s="4">
        <f>IF($J147="","",IFERROR(INDEX(AI_PF!V:V,MATCH(Dataset!J147,AI_PF!C:C,0)),""))</f>
        <v>47664</v>
      </c>
      <c r="I147">
        <f>IF($J147="","",IFERROR(INDEX(AI_PF!EV:EV,MATCH(Dataset!J147,AI_PF!C:C,0)),""))</f>
        <v>2017</v>
      </c>
      <c r="J147" s="5">
        <f>IF($A147="","",IFERROR(VLOOKUP($A147,AI_PF!$A:$C,3,FALSE),""))</f>
        <v>200000989</v>
      </c>
      <c r="K147" t="str">
        <f>IF($A147="","",IFERROR(INDEX(Data_Raw!B:B,MATCH(Dataset!A147,Data_Raw!A:A,0)),""))</f>
        <v>PD</v>
      </c>
      <c r="L147" t="str">
        <f>IF($A147="","",IFERROR(INDEX(Data_Raw!C:C,MATCH(Dataset!A147,Data_Raw!A:A,0)),""))</f>
        <v>GOLDMAN SACHS Mezzanine Partners Ⅶ</v>
      </c>
      <c r="M147" t="str">
        <f>IF($A147="","",IFERROR(INDEX(Data_Raw!D:D,MATCH(Dataset!A147,Data_Raw!A:A,0)),""))</f>
        <v>Goldman Sachs</v>
      </c>
      <c r="N147" t="str">
        <f>IF($A147="","",IFERROR(VLOOKUP($A147,AI_PF!$A:$ET,29,FALSE),""))</f>
        <v>Goldman Sachs</v>
      </c>
      <c r="O147" t="str">
        <f>IF($A147="","",IFERROR(INDEX(Data_Raw!E:E,MATCH(Dataset!A147,Data_Raw!A:A,0)),""))</f>
        <v>Global</v>
      </c>
      <c r="P147" t="str">
        <f>IF($A147="","",IFERROR(INDEX(Data_Raw!F:F,MATCH(Dataset!A147,Data_Raw!A:A,0)),""))</f>
        <v>Mezzanine</v>
      </c>
      <c r="Q147" t="str">
        <f>IF($A147="","",IFERROR(INDEX(Data_Raw!G:G,MATCH(Dataset!A147,Data_Raw!A:A,0)),""))</f>
        <v>Subordinate</v>
      </c>
      <c r="R147">
        <f>IF($A147="","",SUMIFS(AI_PF!$AP:$AP,AI_PF!$A:$A,$A147))</f>
        <v>117717600000</v>
      </c>
      <c r="S147">
        <f>IF($A147="","",SUMIFS(AI_PF!$AW:$AW,AI_PF!$A:$A,$A147))</f>
        <v>196479250636</v>
      </c>
      <c r="T147">
        <f>IF($A147="","",SUMIFS(AI_PF!$AZ:$AZ,AI_PF!$A:$A,$A147))</f>
        <v>167880246644</v>
      </c>
      <c r="U147">
        <f>IF($A147="","",SUMIFS(AI_PF!$CA:$CA,AI_PF!$A:$A,$A147))</f>
        <v>43921690553</v>
      </c>
      <c r="V147">
        <f>IF($A147="","",SUMIFS(AI_PF!$CE:$CE,AI_PF!$A:$A,$A147))</f>
        <v>50726351078</v>
      </c>
      <c r="W147">
        <f>IF($A147="","",IFERROR(VLOOKUP($A147,AI_PF!$A:$CO,93,FALSE),""))</f>
        <v>15.015638470649717</v>
      </c>
      <c r="X147">
        <f>IF($A147="","",COUNTIF(AI_PF!$A:$A,$A147))</f>
        <v>1</v>
      </c>
      <c r="Y147">
        <f>IF($A147="","",COUNTIF(LookThrough!$A:$A,J147))</f>
        <v>23</v>
      </c>
    </row>
    <row r="148" spans="1:25" x14ac:dyDescent="0.4">
      <c r="A148" t="s">
        <v>176</v>
      </c>
      <c r="B148" t="str">
        <f>IF($A148="","",IFERROR(VLOOKUP($A148,AI_PF!$A:$D,4,FALSE),""))</f>
        <v>흥국 하이클래스 전문투자형사모특별자산투자신탁 49호 (태양광 ESS 발전사업)</v>
      </c>
      <c r="C148" t="str">
        <f>IF($A148="","",IFERROR(VLOOKUP($A148,AI_PF!$A:$G,7,FALSE),""))</f>
        <v>신재생</v>
      </c>
      <c r="D148" t="str">
        <f>IF($A148="","",IFERROR(VLOOKUP($A148,AI_PF!$A:$H,8,FALSE),""))</f>
        <v>태양광</v>
      </c>
      <c r="E148" t="str">
        <f>IF($A148="","",IFERROR(VLOOKUP($A148,AI_PF!$A:$N,14,FALSE),""))</f>
        <v>수익증권</v>
      </c>
      <c r="F148" t="str">
        <f>IF($A148="","",IFERROR(VLOOKUP($A148,AI_PF!$A:$R,18,FALSE),""))</f>
        <v>KRW</v>
      </c>
      <c r="G148" s="4">
        <f>IF($J148="","",IFERROR(INDEX(AI_PF!T:T,MATCH(Dataset!J148,AI_PF!C:C,0)),""))</f>
        <v>43003</v>
      </c>
      <c r="H148" s="4">
        <f>IF($J148="","",IFERROR(INDEX(AI_PF!V:V,MATCH(Dataset!J148,AI_PF!C:C,0)),""))</f>
        <v>50308</v>
      </c>
      <c r="I148">
        <f>IF($J148="","",IFERROR(INDEX(AI_PF!EV:EV,MATCH(Dataset!J148,AI_PF!C:C,0)),""))</f>
        <v>2017</v>
      </c>
      <c r="J148" s="5">
        <f>IF($A148="","",IFERROR(VLOOKUP($A148,AI_PF!$A:$C,3,FALSE),""))</f>
        <v>200000978</v>
      </c>
      <c r="K148" t="str">
        <f>IF($A148="","",IFERROR(INDEX(Data_Raw!B:B,MATCH(Dataset!A148,Data_Raw!A:A,0)),""))</f>
        <v>Infrastructure</v>
      </c>
      <c r="L148" t="str">
        <f>IF($A148="","",IFERROR(INDEX(Data_Raw!C:C,MATCH(Dataset!A148,Data_Raw!A:A,0)),""))</f>
        <v>흥국 하이클래스 전문투자형사모특별자산투자신탁 49호 (태양광 ESS 발전사업)</v>
      </c>
      <c r="M148" t="str">
        <f>IF($A148="","",IFERROR(INDEX(Data_Raw!D:D,MATCH(Dataset!A148,Data_Raw!A:A,0)),""))</f>
        <v>흥국자산운용</v>
      </c>
      <c r="N148" t="str">
        <f>IF($A148="","",IFERROR(VLOOKUP($A148,AI_PF!$A:$ET,29,FALSE),""))</f>
        <v>해당없음</v>
      </c>
      <c r="O148" t="str">
        <f>IF($A148="","",IFERROR(INDEX(Data_Raw!E:E,MATCH(Dataset!A148,Data_Raw!A:A,0)),""))</f>
        <v>KOR</v>
      </c>
      <c r="P148" t="str">
        <f>IF($A148="","",IFERROR(INDEX(Data_Raw!F:F,MATCH(Dataset!A148,Data_Raw!A:A,0)),""))</f>
        <v>Non-PPP</v>
      </c>
      <c r="Q148" t="str">
        <f>IF($A148="","",IFERROR(INDEX(Data_Raw!G:G,MATCH(Dataset!A148,Data_Raw!A:A,0)),""))</f>
        <v>Solar</v>
      </c>
      <c r="R148">
        <f>IF($A148="","",SUMIFS(AI_PF!$AP:$AP,AI_PF!$A:$A,$A148))</f>
        <v>10000000000</v>
      </c>
      <c r="S148">
        <f>IF($A148="","",SUMIFS(AI_PF!$AW:$AW,AI_PF!$A:$A,$A148))</f>
        <v>9926000000</v>
      </c>
      <c r="T148">
        <f>IF($A148="","",SUMIFS(AI_PF!$AZ:$AZ,AI_PF!$A:$A,$A148))</f>
        <v>7284413392</v>
      </c>
      <c r="U148">
        <f>IF($A148="","",SUMIFS(AI_PF!$CA:$CA,AI_PF!$A:$A,$A148))</f>
        <v>2634980275</v>
      </c>
      <c r="V148">
        <f>IF($A148="","",SUMIFS(AI_PF!$CE:$CE,AI_PF!$A:$A,$A148))</f>
        <v>2607006805</v>
      </c>
      <c r="W148">
        <f>IF($A148="","",IFERROR(VLOOKUP($A148,AI_PF!$A:$CO,93,FALSE),""))</f>
        <v>4.4879028201103219</v>
      </c>
      <c r="X148">
        <f>IF($A148="","",COUNTIF(AI_PF!$A:$A,$A148))</f>
        <v>1</v>
      </c>
      <c r="Y148">
        <f>IF($A148="","",COUNTIF(LookThrough!$A:$A,J148))</f>
        <v>12</v>
      </c>
    </row>
    <row r="149" spans="1:25" x14ac:dyDescent="0.4">
      <c r="A149" t="s">
        <v>177</v>
      </c>
      <c r="B149" t="str">
        <f>IF($A149="","",IFERROR(VLOOKUP($A149,AI_PF!$A:$D,4,FALSE),""))</f>
        <v>한화 라이프스타일 전문투자형사모증권투자신탁 1호</v>
      </c>
      <c r="C149" t="str">
        <f>IF($A149="","",IFERROR(VLOOKUP($A149,AI_PF!$A:$G,7,FALSE),""))</f>
        <v>VC</v>
      </c>
      <c r="D149" t="str">
        <f>IF($A149="","",IFERROR(VLOOKUP($A149,AI_PF!$A:$H,8,FALSE),""))</f>
        <v>VC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 s="4">
        <f>IF($J149="","",IFERROR(INDEX(AI_PF!T:T,MATCH(Dataset!J149,AI_PF!C:C,0)),""))</f>
        <v>43194</v>
      </c>
      <c r="H149" s="4">
        <f>IF($J149="","",IFERROR(INDEX(AI_PF!V:V,MATCH(Dataset!J149,AI_PF!C:C,0)),""))</f>
        <v>46481</v>
      </c>
      <c r="I149">
        <f>IF($J149="","",IFERROR(INDEX(AI_PF!EV:EV,MATCH(Dataset!J149,AI_PF!C:C,0)),""))</f>
        <v>2018</v>
      </c>
      <c r="J149" s="5">
        <f>IF($A149="","",IFERROR(VLOOKUP($A149,AI_PF!$A:$C,3,FALSE),""))</f>
        <v>210000035</v>
      </c>
      <c r="K149" t="str">
        <f>IF($A149="","",IFERROR(INDEX(Data_Raw!B:B,MATCH(Dataset!A149,Data_Raw!A:A,0)),""))</f>
        <v>VC</v>
      </c>
      <c r="L149" t="str">
        <f>IF($A149="","",IFERROR(INDEX(Data_Raw!C:C,MATCH(Dataset!A149,Data_Raw!A:A,0)),""))</f>
        <v>한화 라이프스타일 1호</v>
      </c>
      <c r="M149" t="str">
        <f>IF($A149="","",IFERROR(INDEX(Data_Raw!D:D,MATCH(Dataset!A149,Data_Raw!A:A,0)),""))</f>
        <v>한화자산운용</v>
      </c>
      <c r="N149">
        <f>IF($A149="","",IFERROR(VLOOKUP($A149,AI_PF!$A:$ET,29,FALSE),""))</f>
        <v>0</v>
      </c>
      <c r="O149" t="str">
        <f>IF($A149="","",IFERROR(INDEX(Data_Raw!E:E,MATCH(Dataset!A149,Data_Raw!A:A,0)),""))</f>
        <v>Global</v>
      </c>
      <c r="P149" t="str">
        <f>IF($A149="","",IFERROR(INDEX(Data_Raw!F:F,MATCH(Dataset!A149,Data_Raw!A:A,0)),""))</f>
        <v>Early</v>
      </c>
      <c r="Q149" t="str">
        <f>IF($A149="","",IFERROR(INDEX(Data_Raw!G:G,MATCH(Dataset!A149,Data_Raw!A:A,0)),""))</f>
        <v>General</v>
      </c>
      <c r="R149">
        <f>IF($A149="","",SUMIFS(AI_PF!$AP:$AP,AI_PF!$A:$A,$A149))</f>
        <v>195000000000</v>
      </c>
      <c r="S149">
        <f>IF($A149="","",SUMIFS(AI_PF!$AW:$AW,AI_PF!$A:$A,$A149))</f>
        <v>166802592890</v>
      </c>
      <c r="T149">
        <f>IF($A149="","",SUMIFS(AI_PF!$AZ:$AZ,AI_PF!$A:$A,$A149))</f>
        <v>38999937644</v>
      </c>
      <c r="U149">
        <f>IF($A149="","",SUMIFS(AI_PF!$CA:$CA,AI_PF!$A:$A,$A149))</f>
        <v>129904983170</v>
      </c>
      <c r="V149">
        <f>IF($A149="","",SUMIFS(AI_PF!$CE:$CE,AI_PF!$A:$A,$A149))</f>
        <v>228961684882</v>
      </c>
      <c r="W149">
        <f>IF($A149="","",IFERROR(VLOOKUP($A149,AI_PF!$A:$CO,93,FALSE),""))</f>
        <v>20.504469275474555</v>
      </c>
      <c r="X149">
        <f>IF($A149="","",COUNTIF(AI_PF!$A:$A,$A149))</f>
        <v>1</v>
      </c>
      <c r="Y149">
        <f>IF($A149="","",COUNTIF(LookThrough!$A:$A,J149))</f>
        <v>36</v>
      </c>
    </row>
    <row r="150" spans="1:25" x14ac:dyDescent="0.4">
      <c r="A150" t="s">
        <v>179</v>
      </c>
      <c r="B150" t="str">
        <f>IF($A150="","",IFERROR(VLOOKUP($A150,AI_PF!$A:$D,4,FALSE),""))</f>
        <v>신한BNPP 그린에너지 전문투자형사모특별자산투자신탁 5호</v>
      </c>
      <c r="C150" t="str">
        <f>IF($A150="","",IFERROR(VLOOKUP($A150,AI_PF!$A:$G,7,FALSE),""))</f>
        <v>신재생</v>
      </c>
      <c r="D150" t="str">
        <f>IF($A150="","",IFERROR(VLOOKUP($A150,AI_PF!$A:$H,8,FALSE),""))</f>
        <v>태양광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 s="4">
        <f>IF($J150="","",IFERROR(INDEX(AI_PF!T:T,MATCH(Dataset!J150,AI_PF!C:C,0)),""))</f>
        <v>43166</v>
      </c>
      <c r="H150" s="4">
        <f>IF($J150="","",IFERROR(INDEX(AI_PF!V:V,MATCH(Dataset!J150,AI_PF!C:C,0)),""))</f>
        <v>51202</v>
      </c>
      <c r="I150">
        <f>IF($J150="","",IFERROR(INDEX(AI_PF!EV:EV,MATCH(Dataset!J150,AI_PF!C:C,0)),""))</f>
        <v>2018</v>
      </c>
      <c r="J150" s="5">
        <f>IF($A150="","",IFERROR(VLOOKUP($A150,AI_PF!$A:$C,3,FALSE),""))</f>
        <v>210000004</v>
      </c>
      <c r="K150" t="str">
        <f>IF($A150="","",IFERROR(INDEX(Data_Raw!B:B,MATCH(Dataset!A150,Data_Raw!A:A,0)),""))</f>
        <v>Infrastructure</v>
      </c>
      <c r="L150" t="str">
        <f>IF($A150="","",IFERROR(INDEX(Data_Raw!C:C,MATCH(Dataset!A150,Data_Raw!A:A,0)),""))</f>
        <v>신한BNPP 그린에너지 전문투자형사모특별자산투자신탁 5호</v>
      </c>
      <c r="M150" t="str">
        <f>IF($A150="","",IFERROR(INDEX(Data_Raw!D:D,MATCH(Dataset!A150,Data_Raw!A:A,0)),""))</f>
        <v>신한자산운용</v>
      </c>
      <c r="N150" t="str">
        <f>IF($A150="","",IFERROR(VLOOKUP($A150,AI_PF!$A:$ET,29,FALSE),""))</f>
        <v>해당없음</v>
      </c>
      <c r="O150" t="str">
        <f>IF($A150="","",IFERROR(INDEX(Data_Raw!E:E,MATCH(Dataset!A150,Data_Raw!A:A,0)),""))</f>
        <v>KOR</v>
      </c>
      <c r="P150" t="str">
        <f>IF($A150="","",IFERROR(INDEX(Data_Raw!F:F,MATCH(Dataset!A150,Data_Raw!A:A,0)),""))</f>
        <v>Non-PPP</v>
      </c>
      <c r="Q150" t="str">
        <f>IF($A150="","",IFERROR(INDEX(Data_Raw!G:G,MATCH(Dataset!A150,Data_Raw!A:A,0)),""))</f>
        <v>Solar</v>
      </c>
      <c r="R150">
        <f>IF($A150="","",SUMIFS(AI_PF!$AP:$AP,AI_PF!$A:$A,$A150))</f>
        <v>30000000000</v>
      </c>
      <c r="S150">
        <f>IF($A150="","",SUMIFS(AI_PF!$AW:$AW,AI_PF!$A:$A,$A150))</f>
        <v>14484780000</v>
      </c>
      <c r="T150">
        <f>IF($A150="","",SUMIFS(AI_PF!$AZ:$AZ,AI_PF!$A:$A,$A150))</f>
        <v>10710764466</v>
      </c>
      <c r="U150">
        <f>IF($A150="","",SUMIFS(AI_PF!$CA:$CA,AI_PF!$A:$A,$A150))</f>
        <v>3760485043</v>
      </c>
      <c r="V150">
        <f>IF($A150="","",SUMIFS(AI_PF!$CE:$CE,AI_PF!$A:$A,$A150))</f>
        <v>3485302126</v>
      </c>
      <c r="W150">
        <f>IF($A150="","",IFERROR(VLOOKUP($A150,AI_PF!$A:$CO,93,FALSE),""))</f>
        <v>4.2118069529533386</v>
      </c>
      <c r="X150">
        <f>IF($A150="","",COUNTIF(AI_PF!$A:$A,$A150))</f>
        <v>1</v>
      </c>
      <c r="Y150">
        <f>IF($A150="","",COUNTIF(LookThrough!$A:$A,J150))</f>
        <v>9</v>
      </c>
    </row>
    <row r="151" spans="1:25" x14ac:dyDescent="0.4">
      <c r="A151" t="s">
        <v>180</v>
      </c>
      <c r="B151" t="str">
        <f>IF($A151="","",IFERROR(VLOOKUP($A151,AI_PF!$A:$D,4,FALSE),""))</f>
        <v>한화 Global Real Estate Strategy 전문투자형사모부동산투자신탁 2호</v>
      </c>
      <c r="C151" t="str">
        <f>IF($A151="","",IFERROR(VLOOKUP($A151,AI_PF!$A:$G,7,FALSE),""))</f>
        <v>수익형</v>
      </c>
      <c r="D151" t="str">
        <f>IF($A151="","",IFERROR(VLOOKUP($A151,AI_PF!$A:$H,8,FALSE),""))</f>
        <v>혼합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 s="4">
        <f>IF($J151="","",IFERROR(INDEX(AI_PF!T:T,MATCH(Dataset!J151,AI_PF!C:C,0)),""))</f>
        <v>43223</v>
      </c>
      <c r="H151" s="4">
        <f>IF($J151="","",IFERROR(INDEX(AI_PF!V:V,MATCH(Dataset!J151,AI_PF!C:C,0)),""))</f>
        <v>48337</v>
      </c>
      <c r="I151">
        <f>IF($J151="","",IFERROR(INDEX(AI_PF!EV:EV,MATCH(Dataset!J151,AI_PF!C:C,0)),""))</f>
        <v>2018</v>
      </c>
      <c r="J151" s="5">
        <f>IF($A151="","",IFERROR(VLOOKUP($A151,AI_PF!$A:$C,3,FALSE),""))</f>
        <v>210000055</v>
      </c>
      <c r="K151" t="str">
        <f>IF($A151="","",IFERROR(INDEX(Data_Raw!B:B,MATCH(Dataset!A151,Data_Raw!A:A,0)),""))</f>
        <v>Real_Estate</v>
      </c>
      <c r="L151" t="str">
        <f>IF($A151="","",IFERROR(INDEX(Data_Raw!C:C,MATCH(Dataset!A151,Data_Raw!A:A,0)),""))</f>
        <v>한화 GLOBAL REAL ESTATE STRATEGY 부동산 2호</v>
      </c>
      <c r="M151" t="str">
        <f>IF($A151="","",IFERROR(INDEX(Data_Raw!D:D,MATCH(Dataset!A151,Data_Raw!A:A,0)),""))</f>
        <v>한화자산운용</v>
      </c>
      <c r="N151">
        <f>IF($A151="","",IFERROR(VLOOKUP($A151,AI_PF!$A:$ET,29,FALSE),""))</f>
        <v>0</v>
      </c>
      <c r="O151" t="str">
        <f>IF($A151="","",IFERROR(INDEX(Data_Raw!E:E,MATCH(Dataset!A151,Data_Raw!A:A,0)),""))</f>
        <v>Global</v>
      </c>
      <c r="P151" t="str">
        <f>IF($A151="","",IFERROR(INDEX(Data_Raw!F:F,MATCH(Dataset!A151,Data_Raw!A:A,0)),""))</f>
        <v>Equity|Core</v>
      </c>
      <c r="Q151" t="str">
        <f>IF($A151="","",IFERROR(INDEX(Data_Raw!G:G,MATCH(Dataset!A151,Data_Raw!A:A,0)),""))</f>
        <v>General</v>
      </c>
      <c r="R151">
        <f>IF($A151="","",SUMIFS(AI_PF!$AP:$AP,AI_PF!$A:$A,$A151))</f>
        <v>404130000000</v>
      </c>
      <c r="S151">
        <f>IF($A151="","",SUMIFS(AI_PF!$AW:$AW,AI_PF!$A:$A,$A151))</f>
        <v>404668894897</v>
      </c>
      <c r="T151">
        <f>IF($A151="","",SUMIFS(AI_PF!$AZ:$AZ,AI_PF!$A:$A,$A151))</f>
        <v>82671033872</v>
      </c>
      <c r="U151">
        <f>IF($A151="","",SUMIFS(AI_PF!$CA:$CA,AI_PF!$A:$A,$A151))</f>
        <v>316361407330</v>
      </c>
      <c r="V151">
        <f>IF($A151="","",SUMIFS(AI_PF!$CE:$CE,AI_PF!$A:$A,$A151))</f>
        <v>215519742358</v>
      </c>
      <c r="W151">
        <f>IF($A151="","",IFERROR(VLOOKUP($A151,AI_PF!$A:$CO,93,FALSE),""))</f>
        <v>3.3550474047660845</v>
      </c>
      <c r="X151">
        <f>IF($A151="","",COUNTIF(AI_PF!$A:$A,$A151))</f>
        <v>1</v>
      </c>
      <c r="Y151">
        <f>IF($A151="","",COUNTIF(LookThrough!$A:$A,J151))</f>
        <v>10</v>
      </c>
    </row>
    <row r="152" spans="1:25" x14ac:dyDescent="0.4">
      <c r="A152" t="s">
        <v>181</v>
      </c>
      <c r="B152" t="str">
        <f>IF($A152="","",IFERROR(VLOOKUP($A152,AI_PF!$A:$D,4,FALSE),""))</f>
        <v>한화 Global Infra Strategy 전문투자형사모특별자산투자신탁 2호</v>
      </c>
      <c r="C152" t="str">
        <f>IF($A152="","",IFERROR(VLOOKUP($A152,AI_PF!$A:$G,7,FALSE),""))</f>
        <v>혼합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 s="4">
        <f>IF($J152="","",IFERROR(INDEX(AI_PF!T:T,MATCH(Dataset!J152,AI_PF!C:C,0)),""))</f>
        <v>43255</v>
      </c>
      <c r="H152" s="4">
        <f>IF($J152="","",IFERROR(INDEX(AI_PF!V:V,MATCH(Dataset!J152,AI_PF!C:C,0)),""))</f>
        <v>57500</v>
      </c>
      <c r="I152">
        <f>IF($J152="","",IFERROR(INDEX(AI_PF!EV:EV,MATCH(Dataset!J152,AI_PF!C:C,0)),""))</f>
        <v>2018</v>
      </c>
      <c r="J152" s="5">
        <f>IF($A152="","",IFERROR(VLOOKUP($A152,AI_PF!$A:$C,3,FALSE),""))</f>
        <v>210000066</v>
      </c>
      <c r="K152" t="str">
        <f>IF($A152="","",IFERROR(INDEX(Data_Raw!B:B,MATCH(Dataset!A152,Data_Raw!A:A,0)),""))</f>
        <v>Infrastructure</v>
      </c>
      <c r="L152" t="str">
        <f>IF($A152="","",IFERROR(INDEX(Data_Raw!C:C,MATCH(Dataset!A152,Data_Raw!A:A,0)),""))</f>
        <v>한화 GLOBAL INFRASTRUCTURE STRATEGY 2호</v>
      </c>
      <c r="M152" t="str">
        <f>IF($A152="","",IFERROR(INDEX(Data_Raw!D:D,MATCH(Dataset!A152,Data_Raw!A:A,0)),""))</f>
        <v>한화자산운용</v>
      </c>
      <c r="N152" t="str">
        <f>IF($A152="","",IFERROR(VLOOKUP($A152,AI_PF!$A:$ET,29,FALSE),""))</f>
        <v>한화자산운용</v>
      </c>
      <c r="O152" t="str">
        <f>IF($A152="","",IFERROR(INDEX(Data_Raw!E:E,MATCH(Dataset!A152,Data_Raw!A:A,0)),""))</f>
        <v>Global</v>
      </c>
      <c r="P152" t="str">
        <f>IF($A152="","",IFERROR(INDEX(Data_Raw!F:F,MATCH(Dataset!A152,Data_Raw!A:A,0)),""))</f>
        <v>hybrid</v>
      </c>
      <c r="Q152" t="str">
        <f>IF($A152="","",IFERROR(INDEX(Data_Raw!G:G,MATCH(Dataset!A152,Data_Raw!A:A,0)),""))</f>
        <v>General</v>
      </c>
      <c r="R152">
        <f>IF($A152="","",SUMIFS(AI_PF!$AP:$AP,AI_PF!$A:$A,$A152))</f>
        <v>478575000000</v>
      </c>
      <c r="S152">
        <f>IF($A152="","",SUMIFS(AI_PF!$AW:$AW,AI_PF!$A:$A,$A152))</f>
        <v>622780171113</v>
      </c>
      <c r="T152">
        <f>IF($A152="","",SUMIFS(AI_PF!$AZ:$AZ,AI_PF!$A:$A,$A152))</f>
        <v>93397216179</v>
      </c>
      <c r="U152">
        <f>IF($A152="","",SUMIFS(AI_PF!$CA:$CA,AI_PF!$A:$A,$A152))</f>
        <v>534866614953</v>
      </c>
      <c r="V152">
        <f>IF($A152="","",SUMIFS(AI_PF!$CE:$CE,AI_PF!$A:$A,$A152))</f>
        <v>556912468893</v>
      </c>
      <c r="W152">
        <f>IF($A152="","",IFERROR(VLOOKUP($A152,AI_PF!$A:$CO,93,FALSE),""))</f>
        <v>4.1170528531074533</v>
      </c>
      <c r="X152">
        <f>IF($A152="","",COUNTIF(AI_PF!$A:$A,$A152))</f>
        <v>1</v>
      </c>
      <c r="Y152">
        <f>IF($A152="","",COUNTIF(LookThrough!$A:$A,J152))</f>
        <v>25</v>
      </c>
    </row>
    <row r="153" spans="1:25" x14ac:dyDescent="0.4">
      <c r="A153" t="s">
        <v>182</v>
      </c>
      <c r="B153" t="str">
        <f>IF($A153="","",IFERROR(VLOOKUP($A153,AI_PF!$A:$D,4,FALSE),""))</f>
        <v>한화 Global Corporate PE Strategy 전문투자형사모증권투자신탁 2호</v>
      </c>
      <c r="C153" t="str">
        <f>IF($A153="","",IFERROR(VLOOKUP($A153,AI_PF!$A:$G,7,FALSE),""))</f>
        <v>PE</v>
      </c>
      <c r="D153" t="str">
        <f>IF($A153="","",IFERROR(VLOOKUP($A153,AI_PF!$A:$H,8,FALSE),""))</f>
        <v>PE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 s="4">
        <f>IF($J153="","",IFERROR(INDEX(AI_PF!T:T,MATCH(Dataset!J153,AI_PF!C:C,0)),""))</f>
        <v>43252</v>
      </c>
      <c r="H153" s="4">
        <f>IF($J153="","",IFERROR(INDEX(AI_PF!V:V,MATCH(Dataset!J153,AI_PF!C:C,0)),""))</f>
        <v>48366</v>
      </c>
      <c r="I153">
        <f>IF($J153="","",IFERROR(INDEX(AI_PF!EV:EV,MATCH(Dataset!J153,AI_PF!C:C,0)),""))</f>
        <v>2018</v>
      </c>
      <c r="J153" s="5">
        <f>IF($A153="","",IFERROR(VLOOKUP($A153,AI_PF!$A:$C,3,FALSE),""))</f>
        <v>210000065</v>
      </c>
      <c r="K153" t="str">
        <f>IF($A153="","",IFERROR(INDEX(Data_Raw!B:B,MATCH(Dataset!A153,Data_Raw!A:A,0)),""))</f>
        <v>PE</v>
      </c>
      <c r="L153" t="str">
        <f>IF($A153="","",IFERROR(INDEX(Data_Raw!C:C,MATCH(Dataset!A153,Data_Raw!A:A,0)),""))</f>
        <v>한화 Global Corporate PE Strategy 2호</v>
      </c>
      <c r="M153" t="str">
        <f>IF($A153="","",IFERROR(INDEX(Data_Raw!D:D,MATCH(Dataset!A153,Data_Raw!A:A,0)),""))</f>
        <v>한화자산운용</v>
      </c>
      <c r="N153">
        <f>IF($A153="","",IFERROR(VLOOKUP($A153,AI_PF!$A:$ET,29,FALSE),""))</f>
        <v>0</v>
      </c>
      <c r="O153" t="str">
        <f>IF($A153="","",IFERROR(INDEX(Data_Raw!E:E,MATCH(Dataset!A153,Data_Raw!A:A,0)),""))</f>
        <v>Global</v>
      </c>
      <c r="P153" t="str">
        <f>IF($A153="","",IFERROR(INDEX(Data_Raw!F:F,MATCH(Dataset!A153,Data_Raw!A:A,0)),""))</f>
        <v>hybrid</v>
      </c>
      <c r="Q153" t="str">
        <f>IF($A153="","",IFERROR(INDEX(Data_Raw!G:G,MATCH(Dataset!A153,Data_Raw!A:A,0)),""))</f>
        <v>General</v>
      </c>
      <c r="R153">
        <f>IF($A153="","",SUMIFS(AI_PF!$AP:$AP,AI_PF!$A:$A,$A153))</f>
        <v>416247000000</v>
      </c>
      <c r="S153">
        <f>IF($A153="","",SUMIFS(AI_PF!$AW:$AW,AI_PF!$A:$A,$A153))</f>
        <v>486859482228</v>
      </c>
      <c r="T153">
        <f>IF($A153="","",SUMIFS(AI_PF!$AZ:$AZ,AI_PF!$A:$A,$A153))</f>
        <v>91952267325</v>
      </c>
      <c r="U153">
        <f>IF($A153="","",SUMIFS(AI_PF!$CA:$CA,AI_PF!$A:$A,$A153))</f>
        <v>399422463439</v>
      </c>
      <c r="V153">
        <f>IF($A153="","",SUMIFS(AI_PF!$CE:$CE,AI_PF!$A:$A,$A153))</f>
        <v>446759369688</v>
      </c>
      <c r="W153">
        <f>IF($A153="","",IFERROR(VLOOKUP($A153,AI_PF!$A:$CO,93,FALSE),""))</f>
        <v>4.7625026106834403</v>
      </c>
      <c r="X153">
        <f>IF($A153="","",COUNTIF(AI_PF!$A:$A,$A153))</f>
        <v>1</v>
      </c>
      <c r="Y153">
        <f>IF($A153="","",COUNTIF(LookThrough!$A:$A,J153))</f>
        <v>335</v>
      </c>
    </row>
    <row r="154" spans="1:25" x14ac:dyDescent="0.4">
      <c r="A154" t="s">
        <v>183</v>
      </c>
      <c r="B154" t="str">
        <f>IF($A154="","",IFERROR(VLOOKUP($A154,AI_PF!$A:$D,4,FALSE),""))</f>
        <v>신한 Global Credit Strategy 전문투자형사모증권투자신탁 1호</v>
      </c>
      <c r="C154" t="str">
        <f>IF($A154="","",IFERROR(VLOOKUP($A154,AI_PF!$A:$G,7,FALSE),""))</f>
        <v>PD</v>
      </c>
      <c r="D154" t="str">
        <f>IF($A154="","",IFERROR(VLOOKUP($A154,AI_PF!$A:$H,8,FALSE),""))</f>
        <v>Senior</v>
      </c>
      <c r="E154" t="str">
        <f>IF($A154="","",IFERROR(VLOOKUP($A154,AI_PF!$A:$N,14,FALSE),""))</f>
        <v>수익증권</v>
      </c>
      <c r="F154" t="str">
        <f>IF($A154="","",IFERROR(VLOOKUP($A154,AI_PF!$A:$R,18,FALSE),""))</f>
        <v>USD</v>
      </c>
      <c r="G154" s="4">
        <f>IF($J154="","",IFERROR(INDEX(AI_PF!T:T,MATCH(Dataset!J154,AI_PF!C:C,0)),""))</f>
        <v>43361</v>
      </c>
      <c r="H154" s="4">
        <f>IF($J154="","",IFERROR(INDEX(AI_PF!V:V,MATCH(Dataset!J154,AI_PF!C:C,0)),""))</f>
        <v>47014</v>
      </c>
      <c r="I154">
        <f>IF($J154="","",IFERROR(INDEX(AI_PF!EV:EV,MATCH(Dataset!J154,AI_PF!C:C,0)),""))</f>
        <v>2018</v>
      </c>
      <c r="J154" s="5">
        <f>IF($A154="","",IFERROR(VLOOKUP($A154,AI_PF!$A:$C,3,FALSE),""))</f>
        <v>210000111</v>
      </c>
      <c r="K154" t="str">
        <f>IF($A154="","",IFERROR(INDEX(Data_Raw!B:B,MATCH(Dataset!A154,Data_Raw!A:A,0)),""))</f>
        <v>PD</v>
      </c>
      <c r="L154" t="str">
        <f>IF($A154="","",IFERROR(INDEX(Data_Raw!C:C,MATCH(Dataset!A154,Data_Raw!A:A,0)),""))</f>
        <v>신한 Global Credit Strategy 전문투자형사모증권투자신탁 1호</v>
      </c>
      <c r="M154" t="str">
        <f>IF($A154="","",IFERROR(INDEX(Data_Raw!D:D,MATCH(Dataset!A154,Data_Raw!A:A,0)),""))</f>
        <v>신한자산운용</v>
      </c>
      <c r="N154">
        <f>IF($A154="","",IFERROR(VLOOKUP($A154,AI_PF!$A:$ET,29,FALSE),""))</f>
        <v>0</v>
      </c>
      <c r="O154" t="str">
        <f>IF($A154="","",IFERROR(INDEX(Data_Raw!E:E,MATCH(Dataset!A154,Data_Raw!A:A,0)),""))</f>
        <v>Global</v>
      </c>
      <c r="P154" t="str">
        <f>IF($A154="","",IFERROR(INDEX(Data_Raw!F:F,MATCH(Dataset!A154,Data_Raw!A:A,0)),""))</f>
        <v>Senior</v>
      </c>
      <c r="Q154" t="str">
        <f>IF($A154="","",IFERROR(INDEX(Data_Raw!G:G,MATCH(Dataset!A154,Data_Raw!A:A,0)),""))</f>
        <v>Senior</v>
      </c>
      <c r="R154">
        <f>IF($A154="","",SUMIFS(AI_PF!$AP:$AP,AI_PF!$A:$A,$A154))</f>
        <v>329222500000</v>
      </c>
      <c r="S154">
        <f>IF($A154="","",SUMIFS(AI_PF!$AW:$AW,AI_PF!$A:$A,$A154))</f>
        <v>333595217477</v>
      </c>
      <c r="T154">
        <f>IF($A154="","",SUMIFS(AI_PF!$AZ:$AZ,AI_PF!$A:$A,$A154))</f>
        <v>288314184307</v>
      </c>
      <c r="U154">
        <f>IF($A154="","",SUMIFS(AI_PF!$CA:$CA,AI_PF!$A:$A,$A154))</f>
        <v>98302405615</v>
      </c>
      <c r="V154">
        <f>IF($A154="","",SUMIFS(AI_PF!$CE:$CE,AI_PF!$A:$A,$A154))</f>
        <v>115831809605</v>
      </c>
      <c r="W154">
        <f>IF($A154="","",IFERROR(VLOOKUP($A154,AI_PF!$A:$CO,93,FALSE),""))</f>
        <v>10.186560750007631</v>
      </c>
      <c r="X154">
        <f>IF($A154="","",COUNTIF(AI_PF!$A:$A,$A154))</f>
        <v>1</v>
      </c>
      <c r="Y154">
        <f>IF($A154="","",COUNTIF(LookThrough!$A:$A,J154))</f>
        <v>3</v>
      </c>
    </row>
    <row r="155" spans="1:25" x14ac:dyDescent="0.4">
      <c r="A155" t="s">
        <v>184</v>
      </c>
      <c r="B155" t="str">
        <f>IF($A155="","",IFERROR(VLOOKUP($A155,AI_PF!$A:$D,4,FALSE),""))</f>
        <v>IPI DATA CENTER PARTNERS FUND I</v>
      </c>
      <c r="C155" t="str">
        <f>IF($A155="","",IFERROR(VLOOKUP($A155,AI_PF!$A:$G,7,FALSE),""))</f>
        <v>개발형</v>
      </c>
      <c r="D155" t="str">
        <f>IF($A155="","",IFERROR(VLOOKUP($A155,AI_PF!$A:$H,8,FALSE),""))</f>
        <v>데이터센터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 s="4">
        <f>IF($J155="","",IFERROR(INDEX(AI_PF!T:T,MATCH(Dataset!J155,AI_PF!C:C,0)),""))</f>
        <v>43245</v>
      </c>
      <c r="H155" s="4">
        <f>IF($J155="","",IFERROR(INDEX(AI_PF!V:V,MATCH(Dataset!J155,AI_PF!C:C,0)),""))</f>
        <v>46983</v>
      </c>
      <c r="I155">
        <f>IF($J155="","",IFERROR(INDEX(AI_PF!EV:EV,MATCH(Dataset!J155,AI_PF!C:C,0)),""))</f>
        <v>2018</v>
      </c>
      <c r="J155" s="5">
        <f>IF($A155="","",IFERROR(VLOOKUP($A155,AI_PF!$A:$C,3,FALSE),""))</f>
        <v>210000063</v>
      </c>
      <c r="K155" t="str">
        <f>IF($A155="","",IFERROR(INDEX(Data_Raw!B:B,MATCH(Dataset!A155,Data_Raw!A:A,0)),""))</f>
        <v>Real_Estate</v>
      </c>
      <c r="L155" t="str">
        <f>IF($A155="","",IFERROR(INDEX(Data_Raw!C:C,MATCH(Dataset!A155,Data_Raw!A:A,0)),""))</f>
        <v>BLUE OWL DIGITAL INFRASTRUCTURE I-A LP</v>
      </c>
      <c r="M155" t="str">
        <f>IF($A155="","",IFERROR(INDEX(Data_Raw!D:D,MATCH(Dataset!A155,Data_Raw!A:A,0)),""))</f>
        <v>IPI Partners</v>
      </c>
      <c r="N155" t="str">
        <f>IF($A155="","",IFERROR(VLOOKUP($A155,AI_PF!$A:$ET,29,FALSE),""))</f>
        <v>IPI Partners</v>
      </c>
      <c r="O155" t="str">
        <f>IF($A155="","",IFERROR(INDEX(Data_Raw!E:E,MATCH(Dataset!A155,Data_Raw!A:A,0)),""))</f>
        <v>Global</v>
      </c>
      <c r="P155" t="str">
        <f>IF($A155="","",IFERROR(INDEX(Data_Raw!F:F,MATCH(Dataset!A155,Data_Raw!A:A,0)),""))</f>
        <v>Equity|Core</v>
      </c>
      <c r="Q155" t="str">
        <f>IF($A155="","",IFERROR(INDEX(Data_Raw!G:G,MATCH(Dataset!A155,Data_Raw!A:A,0)),""))</f>
        <v>Data Center</v>
      </c>
      <c r="R155">
        <f>IF($A155="","",SUMIFS(AI_PF!$AP:$AP,AI_PF!$A:$A,$A155))</f>
        <v>65000000000</v>
      </c>
      <c r="S155">
        <f>IF($A155="","",SUMIFS(AI_PF!$AW:$AW,AI_PF!$A:$A,$A155))</f>
        <v>63906829189</v>
      </c>
      <c r="T155">
        <f>IF($A155="","",SUMIFS(AI_PF!$AZ:$AZ,AI_PF!$A:$A,$A155))</f>
        <v>72091321372</v>
      </c>
      <c r="U155">
        <f>IF($A155="","",SUMIFS(AI_PF!$CA:$CA,AI_PF!$A:$A,$A155))</f>
        <v>4589098612</v>
      </c>
      <c r="V155">
        <f>IF($A155="","",SUMIFS(AI_PF!$CE:$CE,AI_PF!$A:$A,$A155))</f>
        <v>2566346908</v>
      </c>
      <c r="W155">
        <f>IF($A155="","",IFERROR(VLOOKUP($A155,AI_PF!$A:$CO,93,FALSE),""))</f>
        <v>19.10370051860809</v>
      </c>
      <c r="X155">
        <f>IF($A155="","",COUNTIF(AI_PF!$A:$A,$A155))</f>
        <v>1</v>
      </c>
      <c r="Y155">
        <f>IF($A155="","",COUNTIF(LookThrough!$A:$A,J155))</f>
        <v>1</v>
      </c>
    </row>
    <row r="156" spans="1:25" x14ac:dyDescent="0.4">
      <c r="A156" t="s">
        <v>185</v>
      </c>
      <c r="B156" t="str">
        <f>IF($A156="","",IFERROR(VLOOKUP($A156,AI_PF!$A:$D,4,FALSE),""))</f>
        <v>강릉에코파워(강릉안인석탄화력발전사업)</v>
      </c>
      <c r="C156" t="str">
        <f>IF($A156="","",IFERROR(VLOOKUP($A156,AI_PF!$A:$G,7,FALSE),""))</f>
        <v>발전/유틸리티</v>
      </c>
      <c r="D156" t="str">
        <f>IF($A156="","",IFERROR(VLOOKUP($A156,AI_PF!$A:$H,8,FALSE),""))</f>
        <v>석탄화력</v>
      </c>
      <c r="E156" t="str">
        <f>IF($A156="","",IFERROR(VLOOKUP($A156,AI_PF!$A:$N,14,FALSE),""))</f>
        <v>대출</v>
      </c>
      <c r="F156" t="str">
        <f>IF($A156="","",IFERROR(VLOOKUP($A156,AI_PF!$A:$R,18,FALSE),""))</f>
        <v>KRW</v>
      </c>
      <c r="G156" s="4">
        <f>IF($J156="","",IFERROR(INDEX(AI_PF!T:T,MATCH(Dataset!J156,AI_PF!C:C,0)),""))</f>
        <v>44082</v>
      </c>
      <c r="H156" s="4">
        <f>IF($J156="","",IFERROR(INDEX(AI_PF!V:V,MATCH(Dataset!J156,AI_PF!C:C,0)),""))</f>
        <v>52390</v>
      </c>
      <c r="I156">
        <f>IF($J156="","",IFERROR(INDEX(AI_PF!EV:EV,MATCH(Dataset!J156,AI_PF!C:C,0)),""))</f>
        <v>2018</v>
      </c>
      <c r="J156" s="5">
        <f>IF($A156="","",IFERROR(VLOOKUP($A156,AI_PF!$A:$C,3,FALSE),""))</f>
        <v>6000000001173</v>
      </c>
      <c r="K156" t="str">
        <f>IF($A156="","",IFERROR(INDEX(Data_Raw!B:B,MATCH(Dataset!A156,Data_Raw!A:A,0)),""))</f>
        <v>Infrastructure</v>
      </c>
      <c r="L156" t="str">
        <f>IF($A156="","",IFERROR(INDEX(Data_Raw!C:C,MATCH(Dataset!A156,Data_Raw!A:A,0)),""))</f>
        <v>강릉에코파워 (강릉안인 석탄화력발전사업)</v>
      </c>
      <c r="M156" t="str">
        <f>IF($A156="","",IFERROR(INDEX(Data_Raw!D:D,MATCH(Dataset!A156,Data_Raw!A:A,0)),""))</f>
        <v>국민은행</v>
      </c>
      <c r="N156" t="str">
        <f>IF($A156="","",IFERROR(VLOOKUP($A156,AI_PF!$A:$ET,29,FALSE),""))</f>
        <v>해당없음</v>
      </c>
      <c r="O156" t="str">
        <f>IF($A156="","",IFERROR(INDEX(Data_Raw!E:E,MATCH(Dataset!A156,Data_Raw!A:A,0)),""))</f>
        <v>KOR</v>
      </c>
      <c r="P156" t="str">
        <f>IF($A156="","",IFERROR(INDEX(Data_Raw!F:F,MATCH(Dataset!A156,Data_Raw!A:A,0)),""))</f>
        <v>Non-PPP</v>
      </c>
      <c r="Q156" t="str">
        <f>IF($A156="","",IFERROR(INDEX(Data_Raw!G:G,MATCH(Dataset!A156,Data_Raw!A:A,0)),""))</f>
        <v>Energy</v>
      </c>
      <c r="R156">
        <f>IF($A156="","",SUMIFS(AI_PF!$AP:$AP,AI_PF!$A:$A,$A156))</f>
        <v>50000000000</v>
      </c>
      <c r="S156">
        <f>IF($A156="","",SUMIFS(AI_PF!$AW:$AW,AI_PF!$A:$A,$A156))</f>
        <v>48609000000</v>
      </c>
      <c r="T156">
        <f>IF($A156="","",SUMIFS(AI_PF!$AZ:$AZ,AI_PF!$A:$A,$A156))</f>
        <v>48609000</v>
      </c>
      <c r="U156">
        <f>IF($A156="","",SUMIFS(AI_PF!$CA:$CA,AI_PF!$A:$A,$A156))</f>
        <v>48609000000</v>
      </c>
      <c r="V156">
        <f>IF($A156="","",SUMIFS(AI_PF!$CE:$CE,AI_PF!$A:$A,$A156))</f>
        <v>48560391000</v>
      </c>
      <c r="W156">
        <f>IF($A156="","",IFERROR(VLOOKUP($A156,AI_PF!$A:$CO,93,FALSE),""))</f>
        <v>4.3680478000000003</v>
      </c>
      <c r="X156">
        <f>IF($A156="","",COUNTIF(AI_PF!$A:$A,$A156))</f>
        <v>1</v>
      </c>
      <c r="Y156">
        <f>IF($A156="","",COUNTIF(LookThrough!$A:$A,J156))</f>
        <v>0</v>
      </c>
    </row>
    <row r="157" spans="1:25" x14ac:dyDescent="0.4">
      <c r="A157" t="s">
        <v>186</v>
      </c>
      <c r="B157" t="str">
        <f>IF($A157="","",IFERROR(VLOOKUP($A157,AI_PF!$A:$D,4,FALSE),""))</f>
        <v>삼척 포스파워 석탄화력발전사업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 s="4">
        <f>IF($J157="","",IFERROR(INDEX(AI_PF!T:T,MATCH(Dataset!J157,AI_PF!C:C,0)),""))</f>
        <v>43641</v>
      </c>
      <c r="H157" s="4">
        <f>IF($J157="","",IFERROR(INDEX(AI_PF!V:V,MATCH(Dataset!J157,AI_PF!C:C,0)),""))</f>
        <v>52773</v>
      </c>
      <c r="I157">
        <f>IF($J157="","",IFERROR(INDEX(AI_PF!EV:EV,MATCH(Dataset!J157,AI_PF!C:C,0)),""))</f>
        <v>2018</v>
      </c>
      <c r="J157" s="5">
        <f>IF($A157="","",IFERROR(VLOOKUP($A157,AI_PF!$A:$C,3,FALSE),""))</f>
        <v>6000000001024</v>
      </c>
      <c r="K157" t="str">
        <f>IF($A157="","",IFERROR(INDEX(Data_Raw!B:B,MATCH(Dataset!A157,Data_Raw!A:A,0)),""))</f>
        <v>Infrastructure</v>
      </c>
      <c r="L157" t="str">
        <f>IF($A157="","",IFERROR(INDEX(Data_Raw!C:C,MATCH(Dataset!A157,Data_Raw!A:A,0)),""))</f>
        <v>삼척 포스파워 석탄화력발전사업</v>
      </c>
      <c r="M157" t="str">
        <f>IF($A157="","",IFERROR(INDEX(Data_Raw!D:D,MATCH(Dataset!A157,Data_Raw!A:A,0)),""))</f>
        <v>KDB산업은행</v>
      </c>
      <c r="N157" t="str">
        <f>IF($A157="","",IFERROR(VLOOKUP($A157,AI_PF!$A:$ET,29,FALSE),""))</f>
        <v>해당없음</v>
      </c>
      <c r="O157" t="str">
        <f>IF($A157="","",IFERROR(INDEX(Data_Raw!E:E,MATCH(Dataset!A157,Data_Raw!A:A,0)),""))</f>
        <v>KOR</v>
      </c>
      <c r="P157" t="str">
        <f>IF($A157="","",IFERROR(INDEX(Data_Raw!F:F,MATCH(Dataset!A157,Data_Raw!A:A,0)),""))</f>
        <v>Non-PPP</v>
      </c>
      <c r="Q157" t="str">
        <f>IF($A157="","",IFERROR(INDEX(Data_Raw!G:G,MATCH(Dataset!A157,Data_Raw!A:A,0)),""))</f>
        <v>Energy</v>
      </c>
      <c r="R157">
        <f>IF($A157="","",SUMIFS(AI_PF!$AP:$AP,AI_PF!$A:$A,$A157))</f>
        <v>210000000000</v>
      </c>
      <c r="S157">
        <f>IF($A157="","",SUMIFS(AI_PF!$AW:$AW,AI_PF!$A:$A,$A157))</f>
        <v>210000000000</v>
      </c>
      <c r="T157">
        <f>IF($A157="","",SUMIFS(AI_PF!$AZ:$AZ,AI_PF!$A:$A,$A157))</f>
        <v>13832901922</v>
      </c>
      <c r="U157">
        <f>IF($A157="","",SUMIFS(AI_PF!$CA:$CA,AI_PF!$A:$A,$A157))</f>
        <v>196363461540</v>
      </c>
      <c r="V157">
        <f>IF($A157="","",SUMIFS(AI_PF!$CE:$CE,AI_PF!$A:$A,$A157))</f>
        <v>196167098078</v>
      </c>
      <c r="W157">
        <f>IF($A157="","",IFERROR(VLOOKUP($A157,AI_PF!$A:$CO,93,FALSE),""))</f>
        <v>4.2646271999999996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187</v>
      </c>
      <c r="B158" t="str">
        <f>IF($A158="","",IFERROR(VLOOKUP($A158,AI_PF!$A:$D,4,FALSE),""))</f>
        <v>BLACKSTONE Infrastructure Partners</v>
      </c>
      <c r="C158" t="str">
        <f>IF($A158="","",IFERROR(VLOOKUP($A158,AI_PF!$A:$G,7,FALSE),""))</f>
        <v>혼합</v>
      </c>
      <c r="D158" t="str">
        <f>IF($A158="","",IFERROR(VLOOKUP($A158,AI_PF!$A:$H,8,FALSE),""))</f>
        <v>혼합</v>
      </c>
      <c r="E158" t="str">
        <f>IF($A158="","",IFERROR(VLOOKUP($A158,AI_PF!$A:$N,14,FALSE),""))</f>
        <v>수익증권</v>
      </c>
      <c r="F158" t="str">
        <f>IF($A158="","",IFERROR(VLOOKUP($A158,AI_PF!$A:$R,18,FALSE),""))</f>
        <v>USD</v>
      </c>
      <c r="G158" s="4">
        <f>IF($J158="","",IFERROR(INDEX(AI_PF!T:T,MATCH(Dataset!J158,AI_PF!C:C,0)),""))</f>
        <v>43538</v>
      </c>
      <c r="H158" s="4">
        <f>IF($J158="","",IFERROR(INDEX(AI_PF!V:V,MATCH(Dataset!J158,AI_PF!C:C,0)),""))</f>
        <v>2958465</v>
      </c>
      <c r="I158">
        <f>IF($J158="","",IFERROR(INDEX(AI_PF!EV:EV,MATCH(Dataset!J158,AI_PF!C:C,0)),""))</f>
        <v>2019</v>
      </c>
      <c r="J158" s="5">
        <f>IF($A158="","",IFERROR(VLOOKUP($A158,AI_PF!$A:$C,3,FALSE),""))</f>
        <v>210000223</v>
      </c>
      <c r="K158" t="str">
        <f>IF($A158="","",IFERROR(INDEX(Data_Raw!B:B,MATCH(Dataset!A158,Data_Raw!A:A,0)),""))</f>
        <v>Infrastructure</v>
      </c>
      <c r="L158" t="str">
        <f>IF($A158="","",IFERROR(INDEX(Data_Raw!C:C,MATCH(Dataset!A158,Data_Raw!A:A,0)),""))</f>
        <v>BLACKSTONE INFRASTRUCTURE PARTNERS</v>
      </c>
      <c r="M158" t="str">
        <f>IF($A158="","",IFERROR(INDEX(Data_Raw!D:D,MATCH(Dataset!A158,Data_Raw!A:A,0)),""))</f>
        <v>Blackstone</v>
      </c>
      <c r="N158" t="str">
        <f>IF($A158="","",IFERROR(VLOOKUP($A158,AI_PF!$A:$ET,29,FALSE),""))</f>
        <v>Blackstone</v>
      </c>
      <c r="O158" t="str">
        <f>IF($A158="","",IFERROR(INDEX(Data_Raw!E:E,MATCH(Dataset!A158,Data_Raw!A:A,0)),""))</f>
        <v>Global</v>
      </c>
      <c r="P158" t="str">
        <f>IF($A158="","",IFERROR(INDEX(Data_Raw!F:F,MATCH(Dataset!A158,Data_Raw!A:A,0)),""))</f>
        <v>hybrid</v>
      </c>
      <c r="Q158" t="str">
        <f>IF($A158="","",IFERROR(INDEX(Data_Raw!G:G,MATCH(Dataset!A158,Data_Raw!A:A,0)),""))</f>
        <v>General</v>
      </c>
      <c r="R158">
        <f>IF($A158="","",SUMIFS(AI_PF!$AP:$AP,AI_PF!$A:$A,$A158))</f>
        <v>162495000000</v>
      </c>
      <c r="S158">
        <f>IF($A158="","",SUMIFS(AI_PF!$AW:$AW,AI_PF!$A:$A,$A158))</f>
        <v>179515899132</v>
      </c>
      <c r="T158">
        <f>IF($A158="","",SUMIFS(AI_PF!$AZ:$AZ,AI_PF!$A:$A,$A158))</f>
        <v>4968254911</v>
      </c>
      <c r="U158">
        <f>IF($A158="","",SUMIFS(AI_PF!$CA:$CA,AI_PF!$A:$A,$A158))</f>
        <v>174848725514</v>
      </c>
      <c r="V158">
        <f>IF($A158="","",SUMIFS(AI_PF!$CE:$CE,AI_PF!$A:$A,$A158))</f>
        <v>376318525636</v>
      </c>
      <c r="W158">
        <f>IF($A158="","",IFERROR(VLOOKUP($A158,AI_PF!$A:$CO,93,FALSE),""))</f>
        <v>20.718057751655579</v>
      </c>
      <c r="X158">
        <f>IF($A158="","",COUNTIF(AI_PF!$A:$A,$A158))</f>
        <v>1</v>
      </c>
      <c r="Y158">
        <f>IF($A158="","",COUNTIF(LookThrough!$A:$A,J158))</f>
        <v>19</v>
      </c>
    </row>
    <row r="159" spans="1:25" x14ac:dyDescent="0.4">
      <c r="A159" t="s">
        <v>188</v>
      </c>
      <c r="B159" t="str">
        <f>IF($A159="","",IFERROR(VLOOKUP($A159,AI_PF!$A:$D,4,FALSE),""))</f>
        <v>의령풍력발전(의령풍력발전 리파이낸싱)</v>
      </c>
      <c r="C159" t="str">
        <f>IF($A159="","",IFERROR(VLOOKUP($A159,AI_PF!$A:$G,7,FALSE),""))</f>
        <v>신재생</v>
      </c>
      <c r="D159" t="str">
        <f>IF($A159="","",IFERROR(VLOOKUP($A159,AI_PF!$A:$H,8,FALSE),""))</f>
        <v>풍력</v>
      </c>
      <c r="E159" t="str">
        <f>IF($A159="","",IFERROR(VLOOKUP($A159,AI_PF!$A:$N,14,FALSE),""))</f>
        <v>대출</v>
      </c>
      <c r="F159" t="str">
        <f>IF($A159="","",IFERROR(VLOOKUP($A159,AI_PF!$A:$R,18,FALSE),""))</f>
        <v>KRW</v>
      </c>
      <c r="G159" s="4">
        <f>IF($J159="","",IFERROR(INDEX(AI_PF!T:T,MATCH(Dataset!J159,AI_PF!C:C,0)),""))</f>
        <v>43280</v>
      </c>
      <c r="H159" s="4">
        <f>IF($J159="","",IFERROR(INDEX(AI_PF!V:V,MATCH(Dataset!J159,AI_PF!C:C,0)),""))</f>
        <v>49489</v>
      </c>
      <c r="I159">
        <f>IF($J159="","",IFERROR(INDEX(AI_PF!EV:EV,MATCH(Dataset!J159,AI_PF!C:C,0)),""))</f>
        <v>2018</v>
      </c>
      <c r="J159" s="5">
        <f>IF($A159="","",IFERROR(VLOOKUP($A159,AI_PF!$A:$C,3,FALSE),""))</f>
        <v>6000000001021</v>
      </c>
      <c r="K159" t="str">
        <f>IF($A159="","",IFERROR(INDEX(Data_Raw!B:B,MATCH(Dataset!A159,Data_Raw!A:A,0)),""))</f>
        <v>Infrastructure</v>
      </c>
      <c r="L159" t="str">
        <f>IF($A159="","",IFERROR(INDEX(Data_Raw!C:C,MATCH(Dataset!A159,Data_Raw!A:A,0)),""))</f>
        <v>의령 풍력발전 리파이낸싱</v>
      </c>
      <c r="M159" t="str">
        <f>IF($A159="","",IFERROR(INDEX(Data_Raw!D:D,MATCH(Dataset!A159,Data_Raw!A:A,0)),""))</f>
        <v>현대인베스트먼트자산운용</v>
      </c>
      <c r="N159" t="str">
        <f>IF($A159="","",IFERROR(VLOOKUP($A159,AI_PF!$A:$ET,29,FALSE),""))</f>
        <v>해당없음</v>
      </c>
      <c r="O159" t="str">
        <f>IF($A159="","",IFERROR(INDEX(Data_Raw!E:E,MATCH(Dataset!A159,Data_Raw!A:A,0)),""))</f>
        <v>KOR</v>
      </c>
      <c r="P159" t="str">
        <f>IF($A159="","",IFERROR(INDEX(Data_Raw!F:F,MATCH(Dataset!A159,Data_Raw!A:A,0)),""))</f>
        <v>Non-PPP</v>
      </c>
      <c r="Q159" t="str">
        <f>IF($A159="","",IFERROR(INDEX(Data_Raw!G:G,MATCH(Dataset!A159,Data_Raw!A:A,0)),""))</f>
        <v>Energy</v>
      </c>
      <c r="R159">
        <f>IF($A159="","",SUMIFS(AI_PF!$AP:$AP,AI_PF!$A:$A,$A159))</f>
        <v>39228000000</v>
      </c>
      <c r="S159">
        <f>IF($A159="","",SUMIFS(AI_PF!$AW:$AW,AI_PF!$A:$A,$A159))</f>
        <v>39228000000</v>
      </c>
      <c r="T159">
        <f>IF($A159="","",SUMIFS(AI_PF!$AZ:$AZ,AI_PF!$A:$A,$A159))</f>
        <v>16563386400</v>
      </c>
      <c r="U159">
        <f>IF($A159="","",SUMIFS(AI_PF!$CA:$CA,AI_PF!$A:$A,$A159))</f>
        <v>22852000000</v>
      </c>
      <c r="V159">
        <f>IF($A159="","",SUMIFS(AI_PF!$CE:$CE,AI_PF!$A:$A,$A159))</f>
        <v>22664613600</v>
      </c>
      <c r="W159">
        <f>IF($A159="","",IFERROR(VLOOKUP($A159,AI_PF!$A:$CO,93,FALSE),""))</f>
        <v>4.3663632999999997</v>
      </c>
      <c r="X159">
        <f>IF($A159="","",COUNTIF(AI_PF!$A:$A,$A159))</f>
        <v>1</v>
      </c>
      <c r="Y159">
        <f>IF($A159="","",COUNTIF(LookThrough!$A:$A,J159))</f>
        <v>0</v>
      </c>
    </row>
    <row r="160" spans="1:25" x14ac:dyDescent="0.4">
      <c r="A160" t="s">
        <v>189</v>
      </c>
      <c r="B160" t="str">
        <f>IF($A160="","",IFERROR(VLOOKUP($A160,AI_PF!$A:$D,4,FALSE),""))</f>
        <v>서울춘천고속도로 REFINANCING</v>
      </c>
      <c r="C160" t="str">
        <f>IF($A160="","",IFERROR(VLOOKUP($A160,AI_PF!$A:$G,7,FALSE),""))</f>
        <v>BTO</v>
      </c>
      <c r="D160" t="str">
        <f>IF($A160="","",IFERROR(VLOOKUP($A160,AI_PF!$A:$H,8,FALSE),""))</f>
        <v>도로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 s="4">
        <f>IF($J160="","",IFERROR(INDEX(AI_PF!T:T,MATCH(Dataset!J160,AI_PF!C:C,0)),""))</f>
        <v>43280</v>
      </c>
      <c r="H160" s="4">
        <f>IF($J160="","",IFERROR(INDEX(AI_PF!V:V,MATCH(Dataset!J160,AI_PF!C:C,0)),""))</f>
        <v>49491</v>
      </c>
      <c r="I160">
        <f>IF($J160="","",IFERROR(INDEX(AI_PF!EV:EV,MATCH(Dataset!J160,AI_PF!C:C,0)),""))</f>
        <v>2018</v>
      </c>
      <c r="J160" s="5">
        <f>IF($A160="","",IFERROR(VLOOKUP($A160,AI_PF!$A:$C,3,FALSE),""))</f>
        <v>6000000001020</v>
      </c>
      <c r="K160" t="str">
        <f>IF($A160="","",IFERROR(INDEX(Data_Raw!B:B,MATCH(Dataset!A160,Data_Raw!A:A,0)),""))</f>
        <v>Infrastructure</v>
      </c>
      <c r="L160" t="str">
        <f>IF($A160="","",IFERROR(INDEX(Data_Raw!C:C,MATCH(Dataset!A160,Data_Raw!A:A,0)),""))</f>
        <v>서울-춘천고속도로 리파이낸싱 (지분)</v>
      </c>
      <c r="M160" t="str">
        <f>IF($A160="","",IFERROR(INDEX(Data_Raw!D:D,MATCH(Dataset!A160,Data_Raw!A:A,0)),""))</f>
        <v>칸서스자산운용</v>
      </c>
      <c r="N160" t="str">
        <f>IF($A160="","",IFERROR(VLOOKUP($A160,AI_PF!$A:$ET,29,FALSE),""))</f>
        <v>해당없음</v>
      </c>
      <c r="O160" t="str">
        <f>IF($A160="","",IFERROR(INDEX(Data_Raw!E:E,MATCH(Dataset!A160,Data_Raw!A:A,0)),""))</f>
        <v>KOR</v>
      </c>
      <c r="P160" t="str">
        <f>IF($A160="","",IFERROR(INDEX(Data_Raw!F:F,MATCH(Dataset!A160,Data_Raw!A:A,0)),""))</f>
        <v>BTO</v>
      </c>
      <c r="Q160" t="str">
        <f>IF($A160="","",IFERROR(INDEX(Data_Raw!G:G,MATCH(Dataset!A160,Data_Raw!A:A,0)),""))</f>
        <v>Transportation</v>
      </c>
      <c r="R160">
        <f>IF($A160="","",SUMIFS(AI_PF!$AP:$AP,AI_PF!$A:$A,$A160))</f>
        <v>30000000000</v>
      </c>
      <c r="S160">
        <f>IF($A160="","",SUMIFS(AI_PF!$AW:$AW,AI_PF!$A:$A,$A160))</f>
        <v>29297000000</v>
      </c>
      <c r="T160">
        <f>IF($A160="","",SUMIFS(AI_PF!$AZ:$AZ,AI_PF!$A:$A,$A160))</f>
        <v>25294507368</v>
      </c>
      <c r="U160">
        <f>IF($A160="","",SUMIFS(AI_PF!$CA:$CA,AI_PF!$A:$A,$A160))</f>
        <v>4003293291</v>
      </c>
      <c r="V160">
        <f>IF($A160="","",SUMIFS(AI_PF!$CE:$CE,AI_PF!$A:$A,$A160))</f>
        <v>4002492632</v>
      </c>
      <c r="W160">
        <f>IF($A160="","",IFERROR(VLOOKUP($A160,AI_PF!$A:$CO,93,FALSE),""))</f>
        <v>3.0254479000000001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190</v>
      </c>
      <c r="B161" t="str">
        <f>IF($A161="","",IFERROR(VLOOKUP($A161,AI_PF!$A:$D,4,FALSE),""))</f>
        <v>전주 에코시티 3BL 임대주택 개발사업</v>
      </c>
      <c r="C161" t="str">
        <f>IF($A161="","",IFERROR(VLOOKUP($A161,AI_PF!$A:$G,7,FALSE),""))</f>
        <v>개발형</v>
      </c>
      <c r="D161" t="str">
        <f>IF($A161="","",IFERROR(VLOOKUP($A161,AI_PF!$A:$H,8,FALSE),""))</f>
        <v>주거용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 s="4">
        <f>IF($J161="","",IFERROR(INDEX(AI_PF!T:T,MATCH(Dataset!J161,AI_PF!C:C,0)),""))</f>
        <v>43279</v>
      </c>
      <c r="H161" s="4">
        <f>IF($J161="","",IFERROR(INDEX(AI_PF!V:V,MATCH(Dataset!J161,AI_PF!C:C,0)),""))</f>
        <v>47177</v>
      </c>
      <c r="I161">
        <f>IF($J161="","",IFERROR(INDEX(AI_PF!EV:EV,MATCH(Dataset!J161,AI_PF!C:C,0)),""))</f>
        <v>2018</v>
      </c>
      <c r="J161" s="5">
        <f>IF($A161="","",IFERROR(VLOOKUP($A161,AI_PF!$A:$C,3,FALSE),""))</f>
        <v>6000000001018</v>
      </c>
      <c r="K161" t="str">
        <f>IF($A161="","",IFERROR(INDEX(Data_Raw!B:B,MATCH(Dataset!A161,Data_Raw!A:A,0)),""))</f>
        <v>Real_Estate</v>
      </c>
      <c r="L161" t="str">
        <f>IF($A161="","",IFERROR(INDEX(Data_Raw!C:C,MATCH(Dataset!A161,Data_Raw!A:A,0)),""))</f>
        <v>전주 에코시티 3BL
임대주택 개발사업</v>
      </c>
      <c r="M161" t="str">
        <f>IF($A161="","",IFERROR(INDEX(Data_Raw!D:D,MATCH(Dataset!A161,Data_Raw!A:A,0)),""))</f>
        <v>리딩투자증권</v>
      </c>
      <c r="N161" t="str">
        <f>IF($A161="","",IFERROR(VLOOKUP($A161,AI_PF!$A:$ET,29,FALSE),""))</f>
        <v>해당없음</v>
      </c>
      <c r="O161" t="str">
        <f>IF($A161="","",IFERROR(INDEX(Data_Raw!E:E,MATCH(Dataset!A161,Data_Raw!A:A,0)),""))</f>
        <v>KOR</v>
      </c>
      <c r="P161" t="str">
        <f>IF($A161="","",IFERROR(INDEX(Data_Raw!F:F,MATCH(Dataset!A161,Data_Raw!A:A,0)),""))</f>
        <v>PF대출</v>
      </c>
      <c r="Q161" t="str">
        <f>IF($A161="","",IFERROR(INDEX(Data_Raw!G:G,MATCH(Dataset!A161,Data_Raw!A:A,0)),""))</f>
        <v>Residential</v>
      </c>
      <c r="R161">
        <f>IF($A161="","",SUMIFS(AI_PF!$AP:$AP,AI_PF!$A:$A,$A161))</f>
        <v>86000000000</v>
      </c>
      <c r="S161">
        <f>IF($A161="","",SUMIFS(AI_PF!$AW:$AW,AI_PF!$A:$A,$A161))</f>
        <v>155000000000</v>
      </c>
      <c r="T161">
        <f>IF($A161="","",SUMIFS(AI_PF!$AZ:$AZ,AI_PF!$A:$A,$A161))</f>
        <v>72700000000</v>
      </c>
      <c r="U161">
        <f>IF($A161="","",SUMIFS(AI_PF!$CA:$CA,AI_PF!$A:$A,$A161))</f>
        <v>82300000000</v>
      </c>
      <c r="V161">
        <f>IF($A161="","",SUMIFS(AI_PF!$CE:$CE,AI_PF!$A:$A,$A161))</f>
        <v>82300000000</v>
      </c>
      <c r="W161">
        <f>IF($A161="","",IFERROR(VLOOKUP($A161,AI_PF!$A:$CO,93,FALSE),""))</f>
        <v>3.6821801000000001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192</v>
      </c>
      <c r="B162" t="str">
        <f>IF($A162="","",IFERROR(VLOOKUP($A162,AI_PF!$A:$D,4,FALSE),""))</f>
        <v>ESS에스코 (SKD&amp;D 전기요금 절감용 ESS 설치사업)</v>
      </c>
      <c r="C162" t="str">
        <f>IF($A162="","",IFERROR(VLOOKUP($A162,AI_PF!$A:$G,7,FALSE),""))</f>
        <v>신재생</v>
      </c>
      <c r="D162" t="str">
        <f>IF($A162="","",IFERROR(VLOOKUP($A162,AI_PF!$A:$H,8,FALSE),""))</f>
        <v>ESS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 s="4">
        <f>IF($J162="","",IFERROR(INDEX(AI_PF!T:T,MATCH(Dataset!J162,AI_PF!C:C,0)),""))</f>
        <v>43384</v>
      </c>
      <c r="H162" s="4">
        <f>IF($J162="","",IFERROR(INDEX(AI_PF!V:V,MATCH(Dataset!J162,AI_PF!C:C,0)),""))</f>
        <v>46125</v>
      </c>
      <c r="I162">
        <f>IF($J162="","",IFERROR(INDEX(AI_PF!EV:EV,MATCH(Dataset!J162,AI_PF!C:C,0)),""))</f>
        <v>2018</v>
      </c>
      <c r="J162" s="5">
        <f>IF($A162="","",IFERROR(VLOOKUP($A162,AI_PF!$A:$C,3,FALSE),""))</f>
        <v>6000000001034</v>
      </c>
      <c r="K162" t="str">
        <f>IF($A162="","",IFERROR(INDEX(Data_Raw!B:B,MATCH(Dataset!A162,Data_Raw!A:A,0)),""))</f>
        <v>Infrastructure</v>
      </c>
      <c r="L162" t="str">
        <f>IF($A162="","",IFERROR(INDEX(Data_Raw!C:C,MATCH(Dataset!A162,Data_Raw!A:A,0)),""))</f>
        <v>ESS에스코 (SKD&amp;D 전기요금 절감용 ESS 설치사업)</v>
      </c>
      <c r="M162" t="str">
        <f>IF($A162="","",IFERROR(INDEX(Data_Raw!D:D,MATCH(Dataset!A162,Data_Raw!A:A,0)),""))</f>
        <v>한화자산운용</v>
      </c>
      <c r="N162" t="str">
        <f>IF($A162="","",IFERROR(VLOOKUP($A162,AI_PF!$A:$ET,29,FALSE),""))</f>
        <v>해당없음</v>
      </c>
      <c r="O162" t="str">
        <f>IF($A162="","",IFERROR(INDEX(Data_Raw!E:E,MATCH(Dataset!A162,Data_Raw!A:A,0)),""))</f>
        <v>KOR</v>
      </c>
      <c r="P162" t="str">
        <f>IF($A162="","",IFERROR(INDEX(Data_Raw!F:F,MATCH(Dataset!A162,Data_Raw!A:A,0)),""))</f>
        <v>Non-PPP</v>
      </c>
      <c r="Q162" t="str">
        <f>IF($A162="","",IFERROR(INDEX(Data_Raw!G:G,MATCH(Dataset!A162,Data_Raw!A:A,0)),""))</f>
        <v>Energy</v>
      </c>
      <c r="R162">
        <f>IF($A162="","",SUMIFS(AI_PF!$AP:$AP,AI_PF!$A:$A,$A162))</f>
        <v>40000000000</v>
      </c>
      <c r="S162">
        <f>IF($A162="","",SUMIFS(AI_PF!$AW:$AW,AI_PF!$A:$A,$A162))</f>
        <v>0</v>
      </c>
      <c r="T162">
        <f>IF($A162="","",SUMIFS(AI_PF!$AZ:$AZ,AI_PF!$A:$A,$A162))</f>
        <v>0</v>
      </c>
      <c r="U162">
        <f>IF($A162="","",SUMIFS(AI_PF!$CA:$CA,AI_PF!$A:$A,$A162))</f>
        <v>0</v>
      </c>
      <c r="V162">
        <f>IF($A162="","",SUMIFS(AI_PF!$CE:$CE,AI_PF!$A:$A,$A162))</f>
        <v>0</v>
      </c>
      <c r="W162">
        <f>IF($A162="","",IFERROR(VLOOKUP($A162,AI_PF!$A:$CO,93,FALSE),""))</f>
        <v>0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193</v>
      </c>
      <c r="B163" t="str">
        <f>IF($A163="","",IFERROR(VLOOKUP($A163,AI_PF!$A:$D,4,FALSE),""))</f>
        <v>캡스톤 EU 전문투자형사모투자신탁 2호 (뒤셀도르프 오피스 투자)</v>
      </c>
      <c r="C163" t="str">
        <f>IF($A163="","",IFERROR(VLOOKUP($A163,AI_PF!$A:$G,7,FALSE),""))</f>
        <v>수익형</v>
      </c>
      <c r="D163" t="str">
        <f>IF($A163="","",IFERROR(VLOOKUP($A163,AI_PF!$A:$H,8,FALSE),""))</f>
        <v>오피스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 s="4">
        <f>IF($J163="","",IFERROR(INDEX(AI_PF!T:T,MATCH(Dataset!J163,AI_PF!C:C,0)),""))</f>
        <v>43340</v>
      </c>
      <c r="H163" s="4">
        <f>IF($J163="","",IFERROR(INDEX(AI_PF!V:V,MATCH(Dataset!J163,AI_PF!C:C,0)),""))</f>
        <v>47003</v>
      </c>
      <c r="I163">
        <f>IF($J163="","",IFERROR(INDEX(AI_PF!EV:EV,MATCH(Dataset!J163,AI_PF!C:C,0)),""))</f>
        <v>2018</v>
      </c>
      <c r="J163" s="5">
        <f>IF($A163="","",IFERROR(VLOOKUP($A163,AI_PF!$A:$C,3,FALSE),""))</f>
        <v>210000101</v>
      </c>
      <c r="K163" t="str">
        <f>IF($A163="","",IFERROR(INDEX(Data_Raw!B:B,MATCH(Dataset!A163,Data_Raw!A:A,0)),""))</f>
        <v>Real_Estate</v>
      </c>
      <c r="L163" t="str">
        <f>IF($A163="","",IFERROR(INDEX(Data_Raw!C:C,MATCH(Dataset!A163,Data_Raw!A:A,0)),""))</f>
        <v>캡스톤EU 2호</v>
      </c>
      <c r="M163" t="str">
        <f>IF($A163="","",IFERROR(INDEX(Data_Raw!D:D,MATCH(Dataset!A163,Data_Raw!A:A,0)),""))</f>
        <v>캡스톤자산운용</v>
      </c>
      <c r="N163" t="str">
        <f>IF($A163="","",IFERROR(VLOOKUP($A163,AI_PF!$A:$ET,29,FALSE),""))</f>
        <v>Quantum Immobilien Kapitalverwaltungsgesellshaft mbH</v>
      </c>
      <c r="O163" t="str">
        <f>IF($A163="","",IFERROR(INDEX(Data_Raw!E:E,MATCH(Dataset!A163,Data_Raw!A:A,0)),""))</f>
        <v>Europe</v>
      </c>
      <c r="P163" t="str">
        <f>IF($A163="","",IFERROR(INDEX(Data_Raw!F:F,MATCH(Dataset!A163,Data_Raw!A:A,0)),""))</f>
        <v>Equity|Core</v>
      </c>
      <c r="Q163" t="str">
        <f>IF($A163="","",IFERROR(INDEX(Data_Raw!G:G,MATCH(Dataset!A163,Data_Raw!A:A,0)),""))</f>
        <v>Office</v>
      </c>
      <c r="R163">
        <f>IF($A163="","",SUMIFS(AI_PF!$AP:$AP,AI_PF!$A:$A,$A163))</f>
        <v>60000000000</v>
      </c>
      <c r="S163">
        <f>IF($A163="","",SUMIFS(AI_PF!$AW:$AW,AI_PF!$A:$A,$A163))</f>
        <v>65732387157</v>
      </c>
      <c r="T163">
        <f>IF($A163="","",SUMIFS(AI_PF!$AZ:$AZ,AI_PF!$A:$A,$A163))</f>
        <v>0</v>
      </c>
      <c r="U163">
        <f>IF($A163="","",SUMIFS(AI_PF!$CA:$CA,AI_PF!$A:$A,$A163))</f>
        <v>65732387157</v>
      </c>
      <c r="V163">
        <f>IF($A163="","",SUMIFS(AI_PF!$CE:$CE,AI_PF!$A:$A,$A163))</f>
        <v>50750226274</v>
      </c>
      <c r="W163">
        <f>IF($A163="","",IFERROR(VLOOKUP($A163,AI_PF!$A:$CO,93,FALSE),""))</f>
        <v>2.0515814423561096</v>
      </c>
      <c r="X163">
        <f>IF($A163="","",COUNTIF(AI_PF!$A:$A,$A163))</f>
        <v>1</v>
      </c>
      <c r="Y163">
        <f>IF($A163="","",COUNTIF(LookThrough!$A:$A,J163))</f>
        <v>1</v>
      </c>
    </row>
    <row r="164" spans="1:25" x14ac:dyDescent="0.4">
      <c r="A164" t="s">
        <v>194</v>
      </c>
      <c r="B164" t="str">
        <f>IF($A164="","",IFERROR(VLOOKUP($A164,AI_PF!$A:$D,4,FALSE),""))</f>
        <v>신한AIM 부동산 전문투자형사모투자신탁 7호</v>
      </c>
      <c r="C164" t="str">
        <f>IF($A164="","",IFERROR(VLOOKUP($A164,AI_PF!$A:$G,7,FALSE),""))</f>
        <v>수익형</v>
      </c>
      <c r="D164" t="str">
        <f>IF($A164="","",IFERROR(VLOOKUP($A164,AI_PF!$A:$H,8,FALSE),""))</f>
        <v>오피스</v>
      </c>
      <c r="E164" t="str">
        <f>IF($A164="","",IFERROR(VLOOKUP($A164,AI_PF!$A:$N,14,FALSE),""))</f>
        <v>수익증권</v>
      </c>
      <c r="F164" t="str">
        <f>IF($A164="","",IFERROR(VLOOKUP($A164,AI_PF!$A:$R,18,FALSE),""))</f>
        <v>KRW</v>
      </c>
      <c r="G164" s="4">
        <f>IF($J164="","",IFERROR(INDEX(AI_PF!T:T,MATCH(Dataset!J164,AI_PF!C:C,0)),""))</f>
        <v>43349</v>
      </c>
      <c r="H164" s="4">
        <f>IF($J164="","",IFERROR(INDEX(AI_PF!V:V,MATCH(Dataset!J164,AI_PF!C:C,0)),""))</f>
        <v>47367</v>
      </c>
      <c r="I164">
        <f>IF($J164="","",IFERROR(INDEX(AI_PF!EV:EV,MATCH(Dataset!J164,AI_PF!C:C,0)),""))</f>
        <v>2018</v>
      </c>
      <c r="J164" s="5">
        <f>IF($A164="","",IFERROR(VLOOKUP($A164,AI_PF!$A:$C,3,FALSE),""))</f>
        <v>210000859</v>
      </c>
      <c r="K164" t="str">
        <f>IF($A164="","",IFERROR(INDEX(Data_Raw!B:B,MATCH(Dataset!A164,Data_Raw!A:A,0)),""))</f>
        <v>Real_Estate</v>
      </c>
      <c r="L164" t="str">
        <f>IF($A164="","",IFERROR(INDEX(Data_Raw!C:C,MATCH(Dataset!A164,Data_Raw!A:A,0)),""))</f>
        <v>신한AIM부동산제7호</v>
      </c>
      <c r="M164" t="str">
        <f>IF($A164="","",IFERROR(INDEX(Data_Raw!D:D,MATCH(Dataset!A164,Data_Raw!A:A,0)),""))</f>
        <v>신한자산운용</v>
      </c>
      <c r="N164" t="str">
        <f>IF($A164="","",IFERROR(VLOOKUP($A164,AI_PF!$A:$ET,29,FALSE),""))</f>
        <v>Citi Group</v>
      </c>
      <c r="O164" t="str">
        <f>IF($A164="","",IFERROR(INDEX(Data_Raw!E:E,MATCH(Dataset!A164,Data_Raw!A:A,0)),""))</f>
        <v>US</v>
      </c>
      <c r="P164" t="str">
        <f>IF($A164="","",IFERROR(INDEX(Data_Raw!F:F,MATCH(Dataset!A164,Data_Raw!A:A,0)),""))</f>
        <v>Mezzanine|Value-add</v>
      </c>
      <c r="Q164" t="str">
        <f>IF($A164="","",IFERROR(INDEX(Data_Raw!G:G,MATCH(Dataset!A164,Data_Raw!A:A,0)),""))</f>
        <v>Office</v>
      </c>
      <c r="R164">
        <f>IF($A164="","",SUMIFS(AI_PF!$AP:$AP,AI_PF!$A:$A,$A164))</f>
        <v>75400000000</v>
      </c>
      <c r="S164">
        <f>IF($A164="","",SUMIFS(AI_PF!$AW:$AW,AI_PF!$A:$A,$A164))</f>
        <v>87479812997</v>
      </c>
      <c r="T164">
        <f>IF($A164="","",SUMIFS(AI_PF!$AZ:$AZ,AI_PF!$A:$A,$A164))</f>
        <v>5160690571</v>
      </c>
      <c r="U164">
        <f>IF($A164="","",SUMIFS(AI_PF!$CA:$CA,AI_PF!$A:$A,$A164))</f>
        <v>74815472513</v>
      </c>
      <c r="V164">
        <f>IF($A164="","",SUMIFS(AI_PF!$CE:$CE,AI_PF!$A:$A,$A164))</f>
        <v>1600002919</v>
      </c>
      <c r="W164">
        <f>IF($A164="","",IFERROR(VLOOKUP($A164,AI_PF!$A:$CO,93,FALSE),""))</f>
        <v>-47.897677496075637</v>
      </c>
      <c r="X164">
        <f>IF($A164="","",COUNTIF(AI_PF!$A:$A,$A164))</f>
        <v>1</v>
      </c>
      <c r="Y164">
        <f>IF($A164="","",COUNTIF(LookThrough!$A:$A,J164))</f>
        <v>1</v>
      </c>
    </row>
    <row r="165" spans="1:25" x14ac:dyDescent="0.4">
      <c r="A165" t="s">
        <v>195</v>
      </c>
      <c r="B165" t="str">
        <f>IF($A165="","",IFERROR(VLOOKUP($A165,AI_PF!$A:$D,4,FALSE),""))</f>
        <v>구리포천고속도로 리파이낸싱</v>
      </c>
      <c r="C165" t="str">
        <f>IF($A165="","",IFERROR(VLOOKUP($A165,AI_PF!$A:$G,7,FALSE),""))</f>
        <v>BTO</v>
      </c>
      <c r="D165" t="str">
        <f>IF($A165="","",IFERROR(VLOOKUP($A165,AI_PF!$A:$H,8,FALSE),""))</f>
        <v>도로</v>
      </c>
      <c r="E165" t="str">
        <f>IF($A165="","",IFERROR(VLOOKUP($A165,AI_PF!$A:$N,14,FALSE),""))</f>
        <v>대출</v>
      </c>
      <c r="F165" t="str">
        <f>IF($A165="","",IFERROR(VLOOKUP($A165,AI_PF!$A:$R,18,FALSE),""))</f>
        <v>KRW</v>
      </c>
      <c r="G165" s="4">
        <f>IF($J165="","",IFERROR(INDEX(AI_PF!T:T,MATCH(Dataset!J165,AI_PF!C:C,0)),""))</f>
        <v>43440</v>
      </c>
      <c r="H165" s="4">
        <f>IF($J165="","",IFERROR(INDEX(AI_PF!V:V,MATCH(Dataset!J165,AI_PF!C:C,0)),""))</f>
        <v>51674</v>
      </c>
      <c r="I165">
        <f>IF($J165="","",IFERROR(INDEX(AI_PF!EV:EV,MATCH(Dataset!J165,AI_PF!C:C,0)),""))</f>
        <v>2018</v>
      </c>
      <c r="J165" s="5">
        <f>IF($A165="","",IFERROR(VLOOKUP($A165,AI_PF!$A:$C,3,FALSE),""))</f>
        <v>6000000001039</v>
      </c>
      <c r="K165" t="str">
        <f>IF($A165="","",IFERROR(INDEX(Data_Raw!B:B,MATCH(Dataset!A165,Data_Raw!A:A,0)),""))</f>
        <v>Infrastructure</v>
      </c>
      <c r="L165" t="str">
        <f>IF($A165="","",IFERROR(INDEX(Data_Raw!C:C,MATCH(Dataset!A165,Data_Raw!A:A,0)),""))</f>
        <v>구리-포천고속도로 리파이낸싱</v>
      </c>
      <c r="M165" t="str">
        <f>IF($A165="","",IFERROR(INDEX(Data_Raw!D:D,MATCH(Dataset!A165,Data_Raw!A:A,0)),""))</f>
        <v>KDB산업은행</v>
      </c>
      <c r="N165" t="str">
        <f>IF($A165="","",IFERROR(VLOOKUP($A165,AI_PF!$A:$ET,29,FALSE),""))</f>
        <v>해당없음</v>
      </c>
      <c r="O165" t="str">
        <f>IF($A165="","",IFERROR(INDEX(Data_Raw!E:E,MATCH(Dataset!A165,Data_Raw!A:A,0)),""))</f>
        <v>KOR</v>
      </c>
      <c r="P165" t="str">
        <f>IF($A165="","",IFERROR(INDEX(Data_Raw!F:F,MATCH(Dataset!A165,Data_Raw!A:A,0)),""))</f>
        <v>BTO</v>
      </c>
      <c r="Q165" t="str">
        <f>IF($A165="","",IFERROR(INDEX(Data_Raw!G:G,MATCH(Dataset!A165,Data_Raw!A:A,0)),""))</f>
        <v>Transportation</v>
      </c>
      <c r="R165">
        <f>IF($A165="","",SUMIFS(AI_PF!$AP:$AP,AI_PF!$A:$A,$A165))</f>
        <v>95000000000</v>
      </c>
      <c r="S165">
        <f>IF($A165="","",SUMIFS(AI_PF!$AW:$AW,AI_PF!$A:$A,$A165))</f>
        <v>94000000000</v>
      </c>
      <c r="T165">
        <f>IF($A165="","",SUMIFS(AI_PF!$AZ:$AZ,AI_PF!$A:$A,$A165))</f>
        <v>15219503100</v>
      </c>
      <c r="U165">
        <f>IF($A165="","",SUMIFS(AI_PF!$CA:$CA,AI_PF!$A:$A,$A165))</f>
        <v>78796256151</v>
      </c>
      <c r="V165">
        <f>IF($A165="","",SUMIFS(AI_PF!$CE:$CE,AI_PF!$A:$A,$A165))</f>
        <v>78780496900</v>
      </c>
      <c r="W165">
        <f>IF($A165="","",IFERROR(VLOOKUP($A165,AI_PF!$A:$CO,93,FALSE),""))</f>
        <v>3.8972839000000001</v>
      </c>
      <c r="X165">
        <f>IF($A165="","",COUNTIF(AI_PF!$A:$A,$A165))</f>
        <v>2</v>
      </c>
      <c r="Y165">
        <f>IF($A165="","",COUNTIF(LookThrough!$A:$A,J165))</f>
        <v>0</v>
      </c>
    </row>
    <row r="166" spans="1:25" x14ac:dyDescent="0.4">
      <c r="A166" t="s">
        <v>196</v>
      </c>
      <c r="B166" t="str">
        <f>IF($A166="","",IFERROR(VLOOKUP($A166,AI_PF!$A:$D,4,FALSE),""))</f>
        <v>컴퍼니케이-교원 창업초기펀드</v>
      </c>
      <c r="C166" t="str">
        <f>IF($A166="","",IFERROR(VLOOKUP($A166,AI_PF!$A:$G,7,FALSE),""))</f>
        <v>VC</v>
      </c>
      <c r="D166" t="str">
        <f>IF($A166="","",IFERROR(VLOOKUP($A166,AI_PF!$A:$H,8,FALSE),""))</f>
        <v>VC</v>
      </c>
      <c r="E166" t="str">
        <f>IF($A166="","",IFERROR(VLOOKUP($A166,AI_PF!$A:$N,14,FALSE),""))</f>
        <v>출자</v>
      </c>
      <c r="F166" t="str">
        <f>IF($A166="","",IFERROR(VLOOKUP($A166,AI_PF!$A:$R,18,FALSE),""))</f>
        <v>KRW</v>
      </c>
      <c r="G166" s="4">
        <f>IF($J166="","",IFERROR(INDEX(AI_PF!T:T,MATCH(Dataset!J166,AI_PF!C:C,0)),""))</f>
        <v>43417</v>
      </c>
      <c r="H166" s="4">
        <f>IF($J166="","",IFERROR(INDEX(AI_PF!V:V,MATCH(Dataset!J166,AI_PF!C:C,0)),""))</f>
        <v>46925</v>
      </c>
      <c r="I166">
        <f>IF($J166="","",IFERROR(INDEX(AI_PF!EV:EV,MATCH(Dataset!J166,AI_PF!C:C,0)),""))</f>
        <v>2018</v>
      </c>
      <c r="J166" s="5">
        <f>IF($A166="","",IFERROR(VLOOKUP($A166,AI_PF!$A:$C,3,FALSE),""))</f>
        <v>110000059</v>
      </c>
      <c r="K166" t="str">
        <f>IF($A166="","",IFERROR(INDEX(Data_Raw!B:B,MATCH(Dataset!A166,Data_Raw!A:A,0)),""))</f>
        <v>VC</v>
      </c>
      <c r="L166" t="str">
        <f>IF($A166="","",IFERROR(INDEX(Data_Raw!C:C,MATCH(Dataset!A166,Data_Raw!A:A,0)),""))</f>
        <v>컴퍼니케이-교원 창업초기펀드</v>
      </c>
      <c r="M166" t="str">
        <f>IF($A166="","",IFERROR(INDEX(Data_Raw!D:D,MATCH(Dataset!A166,Data_Raw!A:A,0)),""))</f>
        <v>컴퍼니케이파트너스</v>
      </c>
      <c r="N166" t="str">
        <f>IF($A166="","",IFERROR(VLOOKUP($A166,AI_PF!$A:$ET,29,FALSE),""))</f>
        <v>해당없음</v>
      </c>
      <c r="O166" t="str">
        <f>IF($A166="","",IFERROR(INDEX(Data_Raw!E:E,MATCH(Dataset!A166,Data_Raw!A:A,0)),""))</f>
        <v>KOR</v>
      </c>
      <c r="P166" t="str">
        <f>IF($A166="","",IFERROR(INDEX(Data_Raw!F:F,MATCH(Dataset!A166,Data_Raw!A:A,0)),""))</f>
        <v>Early</v>
      </c>
      <c r="Q166" t="str">
        <f>IF($A166="","",IFERROR(INDEX(Data_Raw!G:G,MATCH(Dataset!A166,Data_Raw!A:A,0)),""))</f>
        <v>General</v>
      </c>
      <c r="R166">
        <f>IF($A166="","",SUMIFS(AI_PF!$AP:$AP,AI_PF!$A:$A,$A166))</f>
        <v>3000000000</v>
      </c>
      <c r="S166">
        <f>IF($A166="","",SUMIFS(AI_PF!$AW:$AW,AI_PF!$A:$A,$A166))</f>
        <v>3000000000</v>
      </c>
      <c r="T166">
        <f>IF($A166="","",SUMIFS(AI_PF!$AZ:$AZ,AI_PF!$A:$A,$A166))</f>
        <v>660000000</v>
      </c>
      <c r="U166">
        <f>IF($A166="","",SUMIFS(AI_PF!$CA:$CA,AI_PF!$A:$A,$A166))</f>
        <v>2313162462</v>
      </c>
      <c r="V166">
        <f>IF($A166="","",SUMIFS(AI_PF!$CE:$CE,AI_PF!$A:$A,$A166))</f>
        <v>3160358692</v>
      </c>
      <c r="W166">
        <f>IF($A166="","",IFERROR(VLOOKUP($A166,AI_PF!$A:$CO,93,FALSE),""))</f>
        <v>4.0155807137489328</v>
      </c>
      <c r="X166">
        <f>IF($A166="","",COUNTIF(AI_PF!$A:$A,$A166))</f>
        <v>1</v>
      </c>
      <c r="Y166">
        <f>IF($A166="","",COUNTIF(LookThrough!$A:$A,J166))</f>
        <v>0</v>
      </c>
    </row>
    <row r="167" spans="1:25" x14ac:dyDescent="0.4">
      <c r="A167" t="s">
        <v>197</v>
      </c>
      <c r="B167" t="str">
        <f>IF($A167="","",IFERROR(VLOOKUP($A167,AI_PF!$A:$D,4,FALSE),""))</f>
        <v>ARES Real Estate Enhanced Income Fund</v>
      </c>
      <c r="C167" t="str">
        <f>IF($A167="","",IFERROR(VLOOKUP($A167,AI_PF!$A:$G,7,FALSE),""))</f>
        <v>수익형</v>
      </c>
      <c r="D167" t="str">
        <f>IF($A167="","",IFERROR(VLOOKUP($A167,AI_PF!$A:$H,8,FALSE),""))</f>
        <v>혼합</v>
      </c>
      <c r="E167" t="str">
        <f>IF($A167="","",IFERROR(VLOOKUP($A167,AI_PF!$A:$N,14,FALSE),""))</f>
        <v>수익증권</v>
      </c>
      <c r="F167" t="str">
        <f>IF($A167="","",IFERROR(VLOOKUP($A167,AI_PF!$A:$R,18,FALSE),""))</f>
        <v>USD</v>
      </c>
      <c r="G167" s="4">
        <f>IF($J167="","",IFERROR(INDEX(AI_PF!T:T,MATCH(Dataset!J167,AI_PF!C:C,0)),""))</f>
        <v>43521</v>
      </c>
      <c r="H167" s="4">
        <f>IF($J167="","",IFERROR(INDEX(AI_PF!V:V,MATCH(Dataset!J167,AI_PF!C:C,0)),""))</f>
        <v>47848</v>
      </c>
      <c r="I167">
        <f>IF($J167="","",IFERROR(INDEX(AI_PF!EV:EV,MATCH(Dataset!J167,AI_PF!C:C,0)),""))</f>
        <v>2019</v>
      </c>
      <c r="J167" s="5">
        <f>IF($A167="","",IFERROR(VLOOKUP($A167,AI_PF!$A:$C,3,FALSE),""))</f>
        <v>210000207</v>
      </c>
      <c r="K167" t="str">
        <f>IF($A167="","",IFERROR(INDEX(Data_Raw!B:B,MATCH(Dataset!A167,Data_Raw!A:A,0)),""))</f>
        <v>Real_Estate</v>
      </c>
      <c r="L167" t="str">
        <f>IF($A167="","",IFERROR(INDEX(Data_Raw!C:C,MATCH(Dataset!A167,Data_Raw!A:A,0)),""))</f>
        <v>ARES REAL ESTATE ENHANCED INCOME FUND</v>
      </c>
      <c r="M167" t="str">
        <f>IF($A167="","",IFERROR(INDEX(Data_Raw!D:D,MATCH(Dataset!A167,Data_Raw!A:A,0)),""))</f>
        <v>Ares Management</v>
      </c>
      <c r="N167" t="str">
        <f>IF($A167="","",IFERROR(VLOOKUP($A167,AI_PF!$A:$ET,29,FALSE),""))</f>
        <v>Ares Management</v>
      </c>
      <c r="O167" t="str">
        <f>IF($A167="","",IFERROR(INDEX(Data_Raw!E:E,MATCH(Dataset!A167,Data_Raw!A:A,0)),""))</f>
        <v>US</v>
      </c>
      <c r="P167" t="str">
        <f>IF($A167="","",IFERROR(INDEX(Data_Raw!F:F,MATCH(Dataset!A167,Data_Raw!A:A,0)),""))</f>
        <v>Equity|Debt</v>
      </c>
      <c r="Q167" t="str">
        <f>IF($A167="","",IFERROR(INDEX(Data_Raw!G:G,MATCH(Dataset!A167,Data_Raw!A:A,0)),""))</f>
        <v>General</v>
      </c>
      <c r="R167">
        <f>IF($A167="","",SUMIFS(AI_PF!$AP:$AP,AI_PF!$A:$A,$A167))</f>
        <v>78000000000</v>
      </c>
      <c r="S167">
        <f>IF($A167="","",SUMIFS(AI_PF!$AW:$AW,AI_PF!$A:$A,$A167))</f>
        <v>68596531358</v>
      </c>
      <c r="T167">
        <f>IF($A167="","",SUMIFS(AI_PF!$AZ:$AZ,AI_PF!$A:$A,$A167))</f>
        <v>0</v>
      </c>
      <c r="U167">
        <f>IF($A167="","",SUMIFS(AI_PF!$CA:$CA,AI_PF!$A:$A,$A167))</f>
        <v>68596531358</v>
      </c>
      <c r="V167">
        <f>IF($A167="","",SUMIFS(AI_PF!$CE:$CE,AI_PF!$A:$A,$A167))</f>
        <v>78632876797</v>
      </c>
      <c r="W167">
        <f>IF($A167="","",IFERROR(VLOOKUP($A167,AI_PF!$A:$CO,93,FALSE),""))</f>
        <v>10.84689676761627</v>
      </c>
      <c r="X167">
        <f>IF($A167="","",COUNTIF(AI_PF!$A:$A,$A167))</f>
        <v>1</v>
      </c>
      <c r="Y167">
        <f>IF($A167="","",COUNTIF(LookThrough!$A:$A,J167))</f>
        <v>52</v>
      </c>
    </row>
    <row r="168" spans="1:25" x14ac:dyDescent="0.4">
      <c r="A168" t="s">
        <v>198</v>
      </c>
      <c r="B168" t="str">
        <f>IF($A168="","",IFERROR(VLOOKUP($A168,AI_PF!$A:$D,4,FALSE),""))</f>
        <v>교보악사 대산 연료전지</v>
      </c>
      <c r="C168" t="str">
        <f>IF($A168="","",IFERROR(VLOOKUP($A168,AI_PF!$A:$G,7,FALSE),""))</f>
        <v>신재생</v>
      </c>
      <c r="D168" t="str">
        <f>IF($A168="","",IFERROR(VLOOKUP($A168,AI_PF!$A:$H,8,FALSE),""))</f>
        <v>연료전지</v>
      </c>
      <c r="E168" t="str">
        <f>IF($A168="","",IFERROR(VLOOKUP($A168,AI_PF!$A:$N,14,FALSE),""))</f>
        <v>수익증권</v>
      </c>
      <c r="F168" t="str">
        <f>IF($A168="","",IFERROR(VLOOKUP($A168,AI_PF!$A:$R,18,FALSE),""))</f>
        <v>KRW</v>
      </c>
      <c r="G168" s="4">
        <f>IF($J168="","",IFERROR(INDEX(AI_PF!T:T,MATCH(Dataset!J168,AI_PF!C:C,0)),""))</f>
        <v>43403</v>
      </c>
      <c r="H168" s="4">
        <f>IF($J168="","",IFERROR(INDEX(AI_PF!V:V,MATCH(Dataset!J168,AI_PF!C:C,0)),""))</f>
        <v>51804</v>
      </c>
      <c r="I168">
        <f>IF($J168="","",IFERROR(INDEX(AI_PF!EV:EV,MATCH(Dataset!J168,AI_PF!C:C,0)),""))</f>
        <v>2018</v>
      </c>
      <c r="J168" s="5">
        <f>IF($A168="","",IFERROR(VLOOKUP($A168,AI_PF!$A:$C,3,FALSE),""))</f>
        <v>210000136</v>
      </c>
      <c r="K168" t="str">
        <f>IF($A168="","",IFERROR(INDEX(Data_Raw!B:B,MATCH(Dataset!A168,Data_Raw!A:A,0)),""))</f>
        <v>Infrastructure</v>
      </c>
      <c r="L168" t="str">
        <f>IF($A168="","",IFERROR(INDEX(Data_Raw!C:C,MATCH(Dataset!A168,Data_Raw!A:A,0)),""))</f>
        <v>교보악사 대산 연료전지</v>
      </c>
      <c r="M168" t="str">
        <f>IF($A168="","",IFERROR(INDEX(Data_Raw!D:D,MATCH(Dataset!A168,Data_Raw!A:A,0)),""))</f>
        <v>교보악사자산운용</v>
      </c>
      <c r="N168" t="str">
        <f>IF($A168="","",IFERROR(VLOOKUP($A168,AI_PF!$A:$ET,29,FALSE),""))</f>
        <v>해당없음</v>
      </c>
      <c r="O168" t="str">
        <f>IF($A168="","",IFERROR(INDEX(Data_Raw!E:E,MATCH(Dataset!A168,Data_Raw!A:A,0)),""))</f>
        <v>KOR</v>
      </c>
      <c r="P168" t="str">
        <f>IF($A168="","",IFERROR(INDEX(Data_Raw!F:F,MATCH(Dataset!A168,Data_Raw!A:A,0)),""))</f>
        <v>Non-PPP</v>
      </c>
      <c r="Q168" t="str">
        <f>IF($A168="","",IFERROR(INDEX(Data_Raw!G:G,MATCH(Dataset!A168,Data_Raw!A:A,0)),""))</f>
        <v>Energy</v>
      </c>
      <c r="R168">
        <f>IF($A168="","",SUMIFS(AI_PF!$AP:$AP,AI_PF!$A:$A,$A168))</f>
        <v>40000000000</v>
      </c>
      <c r="S168">
        <f>IF($A168="","",SUMIFS(AI_PF!$AW:$AW,AI_PF!$A:$A,$A168))</f>
        <v>40369344020</v>
      </c>
      <c r="T168">
        <f>IF($A168="","",SUMIFS(AI_PF!$AZ:$AZ,AI_PF!$A:$A,$A168))</f>
        <v>39401255435</v>
      </c>
      <c r="U168">
        <f>IF($A168="","",SUMIFS(AI_PF!$CA:$CA,AI_PF!$A:$A,$A168))</f>
        <v>629920066</v>
      </c>
      <c r="V168">
        <f>IF($A168="","",SUMIFS(AI_PF!$CE:$CE,AI_PF!$A:$A,$A168))</f>
        <v>622759296</v>
      </c>
      <c r="W168">
        <f>IF($A168="","",IFERROR(VLOOKUP($A168,AI_PF!$A:$CO,93,FALSE),""))</f>
        <v>3.7756153941154489</v>
      </c>
      <c r="X168">
        <f>IF($A168="","",COUNTIF(AI_PF!$A:$A,$A168))</f>
        <v>1</v>
      </c>
      <c r="Y168">
        <f>IF($A168="","",COUNTIF(LookThrough!$A:$A,J168))</f>
        <v>1</v>
      </c>
    </row>
    <row r="169" spans="1:25" x14ac:dyDescent="0.4">
      <c r="A169" t="s">
        <v>199</v>
      </c>
      <c r="B169" t="str">
        <f>IF($A169="","",IFERROR(VLOOKUP($A169,AI_PF!$A:$D,4,FALSE),""))</f>
        <v>이지스 미국 전문투자형사모부동산투자신탁 221호</v>
      </c>
      <c r="C169" t="str">
        <f>IF($A169="","",IFERROR(VLOOKUP($A169,AI_PF!$A:$G,7,FALSE),""))</f>
        <v>수익형</v>
      </c>
      <c r="D169" t="str">
        <f>IF($A169="","",IFERROR(VLOOKUP($A169,AI_PF!$A:$H,8,FALSE),""))</f>
        <v>리테일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 s="4">
        <f>IF($J169="","",IFERROR(INDEX(AI_PF!T:T,MATCH(Dataset!J169,AI_PF!C:C,0)),""))</f>
        <v>43411</v>
      </c>
      <c r="H169" s="4">
        <f>IF($J169="","",IFERROR(INDEX(AI_PF!V:V,MATCH(Dataset!J169,AI_PF!C:C,0)),""))</f>
        <v>47125</v>
      </c>
      <c r="I169">
        <f>IF($J169="","",IFERROR(INDEX(AI_PF!EV:EV,MATCH(Dataset!J169,AI_PF!C:C,0)),""))</f>
        <v>2018</v>
      </c>
      <c r="J169" s="5">
        <f>IF($A169="","",IFERROR(VLOOKUP($A169,AI_PF!$A:$C,3,FALSE),""))</f>
        <v>210000851</v>
      </c>
      <c r="K169" t="str">
        <f>IF($A169="","",IFERROR(INDEX(Data_Raw!B:B,MATCH(Dataset!A169,Data_Raw!A:A,0)),""))</f>
        <v>Real_Estate</v>
      </c>
      <c r="L169" t="str">
        <f>IF($A169="","",IFERROR(INDEX(Data_Raw!C:C,MATCH(Dataset!A169,Data_Raw!A:A,0)),""))</f>
        <v>이지스미국부동산221호</v>
      </c>
      <c r="M169" t="str">
        <f>IF($A169="","",IFERROR(INDEX(Data_Raw!D:D,MATCH(Dataset!A169,Data_Raw!A:A,0)),""))</f>
        <v>이지스자산운용</v>
      </c>
      <c r="N169" t="str">
        <f>IF($A169="","",IFERROR(VLOOKUP($A169,AI_PF!$A:$ET,29,FALSE),""))</f>
        <v>Broolfield</v>
      </c>
      <c r="O169" t="str">
        <f>IF($A169="","",IFERROR(INDEX(Data_Raw!E:E,MATCH(Dataset!A169,Data_Raw!A:A,0)),""))</f>
        <v>US</v>
      </c>
      <c r="P169" t="str">
        <f>IF($A169="","",IFERROR(INDEX(Data_Raw!F:F,MATCH(Dataset!A169,Data_Raw!A:A,0)),""))</f>
        <v>Mezzanine|Core</v>
      </c>
      <c r="Q169" t="str">
        <f>IF($A169="","",IFERROR(INDEX(Data_Raw!G:G,MATCH(Dataset!A169,Data_Raw!A:A,0)),""))</f>
        <v>Retail</v>
      </c>
      <c r="R169">
        <f>IF($A169="","",SUMIFS(AI_PF!$AP:$AP,AI_PF!$A:$A,$A169))</f>
        <v>39000000000</v>
      </c>
      <c r="S169">
        <f>IF($A169="","",SUMIFS(AI_PF!$AW:$AW,AI_PF!$A:$A,$A169))</f>
        <v>48889665007</v>
      </c>
      <c r="T169">
        <f>IF($A169="","",SUMIFS(AI_PF!$AZ:$AZ,AI_PF!$A:$A,$A169))</f>
        <v>4085352768</v>
      </c>
      <c r="U169">
        <f>IF($A169="","",SUMIFS(AI_PF!$CA:$CA,AI_PF!$A:$A,$A169))</f>
        <v>44864312505</v>
      </c>
      <c r="V169">
        <f>IF($A169="","",SUMIFS(AI_PF!$CE:$CE,AI_PF!$A:$A,$A169))</f>
        <v>810079328</v>
      </c>
      <c r="W169">
        <f>IF($A169="","",IFERROR(VLOOKUP($A169,AI_PF!$A:$CO,93,FALSE),""))</f>
        <v>0</v>
      </c>
      <c r="X169">
        <f>IF($A169="","",COUNTIF(AI_PF!$A:$A,$A169))</f>
        <v>1</v>
      </c>
      <c r="Y169">
        <f>IF($A169="","",COUNTIF(LookThrough!$A:$A,J169))</f>
        <v>1</v>
      </c>
    </row>
    <row r="170" spans="1:25" x14ac:dyDescent="0.4">
      <c r="A170" t="s">
        <v>200</v>
      </c>
      <c r="B170" t="str">
        <f>IF($A170="","",IFERROR(VLOOKUP($A170,AI_PF!$A:$D,4,FALSE),""))</f>
        <v>스톤브릿지 한국형유니콘 투자조합</v>
      </c>
      <c r="C170" t="str">
        <f>IF($A170="","",IFERROR(VLOOKUP($A170,AI_PF!$A:$G,7,FALSE),""))</f>
        <v>VC</v>
      </c>
      <c r="D170" t="str">
        <f>IF($A170="","",IFERROR(VLOOKUP($A170,AI_PF!$A:$H,8,FALSE),""))</f>
        <v>VC</v>
      </c>
      <c r="E170" t="str">
        <f>IF($A170="","",IFERROR(VLOOKUP($A170,AI_PF!$A:$N,14,FALSE),""))</f>
        <v>출자</v>
      </c>
      <c r="F170" t="str">
        <f>IF($A170="","",IFERROR(VLOOKUP($A170,AI_PF!$A:$R,18,FALSE),""))</f>
        <v>KRW</v>
      </c>
      <c r="G170" s="4">
        <f>IF($J170="","",IFERROR(INDEX(AI_PF!T:T,MATCH(Dataset!J170,AI_PF!C:C,0)),""))</f>
        <v>43455</v>
      </c>
      <c r="H170" s="4">
        <f>IF($J170="","",IFERROR(INDEX(AI_PF!V:V,MATCH(Dataset!J170,AI_PF!C:C,0)),""))</f>
        <v>46382</v>
      </c>
      <c r="I170">
        <f>IF($J170="","",IFERROR(INDEX(AI_PF!EV:EV,MATCH(Dataset!J170,AI_PF!C:C,0)),""))</f>
        <v>2018</v>
      </c>
      <c r="J170" s="5">
        <f>IF($A170="","",IFERROR(VLOOKUP($A170,AI_PF!$A:$C,3,FALSE),""))</f>
        <v>110000090</v>
      </c>
      <c r="K170" t="str">
        <f>IF($A170="","",IFERROR(INDEX(Data_Raw!B:B,MATCH(Dataset!A170,Data_Raw!A:A,0)),""))</f>
        <v>VC</v>
      </c>
      <c r="L170" t="str">
        <f>IF($A170="","",IFERROR(INDEX(Data_Raw!C:C,MATCH(Dataset!A170,Data_Raw!A:A,0)),""))</f>
        <v>스톤브릿지 한국형유니콘 투자조합</v>
      </c>
      <c r="M170" t="str">
        <f>IF($A170="","",IFERROR(INDEX(Data_Raw!D:D,MATCH(Dataset!A170,Data_Raw!A:A,0)),""))</f>
        <v>스톤브릿지벤처스</v>
      </c>
      <c r="N170" t="str">
        <f>IF($A170="","",IFERROR(VLOOKUP($A170,AI_PF!$A:$ET,29,FALSE),""))</f>
        <v>해당없음</v>
      </c>
      <c r="O170" t="str">
        <f>IF($A170="","",IFERROR(INDEX(Data_Raw!E:E,MATCH(Dataset!A170,Data_Raw!A:A,0)),""))</f>
        <v>KOR</v>
      </c>
      <c r="P170" t="str">
        <f>IF($A170="","",IFERROR(INDEX(Data_Raw!F:F,MATCH(Dataset!A170,Data_Raw!A:A,0)),""))</f>
        <v>Early</v>
      </c>
      <c r="Q170" t="str">
        <f>IF($A170="","",IFERROR(INDEX(Data_Raw!G:G,MATCH(Dataset!A170,Data_Raw!A:A,0)),""))</f>
        <v>General</v>
      </c>
      <c r="R170">
        <f>IF($A170="","",SUMIFS(AI_PF!$AP:$AP,AI_PF!$A:$A,$A170))</f>
        <v>4000000000</v>
      </c>
      <c r="S170">
        <f>IF($A170="","",SUMIFS(AI_PF!$AW:$AW,AI_PF!$A:$A,$A170))</f>
        <v>4000000000</v>
      </c>
      <c r="T170">
        <f>IF($A170="","",SUMIFS(AI_PF!$AZ:$AZ,AI_PF!$A:$A,$A170))</f>
        <v>1110857143</v>
      </c>
      <c r="U170">
        <f>IF($A170="","",SUMIFS(AI_PF!$CA:$CA,AI_PF!$A:$A,$A170))</f>
        <v>2889142857</v>
      </c>
      <c r="V170">
        <f>IF($A170="","",SUMIFS(AI_PF!$CE:$CE,AI_PF!$A:$A,$A170))</f>
        <v>1725860066</v>
      </c>
      <c r="W170">
        <f>IF($A170="","",IFERROR(VLOOKUP($A170,AI_PF!$A:$CO,93,FALSE),""))</f>
        <v>-6.2739787250757226</v>
      </c>
      <c r="X170">
        <f>IF($A170="","",COUNTIF(AI_PF!$A:$A,$A170))</f>
        <v>1</v>
      </c>
      <c r="Y170">
        <f>IF($A170="","",COUNTIF(LookThrough!$A:$A,J170))</f>
        <v>0</v>
      </c>
    </row>
    <row r="171" spans="1:25" x14ac:dyDescent="0.4">
      <c r="A171" t="s">
        <v>201</v>
      </c>
      <c r="B171" t="str">
        <f>IF($A171="","",IFERROR(VLOOKUP($A171,AI_PF!$A:$D,4,FALSE),""))</f>
        <v>PGIM Real Estate US Debt Fund</v>
      </c>
      <c r="C171" t="str">
        <f>IF($A171="","",IFERROR(VLOOKUP($A171,AI_PF!$A:$G,7,FALSE),""))</f>
        <v>수익형</v>
      </c>
      <c r="D171" t="str">
        <f>IF($A171="","",IFERROR(VLOOKUP($A171,AI_PF!$A:$H,8,FALSE),""))</f>
        <v>혼합</v>
      </c>
      <c r="E171" t="str">
        <f>IF($A171="","",IFERROR(VLOOKUP($A171,AI_PF!$A:$N,14,FALSE),""))</f>
        <v>수익증권</v>
      </c>
      <c r="F171" t="str">
        <f>IF($A171="","",IFERROR(VLOOKUP($A171,AI_PF!$A:$R,18,FALSE),""))</f>
        <v>USD</v>
      </c>
      <c r="G171" s="4">
        <f>IF($J171="","",IFERROR(INDEX(AI_PF!T:T,MATCH(Dataset!J171,AI_PF!C:C,0)),""))</f>
        <v>43830</v>
      </c>
      <c r="H171" s="4">
        <f>IF($J171="","",IFERROR(INDEX(AI_PF!V:V,MATCH(Dataset!J171,AI_PF!C:C,0)),""))</f>
        <v>47483</v>
      </c>
      <c r="I171">
        <f>IF($J171="","",IFERROR(INDEX(AI_PF!EV:EV,MATCH(Dataset!J171,AI_PF!C:C,0)),""))</f>
        <v>2019</v>
      </c>
      <c r="J171" s="5">
        <f>IF($A171="","",IFERROR(VLOOKUP($A171,AI_PF!$A:$C,3,FALSE),""))</f>
        <v>210000461</v>
      </c>
      <c r="K171" t="str">
        <f>IF($A171="","",IFERROR(INDEX(Data_Raw!B:B,MATCH(Dataset!A171,Data_Raw!A:A,0)),""))</f>
        <v>Real_Estate</v>
      </c>
      <c r="L171" t="str">
        <f>IF($A171="","",IFERROR(INDEX(Data_Raw!C:C,MATCH(Dataset!A171,Data_Raw!A:A,0)),""))</f>
        <v>PGIM REAL ESTATE US DEBT FUND</v>
      </c>
      <c r="M171" t="str">
        <f>IF($A171="","",IFERROR(INDEX(Data_Raw!D:D,MATCH(Dataset!A171,Data_Raw!A:A,0)),""))</f>
        <v>PGIM</v>
      </c>
      <c r="N171" t="str">
        <f>IF($A171="","",IFERROR(VLOOKUP($A171,AI_PF!$A:$ET,29,FALSE),""))</f>
        <v>PGIM</v>
      </c>
      <c r="O171" t="str">
        <f>IF($A171="","",IFERROR(INDEX(Data_Raw!E:E,MATCH(Dataset!A171,Data_Raw!A:A,0)),""))</f>
        <v>US</v>
      </c>
      <c r="P171" t="str">
        <f>IF($A171="","",IFERROR(INDEX(Data_Raw!F:F,MATCH(Dataset!A171,Data_Raw!A:A,0)),""))</f>
        <v>Equity|Debt</v>
      </c>
      <c r="Q171" t="str">
        <f>IF($A171="","",IFERROR(INDEX(Data_Raw!G:G,MATCH(Dataset!A171,Data_Raw!A:A,0)),""))</f>
        <v>General</v>
      </c>
      <c r="R171">
        <f>IF($A171="","",SUMIFS(AI_PF!$AP:$AP,AI_PF!$A:$A,$A171))</f>
        <v>39000000000</v>
      </c>
      <c r="S171">
        <f>IF($A171="","",SUMIFS(AI_PF!$AW:$AW,AI_PF!$A:$A,$A171))</f>
        <v>34950000000</v>
      </c>
      <c r="T171">
        <f>IF($A171="","",SUMIFS(AI_PF!$AZ:$AZ,AI_PF!$A:$A,$A171))</f>
        <v>0</v>
      </c>
      <c r="U171">
        <f>IF($A171="","",SUMIFS(AI_PF!$CA:$CA,AI_PF!$A:$A,$A171))</f>
        <v>34950000000</v>
      </c>
      <c r="V171">
        <f>IF($A171="","",SUMIFS(AI_PF!$CE:$CE,AI_PF!$A:$A,$A171))</f>
        <v>41076427370</v>
      </c>
      <c r="W171">
        <f>IF($A171="","",IFERROR(VLOOKUP($A171,AI_PF!$A:$CO,93,FALSE),""))</f>
        <v>9.2170622944831848</v>
      </c>
      <c r="X171">
        <f>IF($A171="","",COUNTIF(AI_PF!$A:$A,$A171))</f>
        <v>1</v>
      </c>
      <c r="Y171">
        <f>IF($A171="","",COUNTIF(LookThrough!$A:$A,J171))</f>
        <v>61</v>
      </c>
    </row>
    <row r="172" spans="1:25" x14ac:dyDescent="0.4">
      <c r="A172" t="s">
        <v>203</v>
      </c>
      <c r="B172" t="str">
        <f>IF($A172="","",IFERROR(VLOOKUP($A172,AI_PF!$A:$D,4,FALSE),""))</f>
        <v>2018 IMM 벤처펀드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 s="4">
        <f>IF($J172="","",IFERROR(INDEX(AI_PF!T:T,MATCH(Dataset!J172,AI_PF!C:C,0)),""))</f>
        <v>43455</v>
      </c>
      <c r="H172" s="4">
        <f>IF($J172="","",IFERROR(INDEX(AI_PF!V:V,MATCH(Dataset!J172,AI_PF!C:C,0)),""))</f>
        <v>45996</v>
      </c>
      <c r="I172">
        <f>IF($J172="","",IFERROR(INDEX(AI_PF!EV:EV,MATCH(Dataset!J172,AI_PF!C:C,0)),""))</f>
        <v>2018</v>
      </c>
      <c r="J172" s="5">
        <f>IF($A172="","",IFERROR(VLOOKUP($A172,AI_PF!$A:$C,3,FALSE),""))</f>
        <v>110000092</v>
      </c>
      <c r="K172" t="str">
        <f>IF($A172="","",IFERROR(INDEX(Data_Raw!B:B,MATCH(Dataset!A172,Data_Raw!A:A,0)),""))</f>
        <v>VC</v>
      </c>
      <c r="L172" t="str">
        <f>IF($A172="","",IFERROR(INDEX(Data_Raw!C:C,MATCH(Dataset!A172,Data_Raw!A:A,0)),""))</f>
        <v>2018 IMM 벤처펀드</v>
      </c>
      <c r="M172" t="str">
        <f>IF($A172="","",IFERROR(INDEX(Data_Raw!D:D,MATCH(Dataset!A172,Data_Raw!A:A,0)),""))</f>
        <v>IMM인베스트먼트</v>
      </c>
      <c r="N172" t="str">
        <f>IF($A172="","",IFERROR(VLOOKUP($A172,AI_PF!$A:$ET,29,FALSE),""))</f>
        <v>해당없음</v>
      </c>
      <c r="O172" t="str">
        <f>IF($A172="","",IFERROR(INDEX(Data_Raw!E:E,MATCH(Dataset!A172,Data_Raw!A:A,0)),""))</f>
        <v>KOR</v>
      </c>
      <c r="P172" t="str">
        <f>IF($A172="","",IFERROR(INDEX(Data_Raw!F:F,MATCH(Dataset!A172,Data_Raw!A:A,0)),""))</f>
        <v>Early</v>
      </c>
      <c r="Q172" t="str">
        <f>IF($A172="","",IFERROR(INDEX(Data_Raw!G:G,MATCH(Dataset!A172,Data_Raw!A:A,0)),""))</f>
        <v>General</v>
      </c>
      <c r="R172">
        <f>IF($A172="","",SUMIFS(AI_PF!$AP:$AP,AI_PF!$A:$A,$A172))</f>
        <v>3000000000</v>
      </c>
      <c r="S172">
        <f>IF($A172="","",SUMIFS(AI_PF!$AW:$AW,AI_PF!$A:$A,$A172))</f>
        <v>3000000000</v>
      </c>
      <c r="T172">
        <f>IF($A172="","",SUMIFS(AI_PF!$AZ:$AZ,AI_PF!$A:$A,$A172))</f>
        <v>1358400000</v>
      </c>
      <c r="U172">
        <f>IF($A172="","",SUMIFS(AI_PF!$CA:$CA,AI_PF!$A:$A,$A172))</f>
        <v>1617888627</v>
      </c>
      <c r="V172">
        <f>IF($A172="","",SUMIFS(AI_PF!$CE:$CE,AI_PF!$A:$A,$A172))</f>
        <v>2136683322</v>
      </c>
      <c r="W172">
        <f>IF($A172="","",IFERROR(VLOOKUP($A172,AI_PF!$A:$CO,93,FALSE),""))</f>
        <v>5.2237018942832947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204</v>
      </c>
      <c r="B173" t="str">
        <f>IF($A173="","",IFERROR(VLOOKUP($A173,AI_PF!$A:$D,4,FALSE),""))</f>
        <v>2018 한화 신산업글로벌플러스업</v>
      </c>
      <c r="C173" t="str">
        <f>IF($A173="","",IFERROR(VLOOKUP($A173,AI_PF!$A:$G,7,FALSE),""))</f>
        <v>VC</v>
      </c>
      <c r="D173" t="str">
        <f>IF($A173="","",IFERROR(VLOOKUP($A173,AI_PF!$A:$H,8,FALSE),""))</f>
        <v>VC</v>
      </c>
      <c r="E173" t="str">
        <f>IF($A173="","",IFERROR(VLOOKUP($A173,AI_PF!$A:$N,14,FALSE),""))</f>
        <v>출자</v>
      </c>
      <c r="F173" t="str">
        <f>IF($A173="","",IFERROR(VLOOKUP($A173,AI_PF!$A:$R,18,FALSE),""))</f>
        <v>KRW</v>
      </c>
      <c r="G173" s="4">
        <f>IF($J173="","",IFERROR(INDEX(AI_PF!T:T,MATCH(Dataset!J173,AI_PF!C:C,0)),""))</f>
        <v>43460</v>
      </c>
      <c r="H173" s="4">
        <f>IF($J173="","",IFERROR(INDEX(AI_PF!V:V,MATCH(Dataset!J173,AI_PF!C:C,0)),""))</f>
        <v>46381</v>
      </c>
      <c r="I173">
        <f>IF($J173="","",IFERROR(INDEX(AI_PF!EV:EV,MATCH(Dataset!J173,AI_PF!C:C,0)),""))</f>
        <v>2018</v>
      </c>
      <c r="J173" s="5">
        <f>IF($A173="","",IFERROR(VLOOKUP($A173,AI_PF!$A:$C,3,FALSE),""))</f>
        <v>110000091</v>
      </c>
      <c r="K173" t="str">
        <f>IF($A173="","",IFERROR(INDEX(Data_Raw!B:B,MATCH(Dataset!A173,Data_Raw!A:A,0)),""))</f>
        <v>VC</v>
      </c>
      <c r="L173" t="str">
        <f>IF($A173="","",IFERROR(INDEX(Data_Raw!C:C,MATCH(Dataset!A173,Data_Raw!A:A,0)),""))</f>
        <v>2018 한화 신산업글로벌플러스업</v>
      </c>
      <c r="M173" t="str">
        <f>IF($A173="","",IFERROR(INDEX(Data_Raw!D:D,MATCH(Dataset!A173,Data_Raw!A:A,0)),""))</f>
        <v>한화투자증권</v>
      </c>
      <c r="N173" t="str">
        <f>IF($A173="","",IFERROR(VLOOKUP($A173,AI_PF!$A:$ET,29,FALSE),""))</f>
        <v>해당없음</v>
      </c>
      <c r="O173" t="str">
        <f>IF($A173="","",IFERROR(INDEX(Data_Raw!E:E,MATCH(Dataset!A173,Data_Raw!A:A,0)),""))</f>
        <v>KOR</v>
      </c>
      <c r="P173" t="str">
        <f>IF($A173="","",IFERROR(INDEX(Data_Raw!F:F,MATCH(Dataset!A173,Data_Raw!A:A,0)),""))</f>
        <v>Early</v>
      </c>
      <c r="Q173" t="str">
        <f>IF($A173="","",IFERROR(INDEX(Data_Raw!G:G,MATCH(Dataset!A173,Data_Raw!A:A,0)),""))</f>
        <v>General</v>
      </c>
      <c r="R173">
        <f>IF($A173="","",SUMIFS(AI_PF!$AP:$AP,AI_PF!$A:$A,$A173))</f>
        <v>15000000000</v>
      </c>
      <c r="S173">
        <f>IF($A173="","",SUMIFS(AI_PF!$AW:$AW,AI_PF!$A:$A,$A173))</f>
        <v>15000000000</v>
      </c>
      <c r="T173">
        <f>IF($A173="","",SUMIFS(AI_PF!$AZ:$AZ,AI_PF!$A:$A,$A173))</f>
        <v>2310000000</v>
      </c>
      <c r="U173">
        <f>IF($A173="","",SUMIFS(AI_PF!$CA:$CA,AI_PF!$A:$A,$A173))</f>
        <v>12690000000</v>
      </c>
      <c r="V173">
        <f>IF($A173="","",SUMIFS(AI_PF!$CE:$CE,AI_PF!$A:$A,$A173))</f>
        <v>12690000000</v>
      </c>
      <c r="W173">
        <f>IF($A173="","",IFERROR(VLOOKUP($A173,AI_PF!$A:$CO,93,FALSE),""))</f>
        <v>-7.4505805969238281E-8</v>
      </c>
      <c r="X173">
        <f>IF($A173="","",COUNTIF(AI_PF!$A:$A,$A173))</f>
        <v>1</v>
      </c>
      <c r="Y173">
        <f>IF($A173="","",COUNTIF(LookThrough!$A:$A,J173))</f>
        <v>0</v>
      </c>
    </row>
    <row r="174" spans="1:25" x14ac:dyDescent="0.4">
      <c r="A174" t="s">
        <v>205</v>
      </c>
      <c r="B174" t="str">
        <f>IF($A174="","",IFERROR(VLOOKUP($A174,AI_PF!$A:$D,4,FALSE),""))</f>
        <v>영양에코파워 (영양군 75.9MW 풍력발전사업)</v>
      </c>
      <c r="C174" t="str">
        <f>IF($A174="","",IFERROR(VLOOKUP($A174,AI_PF!$A:$G,7,FALSE),""))</f>
        <v>신재생</v>
      </c>
      <c r="D174" t="str">
        <f>IF($A174="","",IFERROR(VLOOKUP($A174,AI_PF!$A:$H,8,FALSE),""))</f>
        <v>풍력</v>
      </c>
      <c r="E174" t="str">
        <f>IF($A174="","",IFERROR(VLOOKUP($A174,AI_PF!$A:$N,14,FALSE),""))</f>
        <v>대출</v>
      </c>
      <c r="F174" t="str">
        <f>IF($A174="","",IFERROR(VLOOKUP($A174,AI_PF!$A:$R,18,FALSE),""))</f>
        <v>KRW</v>
      </c>
      <c r="G174" s="4">
        <f>IF($J174="","",IFERROR(INDEX(AI_PF!T:T,MATCH(Dataset!J174,AI_PF!C:C,0)),""))</f>
        <v>43454</v>
      </c>
      <c r="H174" s="4">
        <f>IF($J174="","",IFERROR(INDEX(AI_PF!V:V,MATCH(Dataset!J174,AI_PF!C:C,0)),""))</f>
        <v>49023</v>
      </c>
      <c r="I174">
        <f>IF($J174="","",IFERROR(INDEX(AI_PF!EV:EV,MATCH(Dataset!J174,AI_PF!C:C,0)),""))</f>
        <v>2018</v>
      </c>
      <c r="J174" s="5">
        <f>IF($A174="","",IFERROR(VLOOKUP($A174,AI_PF!$A:$C,3,FALSE),""))</f>
        <v>6000000001046</v>
      </c>
      <c r="K174" t="str">
        <f>IF($A174="","",IFERROR(INDEX(Data_Raw!B:B,MATCH(Dataset!A174,Data_Raw!A:A,0)),""))</f>
        <v>Infrastructure</v>
      </c>
      <c r="L174" t="str">
        <f>IF($A174="","",IFERROR(INDEX(Data_Raw!C:C,MATCH(Dataset!A174,Data_Raw!A:A,0)),""))</f>
        <v>영양에코파워 (영양군 75.9MW 풍력발전사업)</v>
      </c>
      <c r="M174" t="str">
        <f>IF($A174="","",IFERROR(INDEX(Data_Raw!D:D,MATCH(Dataset!A174,Data_Raw!A:A,0)),""))</f>
        <v>교보악사자산운용</v>
      </c>
      <c r="N174" t="str">
        <f>IF($A174="","",IFERROR(VLOOKUP($A174,AI_PF!$A:$ET,29,FALSE),""))</f>
        <v>해당없음</v>
      </c>
      <c r="O174" t="str">
        <f>IF($A174="","",IFERROR(INDEX(Data_Raw!E:E,MATCH(Dataset!A174,Data_Raw!A:A,0)),""))</f>
        <v>KOR</v>
      </c>
      <c r="P174" t="str">
        <f>IF($A174="","",IFERROR(INDEX(Data_Raw!F:F,MATCH(Dataset!A174,Data_Raw!A:A,0)),""))</f>
        <v>Non-PPP</v>
      </c>
      <c r="Q174" t="str">
        <f>IF($A174="","",IFERROR(INDEX(Data_Raw!G:G,MATCH(Dataset!A174,Data_Raw!A:A,0)),""))</f>
        <v>Energy</v>
      </c>
      <c r="R174">
        <f>IF($A174="","",SUMIFS(AI_PF!$AP:$AP,AI_PF!$A:$A,$A174))</f>
        <v>52000000000</v>
      </c>
      <c r="S174">
        <f>IF($A174="","",SUMIFS(AI_PF!$AW:$AW,AI_PF!$A:$A,$A174))</f>
        <v>52000000000</v>
      </c>
      <c r="T174">
        <f>IF($A174="","",SUMIFS(AI_PF!$AZ:$AZ,AI_PF!$A:$A,$A174))</f>
        <v>19559245829</v>
      </c>
      <c r="U174">
        <f>IF($A174="","",SUMIFS(AI_PF!$CA:$CA,AI_PF!$A:$A,$A174))</f>
        <v>32464128344</v>
      </c>
      <c r="V174">
        <f>IF($A174="","",SUMIFS(AI_PF!$CE:$CE,AI_PF!$A:$A,$A174))</f>
        <v>32440754171</v>
      </c>
      <c r="W174">
        <f>IF($A174="","",IFERROR(VLOOKUP($A174,AI_PF!$A:$CO,93,FALSE),""))</f>
        <v>3.5316900000000002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206</v>
      </c>
      <c r="B175" t="str">
        <f>IF($A175="","",IFERROR(VLOOKUP($A175,AI_PF!$A:$D,4,FALSE),""))</f>
        <v>DCVC V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수익증권</v>
      </c>
      <c r="F175" t="str">
        <f>IF($A175="","",IFERROR(VLOOKUP($A175,AI_PF!$A:$R,18,FALSE),""))</f>
        <v>USD</v>
      </c>
      <c r="G175" s="4">
        <f>IF($J175="","",IFERROR(INDEX(AI_PF!T:T,MATCH(Dataset!J175,AI_PF!C:C,0)),""))</f>
        <v>43651</v>
      </c>
      <c r="H175" s="4">
        <f>IF($J175="","",IFERROR(INDEX(AI_PF!V:V,MATCH(Dataset!J175,AI_PF!C:C,0)),""))</f>
        <v>47304</v>
      </c>
      <c r="I175">
        <f>IF($J175="","",IFERROR(INDEX(AI_PF!EV:EV,MATCH(Dataset!J175,AI_PF!C:C,0)),""))</f>
        <v>2019</v>
      </c>
      <c r="J175" s="5">
        <f>IF($A175="","",IFERROR(VLOOKUP($A175,AI_PF!$A:$C,3,FALSE),""))</f>
        <v>210000264</v>
      </c>
      <c r="K175" t="str">
        <f>IF($A175="","",IFERROR(INDEX(Data_Raw!B:B,MATCH(Dataset!A175,Data_Raw!A:A,0)),""))</f>
        <v>VC</v>
      </c>
      <c r="L175" t="str">
        <f>IF($A175="","",IFERROR(INDEX(Data_Raw!C:C,MATCH(Dataset!A175,Data_Raw!A:A,0)),""))</f>
        <v>DCVC V</v>
      </c>
      <c r="M175" t="str">
        <f>IF($A175="","",IFERROR(INDEX(Data_Raw!D:D,MATCH(Dataset!A175,Data_Raw!A:A,0)),""))</f>
        <v>DCVC</v>
      </c>
      <c r="N175" t="str">
        <f>IF($A175="","",IFERROR(VLOOKUP($A175,AI_PF!$A:$ET,29,FALSE),""))</f>
        <v>DCVC</v>
      </c>
      <c r="O175" t="str">
        <f>IF($A175="","",IFERROR(INDEX(Data_Raw!E:E,MATCH(Dataset!A175,Data_Raw!A:A,0)),""))</f>
        <v>US</v>
      </c>
      <c r="P175" t="str">
        <f>IF($A175="","",IFERROR(INDEX(Data_Raw!F:F,MATCH(Dataset!A175,Data_Raw!A:A,0)),""))</f>
        <v>Early</v>
      </c>
      <c r="Q175" t="str">
        <f>IF($A175="","",IFERROR(INDEX(Data_Raw!G:G,MATCH(Dataset!A175,Data_Raw!A:A,0)),""))</f>
        <v>AI|Deeptech</v>
      </c>
      <c r="R175">
        <f>IF($A175="","",SUMIFS(AI_PF!$AP:$AP,AI_PF!$A:$A,$A175))</f>
        <v>46000000000</v>
      </c>
      <c r="S175">
        <f>IF($A175="","",SUMIFS(AI_PF!$AW:$AW,AI_PF!$A:$A,$A175))</f>
        <v>47783599999</v>
      </c>
      <c r="T175">
        <f>IF($A175="","",SUMIFS(AI_PF!$AZ:$AZ,AI_PF!$A:$A,$A175))</f>
        <v>1624541924</v>
      </c>
      <c r="U175">
        <f>IF($A175="","",SUMIFS(AI_PF!$CA:$CA,AI_PF!$A:$A,$A175))</f>
        <v>46291239061</v>
      </c>
      <c r="V175">
        <f>IF($A175="","",SUMIFS(AI_PF!$CE:$CE,AI_PF!$A:$A,$A175))</f>
        <v>70702530532</v>
      </c>
      <c r="W175">
        <f>IF($A175="","",IFERROR(VLOOKUP($A175,AI_PF!$A:$CO,93,FALSE),""))</f>
        <v>13.892673850059509</v>
      </c>
      <c r="X175">
        <f>IF($A175="","",COUNTIF(AI_PF!$A:$A,$A175))</f>
        <v>1</v>
      </c>
      <c r="Y175">
        <f>IF($A175="","",COUNTIF(LookThrough!$A:$A,J175))</f>
        <v>24</v>
      </c>
    </row>
    <row r="176" spans="1:25" x14ac:dyDescent="0.4">
      <c r="A176" t="s">
        <v>207</v>
      </c>
      <c r="B176" t="str">
        <f>IF($A176="","",IFERROR(VLOOKUP($A176,AI_PF!$A:$D,4,FALSE),""))</f>
        <v>교보악사 신재생멀티 전문투자형사모특별자산투자신탁 1호</v>
      </c>
      <c r="C176" t="str">
        <f>IF($A176="","",IFERROR(VLOOKUP($A176,AI_PF!$A:$G,7,FALSE),""))</f>
        <v>신재생</v>
      </c>
      <c r="D176" t="str">
        <f>IF($A176="","",IFERROR(VLOOKUP($A176,AI_PF!$A:$H,8,FALSE),""))</f>
        <v>ESS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 s="4">
        <f>IF($J176="","",IFERROR(INDEX(AI_PF!T:T,MATCH(Dataset!J176,AI_PF!C:C,0)),""))</f>
        <v>43454</v>
      </c>
      <c r="H176" s="4">
        <f>IF($J176="","",IFERROR(INDEX(AI_PF!V:V,MATCH(Dataset!J176,AI_PF!C:C,0)),""))</f>
        <v>52585</v>
      </c>
      <c r="I176">
        <f>IF($J176="","",IFERROR(INDEX(AI_PF!EV:EV,MATCH(Dataset!J176,AI_PF!C:C,0)),""))</f>
        <v>2018</v>
      </c>
      <c r="J176" s="5">
        <f>IF($A176="","",IFERROR(VLOOKUP($A176,AI_PF!$A:$C,3,FALSE),""))</f>
        <v>210000161</v>
      </c>
      <c r="K176" t="str">
        <f>IF($A176="","",IFERROR(INDEX(Data_Raw!B:B,MATCH(Dataset!A176,Data_Raw!A:A,0)),""))</f>
        <v>Infrastructure</v>
      </c>
      <c r="L176" t="str">
        <f>IF($A176="","",IFERROR(INDEX(Data_Raw!C:C,MATCH(Dataset!A176,Data_Raw!A:A,0)),""))</f>
        <v>교보악사 신재생멀티 전문투자형사모특별자산투자신탁 1호</v>
      </c>
      <c r="M176" t="str">
        <f>IF($A176="","",IFERROR(INDEX(Data_Raw!D:D,MATCH(Dataset!A176,Data_Raw!A:A,0)),""))</f>
        <v>교보악사자산운용</v>
      </c>
      <c r="N176" t="str">
        <f>IF($A176="","",IFERROR(VLOOKUP($A176,AI_PF!$A:$ET,29,FALSE),""))</f>
        <v>해당없음</v>
      </c>
      <c r="O176" t="str">
        <f>IF($A176="","",IFERROR(INDEX(Data_Raw!E:E,MATCH(Dataset!A176,Data_Raw!A:A,0)),""))</f>
        <v>KOR</v>
      </c>
      <c r="P176" t="str">
        <f>IF($A176="","",IFERROR(INDEX(Data_Raw!F:F,MATCH(Dataset!A176,Data_Raw!A:A,0)),""))</f>
        <v>Non-PPP</v>
      </c>
      <c r="Q176" t="str">
        <f>IF($A176="","",IFERROR(INDEX(Data_Raw!G:G,MATCH(Dataset!A176,Data_Raw!A:A,0)),""))</f>
        <v>Energy</v>
      </c>
      <c r="R176">
        <f>IF($A176="","",SUMIFS(AI_PF!$AP:$AP,AI_PF!$A:$A,$A176))</f>
        <v>100000000000</v>
      </c>
      <c r="S176">
        <f>IF($A176="","",SUMIFS(AI_PF!$AW:$AW,AI_PF!$A:$A,$A176))</f>
        <v>93600791289</v>
      </c>
      <c r="T176">
        <f>IF($A176="","",SUMIFS(AI_PF!$AZ:$AZ,AI_PF!$A:$A,$A176))</f>
        <v>33448240224</v>
      </c>
      <c r="U176">
        <f>IF($A176="","",SUMIFS(AI_PF!$CA:$CA,AI_PF!$A:$A,$A176))</f>
        <v>60122192990</v>
      </c>
      <c r="V176">
        <f>IF($A176="","",SUMIFS(AI_PF!$CE:$CE,AI_PF!$A:$A,$A176))</f>
        <v>58603521674</v>
      </c>
      <c r="W176">
        <f>IF($A176="","",IFERROR(VLOOKUP($A176,AI_PF!$A:$CO,93,FALSE),""))</f>
        <v>3.9019969105720529</v>
      </c>
      <c r="X176">
        <f>IF($A176="","",COUNTIF(AI_PF!$A:$A,$A176))</f>
        <v>1</v>
      </c>
      <c r="Y176">
        <f>IF($A176="","",COUNTIF(LookThrough!$A:$A,J176))</f>
        <v>21</v>
      </c>
    </row>
    <row r="177" spans="1:25" x14ac:dyDescent="0.4">
      <c r="A177" t="s">
        <v>208</v>
      </c>
      <c r="B177" t="str">
        <f>IF($A177="","",IFERROR(VLOOKUP($A177,AI_PF!$A:$D,4,FALSE),""))</f>
        <v>한화 Global Infra Strategy 전문투자형사모특별자산투자신탁 3호</v>
      </c>
      <c r="C177" t="str">
        <f>IF($A177="","",IFERROR(VLOOKUP($A177,AI_PF!$A:$G,7,FALSE),""))</f>
        <v>혼합</v>
      </c>
      <c r="D177" t="str">
        <f>IF($A177="","",IFERROR(VLOOKUP($A177,AI_PF!$A:$H,8,FALSE),""))</f>
        <v>혼합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 s="4">
        <f>IF($J177="","",IFERROR(INDEX(AI_PF!T:T,MATCH(Dataset!J177,AI_PF!C:C,0)),""))</f>
        <v>43511</v>
      </c>
      <c r="H177" s="4">
        <f>IF($J177="","",IFERROR(INDEX(AI_PF!V:V,MATCH(Dataset!J177,AI_PF!C:C,0)),""))</f>
        <v>57756</v>
      </c>
      <c r="I177">
        <f>IF($J177="","",IFERROR(INDEX(AI_PF!EV:EV,MATCH(Dataset!J177,AI_PF!C:C,0)),""))</f>
        <v>2019</v>
      </c>
      <c r="J177" s="5">
        <f>IF($A177="","",IFERROR(VLOOKUP($A177,AI_PF!$A:$C,3,FALSE),""))</f>
        <v>210000218</v>
      </c>
      <c r="K177" t="str">
        <f>IF($A177="","",IFERROR(INDEX(Data_Raw!B:B,MATCH(Dataset!A177,Data_Raw!A:A,0)),""))</f>
        <v>Infrastructure</v>
      </c>
      <c r="L177" t="str">
        <f>IF($A177="","",IFERROR(INDEX(Data_Raw!C:C,MATCH(Dataset!A177,Data_Raw!A:A,0)),""))</f>
        <v>한화 GLOBAL INFRASTRUCTURE STRATEGY 3호</v>
      </c>
      <c r="M177" t="str">
        <f>IF($A177="","",IFERROR(INDEX(Data_Raw!D:D,MATCH(Dataset!A177,Data_Raw!A:A,0)),""))</f>
        <v>한화자산운용</v>
      </c>
      <c r="N177" t="str">
        <f>IF($A177="","",IFERROR(VLOOKUP($A177,AI_PF!$A:$ET,29,FALSE),""))</f>
        <v>한화자산운용</v>
      </c>
      <c r="O177" t="str">
        <f>IF($A177="","",IFERROR(INDEX(Data_Raw!E:E,MATCH(Dataset!A177,Data_Raw!A:A,0)),""))</f>
        <v>Global</v>
      </c>
      <c r="P177" t="str">
        <f>IF($A177="","",IFERROR(INDEX(Data_Raw!F:F,MATCH(Dataset!A177,Data_Raw!A:A,0)),""))</f>
        <v>hybrid</v>
      </c>
      <c r="Q177" t="str">
        <f>IF($A177="","",IFERROR(INDEX(Data_Raw!G:G,MATCH(Dataset!A177,Data_Raw!A:A,0)),""))</f>
        <v>General</v>
      </c>
      <c r="R177">
        <f>IF($A177="","",SUMIFS(AI_PF!$AP:$AP,AI_PF!$A:$A,$A177))</f>
        <v>435864000000</v>
      </c>
      <c r="S177">
        <f>IF($A177="","",SUMIFS(AI_PF!$AW:$AW,AI_PF!$A:$A,$A177))</f>
        <v>445526500261</v>
      </c>
      <c r="T177">
        <f>IF($A177="","",SUMIFS(AI_PF!$AZ:$AZ,AI_PF!$A:$A,$A177))</f>
        <v>129434572639</v>
      </c>
      <c r="U177">
        <f>IF($A177="","",SUMIFS(AI_PF!$CA:$CA,AI_PF!$A:$A,$A177))</f>
        <v>319187253911</v>
      </c>
      <c r="V177">
        <f>IF($A177="","",SUMIFS(AI_PF!$CE:$CE,AI_PF!$A:$A,$A177))</f>
        <v>313782880798</v>
      </c>
      <c r="W177">
        <f>IF($A177="","",IFERROR(VLOOKUP($A177,AI_PF!$A:$CO,93,FALSE),""))</f>
        <v>4.9410751461982736</v>
      </c>
      <c r="X177">
        <f>IF($A177="","",COUNTIF(AI_PF!$A:$A,$A177))</f>
        <v>1</v>
      </c>
      <c r="Y177">
        <f>IF($A177="","",COUNTIF(LookThrough!$A:$A,J177))</f>
        <v>9</v>
      </c>
    </row>
    <row r="178" spans="1:25" x14ac:dyDescent="0.4">
      <c r="A178" t="s">
        <v>209</v>
      </c>
      <c r="B178" t="str">
        <f>IF($A178="","",IFERROR(VLOOKUP($A178,AI_PF!$A:$D,4,FALSE),""))</f>
        <v>KB 생활인프라 BTL 전문투자형사모특별자산투자신탁</v>
      </c>
      <c r="C178" t="str">
        <f>IF($A178="","",IFERROR(VLOOKUP($A178,AI_PF!$A:$G,7,FALSE),""))</f>
        <v>BTL</v>
      </c>
      <c r="D178" t="str">
        <f>IF($A178="","",IFERROR(VLOOKUP($A178,AI_PF!$A:$H,8,FALSE),""))</f>
        <v>혼합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 s="4">
        <f>IF($J178="","",IFERROR(INDEX(AI_PF!T:T,MATCH(Dataset!J178,AI_PF!C:C,0)),""))</f>
        <v>43536</v>
      </c>
      <c r="H178" s="4">
        <f>IF($J178="","",IFERROR(INDEX(AI_PF!V:V,MATCH(Dataset!J178,AI_PF!C:C,0)),""))</f>
        <v>48973</v>
      </c>
      <c r="I178">
        <f>IF($J178="","",IFERROR(INDEX(AI_PF!EV:EV,MATCH(Dataset!J178,AI_PF!C:C,0)),""))</f>
        <v>2019</v>
      </c>
      <c r="J178" s="5">
        <f>IF($A178="","",IFERROR(VLOOKUP($A178,AI_PF!$A:$C,3,FALSE),""))</f>
        <v>210000224</v>
      </c>
      <c r="K178" t="str">
        <f>IF($A178="","",IFERROR(INDEX(Data_Raw!B:B,MATCH(Dataset!A178,Data_Raw!A:A,0)),""))</f>
        <v>Infrastructure</v>
      </c>
      <c r="L178" t="str">
        <f>IF($A178="","",IFERROR(INDEX(Data_Raw!C:C,MATCH(Dataset!A178,Data_Raw!A:A,0)),""))</f>
        <v>KB 생활인프라 BTL 전문투자형사모특별자산투자신탁</v>
      </c>
      <c r="M178" t="str">
        <f>IF($A178="","",IFERROR(INDEX(Data_Raw!D:D,MATCH(Dataset!A178,Data_Raw!A:A,0)),""))</f>
        <v>KB자산운용</v>
      </c>
      <c r="N178" t="str">
        <f>IF($A178="","",IFERROR(VLOOKUP($A178,AI_PF!$A:$ET,29,FALSE),""))</f>
        <v>해당없음</v>
      </c>
      <c r="O178" t="str">
        <f>IF($A178="","",IFERROR(INDEX(Data_Raw!E:E,MATCH(Dataset!A178,Data_Raw!A:A,0)),""))</f>
        <v>KOR</v>
      </c>
      <c r="P178" t="str">
        <f>IF($A178="","",IFERROR(INDEX(Data_Raw!F:F,MATCH(Dataset!A178,Data_Raw!A:A,0)),""))</f>
        <v>BTL</v>
      </c>
      <c r="Q178" t="str">
        <f>IF($A178="","",IFERROR(INDEX(Data_Raw!G:G,MATCH(Dataset!A178,Data_Raw!A:A,0)),""))</f>
        <v>Social</v>
      </c>
      <c r="R178">
        <f>IF($A178="","",SUMIFS(AI_PF!$AP:$AP,AI_PF!$A:$A,$A178))</f>
        <v>100000000000</v>
      </c>
      <c r="S178">
        <f>IF($A178="","",SUMIFS(AI_PF!$AW:$AW,AI_PF!$A:$A,$A178))</f>
        <v>88340025926</v>
      </c>
      <c r="T178">
        <f>IF($A178="","",SUMIFS(AI_PF!$AZ:$AZ,AI_PF!$A:$A,$A178))</f>
        <v>17183494698</v>
      </c>
      <c r="U178">
        <f>IF($A178="","",SUMIFS(AI_PF!$CA:$CA,AI_PF!$A:$A,$A178))</f>
        <v>71157481822</v>
      </c>
      <c r="V178">
        <f>IF($A178="","",SUMIFS(AI_PF!$CE:$CE,AI_PF!$A:$A,$A178))</f>
        <v>73524233051</v>
      </c>
      <c r="W178">
        <f>IF($A178="","",IFERROR(VLOOKUP($A178,AI_PF!$A:$CO,93,FALSE),""))</f>
        <v>3.6687919497489938</v>
      </c>
      <c r="X178">
        <f>IF($A178="","",COUNTIF(AI_PF!$A:$A,$A178))</f>
        <v>1</v>
      </c>
      <c r="Y178">
        <f>IF($A178="","",COUNTIF(LookThrough!$A:$A,J178))</f>
        <v>27</v>
      </c>
    </row>
    <row r="179" spans="1:25" x14ac:dyDescent="0.4">
      <c r="A179" t="s">
        <v>210</v>
      </c>
      <c r="B179" t="str">
        <f>IF($A179="","",IFERROR(VLOOKUP($A179,AI_PF!$A:$D,4,FALSE),""))</f>
        <v>유진 리스트럭쳐링 전문투자형사모투자신탁 5호</v>
      </c>
      <c r="C179" t="str">
        <f>IF($A179="","",IFERROR(VLOOKUP($A179,AI_PF!$A:$G,7,FALSE),""))</f>
        <v>기타</v>
      </c>
      <c r="D179" t="str">
        <f>IF($A179="","",IFERROR(VLOOKUP($A179,AI_PF!$A:$H,8,FALSE),""))</f>
        <v>NPL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 s="4">
        <f>IF($J179="","",IFERROR(INDEX(AI_PF!T:T,MATCH(Dataset!J179,AI_PF!C:C,0)),""))</f>
        <v>43529</v>
      </c>
      <c r="H179" s="4">
        <f>IF($J179="","",IFERROR(INDEX(AI_PF!V:V,MATCH(Dataset!J179,AI_PF!C:C,0)),""))</f>
        <v>46451</v>
      </c>
      <c r="I179">
        <f>IF($J179="","",IFERROR(INDEX(AI_PF!EV:EV,MATCH(Dataset!J179,AI_PF!C:C,0)),""))</f>
        <v>2019</v>
      </c>
      <c r="J179" s="5">
        <f>IF($A179="","",IFERROR(VLOOKUP($A179,AI_PF!$A:$C,3,FALSE),""))</f>
        <v>210000221</v>
      </c>
      <c r="K179" t="str">
        <f>IF($A179="","",IFERROR(INDEX(Data_Raw!B:B,MATCH(Dataset!A179,Data_Raw!A:A,0)),""))</f>
        <v>Real_Estate</v>
      </c>
      <c r="L179" t="str">
        <f>IF($A179="","",IFERROR(INDEX(Data_Raw!C:C,MATCH(Dataset!A179,Data_Raw!A:A,0)),""))</f>
        <v>유진 리스트럭쳐링 전문투자형사모투자신탁 5호</v>
      </c>
      <c r="M179" t="str">
        <f>IF($A179="","",IFERROR(INDEX(Data_Raw!D:D,MATCH(Dataset!A179,Data_Raw!A:A,0)),""))</f>
        <v>유진자산운용</v>
      </c>
      <c r="N179" t="str">
        <f>IF($A179="","",IFERROR(VLOOKUP($A179,AI_PF!$A:$ET,29,FALSE),""))</f>
        <v>해당없음</v>
      </c>
      <c r="O179" t="str">
        <f>IF($A179="","",IFERROR(INDEX(Data_Raw!E:E,MATCH(Dataset!A179,Data_Raw!A:A,0)),""))</f>
        <v>KOR</v>
      </c>
      <c r="P179" t="str">
        <f>IF($A179="","",IFERROR(INDEX(Data_Raw!F:F,MATCH(Dataset!A179,Data_Raw!A:A,0)),""))</f>
        <v>NPL</v>
      </c>
      <c r="Q179" t="str">
        <f>IF($A179="","",IFERROR(INDEX(Data_Raw!G:G,MATCH(Dataset!A179,Data_Raw!A:A,0)),""))</f>
        <v>Distressed</v>
      </c>
      <c r="R179">
        <f>IF($A179="","",SUMIFS(AI_PF!$AP:$AP,AI_PF!$A:$A,$A179))</f>
        <v>50000000000</v>
      </c>
      <c r="S179">
        <f>IF($A179="","",SUMIFS(AI_PF!$AW:$AW,AI_PF!$A:$A,$A179))</f>
        <v>50000000000</v>
      </c>
      <c r="T179">
        <f>IF($A179="","",SUMIFS(AI_PF!$AZ:$AZ,AI_PF!$A:$A,$A179))</f>
        <v>42126884691</v>
      </c>
      <c r="U179">
        <f>IF($A179="","",SUMIFS(AI_PF!$CA:$CA,AI_PF!$A:$A,$A179))</f>
        <v>10653680199</v>
      </c>
      <c r="V179">
        <f>IF($A179="","",SUMIFS(AI_PF!$CE:$CE,AI_PF!$A:$A,$A179))</f>
        <v>11018266351</v>
      </c>
      <c r="W179">
        <f>IF($A179="","",IFERROR(VLOOKUP($A179,AI_PF!$A:$CO,93,FALSE),""))</f>
        <v>6.6753658652305621</v>
      </c>
      <c r="X179">
        <f>IF($A179="","",COUNTIF(AI_PF!$A:$A,$A179))</f>
        <v>1</v>
      </c>
      <c r="Y179">
        <f>IF($A179="","",COUNTIF(LookThrough!$A:$A,J179))</f>
        <v>11</v>
      </c>
    </row>
    <row r="180" spans="1:25" x14ac:dyDescent="0.4">
      <c r="A180" t="s">
        <v>211</v>
      </c>
      <c r="B180" t="str">
        <f>IF($A180="","",IFERROR(VLOOKUP($A180,AI_PF!$A:$D,4,FALSE),""))</f>
        <v>BLACKSTONE Real Estate Partners Ⅸ (BREP Ⅸ)</v>
      </c>
      <c r="C180" t="str">
        <f>IF($A180="","",IFERROR(VLOOKUP($A180,AI_PF!$A:$G,7,FALSE),""))</f>
        <v>개발형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USD</v>
      </c>
      <c r="G180" s="4">
        <f>IF($J180="","",IFERROR(INDEX(AI_PF!T:T,MATCH(Dataset!J180,AI_PF!C:C,0)),""))</f>
        <v>43731</v>
      </c>
      <c r="H180" s="4">
        <f>IF($J180="","",IFERROR(INDEX(AI_PF!V:V,MATCH(Dataset!J180,AI_PF!C:C,0)),""))</f>
        <v>47272</v>
      </c>
      <c r="I180">
        <f>IF($J180="","",IFERROR(INDEX(AI_PF!EV:EV,MATCH(Dataset!J180,AI_PF!C:C,0)),""))</f>
        <v>2019</v>
      </c>
      <c r="J180" s="5">
        <f>IF($A180="","",IFERROR(VLOOKUP($A180,AI_PF!$A:$C,3,FALSE),""))</f>
        <v>210000366</v>
      </c>
      <c r="K180" t="str">
        <f>IF($A180="","",IFERROR(INDEX(Data_Raw!B:B,MATCH(Dataset!A180,Data_Raw!A:A,0)),""))</f>
        <v>Real_Estate</v>
      </c>
      <c r="L180" t="str">
        <f>IF($A180="","",IFERROR(INDEX(Data_Raw!C:C,MATCH(Dataset!A180,Data_Raw!A:A,0)),""))</f>
        <v>BLACKSTONE REAL ESTATE PARTNERS IX</v>
      </c>
      <c r="M180" t="str">
        <f>IF($A180="","",IFERROR(INDEX(Data_Raw!D:D,MATCH(Dataset!A180,Data_Raw!A:A,0)),""))</f>
        <v>Blackstone</v>
      </c>
      <c r="N180" t="str">
        <f>IF($A180="","",IFERROR(VLOOKUP($A180,AI_PF!$A:$ET,29,FALSE),""))</f>
        <v>Blackstone</v>
      </c>
      <c r="O180" t="str">
        <f>IF($A180="","",IFERROR(INDEX(Data_Raw!E:E,MATCH(Dataset!A180,Data_Raw!A:A,0)),""))</f>
        <v>Global</v>
      </c>
      <c r="P180" t="str">
        <f>IF($A180="","",IFERROR(INDEX(Data_Raw!F:F,MATCH(Dataset!A180,Data_Raw!A:A,0)),""))</f>
        <v>Senior|Core</v>
      </c>
      <c r="Q180" t="str">
        <f>IF($A180="","",IFERROR(INDEX(Data_Raw!G:G,MATCH(Dataset!A180,Data_Raw!A:A,0)),""))</f>
        <v>General</v>
      </c>
      <c r="R180">
        <f>IF($A180="","",SUMIFS(AI_PF!$AP:$AP,AI_PF!$A:$A,$A180))</f>
        <v>65000000000</v>
      </c>
      <c r="S180">
        <f>IF($A180="","",SUMIFS(AI_PF!$AW:$AW,AI_PF!$A:$A,$A180))</f>
        <v>70310405109</v>
      </c>
      <c r="T180">
        <f>IF($A180="","",SUMIFS(AI_PF!$AZ:$AZ,AI_PF!$A:$A,$A180))</f>
        <v>18156622061</v>
      </c>
      <c r="U180">
        <f>IF($A180="","",SUMIFS(AI_PF!$CA:$CA,AI_PF!$A:$A,$A180))</f>
        <v>53522658963</v>
      </c>
      <c r="V180">
        <f>IF($A180="","",SUMIFS(AI_PF!$CE:$CE,AI_PF!$A:$A,$A180))</f>
        <v>59089378179</v>
      </c>
      <c r="W180">
        <f>IF($A180="","",IFERROR(VLOOKUP($A180,AI_PF!$A:$CO,93,FALSE),""))</f>
        <v>8.370365202426914</v>
      </c>
      <c r="X180">
        <f>IF($A180="","",COUNTIF(AI_PF!$A:$A,$A180))</f>
        <v>1</v>
      </c>
      <c r="Y180">
        <f>IF($A180="","",COUNTIF(LookThrough!$A:$A,J180))</f>
        <v>104</v>
      </c>
    </row>
    <row r="181" spans="1:25" x14ac:dyDescent="0.4">
      <c r="A181" t="s">
        <v>212</v>
      </c>
      <c r="B181" t="str">
        <f>IF($A181="","",IFERROR(VLOOKUP($A181,AI_PF!$A:$D,4,FALSE),""))</f>
        <v>파인트리 전문투자형사모투자신탁 8-3호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 s="4">
        <f>IF($J181="","",IFERROR(INDEX(AI_PF!T:T,MATCH(Dataset!J181,AI_PF!C:C,0)),""))</f>
        <v>43600</v>
      </c>
      <c r="H181" s="4">
        <f>IF($J181="","",IFERROR(INDEX(AI_PF!V:V,MATCH(Dataset!J181,AI_PF!C:C,0)),""))</f>
        <v>46522</v>
      </c>
      <c r="I181">
        <f>IF($J181="","",IFERROR(INDEX(AI_PF!EV:EV,MATCH(Dataset!J181,AI_PF!C:C,0)),""))</f>
        <v>2019</v>
      </c>
      <c r="J181" s="5">
        <f>IF($A181="","",IFERROR(VLOOKUP($A181,AI_PF!$A:$C,3,FALSE),""))</f>
        <v>210000248</v>
      </c>
      <c r="K181" t="str">
        <f>IF($A181="","",IFERROR(INDEX(Data_Raw!B:B,MATCH(Dataset!A181,Data_Raw!A:A,0)),""))</f>
        <v>Real_Estate</v>
      </c>
      <c r="L181" t="str">
        <f>IF($A181="","",IFERROR(INDEX(Data_Raw!C:C,MATCH(Dataset!A181,Data_Raw!A:A,0)),""))</f>
        <v>파인트리 전문투자형사모투자신탁 8-3호</v>
      </c>
      <c r="M181" t="str">
        <f>IF($A181="","",IFERROR(INDEX(Data_Raw!D:D,MATCH(Dataset!A181,Data_Raw!A:A,0)),""))</f>
        <v>파인트리자산운용</v>
      </c>
      <c r="N181" t="str">
        <f>IF($A181="","",IFERROR(VLOOKUP($A181,AI_PF!$A:$ET,29,FALSE),""))</f>
        <v>해당없음</v>
      </c>
      <c r="O181" t="str">
        <f>IF($A181="","",IFERROR(INDEX(Data_Raw!E:E,MATCH(Dataset!A181,Data_Raw!A:A,0)),""))</f>
        <v>KOR</v>
      </c>
      <c r="P181" t="str">
        <f>IF($A181="","",IFERROR(INDEX(Data_Raw!F:F,MATCH(Dataset!A181,Data_Raw!A:A,0)),""))</f>
        <v>NPL</v>
      </c>
      <c r="Q181" t="str">
        <f>IF($A181="","",IFERROR(INDEX(Data_Raw!G:G,MATCH(Dataset!A181,Data_Raw!A:A,0)),""))</f>
        <v>Distressed</v>
      </c>
      <c r="R181">
        <f>IF($A181="","",SUMIFS(AI_PF!$AP:$AP,AI_PF!$A:$A,$A181))</f>
        <v>50000000000</v>
      </c>
      <c r="S181">
        <f>IF($A181="","",SUMIFS(AI_PF!$AW:$AW,AI_PF!$A:$A,$A181))</f>
        <v>67165000000</v>
      </c>
      <c r="T181">
        <f>IF($A181="","",SUMIFS(AI_PF!$AZ:$AZ,AI_PF!$A:$A,$A181))</f>
        <v>36489028198</v>
      </c>
      <c r="U181">
        <f>IF($A181="","",SUMIFS(AI_PF!$CA:$CA,AI_PF!$A:$A,$A181))</f>
        <v>31170224630</v>
      </c>
      <c r="V181">
        <f>IF($A181="","",SUMIFS(AI_PF!$CE:$CE,AI_PF!$A:$A,$A181))</f>
        <v>32152137687</v>
      </c>
      <c r="W181">
        <f>IF($A181="","",IFERROR(VLOOKUP($A181,AI_PF!$A:$CO,93,FALSE),""))</f>
        <v>8.0372253060340899</v>
      </c>
      <c r="X181">
        <f>IF($A181="","",COUNTIF(AI_PF!$A:$A,$A181))</f>
        <v>1</v>
      </c>
      <c r="Y181">
        <f>IF($A181="","",COUNTIF(LookThrough!$A:$A,J181))</f>
        <v>15</v>
      </c>
    </row>
    <row r="182" spans="1:25" x14ac:dyDescent="0.4">
      <c r="A182" t="s">
        <v>213</v>
      </c>
      <c r="B182" t="str">
        <f>IF($A182="","",IFERROR(VLOOKUP($A182,AI_PF!$A:$D,4,FALSE),""))</f>
        <v>신한AIM 부동산 전문투자형사모투자신탁 10-A호</v>
      </c>
      <c r="C182" t="str">
        <f>IF($A182="","",IFERROR(VLOOKUP($A182,AI_PF!$A:$G,7,FALSE),""))</f>
        <v>개발형</v>
      </c>
      <c r="D182" t="str">
        <f>IF($A182="","",IFERROR(VLOOKUP($A182,AI_PF!$A:$H,8,FALSE),""))</f>
        <v>리테일</v>
      </c>
      <c r="E182" t="str">
        <f>IF($A182="","",IFERROR(VLOOKUP($A182,AI_PF!$A:$N,14,FALSE),""))</f>
        <v>수익증권</v>
      </c>
      <c r="F182" t="str">
        <f>IF($A182="","",IFERROR(VLOOKUP($A182,AI_PF!$A:$R,18,FALSE),""))</f>
        <v>KRW</v>
      </c>
      <c r="G182" s="4">
        <f>IF($J182="","",IFERROR(INDEX(AI_PF!T:T,MATCH(Dataset!J182,AI_PF!C:C,0)),""))</f>
        <v>43489</v>
      </c>
      <c r="H182" s="4">
        <f>IF($J182="","",IFERROR(INDEX(AI_PF!V:V,MATCH(Dataset!J182,AI_PF!C:C,0)),""))</f>
        <v>46592</v>
      </c>
      <c r="I182">
        <f>IF($J182="","",IFERROR(INDEX(AI_PF!EV:EV,MATCH(Dataset!J182,AI_PF!C:C,0)),""))</f>
        <v>2019</v>
      </c>
      <c r="J182" s="5">
        <f>IF($A182="","",IFERROR(VLOOKUP($A182,AI_PF!$A:$C,3,FALSE),""))</f>
        <v>210000856</v>
      </c>
      <c r="K182" t="str">
        <f>IF($A182="","",IFERROR(INDEX(Data_Raw!B:B,MATCH(Dataset!A182,Data_Raw!A:A,0)),""))</f>
        <v>Real_Estate</v>
      </c>
      <c r="L182" t="str">
        <f>IF($A182="","",IFERROR(INDEX(Data_Raw!C:C,MATCH(Dataset!A182,Data_Raw!A:A,0)),""))</f>
        <v>신한AIM부동산 일반 사모10호</v>
      </c>
      <c r="M182" t="str">
        <f>IF($A182="","",IFERROR(INDEX(Data_Raw!D:D,MATCH(Dataset!A182,Data_Raw!A:A,0)),""))</f>
        <v>신한자산운용</v>
      </c>
      <c r="N182" t="str">
        <f>IF($A182="","",IFERROR(VLOOKUP($A182,AI_PF!$A:$ET,29,FALSE),""))</f>
        <v>Goldman Sachs</v>
      </c>
      <c r="O182" t="str">
        <f>IF($A182="","",IFERROR(INDEX(Data_Raw!E:E,MATCH(Dataset!A182,Data_Raw!A:A,0)),""))</f>
        <v>US</v>
      </c>
      <c r="P182" t="str">
        <f>IF($A182="","",IFERROR(INDEX(Data_Raw!F:F,MATCH(Dataset!A182,Data_Raw!A:A,0)),""))</f>
        <v>Senior|Opportunistic</v>
      </c>
      <c r="Q182" t="str">
        <f>IF($A182="","",IFERROR(INDEX(Data_Raw!G:G,MATCH(Dataset!A182,Data_Raw!A:A,0)),""))</f>
        <v>Retail</v>
      </c>
      <c r="R182">
        <f>IF($A182="","",SUMIFS(AI_PF!$AP:$AP,AI_PF!$A:$A,$A182))</f>
        <v>186350000000</v>
      </c>
      <c r="S182">
        <f>IF($A182="","",SUMIFS(AI_PF!$AW:$AW,AI_PF!$A:$A,$A182))</f>
        <v>202059929879</v>
      </c>
      <c r="T182">
        <f>IF($A182="","",SUMIFS(AI_PF!$AZ:$AZ,AI_PF!$A:$A,$A182))</f>
        <v>8433180870</v>
      </c>
      <c r="U182">
        <f>IF($A182="","",SUMIFS(AI_PF!$CA:$CA,AI_PF!$A:$A,$A182))</f>
        <v>193711418334</v>
      </c>
      <c r="V182">
        <f>IF($A182="","",SUMIFS(AI_PF!$CE:$CE,AI_PF!$A:$A,$A182))</f>
        <v>161641555077</v>
      </c>
      <c r="W182">
        <f>IF($A182="","",IFERROR(VLOOKUP($A182,AI_PF!$A:$CO,93,FALSE),""))</f>
        <v>-0.83117589354515053</v>
      </c>
      <c r="X182">
        <f>IF($A182="","",COUNTIF(AI_PF!$A:$A,$A182))</f>
        <v>1</v>
      </c>
      <c r="Y182">
        <f>IF($A182="","",COUNTIF(LookThrough!$A:$A,J182))</f>
        <v>2</v>
      </c>
    </row>
    <row r="183" spans="1:25" x14ac:dyDescent="0.4">
      <c r="A183" t="s">
        <v>215</v>
      </c>
      <c r="B183" t="str">
        <f>IF($A183="","",IFERROR(VLOOKUP($A183,AI_PF!$A:$D,4,FALSE),""))</f>
        <v>한화 Debt Strategy 전문투자형사모부동산투자신탁 16호</v>
      </c>
      <c r="C183" t="str">
        <f>IF($A183="","",IFERROR(VLOOKUP($A183,AI_PF!$A:$G,7,FALSE),""))</f>
        <v>수익형</v>
      </c>
      <c r="D183" t="str">
        <f>IF($A183="","",IFERROR(VLOOKUP($A183,AI_PF!$A:$H,8,FALSE),""))</f>
        <v>혼합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 s="4">
        <f>IF($J183="","",IFERROR(INDEX(AI_PF!T:T,MATCH(Dataset!J183,AI_PF!C:C,0)),""))</f>
        <v>43735</v>
      </c>
      <c r="H183" s="4">
        <f>IF($J183="","",IFERROR(INDEX(AI_PF!V:V,MATCH(Dataset!J183,AI_PF!C:C,0)),""))</f>
        <v>47753</v>
      </c>
      <c r="I183">
        <f>IF($J183="","",IFERROR(INDEX(AI_PF!EV:EV,MATCH(Dataset!J183,AI_PF!C:C,0)),""))</f>
        <v>2019</v>
      </c>
      <c r="J183" s="5">
        <f>IF($A183="","",IFERROR(VLOOKUP($A183,AI_PF!$A:$C,3,FALSE),""))</f>
        <v>210000367</v>
      </c>
      <c r="K183" t="str">
        <f>IF($A183="","",IFERROR(INDEX(Data_Raw!B:B,MATCH(Dataset!A183,Data_Raw!A:A,0)),""))</f>
        <v>Real_Estate</v>
      </c>
      <c r="L183" t="str">
        <f>IF($A183="","",IFERROR(INDEX(Data_Raw!C:C,MATCH(Dataset!A183,Data_Raw!A:A,0)),""))</f>
        <v>한화 DEBT STRATEGY 일반 사모 부동산  16호</v>
      </c>
      <c r="M183" t="str">
        <f>IF($A183="","",IFERROR(INDEX(Data_Raw!D:D,MATCH(Dataset!A183,Data_Raw!A:A,0)),""))</f>
        <v>한화자산운용</v>
      </c>
      <c r="N183" t="str">
        <f>IF($A183="","",IFERROR(VLOOKUP($A183,AI_PF!$A:$ET,29,FALSE),""))</f>
        <v>New York Life Real Estate Investors</v>
      </c>
      <c r="O183" t="str">
        <f>IF($A183="","",IFERROR(INDEX(Data_Raw!E:E,MATCH(Dataset!A183,Data_Raw!A:A,0)),""))</f>
        <v>US</v>
      </c>
      <c r="P183" t="str">
        <f>IF($A183="","",IFERROR(INDEX(Data_Raw!F:F,MATCH(Dataset!A183,Data_Raw!A:A,0)),""))</f>
        <v>Senior|Core</v>
      </c>
      <c r="Q183" t="str">
        <f>IF($A183="","",IFERROR(INDEX(Data_Raw!G:G,MATCH(Dataset!A183,Data_Raw!A:A,0)),""))</f>
        <v>General</v>
      </c>
      <c r="R183">
        <f>IF($A183="","",SUMIFS(AI_PF!$AP:$AP,AI_PF!$A:$A,$A183))</f>
        <v>195000000000</v>
      </c>
      <c r="S183">
        <f>IF($A183="","",SUMIFS(AI_PF!$AW:$AW,AI_PF!$A:$A,$A183))</f>
        <v>195668373624</v>
      </c>
      <c r="T183">
        <f>IF($A183="","",SUMIFS(AI_PF!$AZ:$AZ,AI_PF!$A:$A,$A183))</f>
        <v>39948542480</v>
      </c>
      <c r="U183">
        <f>IF($A183="","",SUMIFS(AI_PF!$CA:$CA,AI_PF!$A:$A,$A183))</f>
        <v>153789802975</v>
      </c>
      <c r="V183">
        <f>IF($A183="","",SUMIFS(AI_PF!$CE:$CE,AI_PF!$A:$A,$A183))</f>
        <v>134482168805</v>
      </c>
      <c r="W183">
        <f>IF($A183="","",IFERROR(VLOOKUP($A183,AI_PF!$A:$CO,93,FALSE),""))</f>
        <v>1.7815390229225163</v>
      </c>
      <c r="X183">
        <f>IF($A183="","",COUNTIF(AI_PF!$A:$A,$A183))</f>
        <v>1</v>
      </c>
      <c r="Y183">
        <f>IF($A183="","",COUNTIF(LookThrough!$A:$A,J183))</f>
        <v>8</v>
      </c>
    </row>
    <row r="184" spans="1:25" x14ac:dyDescent="0.4">
      <c r="A184" t="s">
        <v>216</v>
      </c>
      <c r="B184" t="str">
        <f>IF($A184="","",IFERROR(VLOOKUP($A184,AI_PF!$A:$D,4,FALSE),""))</f>
        <v>GS 동해 전력석탄화력 발전사업 리파이낸싱</v>
      </c>
      <c r="C184" t="str">
        <f>IF($A184="","",IFERROR(VLOOKUP($A184,AI_PF!$A:$G,7,FALSE),""))</f>
        <v>발전/유틸리티</v>
      </c>
      <c r="D184" t="str">
        <f>IF($A184="","",IFERROR(VLOOKUP($A184,AI_PF!$A:$H,8,FALSE),""))</f>
        <v>석탄화력</v>
      </c>
      <c r="E184" t="str">
        <f>IF($A184="","",IFERROR(VLOOKUP($A184,AI_PF!$A:$N,14,FALSE),""))</f>
        <v>대출</v>
      </c>
      <c r="F184" t="str">
        <f>IF($A184="","",IFERROR(VLOOKUP($A184,AI_PF!$A:$R,18,FALSE),""))</f>
        <v>KRW</v>
      </c>
      <c r="G184" s="4">
        <f>IF($J184="","",IFERROR(INDEX(AI_PF!T:T,MATCH(Dataset!J184,AI_PF!C:C,0)),""))</f>
        <v>43584</v>
      </c>
      <c r="H184" s="4">
        <f>IF($J184="","",IFERROR(INDEX(AI_PF!V:V,MATCH(Dataset!J184,AI_PF!C:C,0)),""))</f>
        <v>49063</v>
      </c>
      <c r="I184">
        <f>IF($J184="","",IFERROR(INDEX(AI_PF!EV:EV,MATCH(Dataset!J184,AI_PF!C:C,0)),""))</f>
        <v>2019</v>
      </c>
      <c r="J184" s="5">
        <f>IF($A184="","",IFERROR(VLOOKUP($A184,AI_PF!$A:$C,3,FALSE),""))</f>
        <v>6000000001065</v>
      </c>
      <c r="K184" t="str">
        <f>IF($A184="","",IFERROR(INDEX(Data_Raw!B:B,MATCH(Dataset!A184,Data_Raw!A:A,0)),""))</f>
        <v>Infrastructure</v>
      </c>
      <c r="L184" t="str">
        <f>IF($A184="","",IFERROR(INDEX(Data_Raw!C:C,MATCH(Dataset!A184,Data_Raw!A:A,0)),""))</f>
        <v>GS 동해 전력석탄화력 발전사업 리파이낸싱</v>
      </c>
      <c r="M184" t="str">
        <f>IF($A184="","",IFERROR(INDEX(Data_Raw!D:D,MATCH(Dataset!A184,Data_Raw!A:A,0)),""))</f>
        <v>KDB산업은행</v>
      </c>
      <c r="N184" t="str">
        <f>IF($A184="","",IFERROR(VLOOKUP($A184,AI_PF!$A:$ET,29,FALSE),""))</f>
        <v>해당없음</v>
      </c>
      <c r="O184" t="str">
        <f>IF($A184="","",IFERROR(INDEX(Data_Raw!E:E,MATCH(Dataset!A184,Data_Raw!A:A,0)),""))</f>
        <v>KOR</v>
      </c>
      <c r="P184" t="str">
        <f>IF($A184="","",IFERROR(INDEX(Data_Raw!F:F,MATCH(Dataset!A184,Data_Raw!A:A,0)),""))</f>
        <v>Non-PPP</v>
      </c>
      <c r="Q184" t="str">
        <f>IF($A184="","",IFERROR(INDEX(Data_Raw!G:G,MATCH(Dataset!A184,Data_Raw!A:A,0)),""))</f>
        <v>Energy</v>
      </c>
      <c r="R184">
        <f>IF($A184="","",SUMIFS(AI_PF!$AP:$AP,AI_PF!$A:$A,$A184))</f>
        <v>80000000000</v>
      </c>
      <c r="S184">
        <f>IF($A184="","",SUMIFS(AI_PF!$AW:$AW,AI_PF!$A:$A,$A184))</f>
        <v>70000000000</v>
      </c>
      <c r="T184">
        <f>IF($A184="","",SUMIFS(AI_PF!$AZ:$AZ,AI_PF!$A:$A,$A184))</f>
        <v>34096342224</v>
      </c>
      <c r="U184">
        <f>IF($A184="","",SUMIFS(AI_PF!$CA:$CA,AI_PF!$A:$A,$A184))</f>
        <v>35939597374</v>
      </c>
      <c r="V184">
        <f>IF($A184="","",SUMIFS(AI_PF!$CE:$CE,AI_PF!$A:$A,$A184))</f>
        <v>35903657776</v>
      </c>
      <c r="W184">
        <f>IF($A184="","",IFERROR(VLOOKUP($A184,AI_PF!$A:$CO,93,FALSE),""))</f>
        <v>5.1937008999999996</v>
      </c>
      <c r="X184">
        <f>IF($A184="","",COUNTIF(AI_PF!$A:$A,$A184))</f>
        <v>3</v>
      </c>
      <c r="Y184">
        <f>IF($A184="","",COUNTIF(LookThrough!$A:$A,J184))</f>
        <v>0</v>
      </c>
    </row>
    <row r="185" spans="1:25" x14ac:dyDescent="0.4">
      <c r="A185" t="s">
        <v>217</v>
      </c>
      <c r="B185" t="str">
        <f>IF($A185="","",IFERROR(VLOOKUP($A185,AI_PF!$A:$D,4,FALSE),""))</f>
        <v>캡스톤 US 전문투자형사모투자신탁 7호</v>
      </c>
      <c r="C185" t="str">
        <f>IF($A185="","",IFERROR(VLOOKUP($A185,AI_PF!$A:$G,7,FALSE),""))</f>
        <v>수익형</v>
      </c>
      <c r="D185" t="str">
        <f>IF($A185="","",IFERROR(VLOOKUP($A185,AI_PF!$A:$H,8,FALSE),""))</f>
        <v>오피스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 s="4">
        <f>IF($J185="","",IFERROR(INDEX(AI_PF!T:T,MATCH(Dataset!J185,AI_PF!C:C,0)),""))</f>
        <v>43553</v>
      </c>
      <c r="H185" s="4">
        <f>IF($J185="","",IFERROR(INDEX(AI_PF!V:V,MATCH(Dataset!J185,AI_PF!C:C,0)),""))</f>
        <v>47215</v>
      </c>
      <c r="I185">
        <f>IF($J185="","",IFERROR(INDEX(AI_PF!EV:EV,MATCH(Dataset!J185,AI_PF!C:C,0)),""))</f>
        <v>2019</v>
      </c>
      <c r="J185" s="5">
        <f>IF($A185="","",IFERROR(VLOOKUP($A185,AI_PF!$A:$C,3,FALSE),""))</f>
        <v>210000857</v>
      </c>
      <c r="K185" t="str">
        <f>IF($A185="","",IFERROR(INDEX(Data_Raw!B:B,MATCH(Dataset!A185,Data_Raw!A:A,0)),""))</f>
        <v>Real_Estate</v>
      </c>
      <c r="L185" t="str">
        <f>IF($A185="","",IFERROR(INDEX(Data_Raw!C:C,MATCH(Dataset!A185,Data_Raw!A:A,0)),""))</f>
        <v>캡스톤US7호</v>
      </c>
      <c r="M185" t="str">
        <f>IF($A185="","",IFERROR(INDEX(Data_Raw!D:D,MATCH(Dataset!A185,Data_Raw!A:A,0)),""))</f>
        <v>캡스톤자산운용</v>
      </c>
      <c r="N185" t="str">
        <f>IF($A185="","",IFERROR(VLOOKUP($A185,AI_PF!$A:$ET,29,FALSE),""))</f>
        <v>Societe Generale Financial Corporation</v>
      </c>
      <c r="O185" t="str">
        <f>IF($A185="","",IFERROR(INDEX(Data_Raw!E:E,MATCH(Dataset!A185,Data_Raw!A:A,0)),""))</f>
        <v>US</v>
      </c>
      <c r="P185" t="str">
        <f>IF($A185="","",IFERROR(INDEX(Data_Raw!F:F,MATCH(Dataset!A185,Data_Raw!A:A,0)),""))</f>
        <v>Senior|Core plus</v>
      </c>
      <c r="Q185" t="str">
        <f>IF($A185="","",IFERROR(INDEX(Data_Raw!G:G,MATCH(Dataset!A185,Data_Raw!A:A,0)),""))</f>
        <v>Office</v>
      </c>
      <c r="R185">
        <f>IF($A185="","",SUMIFS(AI_PF!$AP:$AP,AI_PF!$A:$A,$A185))</f>
        <v>50000000000</v>
      </c>
      <c r="S185">
        <f>IF($A185="","",SUMIFS(AI_PF!$AW:$AW,AI_PF!$A:$A,$A185))</f>
        <v>58955963735</v>
      </c>
      <c r="T185">
        <f>IF($A185="","",SUMIFS(AI_PF!$AZ:$AZ,AI_PF!$A:$A,$A185))</f>
        <v>8553898995</v>
      </c>
      <c r="U185">
        <f>IF($A185="","",SUMIFS(AI_PF!$CA:$CA,AI_PF!$A:$A,$A185))</f>
        <v>50289135960</v>
      </c>
      <c r="V185">
        <f>IF($A185="","",SUMIFS(AI_PF!$CE:$CE,AI_PF!$A:$A,$A185))</f>
        <v>50870386850</v>
      </c>
      <c r="W185">
        <f>IF($A185="","",IFERROR(VLOOKUP($A185,AI_PF!$A:$CO,93,FALSE),""))</f>
        <v>6.0031810402870187</v>
      </c>
      <c r="X185">
        <f>IF($A185="","",COUNTIF(AI_PF!$A:$A,$A185))</f>
        <v>1</v>
      </c>
      <c r="Y185">
        <f>IF($A185="","",COUNTIF(LookThrough!$A:$A,J185))</f>
        <v>1</v>
      </c>
    </row>
    <row r="186" spans="1:25" x14ac:dyDescent="0.4">
      <c r="A186" t="s">
        <v>218</v>
      </c>
      <c r="B186" t="str">
        <f>IF($A186="","",IFERROR(VLOOKUP($A186,AI_PF!$A:$D,4,FALSE),""))</f>
        <v>한강 선진병영 BTL 전문투자형사모특별자산투자신탁</v>
      </c>
      <c r="C186" t="str">
        <f>IF($A186="","",IFERROR(VLOOKUP($A186,AI_PF!$A:$G,7,FALSE),""))</f>
        <v>BTL</v>
      </c>
      <c r="D186" t="str">
        <f>IF($A186="","",IFERROR(VLOOKUP($A186,AI_PF!$A:$H,8,FALSE),""))</f>
        <v>병영시설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 s="4">
        <f>IF($J186="","",IFERROR(INDEX(AI_PF!T:T,MATCH(Dataset!J186,AI_PF!C:C,0)),""))</f>
        <v>43581</v>
      </c>
      <c r="H186" s="4">
        <f>IF($J186="","",IFERROR(INDEX(AI_PF!V:V,MATCH(Dataset!J186,AI_PF!C:C,0)),""))</f>
        <v>51952</v>
      </c>
      <c r="I186">
        <f>IF($J186="","",IFERROR(INDEX(AI_PF!EV:EV,MATCH(Dataset!J186,AI_PF!C:C,0)),""))</f>
        <v>2019</v>
      </c>
      <c r="J186" s="5">
        <f>IF($A186="","",IFERROR(VLOOKUP($A186,AI_PF!$A:$C,3,FALSE),""))</f>
        <v>210000243</v>
      </c>
      <c r="K186" t="str">
        <f>IF($A186="","",IFERROR(INDEX(Data_Raw!B:B,MATCH(Dataset!A186,Data_Raw!A:A,0)),""))</f>
        <v>Infrastructure</v>
      </c>
      <c r="L186" t="str">
        <f>IF($A186="","",IFERROR(INDEX(Data_Raw!C:C,MATCH(Dataset!A186,Data_Raw!A:A,0)),""))</f>
        <v>한강 선진병영 BTL 전문투자형사모특별자산투자신탁</v>
      </c>
      <c r="M186" t="str">
        <f>IF($A186="","",IFERROR(INDEX(Data_Raw!D:D,MATCH(Dataset!A186,Data_Raw!A:A,0)),""))</f>
        <v>한강에셋자산운용</v>
      </c>
      <c r="N186" t="str">
        <f>IF($A186="","",IFERROR(VLOOKUP($A186,AI_PF!$A:$ET,29,FALSE),""))</f>
        <v>해당없음</v>
      </c>
      <c r="O186" t="str">
        <f>IF($A186="","",IFERROR(INDEX(Data_Raw!E:E,MATCH(Dataset!A186,Data_Raw!A:A,0)),""))</f>
        <v>KOR</v>
      </c>
      <c r="P186" t="str">
        <f>IF($A186="","",IFERROR(INDEX(Data_Raw!F:F,MATCH(Dataset!A186,Data_Raw!A:A,0)),""))</f>
        <v>BTL</v>
      </c>
      <c r="Q186" t="str">
        <f>IF($A186="","",IFERROR(INDEX(Data_Raw!G:G,MATCH(Dataset!A186,Data_Raw!A:A,0)),""))</f>
        <v>Social</v>
      </c>
      <c r="R186">
        <f>IF($A186="","",SUMIFS(AI_PF!$AP:$AP,AI_PF!$A:$A,$A186))</f>
        <v>30000000000</v>
      </c>
      <c r="S186">
        <f>IF($A186="","",SUMIFS(AI_PF!$AW:$AW,AI_PF!$A:$A,$A186))</f>
        <v>25704750000</v>
      </c>
      <c r="T186">
        <f>IF($A186="","",SUMIFS(AI_PF!$AZ:$AZ,AI_PF!$A:$A,$A186))</f>
        <v>5274684269</v>
      </c>
      <c r="U186">
        <f>IF($A186="","",SUMIFS(AI_PF!$CA:$CA,AI_PF!$A:$A,$A186))</f>
        <v>20432703077</v>
      </c>
      <c r="V186">
        <f>IF($A186="","",SUMIFS(AI_PF!$CE:$CE,AI_PF!$A:$A,$A186))</f>
        <v>20546679475</v>
      </c>
      <c r="W186">
        <f>IF($A186="","",IFERROR(VLOOKUP($A186,AI_PF!$A:$CO,93,FALSE),""))</f>
        <v>2.9775038361549377</v>
      </c>
      <c r="X186">
        <f>IF($A186="","",COUNTIF(AI_PF!$A:$A,$A186))</f>
        <v>1</v>
      </c>
      <c r="Y186">
        <f>IF($A186="","",COUNTIF(LookThrough!$A:$A,J186))</f>
        <v>3</v>
      </c>
    </row>
    <row r="187" spans="1:25" x14ac:dyDescent="0.4">
      <c r="A187" t="s">
        <v>219</v>
      </c>
      <c r="B187" t="str">
        <f>IF($A187="","",IFERROR(VLOOKUP($A187,AI_PF!$A:$D,4,FALSE),""))</f>
        <v>INMARK 영국 전문투자형사모부동산투자신탁 19호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 s="4">
        <f>IF($J187="","",IFERROR(INDEX(AI_PF!T:T,MATCH(Dataset!J187,AI_PF!C:C,0)),""))</f>
        <v>43558</v>
      </c>
      <c r="H187" s="4">
        <f>IF($J187="","",IFERROR(INDEX(AI_PF!V:V,MATCH(Dataset!J187,AI_PF!C:C,0)),""))</f>
        <v>46907</v>
      </c>
      <c r="I187">
        <f>IF($J187="","",IFERROR(INDEX(AI_PF!EV:EV,MATCH(Dataset!J187,AI_PF!C:C,0)),""))</f>
        <v>2019</v>
      </c>
      <c r="J187" s="5">
        <f>IF($A187="","",IFERROR(VLOOKUP($A187,AI_PF!$A:$C,3,FALSE),""))</f>
        <v>210000862</v>
      </c>
      <c r="K187" t="str">
        <f>IF($A187="","",IFERROR(INDEX(Data_Raw!B:B,MATCH(Dataset!A187,Data_Raw!A:A,0)),""))</f>
        <v>Real_Estate</v>
      </c>
      <c r="L187" t="str">
        <f>IF($A187="","",IFERROR(INDEX(Data_Raw!C:C,MATCH(Dataset!A187,Data_Raw!A:A,0)),""))</f>
        <v>INMARK영국 일반 사모부동산제19호</v>
      </c>
      <c r="M187" t="str">
        <f>IF($A187="","",IFERROR(INDEX(Data_Raw!D:D,MATCH(Dataset!A187,Data_Raw!A:A,0)),""))</f>
        <v>인마크자산운용</v>
      </c>
      <c r="N187">
        <f>IF($A187="","",IFERROR(VLOOKUP($A187,AI_PF!$A:$ET,29,FALSE),""))</f>
        <v>0</v>
      </c>
      <c r="O187" t="str">
        <f>IF($A187="","",IFERROR(INDEX(Data_Raw!E:E,MATCH(Dataset!A187,Data_Raw!A:A,0)),""))</f>
        <v>Europe</v>
      </c>
      <c r="P187" t="str">
        <f>IF($A187="","",IFERROR(INDEX(Data_Raw!F:F,MATCH(Dataset!A187,Data_Raw!A:A,0)),""))</f>
        <v>Mezzanine|Core</v>
      </c>
      <c r="Q187" t="str">
        <f>IF($A187="","",IFERROR(INDEX(Data_Raw!G:G,MATCH(Dataset!A187,Data_Raw!A:A,0)),""))</f>
        <v>Office</v>
      </c>
      <c r="R187">
        <f>IF($A187="","",SUMIFS(AI_PF!$AP:$AP,AI_PF!$A:$A,$A187))</f>
        <v>57750000000</v>
      </c>
      <c r="S187">
        <f>IF($A187="","",SUMIFS(AI_PF!$AW:$AW,AI_PF!$A:$A,$A187))</f>
        <v>56298179572</v>
      </c>
      <c r="T187">
        <f>IF($A187="","",SUMIFS(AI_PF!$AZ:$AZ,AI_PF!$A:$A,$A187))</f>
        <v>3053697035</v>
      </c>
      <c r="U187">
        <f>IF($A187="","",SUMIFS(AI_PF!$CA:$CA,AI_PF!$A:$A,$A187))</f>
        <v>53532529874</v>
      </c>
      <c r="V187">
        <f>IF($A187="","",SUMIFS(AI_PF!$CE:$CE,AI_PF!$A:$A,$A187))</f>
        <v>57718836272</v>
      </c>
      <c r="W187">
        <f>IF($A187="","",IFERROR(VLOOKUP($A187,AI_PF!$A:$CO,93,FALSE),""))</f>
        <v>7.3708614706993112</v>
      </c>
      <c r="X187">
        <f>IF($A187="","",COUNTIF(AI_PF!$A:$A,$A187))</f>
        <v>1</v>
      </c>
      <c r="Y187">
        <f>IF($A187="","",COUNTIF(LookThrough!$A:$A,J187))</f>
        <v>9</v>
      </c>
    </row>
    <row r="188" spans="1:25" x14ac:dyDescent="0.4">
      <c r="A188" t="s">
        <v>220</v>
      </c>
      <c r="B188" t="str">
        <f>IF($A188="","",IFERROR(VLOOKUP($A188,AI_PF!$A:$D,4,FALSE),""))</f>
        <v>ALCENTRA Direct Lending Fund Ⅲ</v>
      </c>
      <c r="C188" t="str">
        <f>IF($A188="","",IFERROR(VLOOKUP($A188,AI_PF!$A:$G,7,FALSE),""))</f>
        <v>PD</v>
      </c>
      <c r="D188" t="str">
        <f>IF($A188="","",IFERROR(VLOOKUP($A188,AI_PF!$A:$H,8,FALSE),""))</f>
        <v>Senior</v>
      </c>
      <c r="E188" t="str">
        <f>IF($A188="","",IFERROR(VLOOKUP($A188,AI_PF!$A:$N,14,FALSE),""))</f>
        <v>수익증권</v>
      </c>
      <c r="F188" t="str">
        <f>IF($A188="","",IFERROR(VLOOKUP($A188,AI_PF!$A:$R,18,FALSE),""))</f>
        <v>EUR</v>
      </c>
      <c r="G188" s="4">
        <f>IF($J188="","",IFERROR(INDEX(AI_PF!T:T,MATCH(Dataset!J188,AI_PF!C:C,0)),""))</f>
        <v>43599</v>
      </c>
      <c r="H188" s="4">
        <f>IF($J188="","",IFERROR(INDEX(AI_PF!V:V,MATCH(Dataset!J188,AI_PF!C:C,0)),""))</f>
        <v>46853</v>
      </c>
      <c r="I188">
        <f>IF($J188="","",IFERROR(INDEX(AI_PF!EV:EV,MATCH(Dataset!J188,AI_PF!C:C,0)),""))</f>
        <v>2019</v>
      </c>
      <c r="J188" s="5">
        <f>IF($A188="","",IFERROR(VLOOKUP($A188,AI_PF!$A:$C,3,FALSE),""))</f>
        <v>210000249</v>
      </c>
      <c r="K188" t="str">
        <f>IF($A188="","",IFERROR(INDEX(Data_Raw!B:B,MATCH(Dataset!A188,Data_Raw!A:A,0)),""))</f>
        <v>PD</v>
      </c>
      <c r="L188" t="str">
        <f>IF($A188="","",IFERROR(INDEX(Data_Raw!C:C,MATCH(Dataset!A188,Data_Raw!A:A,0)),""))</f>
        <v>ALCENTRA Direct Lending Fund Ⅲ</v>
      </c>
      <c r="M188" t="str">
        <f>IF($A188="","",IFERROR(INDEX(Data_Raw!D:D,MATCH(Dataset!A188,Data_Raw!A:A,0)),""))</f>
        <v>Alcentra</v>
      </c>
      <c r="N188" t="str">
        <f>IF($A188="","",IFERROR(VLOOKUP($A188,AI_PF!$A:$ET,29,FALSE),""))</f>
        <v>Alcentra</v>
      </c>
      <c r="O188" t="str">
        <f>IF($A188="","",IFERROR(INDEX(Data_Raw!E:E,MATCH(Dataset!A188,Data_Raw!A:A,0)),""))</f>
        <v>Global</v>
      </c>
      <c r="P188" t="str">
        <f>IF($A188="","",IFERROR(INDEX(Data_Raw!F:F,MATCH(Dataset!A188,Data_Raw!A:A,0)),""))</f>
        <v>Direct Lending</v>
      </c>
      <c r="Q188" t="str">
        <f>IF($A188="","",IFERROR(INDEX(Data_Raw!G:G,MATCH(Dataset!A188,Data_Raw!A:A,0)),""))</f>
        <v>Senior</v>
      </c>
      <c r="R188">
        <f>IF($A188="","",SUMIFS(AI_PF!$AP:$AP,AI_PF!$A:$A,$A188))</f>
        <v>51363200000</v>
      </c>
      <c r="S188">
        <f>IF($A188="","",SUMIFS(AI_PF!$AW:$AW,AI_PF!$A:$A,$A188))</f>
        <v>47188530514</v>
      </c>
      <c r="T188">
        <f>IF($A188="","",SUMIFS(AI_PF!$AZ:$AZ,AI_PF!$A:$A,$A188))</f>
        <v>21320129370</v>
      </c>
      <c r="U188">
        <f>IF($A188="","",SUMIFS(AI_PF!$CA:$CA,AI_PF!$A:$A,$A188))</f>
        <v>28755264827</v>
      </c>
      <c r="V188">
        <f>IF($A188="","",SUMIFS(AI_PF!$CE:$CE,AI_PF!$A:$A,$A188))</f>
        <v>29020055408</v>
      </c>
      <c r="W188">
        <f>IF($A188="","",IFERROR(VLOOKUP($A188,AI_PF!$A:$CO,93,FALSE),""))</f>
        <v>10.463256239891052</v>
      </c>
      <c r="X188">
        <f>IF($A188="","",COUNTIF(AI_PF!$A:$A,$A188))</f>
        <v>1</v>
      </c>
      <c r="Y188">
        <f>IF($A188="","",COUNTIF(LookThrough!$A:$A,J188))</f>
        <v>46</v>
      </c>
    </row>
    <row r="189" spans="1:25" x14ac:dyDescent="0.4">
      <c r="A189" t="s">
        <v>221</v>
      </c>
      <c r="B189" t="str">
        <f>IF($A189="","",IFERROR(VLOOKUP($A189,AI_PF!$A:$D,4,FALSE),""))</f>
        <v>현대인베스트먼트 글로벌 전문투자형사모부동산투자신탁 14호</v>
      </c>
      <c r="C189" t="str">
        <f>IF($A189="","",IFERROR(VLOOKUP($A189,AI_PF!$A:$G,7,FALSE),""))</f>
        <v>수익형</v>
      </c>
      <c r="D189" t="str">
        <f>IF($A189="","",IFERROR(VLOOKUP($A189,AI_PF!$A:$H,8,FALSE),""))</f>
        <v>멀티패밀리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 s="4">
        <f>IF($J189="","",IFERROR(INDEX(AI_PF!T:T,MATCH(Dataset!J189,AI_PF!C:C,0)),""))</f>
        <v>43595</v>
      </c>
      <c r="H189" s="4">
        <f>IF($J189="","",IFERROR(INDEX(AI_PF!V:V,MATCH(Dataset!J189,AI_PF!C:C,0)),""))</f>
        <v>47434</v>
      </c>
      <c r="I189">
        <f>IF($J189="","",IFERROR(INDEX(AI_PF!EV:EV,MATCH(Dataset!J189,AI_PF!C:C,0)),""))</f>
        <v>2019</v>
      </c>
      <c r="J189" s="5">
        <f>IF($A189="","",IFERROR(VLOOKUP($A189,AI_PF!$A:$C,3,FALSE),""))</f>
        <v>210000843</v>
      </c>
      <c r="K189" t="str">
        <f>IF($A189="","",IFERROR(INDEX(Data_Raw!B:B,MATCH(Dataset!A189,Data_Raw!A:A,0)),""))</f>
        <v>Real_Estate</v>
      </c>
      <c r="L189" t="str">
        <f>IF($A189="","",IFERROR(INDEX(Data_Raw!C:C,MATCH(Dataset!A189,Data_Raw!A:A,0)),""))</f>
        <v>현대인베스트글로벌부동산14호</v>
      </c>
      <c r="M189" t="str">
        <f>IF($A189="","",IFERROR(INDEX(Data_Raw!D:D,MATCH(Dataset!A189,Data_Raw!A:A,0)),""))</f>
        <v>현대인베스트먼트자산운용</v>
      </c>
      <c r="N189" t="str">
        <f>IF($A189="","",IFERROR(VLOOKUP($A189,AI_PF!$A:$ET,29,FALSE),""))</f>
        <v>Natixis Real Estate Capital</v>
      </c>
      <c r="O189" t="str">
        <f>IF($A189="","",IFERROR(INDEX(Data_Raw!E:E,MATCH(Dataset!A189,Data_Raw!A:A,0)),""))</f>
        <v>US</v>
      </c>
      <c r="P189" t="str">
        <f>IF($A189="","",IFERROR(INDEX(Data_Raw!F:F,MATCH(Dataset!A189,Data_Raw!A:A,0)),""))</f>
        <v>Senior|Core plus</v>
      </c>
      <c r="Q189" t="str">
        <f>IF($A189="","",IFERROR(INDEX(Data_Raw!G:G,MATCH(Dataset!A189,Data_Raw!A:A,0)),""))</f>
        <v>Residential</v>
      </c>
      <c r="R189">
        <f>IF($A189="","",SUMIFS(AI_PF!$AP:$AP,AI_PF!$A:$A,$A189))</f>
        <v>54000000000</v>
      </c>
      <c r="S189">
        <f>IF($A189="","",SUMIFS(AI_PF!$AW:$AW,AI_PF!$A:$A,$A189))</f>
        <v>60460986179</v>
      </c>
      <c r="T189">
        <f>IF($A189="","",SUMIFS(AI_PF!$AZ:$AZ,AI_PF!$A:$A,$A189))</f>
        <v>1841423488</v>
      </c>
      <c r="U189">
        <f>IF($A189="","",SUMIFS(AI_PF!$CA:$CA,AI_PF!$A:$A,$A189))</f>
        <v>58215228328</v>
      </c>
      <c r="V189">
        <f>IF($A189="","",SUMIFS(AI_PF!$CE:$CE,AI_PF!$A:$A,$A189))</f>
        <v>36748826618</v>
      </c>
      <c r="W189">
        <f>IF($A189="","",IFERROR(VLOOKUP($A189,AI_PF!$A:$CO,93,FALSE),""))</f>
        <v>-4.4396623969078064</v>
      </c>
      <c r="X189">
        <f>IF($A189="","",COUNTIF(AI_PF!$A:$A,$A189))</f>
        <v>1</v>
      </c>
      <c r="Y189">
        <f>IF($A189="","",COUNTIF(LookThrough!$A:$A,J189))</f>
        <v>1</v>
      </c>
    </row>
    <row r="190" spans="1:25" x14ac:dyDescent="0.4">
      <c r="A190" t="s">
        <v>222</v>
      </c>
      <c r="B190" t="str">
        <f>IF($A190="","",IFERROR(VLOOKUP($A190,AI_PF!$A:$D,4,FALSE),""))</f>
        <v>KB 자은풍력발전 사모특별자산투자신탁</v>
      </c>
      <c r="C190" t="str">
        <f>IF($A190="","",IFERROR(VLOOKUP($A190,AI_PF!$A:$G,7,FALSE),""))</f>
        <v>신재생</v>
      </c>
      <c r="D190" t="str">
        <f>IF($A190="","",IFERROR(VLOOKUP($A190,AI_PF!$A:$H,8,FALSE),""))</f>
        <v>풍력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 s="4">
        <f>IF($J190="","",IFERROR(INDEX(AI_PF!T:T,MATCH(Dataset!J190,AI_PF!C:C,0)),""))</f>
        <v>43635</v>
      </c>
      <c r="H190" s="4">
        <f>IF($J190="","",IFERROR(INDEX(AI_PF!V:V,MATCH(Dataset!J190,AI_PF!C:C,0)),""))</f>
        <v>52388</v>
      </c>
      <c r="I190">
        <f>IF($J190="","",IFERROR(INDEX(AI_PF!EV:EV,MATCH(Dataset!J190,AI_PF!C:C,0)),""))</f>
        <v>2019</v>
      </c>
      <c r="J190" s="5">
        <f>IF($A190="","",IFERROR(VLOOKUP($A190,AI_PF!$A:$C,3,FALSE),""))</f>
        <v>210000271</v>
      </c>
      <c r="K190" t="str">
        <f>IF($A190="","",IFERROR(INDEX(Data_Raw!B:B,MATCH(Dataset!A190,Data_Raw!A:A,0)),""))</f>
        <v>Infrastructure</v>
      </c>
      <c r="L190" t="str">
        <f>IF($A190="","",IFERROR(INDEX(Data_Raw!C:C,MATCH(Dataset!A190,Data_Raw!A:A,0)),""))</f>
        <v>KB 자은풍력발전 사모특별자산투자신탁</v>
      </c>
      <c r="M190" t="str">
        <f>IF($A190="","",IFERROR(INDEX(Data_Raw!D:D,MATCH(Dataset!A190,Data_Raw!A:A,0)),""))</f>
        <v>KB자산운용</v>
      </c>
      <c r="N190" t="str">
        <f>IF($A190="","",IFERROR(VLOOKUP($A190,AI_PF!$A:$ET,29,FALSE),""))</f>
        <v>해당없음</v>
      </c>
      <c r="O190" t="str">
        <f>IF($A190="","",IFERROR(INDEX(Data_Raw!E:E,MATCH(Dataset!A190,Data_Raw!A:A,0)),""))</f>
        <v>KOR</v>
      </c>
      <c r="P190" t="str">
        <f>IF($A190="","",IFERROR(INDEX(Data_Raw!F:F,MATCH(Dataset!A190,Data_Raw!A:A,0)),""))</f>
        <v>Non-PPP</v>
      </c>
      <c r="Q190" t="str">
        <f>IF($A190="","",IFERROR(INDEX(Data_Raw!G:G,MATCH(Dataset!A190,Data_Raw!A:A,0)),""))</f>
        <v>Energy</v>
      </c>
      <c r="R190">
        <f>IF($A190="","",SUMIFS(AI_PF!$AP:$AP,AI_PF!$A:$A,$A190))</f>
        <v>30000000000</v>
      </c>
      <c r="S190">
        <f>IF($A190="","",SUMIFS(AI_PF!$AW:$AW,AI_PF!$A:$A,$A190))</f>
        <v>29789818182</v>
      </c>
      <c r="T190">
        <f>IF($A190="","",SUMIFS(AI_PF!$AZ:$AZ,AI_PF!$A:$A,$A190))</f>
        <v>590112760</v>
      </c>
      <c r="U190">
        <f>IF($A190="","",SUMIFS(AI_PF!$CA:$CA,AI_PF!$A:$A,$A190))</f>
        <v>29205972592</v>
      </c>
      <c r="V190">
        <f>IF($A190="","",SUMIFS(AI_PF!$CE:$CE,AI_PF!$A:$A,$A190))</f>
        <v>30900974211</v>
      </c>
      <c r="W190">
        <f>IF($A190="","",IFERROR(VLOOKUP($A190,AI_PF!$A:$CO,93,FALSE),""))</f>
        <v>4.7682484984397879</v>
      </c>
      <c r="X190">
        <f>IF($A190="","",COUNTIF(AI_PF!$A:$A,$A190))</f>
        <v>1</v>
      </c>
      <c r="Y190">
        <f>IF($A190="","",COUNTIF(LookThrough!$A:$A,J190))</f>
        <v>12</v>
      </c>
    </row>
    <row r="191" spans="1:25" x14ac:dyDescent="0.4">
      <c r="A191" t="s">
        <v>223</v>
      </c>
      <c r="B191" t="str">
        <f>IF($A191="","",IFERROR(VLOOKUP($A191,AI_PF!$A:$D,4,FALSE),""))</f>
        <v>KIAMCO BTL 프로젝트 사모특별자산투자신탁 9호</v>
      </c>
      <c r="C191" t="str">
        <f>IF($A191="","",IFERROR(VLOOKUP($A191,AI_PF!$A:$G,7,FALSE),""))</f>
        <v>BTL</v>
      </c>
      <c r="D191" t="str">
        <f>IF($A191="","",IFERROR(VLOOKUP($A191,AI_PF!$A:$H,8,FALSE),""))</f>
        <v>혼합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 s="4">
        <f>IF($J191="","",IFERROR(INDEX(AI_PF!T:T,MATCH(Dataset!J191,AI_PF!C:C,0)),""))</f>
        <v>43613</v>
      </c>
      <c r="H191" s="4">
        <f>IF($J191="","",IFERROR(INDEX(AI_PF!V:V,MATCH(Dataset!J191,AI_PF!C:C,0)),""))</f>
        <v>51634</v>
      </c>
      <c r="I191">
        <f>IF($J191="","",IFERROR(INDEX(AI_PF!EV:EV,MATCH(Dataset!J191,AI_PF!C:C,0)),""))</f>
        <v>2019</v>
      </c>
      <c r="J191" s="5">
        <f>IF($A191="","",IFERROR(VLOOKUP($A191,AI_PF!$A:$C,3,FALSE),""))</f>
        <v>210000253</v>
      </c>
      <c r="K191" t="str">
        <f>IF($A191="","",IFERROR(INDEX(Data_Raw!B:B,MATCH(Dataset!A191,Data_Raw!A:A,0)),""))</f>
        <v>Infrastructure</v>
      </c>
      <c r="L191" t="str">
        <f>IF($A191="","",IFERROR(INDEX(Data_Raw!C:C,MATCH(Dataset!A191,Data_Raw!A:A,0)),""))</f>
        <v>KIAMCO BTL 프로젝트 사모특별자산투자신탁 9호</v>
      </c>
      <c r="M191" t="str">
        <f>IF($A191="","",IFERROR(INDEX(Data_Raw!D:D,MATCH(Dataset!A191,Data_Raw!A:A,0)),""))</f>
        <v>KDB인프라자산운용</v>
      </c>
      <c r="N191" t="str">
        <f>IF($A191="","",IFERROR(VLOOKUP($A191,AI_PF!$A:$ET,29,FALSE),""))</f>
        <v>해당없음</v>
      </c>
      <c r="O191" t="str">
        <f>IF($A191="","",IFERROR(INDEX(Data_Raw!E:E,MATCH(Dataset!A191,Data_Raw!A:A,0)),""))</f>
        <v>KOR</v>
      </c>
      <c r="P191" t="str">
        <f>IF($A191="","",IFERROR(INDEX(Data_Raw!F:F,MATCH(Dataset!A191,Data_Raw!A:A,0)),""))</f>
        <v>BTL</v>
      </c>
      <c r="Q191" t="str">
        <f>IF($A191="","",IFERROR(INDEX(Data_Raw!G:G,MATCH(Dataset!A191,Data_Raw!A:A,0)),""))</f>
        <v>Mixed</v>
      </c>
      <c r="R191">
        <f>IF($A191="","",SUMIFS(AI_PF!$AP:$AP,AI_PF!$A:$A,$A191))</f>
        <v>25000000000</v>
      </c>
      <c r="S191">
        <f>IF($A191="","",SUMIFS(AI_PF!$AW:$AW,AI_PF!$A:$A,$A191))</f>
        <v>24349955000</v>
      </c>
      <c r="T191">
        <f>IF($A191="","",SUMIFS(AI_PF!$AZ:$AZ,AI_PF!$A:$A,$A191))</f>
        <v>6568992650</v>
      </c>
      <c r="U191">
        <f>IF($A191="","",SUMIFS(AI_PF!$CA:$CA,AI_PF!$A:$A,$A191))</f>
        <v>17820074217</v>
      </c>
      <c r="V191">
        <f>IF($A191="","",SUMIFS(AI_PF!$CE:$CE,AI_PF!$A:$A,$A191))</f>
        <v>16956153683</v>
      </c>
      <c r="W191">
        <f>IF($A191="","",IFERROR(VLOOKUP($A191,AI_PF!$A:$CO,93,FALSE),""))</f>
        <v>1.6318461298942568</v>
      </c>
      <c r="X191">
        <f>IF($A191="","",COUNTIF(AI_PF!$A:$A,$A191))</f>
        <v>1</v>
      </c>
      <c r="Y191">
        <f>IF($A191="","",COUNTIF(LookThrough!$A:$A,J191))</f>
        <v>4</v>
      </c>
    </row>
    <row r="192" spans="1:25" x14ac:dyDescent="0.4">
      <c r="A192" t="s">
        <v>224</v>
      </c>
      <c r="B192" t="str">
        <f>IF($A192="","",IFERROR(VLOOKUP($A192,AI_PF!$A:$D,4,FALSE),""))</f>
        <v>그로스엑셀러레이션펀드</v>
      </c>
      <c r="C192" t="str">
        <f>IF($A192="","",IFERROR(VLOOKUP($A192,AI_PF!$A:$G,7,FALSE),""))</f>
        <v>VC</v>
      </c>
      <c r="D192" t="str">
        <f>IF($A192="","",IFERROR(VLOOKUP($A192,AI_PF!$A:$H,8,FALSE),""))</f>
        <v>VC</v>
      </c>
      <c r="E192" t="str">
        <f>IF($A192="","",IFERROR(VLOOKUP($A192,AI_PF!$A:$N,14,FALSE),""))</f>
        <v>출자</v>
      </c>
      <c r="F192" t="str">
        <f>IF($A192="","",IFERROR(VLOOKUP($A192,AI_PF!$A:$R,18,FALSE),""))</f>
        <v>KRW</v>
      </c>
      <c r="G192" s="4">
        <f>IF($J192="","",IFERROR(INDEX(AI_PF!T:T,MATCH(Dataset!J192,AI_PF!C:C,0)),""))</f>
        <v>43665</v>
      </c>
      <c r="H192" s="4">
        <f>IF($J192="","",IFERROR(INDEX(AI_PF!V:V,MATCH(Dataset!J192,AI_PF!C:C,0)),""))</f>
        <v>46586</v>
      </c>
      <c r="I192">
        <f>IF($J192="","",IFERROR(INDEX(AI_PF!EV:EV,MATCH(Dataset!J192,AI_PF!C:C,0)),""))</f>
        <v>2019</v>
      </c>
      <c r="J192" s="5">
        <f>IF($A192="","",IFERROR(VLOOKUP($A192,AI_PF!$A:$C,3,FALSE),""))</f>
        <v>110000136</v>
      </c>
      <c r="K192" t="str">
        <f>IF($A192="","",IFERROR(INDEX(Data_Raw!B:B,MATCH(Dataset!A192,Data_Raw!A:A,0)),""))</f>
        <v>VC</v>
      </c>
      <c r="L192" t="str">
        <f>IF($A192="","",IFERROR(INDEX(Data_Raw!C:C,MATCH(Dataset!A192,Data_Raw!A:A,0)),""))</f>
        <v>그로스엑셀러레이션펀드</v>
      </c>
      <c r="M192" t="str">
        <f>IF($A192="","",IFERROR(INDEX(Data_Raw!D:D,MATCH(Dataset!A192,Data_Raw!A:A,0)),""))</f>
        <v>소프트뱅크벤처스아시아</v>
      </c>
      <c r="N192" t="str">
        <f>IF($A192="","",IFERROR(VLOOKUP($A192,AI_PF!$A:$ET,29,FALSE),""))</f>
        <v>해당없음</v>
      </c>
      <c r="O192" t="str">
        <f>IF($A192="","",IFERROR(INDEX(Data_Raw!E:E,MATCH(Dataset!A192,Data_Raw!A:A,0)),""))</f>
        <v>Asia</v>
      </c>
      <c r="P192" t="str">
        <f>IF($A192="","",IFERROR(INDEX(Data_Raw!F:F,MATCH(Dataset!A192,Data_Raw!A:A,0)),""))</f>
        <v>Early</v>
      </c>
      <c r="Q192" t="str">
        <f>IF($A192="","",IFERROR(INDEX(Data_Raw!G:G,MATCH(Dataset!A192,Data_Raw!A:A,0)),""))</f>
        <v>General</v>
      </c>
      <c r="R192">
        <f>IF($A192="","",SUMIFS(AI_PF!$AP:$AP,AI_PF!$A:$A,$A192))</f>
        <v>10000000000</v>
      </c>
      <c r="S192">
        <f>IF($A192="","",SUMIFS(AI_PF!$AW:$AW,AI_PF!$A:$A,$A192))</f>
        <v>10000000000</v>
      </c>
      <c r="T192">
        <f>IF($A192="","",SUMIFS(AI_PF!$AZ:$AZ,AI_PF!$A:$A,$A192))</f>
        <v>1380237028</v>
      </c>
      <c r="U192">
        <f>IF($A192="","",SUMIFS(AI_PF!$CA:$CA,AI_PF!$A:$A,$A192))</f>
        <v>7742479451</v>
      </c>
      <c r="V192">
        <f>IF($A192="","",SUMIFS(AI_PF!$CE:$CE,AI_PF!$A:$A,$A192))</f>
        <v>8353887051</v>
      </c>
      <c r="W192">
        <f>IF($A192="","",IFERROR(VLOOKUP($A192,AI_PF!$A:$CO,93,FALSE),""))</f>
        <v>1.7679205536842344</v>
      </c>
      <c r="X192">
        <f>IF($A192="","",COUNTIF(AI_PF!$A:$A,$A192))</f>
        <v>1</v>
      </c>
      <c r="Y192">
        <f>IF($A192="","",COUNTIF(LookThrough!$A:$A,J192))</f>
        <v>0</v>
      </c>
    </row>
    <row r="193" spans="1:25" x14ac:dyDescent="0.4">
      <c r="A193" t="s">
        <v>225</v>
      </c>
      <c r="B193" t="str">
        <f>IF($A193="","",IFERROR(VLOOKUP($A193,AI_PF!$A:$D,4,FALSE),""))</f>
        <v>HEDOSOPHIA Partners Ⅲ</v>
      </c>
      <c r="C193" t="str">
        <f>IF($A193="","",IFERROR(VLOOKUP($A193,AI_PF!$A:$G,7,FALSE),""))</f>
        <v>VC</v>
      </c>
      <c r="D193" t="str">
        <f>IF($A193="","",IFERROR(VLOOKUP($A193,AI_PF!$A:$H,8,FALSE),""))</f>
        <v>VC</v>
      </c>
      <c r="E193" t="str">
        <f>IF($A193="","",IFERROR(VLOOKUP($A193,AI_PF!$A:$N,14,FALSE),""))</f>
        <v>수익증권</v>
      </c>
      <c r="F193" t="str">
        <f>IF($A193="","",IFERROR(VLOOKUP($A193,AI_PF!$A:$R,18,FALSE),""))</f>
        <v>USD</v>
      </c>
      <c r="G193" s="4">
        <f>IF($J193="","",IFERROR(INDEX(AI_PF!T:T,MATCH(Dataset!J193,AI_PF!C:C,0)),""))</f>
        <v>44145</v>
      </c>
      <c r="H193" s="4">
        <f>IF($J193="","",IFERROR(INDEX(AI_PF!V:V,MATCH(Dataset!J193,AI_PF!C:C,0)),""))</f>
        <v>46676</v>
      </c>
      <c r="I193">
        <f>IF($J193="","",IFERROR(INDEX(AI_PF!EV:EV,MATCH(Dataset!J193,AI_PF!C:C,0)),""))</f>
        <v>2020</v>
      </c>
      <c r="J193" s="5">
        <f>IF($A193="","",IFERROR(VLOOKUP($A193,AI_PF!$A:$C,3,FALSE),""))</f>
        <v>210000798</v>
      </c>
      <c r="K193" t="str">
        <f>IF($A193="","",IFERROR(INDEX(Data_Raw!B:B,MATCH(Dataset!A193,Data_Raw!A:A,0)),""))</f>
        <v>VC</v>
      </c>
      <c r="L193" t="str">
        <f>IF($A193="","",IFERROR(INDEX(Data_Raw!C:C,MATCH(Dataset!A193,Data_Raw!A:A,0)),""))</f>
        <v>HEDOSOPHIA Partners Ⅲ</v>
      </c>
      <c r="M193" t="str">
        <f>IF($A193="","",IFERROR(INDEX(Data_Raw!D:D,MATCH(Dataset!A193,Data_Raw!A:A,0)),""))</f>
        <v>Hedosophia Partners</v>
      </c>
      <c r="N193" t="str">
        <f>IF($A193="","",IFERROR(VLOOKUP($A193,AI_PF!$A:$ET,29,FALSE),""))</f>
        <v>Hedosophia Partners</v>
      </c>
      <c r="O193" t="str">
        <f>IF($A193="","",IFERROR(INDEX(Data_Raw!E:E,MATCH(Dataset!A193,Data_Raw!A:A,0)),""))</f>
        <v>US</v>
      </c>
      <c r="P193" t="str">
        <f>IF($A193="","",IFERROR(INDEX(Data_Raw!F:F,MATCH(Dataset!A193,Data_Raw!A:A,0)),""))</f>
        <v>Early</v>
      </c>
      <c r="Q193" t="str">
        <f>IF($A193="","",IFERROR(INDEX(Data_Raw!G:G,MATCH(Dataset!A193,Data_Raw!A:A,0)),""))</f>
        <v>AI|Software|IT</v>
      </c>
      <c r="R193">
        <f>IF($A193="","",SUMIFS(AI_PF!$AP:$AP,AI_PF!$A:$A,$A193))</f>
        <v>32500000000</v>
      </c>
      <c r="S193">
        <f>IF($A193="","",SUMIFS(AI_PF!$AW:$AW,AI_PF!$A:$A,$A193))</f>
        <v>27096826309</v>
      </c>
      <c r="T193">
        <f>IF($A193="","",SUMIFS(AI_PF!$AZ:$AZ,AI_PF!$A:$A,$A193))</f>
        <v>1520461936</v>
      </c>
      <c r="U193">
        <f>IF($A193="","",SUMIFS(AI_PF!$CA:$CA,AI_PF!$A:$A,$A193))</f>
        <v>25757818670</v>
      </c>
      <c r="V193">
        <f>IF($A193="","",SUMIFS(AI_PF!$CE:$CE,AI_PF!$A:$A,$A193))</f>
        <v>40683420291</v>
      </c>
      <c r="W193">
        <f>IF($A193="","",IFERROR(VLOOKUP($A193,AI_PF!$A:$CO,93,FALSE),""))</f>
        <v>14.214034676551821</v>
      </c>
      <c r="X193">
        <f>IF($A193="","",COUNTIF(AI_PF!$A:$A,$A193))</f>
        <v>1</v>
      </c>
      <c r="Y193">
        <f>IF($A193="","",COUNTIF(LookThrough!$A:$A,J193))</f>
        <v>27</v>
      </c>
    </row>
    <row r="194" spans="1:25" x14ac:dyDescent="0.4">
      <c r="A194" t="s">
        <v>226</v>
      </c>
      <c r="B194" t="str">
        <f>IF($A194="","",IFERROR(VLOOKUP($A194,AI_PF!$A:$D,4,FALSE),""))</f>
        <v>현대인베스트먼트 글로벌 인프라대출 전문투자형사모특별자산투자신탁 15호</v>
      </c>
      <c r="C194" t="str">
        <f>IF($A194="","",IFERROR(VLOOKUP($A194,AI_PF!$A:$G,7,FALSE),""))</f>
        <v>발전/유틸리티</v>
      </c>
      <c r="D194" t="str">
        <f>IF($A194="","",IFERROR(VLOOKUP($A194,AI_PF!$A:$H,8,FALSE),""))</f>
        <v>가스LNG</v>
      </c>
      <c r="E194" t="str">
        <f>IF($A194="","",IFERROR(VLOOKUP($A194,AI_PF!$A:$N,14,FALSE),""))</f>
        <v>수익증권</v>
      </c>
      <c r="F194" t="str">
        <f>IF($A194="","",IFERROR(VLOOKUP($A194,AI_PF!$A:$R,18,FALSE),""))</f>
        <v>KRW</v>
      </c>
      <c r="G194" s="4">
        <f>IF($J194="","",IFERROR(INDEX(AI_PF!T:T,MATCH(Dataset!J194,AI_PF!C:C,0)),""))</f>
        <v>43685</v>
      </c>
      <c r="H194" s="4">
        <f>IF($J194="","",IFERROR(INDEX(AI_PF!V:V,MATCH(Dataset!J194,AI_PF!C:C,0)),""))</f>
        <v>50990</v>
      </c>
      <c r="I194">
        <f>IF($J194="","",IFERROR(INDEX(AI_PF!EV:EV,MATCH(Dataset!J194,AI_PF!C:C,0)),""))</f>
        <v>2019</v>
      </c>
      <c r="J194" s="5">
        <f>IF($A194="","",IFERROR(VLOOKUP($A194,AI_PF!$A:$C,3,FALSE),""))</f>
        <v>210000329</v>
      </c>
      <c r="K194" t="str">
        <f>IF($A194="","",IFERROR(INDEX(Data_Raw!B:B,MATCH(Dataset!A194,Data_Raw!A:A,0)),""))</f>
        <v>Infrastructure</v>
      </c>
      <c r="L194" t="str">
        <f>IF($A194="","",IFERROR(INDEX(Data_Raw!C:C,MATCH(Dataset!A194,Data_Raw!A:A,0)),""))</f>
        <v>현대인베스트글로벌인프라대출일반사모특별자산투자신탁15호</v>
      </c>
      <c r="M194" t="str">
        <f>IF($A194="","",IFERROR(INDEX(Data_Raw!D:D,MATCH(Dataset!A194,Data_Raw!A:A,0)),""))</f>
        <v>현대인베스트먼트자산운용</v>
      </c>
      <c r="N194" t="str">
        <f>IF($A194="","",IFERROR(VLOOKUP($A194,AI_PF!$A:$ET,29,FALSE),""))</f>
        <v>IFM Investors</v>
      </c>
      <c r="O194" t="str">
        <f>IF($A194="","",IFERROR(INDEX(Data_Raw!E:E,MATCH(Dataset!A194,Data_Raw!A:A,0)),""))</f>
        <v>US</v>
      </c>
      <c r="P194" t="str">
        <f>IF($A194="","",IFERROR(INDEX(Data_Raw!F:F,MATCH(Dataset!A194,Data_Raw!A:A,0)),""))</f>
        <v>Non-PPP</v>
      </c>
      <c r="Q194" t="str">
        <f>IF($A194="","",IFERROR(INDEX(Data_Raw!G:G,MATCH(Dataset!A194,Data_Raw!A:A,0)),""))</f>
        <v>Energy</v>
      </c>
      <c r="R194">
        <f>IF($A194="","",SUMIFS(AI_PF!$AP:$AP,AI_PF!$A:$A,$A194))</f>
        <v>260000000000</v>
      </c>
      <c r="S194">
        <f>IF($A194="","",SUMIFS(AI_PF!$AW:$AW,AI_PF!$A:$A,$A194))</f>
        <v>156375493492</v>
      </c>
      <c r="T194">
        <f>IF($A194="","",SUMIFS(AI_PF!$AZ:$AZ,AI_PF!$A:$A,$A194))</f>
        <v>135081637035</v>
      </c>
      <c r="U194">
        <f>IF($A194="","",SUMIFS(AI_PF!$CA:$CA,AI_PF!$A:$A,$A194))</f>
        <v>16010336968</v>
      </c>
      <c r="V194">
        <f>IF($A194="","",SUMIFS(AI_PF!$CE:$CE,AI_PF!$A:$A,$A194))</f>
        <v>14415232643</v>
      </c>
      <c r="W194">
        <f>IF($A194="","",IFERROR(VLOOKUP($A194,AI_PF!$A:$CO,93,FALSE),""))</f>
        <v>4.5407524704933175</v>
      </c>
      <c r="X194">
        <f>IF($A194="","",COUNTIF(AI_PF!$A:$A,$A194))</f>
        <v>1</v>
      </c>
      <c r="Y194">
        <f>IF($A194="","",COUNTIF(LookThrough!$A:$A,J194))</f>
        <v>1</v>
      </c>
    </row>
    <row r="195" spans="1:25" x14ac:dyDescent="0.4">
      <c r="A195" t="s">
        <v>227</v>
      </c>
      <c r="B195" t="str">
        <f>IF($A195="","",IFERROR(VLOOKUP($A195,AI_PF!$A:$D,4,FALSE),""))</f>
        <v>신한AIM 부동산 전문투자형사모투자신탁 13호</v>
      </c>
      <c r="C195" t="str">
        <f>IF($A195="","",IFERROR(VLOOKUP($A195,AI_PF!$A:$G,7,FALSE),""))</f>
        <v>수익형</v>
      </c>
      <c r="D195" t="str">
        <f>IF($A195="","",IFERROR(VLOOKUP($A195,AI_PF!$A:$H,8,FALSE),""))</f>
        <v>호텔</v>
      </c>
      <c r="E195" t="str">
        <f>IF($A195="","",IFERROR(VLOOKUP($A195,AI_PF!$A:$N,14,FALSE),""))</f>
        <v>수익증권</v>
      </c>
      <c r="F195" t="str">
        <f>IF($A195="","",IFERROR(VLOOKUP($A195,AI_PF!$A:$R,18,FALSE),""))</f>
        <v>KRW</v>
      </c>
      <c r="G195" s="4">
        <f>IF($J195="","",IFERROR(INDEX(AI_PF!T:T,MATCH(Dataset!J195,AI_PF!C:C,0)),""))</f>
        <v>43644</v>
      </c>
      <c r="H195" s="4">
        <f>IF($J195="","",IFERROR(INDEX(AI_PF!V:V,MATCH(Dataset!J195,AI_PF!C:C,0)),""))</f>
        <v>46377</v>
      </c>
      <c r="I195">
        <f>IF($J195="","",IFERROR(INDEX(AI_PF!EV:EV,MATCH(Dataset!J195,AI_PF!C:C,0)),""))</f>
        <v>2019</v>
      </c>
      <c r="J195" s="5">
        <f>IF($A195="","",IFERROR(VLOOKUP($A195,AI_PF!$A:$C,3,FALSE),""))</f>
        <v>210000860</v>
      </c>
      <c r="K195" t="str">
        <f>IF($A195="","",IFERROR(INDEX(Data_Raw!B:B,MATCH(Dataset!A195,Data_Raw!A:A,0)),""))</f>
        <v>Real_Estate</v>
      </c>
      <c r="L195" t="str">
        <f>IF($A195="","",IFERROR(INDEX(Data_Raw!C:C,MATCH(Dataset!A195,Data_Raw!A:A,0)),""))</f>
        <v>신한AIM부동산 일반 사모제13호</v>
      </c>
      <c r="M195" t="str">
        <f>IF($A195="","",IFERROR(INDEX(Data_Raw!D:D,MATCH(Dataset!A195,Data_Raw!A:A,0)),""))</f>
        <v>신한자산운용</v>
      </c>
      <c r="N195" t="str">
        <f>IF($A195="","",IFERROR(VLOOKUP($A195,AI_PF!$A:$ET,29,FALSE),""))</f>
        <v>Deutsche Bank</v>
      </c>
      <c r="O195" t="str">
        <f>IF($A195="","",IFERROR(INDEX(Data_Raw!E:E,MATCH(Dataset!A195,Data_Raw!A:A,0)),""))</f>
        <v>US</v>
      </c>
      <c r="P195" t="str">
        <f>IF($A195="","",IFERROR(INDEX(Data_Raw!F:F,MATCH(Dataset!A195,Data_Raw!A:A,0)),""))</f>
        <v>Mezzanine|Value-add</v>
      </c>
      <c r="Q195" t="str">
        <f>IF($A195="","",IFERROR(INDEX(Data_Raw!G:G,MATCH(Dataset!A195,Data_Raw!A:A,0)),""))</f>
        <v>Hotel</v>
      </c>
      <c r="R195">
        <f>IF($A195="","",SUMIFS(AI_PF!$AP:$AP,AI_PF!$A:$A,$A195))</f>
        <v>45500000000</v>
      </c>
      <c r="S195">
        <f>IF($A195="","",SUMIFS(AI_PF!$AW:$AW,AI_PF!$A:$A,$A195))</f>
        <v>51959775281</v>
      </c>
      <c r="T195">
        <f>IF($A195="","",SUMIFS(AI_PF!$AZ:$AZ,AI_PF!$A:$A,$A195))</f>
        <v>48734176127</v>
      </c>
      <c r="U195">
        <f>IF($A195="","",SUMIFS(AI_PF!$CA:$CA,AI_PF!$A:$A,$A195))</f>
        <v>62467655</v>
      </c>
      <c r="V195">
        <f>IF($A195="","",SUMIFS(AI_PF!$CE:$CE,AI_PF!$A:$A,$A195))</f>
        <v>69183323</v>
      </c>
      <c r="W195">
        <f>IF($A195="","",IFERROR(VLOOKUP($A195,AI_PF!$A:$CO,93,FALSE),""))</f>
        <v>-1.1254847049713135E-2</v>
      </c>
      <c r="X195">
        <f>IF($A195="","",COUNTIF(AI_PF!$A:$A,$A195))</f>
        <v>1</v>
      </c>
      <c r="Y195">
        <f>IF($A195="","",COUNTIF(LookThrough!$A:$A,J195))</f>
        <v>0</v>
      </c>
    </row>
    <row r="196" spans="1:25" x14ac:dyDescent="0.4">
      <c r="A196" t="s">
        <v>228</v>
      </c>
      <c r="B196" t="str">
        <f>IF($A196="","",IFERROR(VLOOKUP($A196,AI_PF!$A:$D,4,FALSE),""))</f>
        <v>BLACKSTONE Real Estate Debt Strategies Ⅳ</v>
      </c>
      <c r="C196" t="str">
        <f>IF($A196="","",IFERROR(VLOOKUP($A196,AI_PF!$A:$G,7,FALSE),""))</f>
        <v>수익형</v>
      </c>
      <c r="D196" t="str">
        <f>IF($A196="","",IFERROR(VLOOKUP($A196,AI_PF!$A:$H,8,FALSE),""))</f>
        <v>혼합</v>
      </c>
      <c r="E196" t="str">
        <f>IF($A196="","",IFERROR(VLOOKUP($A196,AI_PF!$A:$N,14,FALSE),""))</f>
        <v>수익증권</v>
      </c>
      <c r="F196" t="str">
        <f>IF($A196="","",IFERROR(VLOOKUP($A196,AI_PF!$A:$R,18,FALSE),""))</f>
        <v>USD</v>
      </c>
      <c r="G196" s="4">
        <f>IF($J196="","",IFERROR(INDEX(AI_PF!T:T,MATCH(Dataset!J196,AI_PF!C:C,0)),""))</f>
        <v>44147</v>
      </c>
      <c r="H196" s="4">
        <f>IF($J196="","",IFERROR(INDEX(AI_PF!V:V,MATCH(Dataset!J196,AI_PF!C:C,0)),""))</f>
        <v>47408</v>
      </c>
      <c r="I196">
        <f>IF($J196="","",IFERROR(INDEX(AI_PF!EV:EV,MATCH(Dataset!J196,AI_PF!C:C,0)),""))</f>
        <v>2020</v>
      </c>
      <c r="J196" s="5">
        <f>IF($A196="","",IFERROR(VLOOKUP($A196,AI_PF!$A:$C,3,FALSE),""))</f>
        <v>210000795</v>
      </c>
      <c r="K196" t="str">
        <f>IF($A196="","",IFERROR(INDEX(Data_Raw!B:B,MATCH(Dataset!A196,Data_Raw!A:A,0)),""))</f>
        <v>Real_Estate</v>
      </c>
      <c r="L196" t="str">
        <f>IF($A196="","",IFERROR(INDEX(Data_Raw!C:C,MATCH(Dataset!A196,Data_Raw!A:A,0)),""))</f>
        <v>BLACKSTONE REAL ESTATE DEBT STRATEGIES IV</v>
      </c>
      <c r="M196" t="str">
        <f>IF($A196="","",IFERROR(INDEX(Data_Raw!D:D,MATCH(Dataset!A196,Data_Raw!A:A,0)),""))</f>
        <v>Blackstone</v>
      </c>
      <c r="N196" t="str">
        <f>IF($A196="","",IFERROR(VLOOKUP($A196,AI_PF!$A:$ET,29,FALSE),""))</f>
        <v>Blackstone</v>
      </c>
      <c r="O196" t="str">
        <f>IF($A196="","",IFERROR(INDEX(Data_Raw!E:E,MATCH(Dataset!A196,Data_Raw!A:A,0)),""))</f>
        <v>Global</v>
      </c>
      <c r="P196" t="str">
        <f>IF($A196="","",IFERROR(INDEX(Data_Raw!F:F,MATCH(Dataset!A196,Data_Raw!A:A,0)),""))</f>
        <v>Equity|Core</v>
      </c>
      <c r="Q196" t="str">
        <f>IF($A196="","",IFERROR(INDEX(Data_Raw!G:G,MATCH(Dataset!A196,Data_Raw!A:A,0)),""))</f>
        <v>General</v>
      </c>
      <c r="R196">
        <f>IF($A196="","",SUMIFS(AI_PF!$AP:$AP,AI_PF!$A:$A,$A196))</f>
        <v>39000000000</v>
      </c>
      <c r="S196">
        <f>IF($A196="","",SUMIFS(AI_PF!$AW:$AW,AI_PF!$A:$A,$A196))</f>
        <v>39485445370</v>
      </c>
      <c r="T196">
        <f>IF($A196="","",SUMIFS(AI_PF!$AZ:$AZ,AI_PF!$A:$A,$A196))</f>
        <v>34079617392</v>
      </c>
      <c r="U196">
        <f>IF($A196="","",SUMIFS(AI_PF!$CA:$CA,AI_PF!$A:$A,$A196))</f>
        <v>8089801746</v>
      </c>
      <c r="V196">
        <f>IF($A196="","",SUMIFS(AI_PF!$CE:$CE,AI_PF!$A:$A,$A196))</f>
        <v>6838382340</v>
      </c>
      <c r="W196">
        <f>IF($A196="","",IFERROR(VLOOKUP($A196,AI_PF!$A:$CO,93,FALSE),""))</f>
        <v>14.927145838737491</v>
      </c>
      <c r="X196">
        <f>IF($A196="","",COUNTIF(AI_PF!$A:$A,$A196))</f>
        <v>1</v>
      </c>
      <c r="Y196">
        <f>IF($A196="","",COUNTIF(LookThrough!$A:$A,J196))</f>
        <v>32</v>
      </c>
    </row>
    <row r="197" spans="1:25" x14ac:dyDescent="0.4">
      <c r="A197" t="s">
        <v>229</v>
      </c>
      <c r="B197" t="str">
        <f>IF($A197="","",IFERROR(VLOOKUP($A197,AI_PF!$A:$D,4,FALSE),""))</f>
        <v>광백 염전태양광발전 및 ESS 연계사업</v>
      </c>
      <c r="C197" t="str">
        <f>IF($A197="","",IFERROR(VLOOKUP($A197,AI_PF!$A:$G,7,FALSE),""))</f>
        <v>신재생</v>
      </c>
      <c r="D197" t="str">
        <f>IF($A197="","",IFERROR(VLOOKUP($A197,AI_PF!$A:$H,8,FALSE),""))</f>
        <v>태양광</v>
      </c>
      <c r="E197" t="str">
        <f>IF($A197="","",IFERROR(VLOOKUP($A197,AI_PF!$A:$N,14,FALSE),""))</f>
        <v>대출</v>
      </c>
      <c r="F197" t="str">
        <f>IF($A197="","",IFERROR(VLOOKUP($A197,AI_PF!$A:$R,18,FALSE),""))</f>
        <v>KRW</v>
      </c>
      <c r="G197" s="4">
        <f>IF($J197="","",IFERROR(INDEX(AI_PF!T:T,MATCH(Dataset!J197,AI_PF!C:C,0)),""))</f>
        <v>43782</v>
      </c>
      <c r="H197" s="4">
        <f>IF($J197="","",IFERROR(INDEX(AI_PF!V:V,MATCH(Dataset!J197,AI_PF!C:C,0)),""))</f>
        <v>50130</v>
      </c>
      <c r="I197">
        <f>IF($J197="","",IFERROR(INDEX(AI_PF!EV:EV,MATCH(Dataset!J197,AI_PF!C:C,0)),""))</f>
        <v>2019</v>
      </c>
      <c r="J197" s="5">
        <f>IF($A197="","",IFERROR(VLOOKUP($A197,AI_PF!$A:$C,3,FALSE),""))</f>
        <v>6000000001098</v>
      </c>
      <c r="K197" t="str">
        <f>IF($A197="","",IFERROR(INDEX(Data_Raw!B:B,MATCH(Dataset!A197,Data_Raw!A:A,0)),""))</f>
        <v>Infrastructure</v>
      </c>
      <c r="L197" t="str">
        <f>IF($A197="","",IFERROR(INDEX(Data_Raw!C:C,MATCH(Dataset!A197,Data_Raw!A:A,0)),""))</f>
        <v>광백 염전태양광발전 및 ESS 연계사업</v>
      </c>
      <c r="M197" t="str">
        <f>IF($A197="","",IFERROR(INDEX(Data_Raw!D:D,MATCH(Dataset!A197,Data_Raw!A:A,0)),""))</f>
        <v>교보악사자산운용</v>
      </c>
      <c r="N197" t="str">
        <f>IF($A197="","",IFERROR(VLOOKUP($A197,AI_PF!$A:$ET,29,FALSE),""))</f>
        <v>해당없음</v>
      </c>
      <c r="O197" t="str">
        <f>IF($A197="","",IFERROR(INDEX(Data_Raw!E:E,MATCH(Dataset!A197,Data_Raw!A:A,0)),""))</f>
        <v>KOR</v>
      </c>
      <c r="P197" t="str">
        <f>IF($A197="","",IFERROR(INDEX(Data_Raw!F:F,MATCH(Dataset!A197,Data_Raw!A:A,0)),""))</f>
        <v>Non-PPP</v>
      </c>
      <c r="Q197" t="str">
        <f>IF($A197="","",IFERROR(INDEX(Data_Raw!G:G,MATCH(Dataset!A197,Data_Raw!A:A,0)),""))</f>
        <v>Solar</v>
      </c>
      <c r="R197">
        <f>IF($A197="","",SUMIFS(AI_PF!$AP:$AP,AI_PF!$A:$A,$A197))</f>
        <v>95888888889</v>
      </c>
      <c r="S197">
        <f>IF($A197="","",SUMIFS(AI_PF!$AW:$AW,AI_PF!$A:$A,$A197))</f>
        <v>95888888889</v>
      </c>
      <c r="T197">
        <f>IF($A197="","",SUMIFS(AI_PF!$AZ:$AZ,AI_PF!$A:$A,$A197))</f>
        <v>34151892716</v>
      </c>
      <c r="U197">
        <f>IF($A197="","",SUMIFS(AI_PF!$CA:$CA,AI_PF!$A:$A,$A197))</f>
        <v>61937037036</v>
      </c>
      <c r="V197">
        <f>IF($A197="","",SUMIFS(AI_PF!$CE:$CE,AI_PF!$A:$A,$A197))</f>
        <v>61736996173</v>
      </c>
      <c r="W197">
        <f>IF($A197="","",IFERROR(VLOOKUP($A197,AI_PF!$A:$CO,93,FALSE),""))</f>
        <v>3.2916789999999998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230</v>
      </c>
      <c r="B198" t="str">
        <f>IF($A198="","",IFERROR(VLOOKUP($A198,AI_PF!$A:$D,4,FALSE),""))</f>
        <v>NH-Amundi 선순위론 전문투자형사모투자신탁 3호</v>
      </c>
      <c r="C198" t="str">
        <f>IF($A198="","",IFERROR(VLOOKUP($A198,AI_PF!$A:$G,7,FALSE),""))</f>
        <v>PD</v>
      </c>
      <c r="D198" t="str">
        <f>IF($A198="","",IFERROR(VLOOKUP($A198,AI_PF!$A:$H,8,FALSE),""))</f>
        <v>Senior</v>
      </c>
      <c r="E198" t="str">
        <f>IF($A198="","",IFERROR(VLOOKUP($A198,AI_PF!$A:$N,14,FALSE),""))</f>
        <v>수익증권</v>
      </c>
      <c r="F198" t="str">
        <f>IF($A198="","",IFERROR(VLOOKUP($A198,AI_PF!$A:$R,18,FALSE),""))</f>
        <v>KRW</v>
      </c>
      <c r="G198" s="4">
        <f>IF($J198="","",IFERROR(INDEX(AI_PF!T:T,MATCH(Dataset!J198,AI_PF!C:C,0)),""))</f>
        <v>43643</v>
      </c>
      <c r="H198" s="4">
        <f>IF($J198="","",IFERROR(INDEX(AI_PF!V:V,MATCH(Dataset!J198,AI_PF!C:C,0)),""))</f>
        <v>46565</v>
      </c>
      <c r="I198">
        <f>IF($J198="","",IFERROR(INDEX(AI_PF!EV:EV,MATCH(Dataset!J198,AI_PF!C:C,0)),""))</f>
        <v>2019</v>
      </c>
      <c r="J198" s="5">
        <f>IF($A198="","",IFERROR(VLOOKUP($A198,AI_PF!$A:$C,3,FALSE),""))</f>
        <v>210000298</v>
      </c>
      <c r="K198" t="str">
        <f>IF($A198="","",IFERROR(INDEX(Data_Raw!B:B,MATCH(Dataset!A198,Data_Raw!A:A,0)),""))</f>
        <v>PD</v>
      </c>
      <c r="L198" t="str">
        <f>IF($A198="","",IFERROR(INDEX(Data_Raw!C:C,MATCH(Dataset!A198,Data_Raw!A:A,0)),""))</f>
        <v>NH-Amundi 선순위론 전문투자형사모투자신탁 3호</v>
      </c>
      <c r="M198" t="str">
        <f>IF($A198="","",IFERROR(INDEX(Data_Raw!D:D,MATCH(Dataset!A198,Data_Raw!A:A,0)),""))</f>
        <v>NH-Amundi자산운용</v>
      </c>
      <c r="N198" t="str">
        <f>IF($A198="","",IFERROR(VLOOKUP($A198,AI_PF!$A:$ET,29,FALSE),""))</f>
        <v>해당없음</v>
      </c>
      <c r="O198" t="str">
        <f>IF($A198="","",IFERROR(INDEX(Data_Raw!E:E,MATCH(Dataset!A198,Data_Raw!A:A,0)),""))</f>
        <v>KOR</v>
      </c>
      <c r="P198" t="str">
        <f>IF($A198="","",IFERROR(INDEX(Data_Raw!F:F,MATCH(Dataset!A198,Data_Raw!A:A,0)),""))</f>
        <v>Senior</v>
      </c>
      <c r="Q198" t="str">
        <f>IF($A198="","",IFERROR(INDEX(Data_Raw!G:G,MATCH(Dataset!A198,Data_Raw!A:A,0)),""))</f>
        <v>Senior</v>
      </c>
      <c r="R198">
        <f>IF($A198="","",SUMIFS(AI_PF!$AP:$AP,AI_PF!$A:$A,$A198))</f>
        <v>100000000000</v>
      </c>
      <c r="S198">
        <f>IF($A198="","",SUMIFS(AI_PF!$AW:$AW,AI_PF!$A:$A,$A198))</f>
        <v>99982157681</v>
      </c>
      <c r="T198">
        <f>IF($A198="","",SUMIFS(AI_PF!$AZ:$AZ,AI_PF!$A:$A,$A198))</f>
        <v>96127390593</v>
      </c>
      <c r="U198">
        <f>IF($A198="","",SUMIFS(AI_PF!$CA:$CA,AI_PF!$A:$A,$A198))</f>
        <v>3830349071</v>
      </c>
      <c r="V198">
        <f>IF($A198="","",SUMIFS(AI_PF!$CE:$CE,AI_PF!$A:$A,$A198))</f>
        <v>3714175105</v>
      </c>
      <c r="W198">
        <f>IF($A198="","",IFERROR(VLOOKUP($A198,AI_PF!$A:$CO,93,FALSE),""))</f>
        <v>4.1816768050193787</v>
      </c>
      <c r="X198">
        <f>IF($A198="","",COUNTIF(AI_PF!$A:$A,$A198))</f>
        <v>1</v>
      </c>
      <c r="Y198">
        <f>IF($A198="","",COUNTIF(LookThrough!$A:$A,J198))</f>
        <v>1</v>
      </c>
    </row>
    <row r="199" spans="1:25" x14ac:dyDescent="0.4">
      <c r="A199" t="s">
        <v>231</v>
      </c>
      <c r="B199" t="str">
        <f>IF($A199="","",IFERROR(VLOOKUP($A199,AI_PF!$A:$D,4,FALSE),""))</f>
        <v>NORTH HAVEN Infrastructure Partners Ⅲ</v>
      </c>
      <c r="C199" t="str">
        <f>IF($A199="","",IFERROR(VLOOKUP($A199,AI_PF!$A:$G,7,FALSE),""))</f>
        <v>혼합</v>
      </c>
      <c r="D199" t="str">
        <f>IF($A199="","",IFERROR(VLOOKUP($A199,AI_PF!$A:$H,8,FALSE),""))</f>
        <v>혼합</v>
      </c>
      <c r="E199" t="str">
        <f>IF($A199="","",IFERROR(VLOOKUP($A199,AI_PF!$A:$N,14,FALSE),""))</f>
        <v>수익증권</v>
      </c>
      <c r="F199" t="str">
        <f>IF($A199="","",IFERROR(VLOOKUP($A199,AI_PF!$A:$R,18,FALSE),""))</f>
        <v>USD</v>
      </c>
      <c r="G199" s="4">
        <f>IF($J199="","",IFERROR(INDEX(AI_PF!T:T,MATCH(Dataset!J199,AI_PF!C:C,0)),""))</f>
        <v>43907</v>
      </c>
      <c r="H199" s="4">
        <f>IF($J199="","",IFERROR(INDEX(AI_PF!V:V,MATCH(Dataset!J199,AI_PF!C:C,0)),""))</f>
        <v>48213</v>
      </c>
      <c r="I199">
        <f>IF($J199="","",IFERROR(INDEX(AI_PF!EV:EV,MATCH(Dataset!J199,AI_PF!C:C,0)),""))</f>
        <v>2020</v>
      </c>
      <c r="J199" s="5">
        <f>IF($A199="","",IFERROR(VLOOKUP($A199,AI_PF!$A:$C,3,FALSE),""))</f>
        <v>210000527</v>
      </c>
      <c r="K199" t="str">
        <f>IF($A199="","",IFERROR(INDEX(Data_Raw!B:B,MATCH(Dataset!A199,Data_Raw!A:A,0)),""))</f>
        <v>Infrastructure</v>
      </c>
      <c r="L199" t="str">
        <f>IF($A199="","",IFERROR(INDEX(Data_Raw!C:C,MATCH(Dataset!A199,Data_Raw!A:A,0)),""))</f>
        <v>NORTH HAVEN INFRASTRUCTURE PARTNERS III</v>
      </c>
      <c r="M199" t="str">
        <f>IF($A199="","",IFERROR(INDEX(Data_Raw!D:D,MATCH(Dataset!A199,Data_Raw!A:A,0)),""))</f>
        <v>Morgan Stanley</v>
      </c>
      <c r="N199" t="str">
        <f>IF($A199="","",IFERROR(VLOOKUP($A199,AI_PF!$A:$ET,29,FALSE),""))</f>
        <v>Morgan Stanley</v>
      </c>
      <c r="O199" t="str">
        <f>IF($A199="","",IFERROR(INDEX(Data_Raw!E:E,MATCH(Dataset!A199,Data_Raw!A:A,0)),""))</f>
        <v>Global</v>
      </c>
      <c r="P199" t="str">
        <f>IF($A199="","",IFERROR(INDEX(Data_Raw!F:F,MATCH(Dataset!A199,Data_Raw!A:A,0)),""))</f>
        <v>hybrid</v>
      </c>
      <c r="Q199" t="str">
        <f>IF($A199="","",IFERROR(INDEX(Data_Raw!G:G,MATCH(Dataset!A199,Data_Raw!A:A,0)),""))</f>
        <v>General</v>
      </c>
      <c r="R199">
        <f>IF($A199="","",SUMIFS(AI_PF!$AP:$AP,AI_PF!$A:$A,$A199))</f>
        <v>65000000000</v>
      </c>
      <c r="S199">
        <f>IF($A199="","",SUMIFS(AI_PF!$AW:$AW,AI_PF!$A:$A,$A199))</f>
        <v>63706892958</v>
      </c>
      <c r="T199">
        <f>IF($A199="","",SUMIFS(AI_PF!$AZ:$AZ,AI_PF!$A:$A,$A199))</f>
        <v>8637926147</v>
      </c>
      <c r="U199">
        <f>IF($A199="","",SUMIFS(AI_PF!$CA:$CA,AI_PF!$A:$A,$A199))</f>
        <v>56065096778</v>
      </c>
      <c r="V199">
        <f>IF($A199="","",SUMIFS(AI_PF!$CE:$CE,AI_PF!$A:$A,$A199))</f>
        <v>73096425326</v>
      </c>
      <c r="W199">
        <f>IF($A199="","",IFERROR(VLOOKUP($A199,AI_PF!$A:$CO,93,FALSE),""))</f>
        <v>12.799380421638491</v>
      </c>
      <c r="X199">
        <f>IF($A199="","",COUNTIF(AI_PF!$A:$A,$A199))</f>
        <v>1</v>
      </c>
      <c r="Y199">
        <f>IF($A199="","",COUNTIF(LookThrough!$A:$A,J199))</f>
        <v>10</v>
      </c>
    </row>
    <row r="200" spans="1:25" x14ac:dyDescent="0.4">
      <c r="A200" t="s">
        <v>232</v>
      </c>
      <c r="B200" t="str">
        <f>IF($A200="","",IFERROR(VLOOKUP($A200,AI_PF!$A:$D,4,FALSE),""))</f>
        <v>KCI 영구채 및 딜라이브 인수금융 리파이낸싱</v>
      </c>
      <c r="C200" t="str">
        <f>IF($A200="","",IFERROR(VLOOKUP($A200,AI_PF!$A:$G,7,FALSE),""))</f>
        <v>인수금융</v>
      </c>
      <c r="D200" t="str">
        <f>IF($A200="","",IFERROR(VLOOKUP($A200,AI_PF!$A:$H,8,FALSE),""))</f>
        <v>인수금융</v>
      </c>
      <c r="E200" t="str">
        <f>IF($A200="","",IFERROR(VLOOKUP($A200,AI_PF!$A:$N,14,FALSE),""))</f>
        <v>대출</v>
      </c>
      <c r="F200" t="str">
        <f>IF($A200="","",IFERROR(VLOOKUP($A200,AI_PF!$A:$R,18,FALSE),""))</f>
        <v>KRW</v>
      </c>
      <c r="G200" s="4">
        <f>IF($J200="","",IFERROR(INDEX(AI_PF!T:T,MATCH(Dataset!J200,AI_PF!C:C,0)),""))</f>
        <v>43675</v>
      </c>
      <c r="H200" s="4">
        <f>IF($J200="","",IFERROR(INDEX(AI_PF!V:V,MATCH(Dataset!J200,AI_PF!C:C,0)),""))</f>
        <v>46963</v>
      </c>
      <c r="I200">
        <f>IF($J200="","",IFERROR(INDEX(AI_PF!EV:EV,MATCH(Dataset!J200,AI_PF!C:C,0)),""))</f>
        <v>2019</v>
      </c>
      <c r="J200" s="5">
        <f>IF($A200="","",IFERROR(VLOOKUP($A200,AI_PF!$A:$C,3,FALSE),""))</f>
        <v>6000000001086</v>
      </c>
      <c r="K200" t="str">
        <f>IF($A200="","",IFERROR(INDEX(Data_Raw!B:B,MATCH(Dataset!A200,Data_Raw!A:A,0)),""))</f>
        <v>PE</v>
      </c>
      <c r="L200" t="str">
        <f>IF($A200="","",IFERROR(INDEX(Data_Raw!C:C,MATCH(Dataset!A200,Data_Raw!A:A,0)),""))</f>
        <v>KCI 영구채 및 딜라이브 인수금융 리파이낸싱</v>
      </c>
      <c r="M200" t="str">
        <f>IF($A200="","",IFERROR(INDEX(Data_Raw!D:D,MATCH(Dataset!A200,Data_Raw!A:A,0)),""))</f>
        <v>신한은행</v>
      </c>
      <c r="N200" t="str">
        <f>IF($A200="","",IFERROR(VLOOKUP($A200,AI_PF!$A:$ET,29,FALSE),""))</f>
        <v>해당없음</v>
      </c>
      <c r="O200" t="str">
        <f>IF($A200="","",IFERROR(INDEX(Data_Raw!E:E,MATCH(Dataset!A200,Data_Raw!A:A,0)),""))</f>
        <v>KOR</v>
      </c>
      <c r="P200" t="str">
        <f>IF($A200="","",IFERROR(INDEX(Data_Raw!F:F,MATCH(Dataset!A200,Data_Raw!A:A,0)),""))</f>
        <v>인수금융</v>
      </c>
      <c r="Q200" t="str">
        <f>IF($A200="","",IFERROR(INDEX(Data_Raw!G:G,MATCH(Dataset!A200,Data_Raw!A:A,0)),""))</f>
        <v>General</v>
      </c>
      <c r="R200">
        <f>IF($A200="","",SUMIFS(AI_PF!$AP:$AP,AI_PF!$A:$A,$A200))</f>
        <v>129266449816</v>
      </c>
      <c r="S200">
        <f>IF($A200="","",SUMIFS(AI_PF!$AW:$AW,AI_PF!$A:$A,$A200))</f>
        <v>128636449816</v>
      </c>
      <c r="T200">
        <f>IF($A200="","",SUMIFS(AI_PF!$AZ:$AZ,AI_PF!$A:$A,$A200))</f>
        <v>50054540464</v>
      </c>
      <c r="U200">
        <f>IF($A200="","",SUMIFS(AI_PF!$CA:$CA,AI_PF!$A:$A,$A200))</f>
        <v>112099971863</v>
      </c>
      <c r="V200">
        <f>IF($A200="","",SUMIFS(AI_PF!$CE:$CE,AI_PF!$A:$A,$A200))</f>
        <v>1717494325</v>
      </c>
      <c r="W200">
        <f>IF($A200="","",IFERROR(VLOOKUP($A200,AI_PF!$A:$CO,93,FALSE),""))</f>
        <v>4.5713870999999999</v>
      </c>
      <c r="X200">
        <f>IF($A200="","",COUNTIF(AI_PF!$A:$A,$A200))</f>
        <v>3</v>
      </c>
      <c r="Y200">
        <f>IF($A200="","",COUNTIF(LookThrough!$A:$A,J200))</f>
        <v>0</v>
      </c>
    </row>
    <row r="201" spans="1:25" x14ac:dyDescent="0.4">
      <c r="A201" t="s">
        <v>233</v>
      </c>
      <c r="B201" t="str">
        <f>IF($A201="","",IFERROR(VLOOKUP($A201,AI_PF!$A:$D,4,FALSE),""))</f>
        <v>한화 윈드솔라 전문투자형사모특별자산투자신탁 1호</v>
      </c>
      <c r="C201" t="str">
        <f>IF($A201="","",IFERROR(VLOOKUP($A201,AI_PF!$A:$G,7,FALSE),""))</f>
        <v>신재생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KRW</v>
      </c>
      <c r="G201" s="4">
        <f>IF($J201="","",IFERROR(INDEX(AI_PF!T:T,MATCH(Dataset!J201,AI_PF!C:C,0)),""))</f>
        <v>43928</v>
      </c>
      <c r="H201" s="4">
        <f>IF($J201="","",IFERROR(INDEX(AI_PF!V:V,MATCH(Dataset!J201,AI_PF!C:C,0)),""))</f>
        <v>53058</v>
      </c>
      <c r="I201">
        <f>IF($J201="","",IFERROR(INDEX(AI_PF!EV:EV,MATCH(Dataset!J201,AI_PF!C:C,0)),""))</f>
        <v>2020</v>
      </c>
      <c r="J201" s="5">
        <f>IF($A201="","",IFERROR(VLOOKUP($A201,AI_PF!$A:$C,3,FALSE),""))</f>
        <v>210000557</v>
      </c>
      <c r="K201" t="str">
        <f>IF($A201="","",IFERROR(INDEX(Data_Raw!B:B,MATCH(Dataset!A201,Data_Raw!A:A,0)),""))</f>
        <v>Infrastructure</v>
      </c>
      <c r="L201" t="str">
        <f>IF($A201="","",IFERROR(INDEX(Data_Raw!C:C,MATCH(Dataset!A201,Data_Raw!A:A,0)),""))</f>
        <v>한화 윈드솔라 전문투자형사모특별자산투자신탁 1호</v>
      </c>
      <c r="M201" t="str">
        <f>IF($A201="","",IFERROR(INDEX(Data_Raw!D:D,MATCH(Dataset!A201,Data_Raw!A:A,0)),""))</f>
        <v>한화자산운용</v>
      </c>
      <c r="N201" t="str">
        <f>IF($A201="","",IFERROR(VLOOKUP($A201,AI_PF!$A:$ET,29,FALSE),""))</f>
        <v>해당없음</v>
      </c>
      <c r="O201" t="str">
        <f>IF($A201="","",IFERROR(INDEX(Data_Raw!E:E,MATCH(Dataset!A201,Data_Raw!A:A,0)),""))</f>
        <v>KOR</v>
      </c>
      <c r="P201" t="str">
        <f>IF($A201="","",IFERROR(INDEX(Data_Raw!F:F,MATCH(Dataset!A201,Data_Raw!A:A,0)),""))</f>
        <v>Non-PPP</v>
      </c>
      <c r="Q201" t="str">
        <f>IF($A201="","",IFERROR(INDEX(Data_Raw!G:G,MATCH(Dataset!A201,Data_Raw!A:A,0)),""))</f>
        <v>Energy</v>
      </c>
      <c r="R201">
        <f>IF($A201="","",SUMIFS(AI_PF!$AP:$AP,AI_PF!$A:$A,$A201))</f>
        <v>205000000000</v>
      </c>
      <c r="S201">
        <f>IF($A201="","",SUMIFS(AI_PF!$AW:$AW,AI_PF!$A:$A,$A201))</f>
        <v>195246125000</v>
      </c>
      <c r="T201">
        <f>IF($A201="","",SUMIFS(AI_PF!$AZ:$AZ,AI_PF!$A:$A,$A201))</f>
        <v>31836877210</v>
      </c>
      <c r="U201">
        <f>IF($A201="","",SUMIFS(AI_PF!$CA:$CA,AI_PF!$A:$A,$A201))</f>
        <v>163472279573</v>
      </c>
      <c r="V201">
        <f>IF($A201="","",SUMIFS(AI_PF!$CE:$CE,AI_PF!$A:$A,$A201))</f>
        <v>163195403630</v>
      </c>
      <c r="W201">
        <f>IF($A201="","",IFERROR(VLOOKUP($A201,AI_PF!$A:$CO,93,FALSE),""))</f>
        <v>4.1870573163032541</v>
      </c>
      <c r="X201">
        <f>IF($A201="","",COUNTIF(AI_PF!$A:$A,$A201))</f>
        <v>1</v>
      </c>
      <c r="Y201">
        <f>IF($A201="","",COUNTIF(LookThrough!$A:$A,J201))</f>
        <v>19</v>
      </c>
    </row>
    <row r="202" spans="1:25" x14ac:dyDescent="0.4">
      <c r="A202" t="s">
        <v>234</v>
      </c>
      <c r="B202" t="str">
        <f>IF($A202="","",IFERROR(VLOOKUP($A202,AI_PF!$A:$D,4,FALSE),""))</f>
        <v>MCF Hyundai Fund</v>
      </c>
      <c r="C202" t="str">
        <f>IF($A202="","",IFERROR(VLOOKUP($A202,AI_PF!$A:$G,7,FALSE),""))</f>
        <v>PD</v>
      </c>
      <c r="D202" t="str">
        <f>IF($A202="","",IFERROR(VLOOKUP($A202,AI_PF!$A:$H,8,FALSE),""))</f>
        <v>Senior</v>
      </c>
      <c r="E202" t="str">
        <f>IF($A202="","",IFERROR(VLOOKUP($A202,AI_PF!$A:$N,14,FALSE),""))</f>
        <v>수익증권</v>
      </c>
      <c r="F202" t="str">
        <f>IF($A202="","",IFERROR(VLOOKUP($A202,AI_PF!$A:$R,18,FALSE),""))</f>
        <v>KRW</v>
      </c>
      <c r="G202" s="4">
        <f>IF($J202="","",IFERROR(INDEX(AI_PF!T:T,MATCH(Dataset!J202,AI_PF!C:C,0)),""))</f>
        <v>43868</v>
      </c>
      <c r="H202" s="4">
        <f>IF($J202="","",IFERROR(INDEX(AI_PF!V:V,MATCH(Dataset!J202,AI_PF!C:C,0)),""))</f>
        <v>46810</v>
      </c>
      <c r="I202">
        <f>IF($J202="","",IFERROR(INDEX(AI_PF!EV:EV,MATCH(Dataset!J202,AI_PF!C:C,0)),""))</f>
        <v>2020</v>
      </c>
      <c r="J202" s="5">
        <f>IF($A202="","",IFERROR(VLOOKUP($A202,AI_PF!$A:$C,3,FALSE),""))</f>
        <v>210000510</v>
      </c>
      <c r="K202" t="str">
        <f>IF($A202="","",IFERROR(INDEX(Data_Raw!B:B,MATCH(Dataset!A202,Data_Raw!A:A,0)),""))</f>
        <v>PD</v>
      </c>
      <c r="L202" t="str">
        <f>IF($A202="","",IFERROR(INDEX(Data_Raw!C:C,MATCH(Dataset!A202,Data_Raw!A:A,0)),""))</f>
        <v>MCF Hyundai Fund</v>
      </c>
      <c r="M202" t="str">
        <f>IF($A202="","",IFERROR(INDEX(Data_Raw!D:D,MATCH(Dataset!A202,Data_Raw!A:A,0)),""))</f>
        <v>현대인베스트먼트자산운용</v>
      </c>
      <c r="N202" t="str">
        <f>IF($A202="","",IFERROR(VLOOKUP($A202,AI_PF!$A:$ET,29,FALSE),""))</f>
        <v>MCF</v>
      </c>
      <c r="O202" t="str">
        <f>IF($A202="","",IFERROR(INDEX(Data_Raw!E:E,MATCH(Dataset!A202,Data_Raw!A:A,0)),""))</f>
        <v>US</v>
      </c>
      <c r="P202" t="str">
        <f>IF($A202="","",IFERROR(INDEX(Data_Raw!F:F,MATCH(Dataset!A202,Data_Raw!A:A,0)),""))</f>
        <v>Direct Lending</v>
      </c>
      <c r="Q202" t="str">
        <f>IF($A202="","",IFERROR(INDEX(Data_Raw!G:G,MATCH(Dataset!A202,Data_Raw!A:A,0)),""))</f>
        <v>Senior</v>
      </c>
      <c r="R202">
        <f>IF($A202="","",SUMIFS(AI_PF!$AP:$AP,AI_PF!$A:$A,$A202))</f>
        <v>98000000000</v>
      </c>
      <c r="S202">
        <f>IF($A202="","",SUMIFS(AI_PF!$AW:$AW,AI_PF!$A:$A,$A202))</f>
        <v>99061586595</v>
      </c>
      <c r="T202">
        <f>IF($A202="","",SUMIFS(AI_PF!$AZ:$AZ,AI_PF!$A:$A,$A202))</f>
        <v>53731033298</v>
      </c>
      <c r="U202">
        <f>IF($A202="","",SUMIFS(AI_PF!$CA:$CA,AI_PF!$A:$A,$A202))</f>
        <v>43826357850</v>
      </c>
      <c r="V202">
        <f>IF($A202="","",SUMIFS(AI_PF!$CE:$CE,AI_PF!$A:$A,$A202))</f>
        <v>39622082978</v>
      </c>
      <c r="W202">
        <f>IF($A202="","",IFERROR(VLOOKUP($A202,AI_PF!$A:$CO,93,FALSE),""))</f>
        <v>6.7417642474174517</v>
      </c>
      <c r="X202">
        <f>IF($A202="","",COUNTIF(AI_PF!$A:$A,$A202))</f>
        <v>1</v>
      </c>
      <c r="Y202">
        <f>IF($A202="","",COUNTIF(LookThrough!$A:$A,J202))</f>
        <v>1</v>
      </c>
    </row>
    <row r="203" spans="1:25" x14ac:dyDescent="0.4">
      <c r="A203" t="s">
        <v>235</v>
      </c>
      <c r="B203" t="str">
        <f>IF($A203="","",IFERROR(VLOOKUP($A203,AI_PF!$A:$D,4,FALSE),""))</f>
        <v>한화 드림펀드 1호</v>
      </c>
      <c r="C203" t="str">
        <f>IF($A203="","",IFERROR(VLOOKUP($A203,AI_PF!$A:$G,7,FALSE),""))</f>
        <v>VC</v>
      </c>
      <c r="D203" t="str">
        <f>IF($A203="","",IFERROR(VLOOKUP($A203,AI_PF!$A:$H,8,FALSE),""))</f>
        <v>VC</v>
      </c>
      <c r="E203" t="str">
        <f>IF($A203="","",IFERROR(VLOOKUP($A203,AI_PF!$A:$N,14,FALSE),""))</f>
        <v>출자</v>
      </c>
      <c r="F203" t="str">
        <f>IF($A203="","",IFERROR(VLOOKUP($A203,AI_PF!$A:$R,18,FALSE),""))</f>
        <v>KRW</v>
      </c>
      <c r="G203" s="4">
        <f>IF($J203="","",IFERROR(INDEX(AI_PF!T:T,MATCH(Dataset!J203,AI_PF!C:C,0)),""))</f>
        <v>43868</v>
      </c>
      <c r="H203" s="4">
        <f>IF($J203="","",IFERROR(INDEX(AI_PF!V:V,MATCH(Dataset!J203,AI_PF!C:C,0)),""))</f>
        <v>47520</v>
      </c>
      <c r="I203">
        <f>IF($J203="","",IFERROR(INDEX(AI_PF!EV:EV,MATCH(Dataset!J203,AI_PF!C:C,0)),""))</f>
        <v>2020</v>
      </c>
      <c r="J203" s="5">
        <f>IF($A203="","",IFERROR(VLOOKUP($A203,AI_PF!$A:$C,3,FALSE),""))</f>
        <v>110000237</v>
      </c>
      <c r="K203" t="str">
        <f>IF($A203="","",IFERROR(INDEX(Data_Raw!B:B,MATCH(Dataset!A203,Data_Raw!A:A,0)),""))</f>
        <v>VC</v>
      </c>
      <c r="L203" t="str">
        <f>IF($A203="","",IFERROR(INDEX(Data_Raw!C:C,MATCH(Dataset!A203,Data_Raw!A:A,0)),""))</f>
        <v>한화 드림펀드 1호</v>
      </c>
      <c r="M203" t="str">
        <f>IF($A203="","",IFERROR(INDEX(Data_Raw!D:D,MATCH(Dataset!A203,Data_Raw!A:A,0)),""))</f>
        <v>한화투자증권</v>
      </c>
      <c r="N203" t="str">
        <f>IF($A203="","",IFERROR(VLOOKUP($A203,AI_PF!$A:$ET,29,FALSE),""))</f>
        <v>해당없음</v>
      </c>
      <c r="O203" t="str">
        <f>IF($A203="","",IFERROR(INDEX(Data_Raw!E:E,MATCH(Dataset!A203,Data_Raw!A:A,0)),""))</f>
        <v>KOR</v>
      </c>
      <c r="P203" t="str">
        <f>IF($A203="","",IFERROR(INDEX(Data_Raw!F:F,MATCH(Dataset!A203,Data_Raw!A:A,0)),""))</f>
        <v>Early</v>
      </c>
      <c r="Q203" t="str">
        <f>IF($A203="","",IFERROR(INDEX(Data_Raw!G:G,MATCH(Dataset!A203,Data_Raw!A:A,0)),""))</f>
        <v>General</v>
      </c>
      <c r="R203">
        <f>IF($A203="","",SUMIFS(AI_PF!$AP:$AP,AI_PF!$A:$A,$A203))</f>
        <v>90000000000</v>
      </c>
      <c r="S203">
        <f>IF($A203="","",SUMIFS(AI_PF!$AW:$AW,AI_PF!$A:$A,$A203))</f>
        <v>88560000000</v>
      </c>
      <c r="T203">
        <f>IF($A203="","",SUMIFS(AI_PF!$AZ:$AZ,AI_PF!$A:$A,$A203))</f>
        <v>4500000000</v>
      </c>
      <c r="U203">
        <f>IF($A203="","",SUMIFS(AI_PF!$CA:$CA,AI_PF!$A:$A,$A203))</f>
        <v>84060000000</v>
      </c>
      <c r="V203">
        <f>IF($A203="","",SUMIFS(AI_PF!$CE:$CE,AI_PF!$A:$A,$A203))</f>
        <v>64346389119</v>
      </c>
      <c r="W203">
        <f>IF($A203="","",IFERROR(VLOOKUP($A203,AI_PF!$A:$CO,93,FALSE),""))</f>
        <v>-5.062723234295845</v>
      </c>
      <c r="X203">
        <f>IF($A203="","",COUNTIF(AI_PF!$A:$A,$A203))</f>
        <v>1</v>
      </c>
      <c r="Y203">
        <f>IF($A203="","",COUNTIF(LookThrough!$A:$A,J203))</f>
        <v>0</v>
      </c>
    </row>
    <row r="204" spans="1:25" x14ac:dyDescent="0.4">
      <c r="A204" t="s">
        <v>236</v>
      </c>
      <c r="B204" t="str">
        <f>IF($A204="","",IFERROR(VLOOKUP($A204,AI_PF!$A:$D,4,FALSE),""))</f>
        <v>평택동부 고속화도로</v>
      </c>
      <c r="C204" t="str">
        <f>IF($A204="","",IFERROR(VLOOKUP($A204,AI_PF!$A:$G,7,FALSE),""))</f>
        <v>BTO</v>
      </c>
      <c r="D204" t="str">
        <f>IF($A204="","",IFERROR(VLOOKUP($A204,AI_PF!$A:$H,8,FALSE),""))</f>
        <v>도로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 s="4">
        <f>IF($J204="","",IFERROR(INDEX(AI_PF!T:T,MATCH(Dataset!J204,AI_PF!C:C,0)),""))</f>
        <v>43753</v>
      </c>
      <c r="H204" s="4">
        <f>IF($J204="","",IFERROR(INDEX(AI_PF!V:V,MATCH(Dataset!J204,AI_PF!C:C,0)),""))</f>
        <v>56883</v>
      </c>
      <c r="I204">
        <f>IF($J204="","",IFERROR(INDEX(AI_PF!EV:EV,MATCH(Dataset!J204,AI_PF!C:C,0)),""))</f>
        <v>2019</v>
      </c>
      <c r="J204" s="5">
        <f>IF($A204="","",IFERROR(VLOOKUP($A204,AI_PF!$A:$C,3,FALSE),""))</f>
        <v>210000391</v>
      </c>
      <c r="K204" t="str">
        <f>IF($A204="","",IFERROR(INDEX(Data_Raw!B:B,MATCH(Dataset!A204,Data_Raw!A:A,0)),""))</f>
        <v>Infrastructure</v>
      </c>
      <c r="L204" t="str">
        <f>IF($A204="","",IFERROR(INDEX(Data_Raw!C:C,MATCH(Dataset!A204,Data_Raw!A:A,0)),""))</f>
        <v>평택동부 고속화도로</v>
      </c>
      <c r="M204" t="str">
        <f>IF($A204="","",IFERROR(INDEX(Data_Raw!D:D,MATCH(Dataset!A204,Data_Raw!A:A,0)),""))</f>
        <v>교보악사자산운용</v>
      </c>
      <c r="N204" t="str">
        <f>IF($A204="","",IFERROR(VLOOKUP($A204,AI_PF!$A:$ET,29,FALSE),""))</f>
        <v>해당없음</v>
      </c>
      <c r="O204" t="str">
        <f>IF($A204="","",IFERROR(INDEX(Data_Raw!E:E,MATCH(Dataset!A204,Data_Raw!A:A,0)),""))</f>
        <v>KOR</v>
      </c>
      <c r="P204" t="str">
        <f>IF($A204="","",IFERROR(INDEX(Data_Raw!F:F,MATCH(Dataset!A204,Data_Raw!A:A,0)),""))</f>
        <v>BTO</v>
      </c>
      <c r="Q204" t="str">
        <f>IF($A204="","",IFERROR(INDEX(Data_Raw!G:G,MATCH(Dataset!A204,Data_Raw!A:A,0)),""))</f>
        <v>Transportation</v>
      </c>
      <c r="R204">
        <f>IF($A204="","",SUMIFS(AI_PF!$AP:$AP,AI_PF!$A:$A,$A204))</f>
        <v>73000000000</v>
      </c>
      <c r="S204">
        <f>IF($A204="","",SUMIFS(AI_PF!$AW:$AW,AI_PF!$A:$A,$A204))</f>
        <v>45248890845</v>
      </c>
      <c r="T204">
        <f>IF($A204="","",SUMIFS(AI_PF!$AZ:$AZ,AI_PF!$A:$A,$A204))</f>
        <v>243377836</v>
      </c>
      <c r="U204">
        <f>IF($A204="","",SUMIFS(AI_PF!$CA:$CA,AI_PF!$A:$A,$A204))</f>
        <v>45772111842</v>
      </c>
      <c r="V204">
        <f>IF($A204="","",SUMIFS(AI_PF!$CE:$CE,AI_PF!$A:$A,$A204))</f>
        <v>46040672783</v>
      </c>
      <c r="W204">
        <f>IF($A204="","",IFERROR(VLOOKUP($A204,AI_PF!$A:$CO,93,FALSE),""))</f>
        <v>-7.6420264958869666E-2</v>
      </c>
      <c r="X204">
        <f>IF($A204="","",COUNTIF(AI_PF!$A:$A,$A204))</f>
        <v>2</v>
      </c>
      <c r="Y204">
        <f>IF($A204="","",COUNTIF(LookThrough!$A:$A,J204))</f>
        <v>31</v>
      </c>
    </row>
    <row r="205" spans="1:25" x14ac:dyDescent="0.4">
      <c r="A205" t="s">
        <v>237</v>
      </c>
      <c r="B205" t="str">
        <f>IF($A205="","",IFERROR(VLOOKUP($A205,AI_PF!$A:$D,4,FALSE),""))</f>
        <v>신한AIM 인프라 전문투자형사모투자신탁 3호</v>
      </c>
      <c r="C205" t="str">
        <f>IF($A205="","",IFERROR(VLOOKUP($A205,AI_PF!$A:$G,7,FALSE),""))</f>
        <v>교통/운송</v>
      </c>
      <c r="D205" t="str">
        <f>IF($A205="","",IFERROR(VLOOKUP($A205,AI_PF!$A:$H,8,FALSE),""))</f>
        <v>철도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 s="4">
        <f>IF($J205="","",IFERROR(INDEX(AI_PF!T:T,MATCH(Dataset!J205,AI_PF!C:C,0)),""))</f>
        <v>43816</v>
      </c>
      <c r="H205" s="4">
        <f>IF($J205="","",IFERROR(INDEX(AI_PF!V:V,MATCH(Dataset!J205,AI_PF!C:C,0)),""))</f>
        <v>54473</v>
      </c>
      <c r="I205">
        <f>IF($J205="","",IFERROR(INDEX(AI_PF!EV:EV,MATCH(Dataset!J205,AI_PF!C:C,0)),""))</f>
        <v>2019</v>
      </c>
      <c r="J205" s="5">
        <f>IF($A205="","",IFERROR(VLOOKUP($A205,AI_PF!$A:$C,3,FALSE),""))</f>
        <v>210000866</v>
      </c>
      <c r="K205" t="str">
        <f>IF($A205="","",IFERROR(INDEX(Data_Raw!B:B,MATCH(Dataset!A205,Data_Raw!A:A,0)),""))</f>
        <v>Infrastructure</v>
      </c>
      <c r="L205" t="str">
        <f>IF($A205="","",IFERROR(INDEX(Data_Raw!C:C,MATCH(Dataset!A205,Data_Raw!A:A,0)),""))</f>
        <v>신한AIM인프라 일반 사모투자신탁제3호</v>
      </c>
      <c r="M205" t="str">
        <f>IF($A205="","",IFERROR(INDEX(Data_Raw!D:D,MATCH(Dataset!A205,Data_Raw!A:A,0)),""))</f>
        <v>신한자산운용</v>
      </c>
      <c r="N205" t="str">
        <f>IF($A205="","",IFERROR(VLOOKUP($A205,AI_PF!$A:$ET,29,FALSE),""))</f>
        <v>KeolisAmey</v>
      </c>
      <c r="O205" t="str">
        <f>IF($A205="","",IFERROR(INDEX(Data_Raw!E:E,MATCH(Dataset!A205,Data_Raw!A:A,0)),""))</f>
        <v>Europe</v>
      </c>
      <c r="P205" t="str">
        <f>IF($A205="","",IFERROR(INDEX(Data_Raw!F:F,MATCH(Dataset!A205,Data_Raw!A:A,0)),""))</f>
        <v>Non-PPP</v>
      </c>
      <c r="Q205" t="str">
        <f>IF($A205="","",IFERROR(INDEX(Data_Raw!G:G,MATCH(Dataset!A205,Data_Raw!A:A,0)),""))</f>
        <v>Transportation</v>
      </c>
      <c r="R205">
        <f>IF($A205="","",SUMIFS(AI_PF!$AP:$AP,AI_PF!$A:$A,$A205))</f>
        <v>58860000000</v>
      </c>
      <c r="S205">
        <f>IF($A205="","",SUMIFS(AI_PF!$AW:$AW,AI_PF!$A:$A,$A205))</f>
        <v>61043792246</v>
      </c>
      <c r="T205">
        <f>IF($A205="","",SUMIFS(AI_PF!$AZ:$AZ,AI_PF!$A:$A,$A205))</f>
        <v>435381697</v>
      </c>
      <c r="U205">
        <f>IF($A205="","",SUMIFS(AI_PF!$CA:$CA,AI_PF!$A:$A,$A205))</f>
        <v>60614750940</v>
      </c>
      <c r="V205">
        <f>IF($A205="","",SUMIFS(AI_PF!$CE:$CE,AI_PF!$A:$A,$A205))</f>
        <v>58327449261</v>
      </c>
      <c r="W205">
        <f>IF($A205="","",IFERROR(VLOOKUP($A205,AI_PF!$A:$CO,93,FALSE),""))</f>
        <v>3.4439048171043387</v>
      </c>
      <c r="X205">
        <f>IF($A205="","",COUNTIF(AI_PF!$A:$A,$A205))</f>
        <v>1</v>
      </c>
      <c r="Y205">
        <f>IF($A205="","",COUNTIF(LookThrough!$A:$A,J205))</f>
        <v>2</v>
      </c>
    </row>
    <row r="206" spans="1:25" x14ac:dyDescent="0.4">
      <c r="A206" t="s">
        <v>238</v>
      </c>
      <c r="B206" t="str">
        <f>IF($A206="","",IFERROR(VLOOKUP($A206,AI_PF!$A:$D,4,FALSE),""))</f>
        <v>시흥-서울간연결도로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대출</v>
      </c>
      <c r="F206" t="str">
        <f>IF($A206="","",IFERROR(VLOOKUP($A206,AI_PF!$A:$R,18,FALSE),""))</f>
        <v>미인출</v>
      </c>
      <c r="G206" s="4" t="str">
        <f>IF($J206="","",IFERROR(INDEX(AI_PF!T:T,MATCH(Dataset!J206,AI_PF!C:C,0)),""))</f>
        <v>미인출</v>
      </c>
      <c r="H206" s="4">
        <f>IF($J206="","",IFERROR(INDEX(AI_PF!V:V,MATCH(Dataset!J206,AI_PF!C:C,0)),""))</f>
        <v>60436</v>
      </c>
      <c r="I206" t="str">
        <f>IF($J206="","",IFERROR(INDEX(AI_PF!EV:EV,MATCH(Dataset!J206,AI_PF!C:C,0)),""))</f>
        <v>미인출</v>
      </c>
      <c r="J206" s="5">
        <f>IF($A206="","",IFERROR(VLOOKUP($A206,AI_PF!$A:$C,3,FALSE),""))</f>
        <v>6000000001160</v>
      </c>
      <c r="K206" t="str">
        <f>IF($A206="","",IFERROR(INDEX(Data_Raw!B:B,MATCH(Dataset!A206,Data_Raw!A:A,0)),""))</f>
        <v>Infrastructure</v>
      </c>
      <c r="L206" t="str">
        <f>IF($A206="","",IFERROR(INDEX(Data_Raw!C:C,MATCH(Dataset!A206,Data_Raw!A:A,0)),""))</f>
        <v>시흥-서울간연결도로</v>
      </c>
      <c r="M206" t="str">
        <f>IF($A206="","",IFERROR(INDEX(Data_Raw!D:D,MATCH(Dataset!A206,Data_Raw!A:A,0)),""))</f>
        <v>다비하나인프라펀드자산운용</v>
      </c>
      <c r="N206" t="str">
        <f>IF($A206="","",IFERROR(VLOOKUP($A206,AI_PF!$A:$ET,29,FALSE),""))</f>
        <v>해당없음</v>
      </c>
      <c r="O206" t="str">
        <f>IF($A206="","",IFERROR(INDEX(Data_Raw!E:E,MATCH(Dataset!A206,Data_Raw!A:A,0)),""))</f>
        <v>KOR</v>
      </c>
      <c r="P206" t="str">
        <f>IF($A206="","",IFERROR(INDEX(Data_Raw!F:F,MATCH(Dataset!A206,Data_Raw!A:A,0)),""))</f>
        <v>BTO</v>
      </c>
      <c r="Q206" t="str">
        <f>IF($A206="","",IFERROR(INDEX(Data_Raw!G:G,MATCH(Dataset!A206,Data_Raw!A:A,0)),""))</f>
        <v>Transportation</v>
      </c>
      <c r="R206">
        <f>IF($A206="","",SUMIFS(AI_PF!$AP:$AP,AI_PF!$A:$A,$A206))</f>
        <v>60000000000</v>
      </c>
      <c r="S206">
        <f>IF($A206="","",SUMIFS(AI_PF!$AW:$AW,AI_PF!$A:$A,$A206))</f>
        <v>2041209000</v>
      </c>
      <c r="T206">
        <f>IF($A206="","",SUMIFS(AI_PF!$AZ:$AZ,AI_PF!$A:$A,$A206))</f>
        <v>0</v>
      </c>
      <c r="U206">
        <f>IF($A206="","",SUMIFS(AI_PF!$CA:$CA,AI_PF!$A:$A,$A206))</f>
        <v>2041209000</v>
      </c>
      <c r="V206">
        <f>IF($A206="","",SUMIFS(AI_PF!$CE:$CE,AI_PF!$A:$A,$A206))</f>
        <v>2016544792</v>
      </c>
      <c r="W206">
        <f>IF($A206="","",IFERROR(VLOOKUP($A206,AI_PF!$A:$CO,93,FALSE),""))</f>
        <v>0</v>
      </c>
      <c r="X206">
        <f>IF($A206="","",COUNTIF(AI_PF!$A:$A,$A206))</f>
        <v>2</v>
      </c>
      <c r="Y206">
        <f>IF($A206="","",COUNTIF(LookThrough!$A:$A,J206))</f>
        <v>0</v>
      </c>
    </row>
    <row r="207" spans="1:25" x14ac:dyDescent="0.4">
      <c r="A207" t="s">
        <v>239</v>
      </c>
      <c r="B207" t="str">
        <f>IF($A207="","",IFERROR(VLOOKUP($A207,AI_PF!$A:$D,4,FALSE),""))</f>
        <v>교보악사 신재생멀티 전문투자형사모특별자산투자신탁 2호</v>
      </c>
      <c r="C207" t="str">
        <f>IF($A207="","",IFERROR(VLOOKUP($A207,AI_PF!$A:$G,7,FALSE),""))</f>
        <v>신재생</v>
      </c>
      <c r="D207" t="str">
        <f>IF($A207="","",IFERROR(VLOOKUP($A207,AI_PF!$A:$H,8,FALSE),""))</f>
        <v>혼합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 s="4">
        <f>IF($J207="","",IFERROR(INDEX(AI_PF!T:T,MATCH(Dataset!J207,AI_PF!C:C,0)),""))</f>
        <v>43783</v>
      </c>
      <c r="H207" s="4">
        <f>IF($J207="","",IFERROR(INDEX(AI_PF!V:V,MATCH(Dataset!J207,AI_PF!C:C,0)),""))</f>
        <v>52914</v>
      </c>
      <c r="I207">
        <f>IF($J207="","",IFERROR(INDEX(AI_PF!EV:EV,MATCH(Dataset!J207,AI_PF!C:C,0)),""))</f>
        <v>2019</v>
      </c>
      <c r="J207" s="5">
        <f>IF($A207="","",IFERROR(VLOOKUP($A207,AI_PF!$A:$C,3,FALSE),""))</f>
        <v>210000419</v>
      </c>
      <c r="K207" t="str">
        <f>IF($A207="","",IFERROR(INDEX(Data_Raw!B:B,MATCH(Dataset!A207,Data_Raw!A:A,0)),""))</f>
        <v>Infrastructure</v>
      </c>
      <c r="L207" t="str">
        <f>IF($A207="","",IFERROR(INDEX(Data_Raw!C:C,MATCH(Dataset!A207,Data_Raw!A:A,0)),""))</f>
        <v>교보악사 신재생멀티 전문투자형사모특별자산투자신탁 2호</v>
      </c>
      <c r="M207" t="str">
        <f>IF($A207="","",IFERROR(INDEX(Data_Raw!D:D,MATCH(Dataset!A207,Data_Raw!A:A,0)),""))</f>
        <v>교보악사자산운용</v>
      </c>
      <c r="N207" t="str">
        <f>IF($A207="","",IFERROR(VLOOKUP($A207,AI_PF!$A:$ET,29,FALSE),""))</f>
        <v>해당없음</v>
      </c>
      <c r="O207" t="str">
        <f>IF($A207="","",IFERROR(INDEX(Data_Raw!E:E,MATCH(Dataset!A207,Data_Raw!A:A,0)),""))</f>
        <v>KOR</v>
      </c>
      <c r="P207" t="str">
        <f>IF($A207="","",IFERROR(INDEX(Data_Raw!F:F,MATCH(Dataset!A207,Data_Raw!A:A,0)),""))</f>
        <v>Non-PPP</v>
      </c>
      <c r="Q207" t="str">
        <f>IF($A207="","",IFERROR(INDEX(Data_Raw!G:G,MATCH(Dataset!A207,Data_Raw!A:A,0)),""))</f>
        <v>Energy</v>
      </c>
      <c r="R207">
        <f>IF($A207="","",SUMIFS(AI_PF!$AP:$AP,AI_PF!$A:$A,$A207))</f>
        <v>150000000000</v>
      </c>
      <c r="S207">
        <f>IF($A207="","",SUMIFS(AI_PF!$AW:$AW,AI_PF!$A:$A,$A207))</f>
        <v>147373802521</v>
      </c>
      <c r="T207">
        <f>IF($A207="","",SUMIFS(AI_PF!$AZ:$AZ,AI_PF!$A:$A,$A207))</f>
        <v>49725759005</v>
      </c>
      <c r="U207">
        <f>IF($A207="","",SUMIFS(AI_PF!$CA:$CA,AI_PF!$A:$A,$A207))</f>
        <v>97996525736</v>
      </c>
      <c r="V207">
        <f>IF($A207="","",SUMIFS(AI_PF!$CE:$CE,AI_PF!$A:$A,$A207))</f>
        <v>98024567841</v>
      </c>
      <c r="W207">
        <f>IF($A207="","",IFERROR(VLOOKUP($A207,AI_PF!$A:$CO,93,FALSE),""))</f>
        <v>3.5943952202796945</v>
      </c>
      <c r="X207">
        <f>IF($A207="","",COUNTIF(AI_PF!$A:$A,$A207))</f>
        <v>1</v>
      </c>
      <c r="Y207">
        <f>IF($A207="","",COUNTIF(LookThrough!$A:$A,J207))</f>
        <v>25</v>
      </c>
    </row>
    <row r="208" spans="1:25" x14ac:dyDescent="0.4">
      <c r="A208" t="s">
        <v>240</v>
      </c>
      <c r="B208" t="str">
        <f>IF($A208="","",IFERROR(VLOOKUP($A208,AI_PF!$A:$D,4,FALSE),""))</f>
        <v>삼성 UK 공항 후순위대출 전문투자형사모투자신탁 1호</v>
      </c>
      <c r="C208" t="str">
        <f>IF($A208="","",IFERROR(VLOOKUP($A208,AI_PF!$A:$G,7,FALSE),""))</f>
        <v>교통/운송</v>
      </c>
      <c r="D208" t="str">
        <f>IF($A208="","",IFERROR(VLOOKUP($A208,AI_PF!$A:$H,8,FALSE),""))</f>
        <v>공항</v>
      </c>
      <c r="E208" t="str">
        <f>IF($A208="","",IFERROR(VLOOKUP($A208,AI_PF!$A:$N,14,FALSE),""))</f>
        <v>수익증권</v>
      </c>
      <c r="F208" t="str">
        <f>IF($A208="","",IFERROR(VLOOKUP($A208,AI_PF!$A:$R,18,FALSE),""))</f>
        <v>KRW</v>
      </c>
      <c r="G208" s="4">
        <f>IF($J208="","",IFERROR(INDEX(AI_PF!T:T,MATCH(Dataset!J208,AI_PF!C:C,0)),""))</f>
        <v>43768</v>
      </c>
      <c r="H208" s="4">
        <f>IF($J208="","",IFERROR(INDEX(AI_PF!V:V,MATCH(Dataset!J208,AI_PF!C:C,0)),""))</f>
        <v>49674</v>
      </c>
      <c r="I208">
        <f>IF($J208="","",IFERROR(INDEX(AI_PF!EV:EV,MATCH(Dataset!J208,AI_PF!C:C,0)),""))</f>
        <v>2019</v>
      </c>
      <c r="J208" s="5">
        <f>IF($A208="","",IFERROR(VLOOKUP($A208,AI_PF!$A:$C,3,FALSE),""))</f>
        <v>210000867</v>
      </c>
      <c r="K208" t="str">
        <f>IF($A208="","",IFERROR(INDEX(Data_Raw!B:B,MATCH(Dataset!A208,Data_Raw!A:A,0)),""))</f>
        <v>Infrastructure</v>
      </c>
      <c r="L208" t="str">
        <f>IF($A208="","",IFERROR(INDEX(Data_Raw!C:C,MATCH(Dataset!A208,Data_Raw!A:A,0)),""))</f>
        <v>삼성 UK공항 후순위대출 전문투자형사모투자신탁 제1호</v>
      </c>
      <c r="M208" t="str">
        <f>IF($A208="","",IFERROR(INDEX(Data_Raw!D:D,MATCH(Dataset!A208,Data_Raw!A:A,0)),""))</f>
        <v>삼성자산운용</v>
      </c>
      <c r="N208" t="str">
        <f>IF($A208="","",IFERROR(VLOOKUP($A208,AI_PF!$A:$ET,29,FALSE),""))</f>
        <v>삼성자산운용</v>
      </c>
      <c r="O208" t="str">
        <f>IF($A208="","",IFERROR(INDEX(Data_Raw!E:E,MATCH(Dataset!A208,Data_Raw!A:A,0)),""))</f>
        <v>Europe</v>
      </c>
      <c r="P208" t="str">
        <f>IF($A208="","",IFERROR(INDEX(Data_Raw!F:F,MATCH(Dataset!A208,Data_Raw!A:A,0)),""))</f>
        <v>Non-PPP</v>
      </c>
      <c r="Q208" t="str">
        <f>IF($A208="","",IFERROR(INDEX(Data_Raw!G:G,MATCH(Dataset!A208,Data_Raw!A:A,0)),""))</f>
        <v>Airport</v>
      </c>
      <c r="R208">
        <f>IF($A208="","",SUMIFS(AI_PF!$AP:$AP,AI_PF!$A:$A,$A208))</f>
        <v>54000000000</v>
      </c>
      <c r="S208">
        <f>IF($A208="","",SUMIFS(AI_PF!$AW:$AW,AI_PF!$A:$A,$A208))</f>
        <v>63249058207</v>
      </c>
      <c r="T208">
        <f>IF($A208="","",SUMIFS(AI_PF!$AZ:$AZ,AI_PF!$A:$A,$A208))</f>
        <v>1014705883</v>
      </c>
      <c r="U208">
        <f>IF($A208="","",SUMIFS(AI_PF!$CA:$CA,AI_PF!$A:$A,$A208))</f>
        <v>62219159094</v>
      </c>
      <c r="V208">
        <f>IF($A208="","",SUMIFS(AI_PF!$CE:$CE,AI_PF!$A:$A,$A208))</f>
        <v>60567764559</v>
      </c>
      <c r="W208">
        <f>IF($A208="","",IFERROR(VLOOKUP($A208,AI_PF!$A:$CO,93,FALSE),""))</f>
        <v>3.7882891297340402</v>
      </c>
      <c r="X208">
        <f>IF($A208="","",COUNTIF(AI_PF!$A:$A,$A208))</f>
        <v>1</v>
      </c>
      <c r="Y208">
        <f>IF($A208="","",COUNTIF(LookThrough!$A:$A,J208))</f>
        <v>2</v>
      </c>
    </row>
    <row r="209" spans="1:25" x14ac:dyDescent="0.4">
      <c r="A209" t="s">
        <v>241</v>
      </c>
      <c r="B209" t="str">
        <f>IF($A209="","",IFERROR(VLOOKUP($A209,AI_PF!$A:$D,4,FALSE),""))</f>
        <v>용인 백암물류센터 담보대출</v>
      </c>
      <c r="C209" t="str">
        <f>IF($A209="","",IFERROR(VLOOKUP($A209,AI_PF!$A:$G,7,FALSE),""))</f>
        <v>수익형</v>
      </c>
      <c r="D209" t="str">
        <f>IF($A209="","",IFERROR(VLOOKUP($A209,AI_PF!$A:$H,8,FALSE),""))</f>
        <v>물류창고</v>
      </c>
      <c r="E209" t="str">
        <f>IF($A209="","",IFERROR(VLOOKUP($A209,AI_PF!$A:$N,14,FALSE),""))</f>
        <v>대출</v>
      </c>
      <c r="F209" t="str">
        <f>IF($A209="","",IFERROR(VLOOKUP($A209,AI_PF!$A:$R,18,FALSE),""))</f>
        <v>KRW</v>
      </c>
      <c r="G209" s="4">
        <f>IF($J209="","",IFERROR(INDEX(AI_PF!T:T,MATCH(Dataset!J209,AI_PF!C:C,0)),""))</f>
        <v>43760</v>
      </c>
      <c r="H209" s="4">
        <f>IF($J209="","",IFERROR(INDEX(AI_PF!V:V,MATCH(Dataset!J209,AI_PF!C:C,0)),""))</f>
        <v>46317</v>
      </c>
      <c r="I209">
        <f>IF($J209="","",IFERROR(INDEX(AI_PF!EV:EV,MATCH(Dataset!J209,AI_PF!C:C,0)),""))</f>
        <v>2019</v>
      </c>
      <c r="J209" s="5">
        <f>IF($A209="","",IFERROR(VLOOKUP($A209,AI_PF!$A:$C,3,FALSE),""))</f>
        <v>6000000001096</v>
      </c>
      <c r="K209" t="str">
        <f>IF($A209="","",IFERROR(INDEX(Data_Raw!B:B,MATCH(Dataset!A209,Data_Raw!A:A,0)),""))</f>
        <v>Real_Estate</v>
      </c>
      <c r="L209" t="str">
        <f>IF($A209="","",IFERROR(INDEX(Data_Raw!C:C,MATCH(Dataset!A209,Data_Raw!A:A,0)),""))</f>
        <v>용인 백암물류센터 담보대출</v>
      </c>
      <c r="M209" t="str">
        <f>IF($A209="","",IFERROR(INDEX(Data_Raw!D:D,MATCH(Dataset!A209,Data_Raw!A:A,0)),""))</f>
        <v>마스턴투자운용</v>
      </c>
      <c r="N209" t="str">
        <f>IF($A209="","",IFERROR(VLOOKUP($A209,AI_PF!$A:$ET,29,FALSE),""))</f>
        <v>해당없음</v>
      </c>
      <c r="O209" t="str">
        <f>IF($A209="","",IFERROR(INDEX(Data_Raw!E:E,MATCH(Dataset!A209,Data_Raw!A:A,0)),""))</f>
        <v>KOR</v>
      </c>
      <c r="P209" t="str">
        <f>IF($A209="","",IFERROR(INDEX(Data_Raw!F:F,MATCH(Dataset!A209,Data_Raw!A:A,0)),""))</f>
        <v>담보대출</v>
      </c>
      <c r="Q209" t="str">
        <f>IF($A209="","",IFERROR(INDEX(Data_Raw!G:G,MATCH(Dataset!A209,Data_Raw!A:A,0)),""))</f>
        <v>Logistics</v>
      </c>
      <c r="R209">
        <f>IF($A209="","",SUMIFS(AI_PF!$AP:$AP,AI_PF!$A:$A,$A209))</f>
        <v>62200000000</v>
      </c>
      <c r="S209">
        <f>IF($A209="","",SUMIFS(AI_PF!$AW:$AW,AI_PF!$A:$A,$A209))</f>
        <v>62200000000</v>
      </c>
      <c r="T209">
        <f>IF($A209="","",SUMIFS(AI_PF!$AZ:$AZ,AI_PF!$A:$A,$A209))</f>
        <v>22392000</v>
      </c>
      <c r="U209">
        <f>IF($A209="","",SUMIFS(AI_PF!$CA:$CA,AI_PF!$A:$A,$A209))</f>
        <v>62200000000</v>
      </c>
      <c r="V209">
        <f>IF($A209="","",SUMIFS(AI_PF!$CE:$CE,AI_PF!$A:$A,$A209))</f>
        <v>62177608000</v>
      </c>
      <c r="W209">
        <f>IF($A209="","",IFERROR(VLOOKUP($A209,AI_PF!$A:$CO,93,FALSE),""))</f>
        <v>2.9949414000000001</v>
      </c>
      <c r="X209">
        <f>IF($A209="","",COUNTIF(AI_PF!$A:$A,$A209))</f>
        <v>1</v>
      </c>
      <c r="Y209">
        <f>IF($A209="","",COUNTIF(LookThrough!$A:$A,J209))</f>
        <v>0</v>
      </c>
    </row>
    <row r="210" spans="1:25" x14ac:dyDescent="0.4">
      <c r="A210" t="s">
        <v>242</v>
      </c>
      <c r="B210" t="str">
        <f>IF($A210="","",IFERROR(VLOOKUP($A210,AI_PF!$A:$D,4,FALSE),""))</f>
        <v>이지스 미국 전문투자형사모부동산투자신탁 327호</v>
      </c>
      <c r="C210" t="str">
        <f>IF($A210="","",IFERROR(VLOOKUP($A210,AI_PF!$A:$G,7,FALSE),""))</f>
        <v>수익형</v>
      </c>
      <c r="D210" t="str">
        <f>IF($A210="","",IFERROR(VLOOKUP($A210,AI_PF!$A:$H,8,FALSE),""))</f>
        <v>멀티패밀리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 s="4">
        <f>IF($J210="","",IFERROR(INDEX(AI_PF!T:T,MATCH(Dataset!J210,AI_PF!C:C,0)),""))</f>
        <v>43783</v>
      </c>
      <c r="H210" s="4">
        <f>IF($J210="","",IFERROR(INDEX(AI_PF!V:V,MATCH(Dataset!J210,AI_PF!C:C,0)),""))</f>
        <v>47617</v>
      </c>
      <c r="I210">
        <f>IF($J210="","",IFERROR(INDEX(AI_PF!EV:EV,MATCH(Dataset!J210,AI_PF!C:C,0)),""))</f>
        <v>2019</v>
      </c>
      <c r="J210" s="5">
        <f>IF($A210="","",IFERROR(VLOOKUP($A210,AI_PF!$A:$C,3,FALSE),""))</f>
        <v>210000420</v>
      </c>
      <c r="K210" t="str">
        <f>IF($A210="","",IFERROR(INDEX(Data_Raw!B:B,MATCH(Dataset!A210,Data_Raw!A:A,0)),""))</f>
        <v>Real_Estate</v>
      </c>
      <c r="L210" t="str">
        <f>IF($A210="","",IFERROR(INDEX(Data_Raw!C:C,MATCH(Dataset!A210,Data_Raw!A:A,0)),""))</f>
        <v>이지스미국부동산327호</v>
      </c>
      <c r="M210" t="str">
        <f>IF($A210="","",IFERROR(INDEX(Data_Raw!D:D,MATCH(Dataset!A210,Data_Raw!A:A,0)),""))</f>
        <v>이지스자산운용</v>
      </c>
      <c r="N210" t="str">
        <f>IF($A210="","",IFERROR(VLOOKUP($A210,AI_PF!$A:$ET,29,FALSE),""))</f>
        <v>Tishman Speyer Crown</v>
      </c>
      <c r="O210" t="str">
        <f>IF($A210="","",IFERROR(INDEX(Data_Raw!E:E,MATCH(Dataset!A210,Data_Raw!A:A,0)),""))</f>
        <v>US</v>
      </c>
      <c r="P210" t="str">
        <f>IF($A210="","",IFERROR(INDEX(Data_Raw!F:F,MATCH(Dataset!A210,Data_Raw!A:A,0)),""))</f>
        <v>Senior|Core plus</v>
      </c>
      <c r="Q210" t="str">
        <f>IF($A210="","",IFERROR(INDEX(Data_Raw!G:G,MATCH(Dataset!A210,Data_Raw!A:A,0)),""))</f>
        <v>Residential</v>
      </c>
      <c r="R210">
        <f>IF($A210="","",SUMIFS(AI_PF!$AP:$AP,AI_PF!$A:$A,$A210))</f>
        <v>53620000000</v>
      </c>
      <c r="S210">
        <f>IF($A210="","",SUMIFS(AI_PF!$AW:$AW,AI_PF!$A:$A,$A210))</f>
        <v>54860903323</v>
      </c>
      <c r="T210">
        <f>IF($A210="","",SUMIFS(AI_PF!$AZ:$AZ,AI_PF!$A:$A,$A210))</f>
        <v>1864204308</v>
      </c>
      <c r="U210">
        <f>IF($A210="","",SUMIFS(AI_PF!$CA:$CA,AI_PF!$A:$A,$A210))</f>
        <v>53007171408</v>
      </c>
      <c r="V210">
        <f>IF($A210="","",SUMIFS(AI_PF!$CE:$CE,AI_PF!$A:$A,$A210))</f>
        <v>51474870344</v>
      </c>
      <c r="W210">
        <f>IF($A210="","",IFERROR(VLOOKUP($A210,AI_PF!$A:$CO,93,FALSE),""))</f>
        <v>3.7071087956428537</v>
      </c>
      <c r="X210">
        <f>IF($A210="","",COUNTIF(AI_PF!$A:$A,$A210))</f>
        <v>1</v>
      </c>
      <c r="Y210">
        <f>IF($A210="","",COUNTIF(LookThrough!$A:$A,J210))</f>
        <v>1</v>
      </c>
    </row>
    <row r="211" spans="1:25" x14ac:dyDescent="0.4">
      <c r="A211" t="s">
        <v>243</v>
      </c>
      <c r="B211" t="str">
        <f>IF($A211="","",IFERROR(VLOOKUP($A211,AI_PF!$A:$D,4,FALSE),""))</f>
        <v>BLACKSTONE Property Partners Europe (BPPE)</v>
      </c>
      <c r="C211" t="str">
        <f>IF($A211="","",IFERROR(VLOOKUP($A211,AI_PF!$A:$G,7,FALSE),""))</f>
        <v>수익형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EUR</v>
      </c>
      <c r="G211" s="4">
        <f>IF($J211="","",IFERROR(INDEX(AI_PF!T:T,MATCH(Dataset!J211,AI_PF!C:C,0)),""))</f>
        <v>43822</v>
      </c>
      <c r="H211" s="4">
        <f>IF($J211="","",IFERROR(INDEX(AI_PF!V:V,MATCH(Dataset!J211,AI_PF!C:C,0)),""))</f>
        <v>2958465</v>
      </c>
      <c r="I211">
        <f>IF($J211="","",IFERROR(INDEX(AI_PF!EV:EV,MATCH(Dataset!J211,AI_PF!C:C,0)),""))</f>
        <v>2019</v>
      </c>
      <c r="J211" s="5">
        <f>IF($A211="","",IFERROR(VLOOKUP($A211,AI_PF!$A:$C,3,FALSE),""))</f>
        <v>210000455</v>
      </c>
      <c r="K211" t="str">
        <f>IF($A211="","",IFERROR(INDEX(Data_Raw!B:B,MATCH(Dataset!A211,Data_Raw!A:A,0)),""))</f>
        <v>Real_Estate</v>
      </c>
      <c r="L211" t="str">
        <f>IF($A211="","",IFERROR(INDEX(Data_Raw!C:C,MATCH(Dataset!A211,Data_Raw!A:A,0)),""))</f>
        <v>BLACKSTONE PROPERTY PARTNERS EUROPE</v>
      </c>
      <c r="M211" t="str">
        <f>IF($A211="","",IFERROR(INDEX(Data_Raw!D:D,MATCH(Dataset!A211,Data_Raw!A:A,0)),""))</f>
        <v>Blackstone</v>
      </c>
      <c r="N211" t="str">
        <f>IF($A211="","",IFERROR(VLOOKUP($A211,AI_PF!$A:$ET,29,FALSE),""))</f>
        <v>Blackstone</v>
      </c>
      <c r="O211" t="str">
        <f>IF($A211="","",IFERROR(INDEX(Data_Raw!E:E,MATCH(Dataset!A211,Data_Raw!A:A,0)),""))</f>
        <v>Europe</v>
      </c>
      <c r="P211" t="str">
        <f>IF($A211="","",IFERROR(INDEX(Data_Raw!F:F,MATCH(Dataset!A211,Data_Raw!A:A,0)),""))</f>
        <v>Equity|Core</v>
      </c>
      <c r="Q211" t="str">
        <f>IF($A211="","",IFERROR(INDEX(Data_Raw!G:G,MATCH(Dataset!A211,Data_Raw!A:A,0)),""))</f>
        <v>General</v>
      </c>
      <c r="R211">
        <f>IF($A211="","",SUMIFS(AI_PF!$AP:$AP,AI_PF!$A:$A,$A211))</f>
        <v>82500000000</v>
      </c>
      <c r="S211">
        <f>IF($A211="","",SUMIFS(AI_PF!$AW:$AW,AI_PF!$A:$A,$A211))</f>
        <v>64780000000</v>
      </c>
      <c r="T211">
        <f>IF($A211="","",SUMIFS(AI_PF!$AZ:$AZ,AI_PF!$A:$A,$A211))</f>
        <v>13370223279</v>
      </c>
      <c r="U211">
        <f>IF($A211="","",SUMIFS(AI_PF!$CA:$CA,AI_PF!$A:$A,$A211))</f>
        <v>54453029899</v>
      </c>
      <c r="V211">
        <f>IF($A211="","",SUMIFS(AI_PF!$CE:$CE,AI_PF!$A:$A,$A211))</f>
        <v>74167134465</v>
      </c>
      <c r="W211">
        <f>IF($A211="","",IFERROR(VLOOKUP($A211,AI_PF!$A:$CO,93,FALSE),""))</f>
        <v>7.8584823012351981</v>
      </c>
      <c r="X211">
        <f>IF($A211="","",COUNTIF(AI_PF!$A:$A,$A211))</f>
        <v>1</v>
      </c>
      <c r="Y211">
        <f>IF($A211="","",COUNTIF(LookThrough!$A:$A,J211))</f>
        <v>1</v>
      </c>
    </row>
    <row r="212" spans="1:25" x14ac:dyDescent="0.4">
      <c r="A212" t="s">
        <v>244</v>
      </c>
      <c r="B212" t="str">
        <f>IF($A212="","",IFERROR(VLOOKUP($A212,AI_PF!$A:$D,4,FALSE),""))</f>
        <v>현대인베스트먼트 Mack US Debt 전문투자형부동산투자신탁 20호 (CMTG)</v>
      </c>
      <c r="C212" t="str">
        <f>IF($A212="","",IFERROR(VLOOKUP($A212,AI_PF!$A:$G,7,FALSE),""))</f>
        <v>개발형</v>
      </c>
      <c r="D212" t="str">
        <f>IF($A212="","",IFERROR(VLOOKUP($A212,AI_PF!$A:$H,8,FALSE),""))</f>
        <v>혼합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 s="4">
        <f>IF($J212="","",IFERROR(INDEX(AI_PF!T:T,MATCH(Dataset!J212,AI_PF!C:C,0)),""))</f>
        <v>43795</v>
      </c>
      <c r="H212" s="4">
        <f>IF($J212="","",IFERROR(INDEX(AI_PF!V:V,MATCH(Dataset!J212,AI_PF!C:C,0)),""))</f>
        <v>47483</v>
      </c>
      <c r="I212">
        <f>IF($J212="","",IFERROR(INDEX(AI_PF!EV:EV,MATCH(Dataset!J212,AI_PF!C:C,0)),""))</f>
        <v>2019</v>
      </c>
      <c r="J212" s="5">
        <f>IF($A212="","",IFERROR(VLOOKUP($A212,AI_PF!$A:$C,3,FALSE),""))</f>
        <v>210000439</v>
      </c>
      <c r="K212" t="str">
        <f>IF($A212="","",IFERROR(INDEX(Data_Raw!B:B,MATCH(Dataset!A212,Data_Raw!A:A,0)),""))</f>
        <v>Real_Estate</v>
      </c>
      <c r="L212" t="str">
        <f>IF($A212="","",IFERROR(INDEX(Data_Raw!C:C,MATCH(Dataset!A212,Data_Raw!A:A,0)),""))</f>
        <v>현대인베스트 MACK US DEBT 
부동산20호</v>
      </c>
      <c r="M212" t="str">
        <f>IF($A212="","",IFERROR(INDEX(Data_Raw!D:D,MATCH(Dataset!A212,Data_Raw!A:A,0)),""))</f>
        <v>현대인베스트먼트자산운용</v>
      </c>
      <c r="N212">
        <f>IF($A212="","",IFERROR(VLOOKUP($A212,AI_PF!$A:$ET,29,FALSE),""))</f>
        <v>0</v>
      </c>
      <c r="O212" t="str">
        <f>IF($A212="","",IFERROR(INDEX(Data_Raw!E:E,MATCH(Dataset!A212,Data_Raw!A:A,0)),""))</f>
        <v>US</v>
      </c>
      <c r="P212" t="str">
        <f>IF($A212="","",IFERROR(INDEX(Data_Raw!F:F,MATCH(Dataset!A212,Data_Raw!A:A,0)),""))</f>
        <v>Senior|Value-add</v>
      </c>
      <c r="Q212" t="str">
        <f>IF($A212="","",IFERROR(INDEX(Data_Raw!G:G,MATCH(Dataset!A212,Data_Raw!A:A,0)),""))</f>
        <v>General</v>
      </c>
      <c r="R212">
        <f>IF($A212="","",SUMIFS(AI_PF!$AP:$AP,AI_PF!$A:$A,$A212))</f>
        <v>130000000000</v>
      </c>
      <c r="S212">
        <f>IF($A212="","",SUMIFS(AI_PF!$AW:$AW,AI_PF!$A:$A,$A212))</f>
        <v>153156711281</v>
      </c>
      <c r="T212">
        <f>IF($A212="","",SUMIFS(AI_PF!$AZ:$AZ,AI_PF!$A:$A,$A212))</f>
        <v>30136825882</v>
      </c>
      <c r="U212">
        <f>IF($A212="","",SUMIFS(AI_PF!$CA:$CA,AI_PF!$A:$A,$A212))</f>
        <v>115119479648</v>
      </c>
      <c r="V212">
        <f>IF($A212="","",SUMIFS(AI_PF!$CE:$CE,AI_PF!$A:$A,$A212))</f>
        <v>12001062939</v>
      </c>
      <c r="W212">
        <f>IF($A212="","",IFERROR(VLOOKUP($A212,AI_PF!$A:$CO,93,FALSE),""))</f>
        <v>-24.957541413605217</v>
      </c>
      <c r="X212">
        <f>IF($A212="","",COUNTIF(AI_PF!$A:$A,$A212))</f>
        <v>1</v>
      </c>
      <c r="Y212">
        <f>IF($A212="","",COUNTIF(LookThrough!$A:$A,J212))</f>
        <v>2</v>
      </c>
    </row>
    <row r="213" spans="1:25" x14ac:dyDescent="0.4">
      <c r="A213" t="s">
        <v>245</v>
      </c>
      <c r="B213" t="str">
        <f>IF($A213="","",IFERROR(VLOOKUP($A213,AI_PF!$A:$D,4,FALSE),""))</f>
        <v>한화 글로벌 Co-investment 펀드 1호</v>
      </c>
      <c r="C213" t="str">
        <f>IF($A213="","",IFERROR(VLOOKUP($A213,AI_PF!$A:$G,7,FALSE),""))</f>
        <v>PE</v>
      </c>
      <c r="D213" t="str">
        <f>IF($A213="","",IFERROR(VLOOKUP($A213,AI_PF!$A:$H,8,FALSE),""))</f>
        <v>PE</v>
      </c>
      <c r="E213" t="str">
        <f>IF($A213="","",IFERROR(VLOOKUP($A213,AI_PF!$A:$N,14,FALSE),""))</f>
        <v>수익증권</v>
      </c>
      <c r="F213" t="str">
        <f>IF($A213="","",IFERROR(VLOOKUP($A213,AI_PF!$A:$R,18,FALSE),""))</f>
        <v>KRW</v>
      </c>
      <c r="G213" s="4">
        <f>IF($J213="","",IFERROR(INDEX(AI_PF!T:T,MATCH(Dataset!J213,AI_PF!C:C,0)),""))</f>
        <v>43917</v>
      </c>
      <c r="H213" s="4">
        <f>IF($J213="","",IFERROR(INDEX(AI_PF!V:V,MATCH(Dataset!J213,AI_PF!C:C,0)),""))</f>
        <v>47569</v>
      </c>
      <c r="I213">
        <f>IF($J213="","",IFERROR(INDEX(AI_PF!EV:EV,MATCH(Dataset!J213,AI_PF!C:C,0)),""))</f>
        <v>2020</v>
      </c>
      <c r="J213" s="5">
        <f>IF($A213="","",IFERROR(VLOOKUP($A213,AI_PF!$A:$C,3,FALSE),""))</f>
        <v>210000538</v>
      </c>
      <c r="K213" t="str">
        <f>IF($A213="","",IFERROR(INDEX(Data_Raw!B:B,MATCH(Dataset!A213,Data_Raw!A:A,0)),""))</f>
        <v>PE</v>
      </c>
      <c r="L213" t="str">
        <f>IF($A213="","",IFERROR(INDEX(Data_Raw!C:C,MATCH(Dataset!A213,Data_Raw!A:A,0)),""))</f>
        <v>한화 글로벌 Co-investment 펀드 1호</v>
      </c>
      <c r="M213" t="str">
        <f>IF($A213="","",IFERROR(INDEX(Data_Raw!D:D,MATCH(Dataset!A213,Data_Raw!A:A,0)),""))</f>
        <v>한화자산운용</v>
      </c>
      <c r="N213">
        <f>IF($A213="","",IFERROR(VLOOKUP($A213,AI_PF!$A:$ET,29,FALSE),""))</f>
        <v>0</v>
      </c>
      <c r="O213" t="str">
        <f>IF($A213="","",IFERROR(INDEX(Data_Raw!E:E,MATCH(Dataset!A213,Data_Raw!A:A,0)),""))</f>
        <v>Global</v>
      </c>
      <c r="P213" t="str">
        <f>IF($A213="","",IFERROR(INDEX(Data_Raw!F:F,MATCH(Dataset!A213,Data_Raw!A:A,0)),""))</f>
        <v>hybrid</v>
      </c>
      <c r="Q213" t="str">
        <f>IF($A213="","",IFERROR(INDEX(Data_Raw!G:G,MATCH(Dataset!A213,Data_Raw!A:A,0)),""))</f>
        <v>General</v>
      </c>
      <c r="R213">
        <f>IF($A213="","",SUMIFS(AI_PF!$AP:$AP,AI_PF!$A:$A,$A213))</f>
        <v>160000000000</v>
      </c>
      <c r="S213">
        <f>IF($A213="","",SUMIFS(AI_PF!$AW:$AW,AI_PF!$A:$A,$A213))</f>
        <v>106895850201</v>
      </c>
      <c r="T213">
        <f>IF($A213="","",SUMIFS(AI_PF!$AZ:$AZ,AI_PF!$A:$A,$A213))</f>
        <v>45716708010</v>
      </c>
      <c r="U213">
        <f>IF($A213="","",SUMIFS(AI_PF!$CA:$CA,AI_PF!$A:$A,$A213))</f>
        <v>67550209268</v>
      </c>
      <c r="V213">
        <f>IF($A213="","",SUMIFS(AI_PF!$CE:$CE,AI_PF!$A:$A,$A213))</f>
        <v>85776689214</v>
      </c>
      <c r="W213">
        <f>IF($A213="","",IFERROR(VLOOKUP($A213,AI_PF!$A:$CO,93,FALSE),""))</f>
        <v>9.2261675000190735</v>
      </c>
      <c r="X213">
        <f>IF($A213="","",COUNTIF(AI_PF!$A:$A,$A213))</f>
        <v>1</v>
      </c>
      <c r="Y213">
        <f>IF($A213="","",COUNTIF(LookThrough!$A:$A,J213))</f>
        <v>14</v>
      </c>
    </row>
    <row r="214" spans="1:25" x14ac:dyDescent="0.4">
      <c r="A214" t="s">
        <v>246</v>
      </c>
      <c r="B214" t="str">
        <f>IF($A214="","",IFERROR(VLOOKUP($A214,AI_PF!$A:$D,4,FALSE),""))</f>
        <v>신한BNPP 그린에너지 전문투자형사모특별자산투자신탁 7호</v>
      </c>
      <c r="C214" t="str">
        <f>IF($A214="","",IFERROR(VLOOKUP($A214,AI_PF!$A:$G,7,FALSE),""))</f>
        <v>신재생</v>
      </c>
      <c r="D214" t="str">
        <f>IF($A214="","",IFERROR(VLOOKUP($A214,AI_PF!$A:$H,8,FALSE),""))</f>
        <v>태양광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 s="4">
        <f>IF($J214="","",IFERROR(INDEX(AI_PF!T:T,MATCH(Dataset!J214,AI_PF!C:C,0)),""))</f>
        <v>43804</v>
      </c>
      <c r="H214" s="4">
        <f>IF($J214="","",IFERROR(INDEX(AI_PF!V:V,MATCH(Dataset!J214,AI_PF!C:C,0)),""))</f>
        <v>51839</v>
      </c>
      <c r="I214">
        <f>IF($J214="","",IFERROR(INDEX(AI_PF!EV:EV,MATCH(Dataset!J214,AI_PF!C:C,0)),""))</f>
        <v>2019</v>
      </c>
      <c r="J214" s="5">
        <f>IF($A214="","",IFERROR(VLOOKUP($A214,AI_PF!$A:$C,3,FALSE),""))</f>
        <v>210000442</v>
      </c>
      <c r="K214" t="str">
        <f>IF($A214="","",IFERROR(INDEX(Data_Raw!B:B,MATCH(Dataset!A214,Data_Raw!A:A,0)),""))</f>
        <v>Infrastructure</v>
      </c>
      <c r="L214" t="str">
        <f>IF($A214="","",IFERROR(INDEX(Data_Raw!C:C,MATCH(Dataset!A214,Data_Raw!A:A,0)),""))</f>
        <v>신한BNPP 그린에너지 전문투자형사모특별자산투자신탁 7호</v>
      </c>
      <c r="M214" t="str">
        <f>IF($A214="","",IFERROR(INDEX(Data_Raw!D:D,MATCH(Dataset!A214,Data_Raw!A:A,0)),""))</f>
        <v>신한자산운용</v>
      </c>
      <c r="N214" t="str">
        <f>IF($A214="","",IFERROR(VLOOKUP($A214,AI_PF!$A:$ET,29,FALSE),""))</f>
        <v>해당없음</v>
      </c>
      <c r="O214" t="str">
        <f>IF($A214="","",IFERROR(INDEX(Data_Raw!E:E,MATCH(Dataset!A214,Data_Raw!A:A,0)),""))</f>
        <v>KOR</v>
      </c>
      <c r="P214" t="str">
        <f>IF($A214="","",IFERROR(INDEX(Data_Raw!F:F,MATCH(Dataset!A214,Data_Raw!A:A,0)),""))</f>
        <v>Non-PPP</v>
      </c>
      <c r="Q214" t="str">
        <f>IF($A214="","",IFERROR(INDEX(Data_Raw!G:G,MATCH(Dataset!A214,Data_Raw!A:A,0)),""))</f>
        <v>Solar</v>
      </c>
      <c r="R214">
        <f>IF($A214="","",SUMIFS(AI_PF!$AP:$AP,AI_PF!$A:$A,$A214))</f>
        <v>45000000000</v>
      </c>
      <c r="S214">
        <f>IF($A214="","",SUMIFS(AI_PF!$AW:$AW,AI_PF!$A:$A,$A214))</f>
        <v>36988500000</v>
      </c>
      <c r="T214">
        <f>IF($A214="","",SUMIFS(AI_PF!$AZ:$AZ,AI_PF!$A:$A,$A214))</f>
        <v>14424500010</v>
      </c>
      <c r="U214">
        <f>IF($A214="","",SUMIFS(AI_PF!$CA:$CA,AI_PF!$A:$A,$A214))</f>
        <v>22524192769</v>
      </c>
      <c r="V214">
        <f>IF($A214="","",SUMIFS(AI_PF!$CE:$CE,AI_PF!$A:$A,$A214))</f>
        <v>21625481410</v>
      </c>
      <c r="W214">
        <f>IF($A214="","",IFERROR(VLOOKUP($A214,AI_PF!$A:$CO,93,FALSE),""))</f>
        <v>3.6736491322517399</v>
      </c>
      <c r="X214">
        <f>IF($A214="","",COUNTIF(AI_PF!$A:$A,$A214))</f>
        <v>1</v>
      </c>
      <c r="Y214">
        <f>IF($A214="","",COUNTIF(LookThrough!$A:$A,J214))</f>
        <v>12</v>
      </c>
    </row>
    <row r="215" spans="1:25" x14ac:dyDescent="0.4">
      <c r="A215" t="s">
        <v>247</v>
      </c>
      <c r="B215" t="str">
        <f>IF($A215="","",IFERROR(VLOOKUP($A215,AI_PF!$A:$D,4,FALSE),""))</f>
        <v>한화 Global Infra Strategy 전문투자형사모특별자산투자신탁 4호</v>
      </c>
      <c r="C215" t="str">
        <f>IF($A215="","",IFERROR(VLOOKUP($A215,AI_PF!$A:$G,7,FALSE),""))</f>
        <v>혼합</v>
      </c>
      <c r="D215" t="str">
        <f>IF($A215="","",IFERROR(VLOOKUP($A215,AI_PF!$A:$H,8,FALSE),""))</f>
        <v>혼합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 s="4">
        <f>IF($J215="","",IFERROR(INDEX(AI_PF!T:T,MATCH(Dataset!J215,AI_PF!C:C,0)),""))</f>
        <v>44154</v>
      </c>
      <c r="H215" s="4">
        <f>IF($J215="","",IFERROR(INDEX(AI_PF!V:V,MATCH(Dataset!J215,AI_PF!C:C,0)),""))</f>
        <v>56937</v>
      </c>
      <c r="I215">
        <f>IF($J215="","",IFERROR(INDEX(AI_PF!EV:EV,MATCH(Dataset!J215,AI_PF!C:C,0)),""))</f>
        <v>2020</v>
      </c>
      <c r="J215" s="5">
        <f>IF($A215="","",IFERROR(VLOOKUP($A215,AI_PF!$A:$C,3,FALSE),""))</f>
        <v>210000802</v>
      </c>
      <c r="K215" t="str">
        <f>IF($A215="","",IFERROR(INDEX(Data_Raw!B:B,MATCH(Dataset!A215,Data_Raw!A:A,0)),""))</f>
        <v>Infrastructure</v>
      </c>
      <c r="L215" t="str">
        <f>IF($A215="","",IFERROR(INDEX(Data_Raw!C:C,MATCH(Dataset!A215,Data_Raw!A:A,0)),""))</f>
        <v>한화 GLOBAL INFRASTRUCTURE STRATEGY 4호</v>
      </c>
      <c r="M215" t="str">
        <f>IF($A215="","",IFERROR(INDEX(Data_Raw!D:D,MATCH(Dataset!A215,Data_Raw!A:A,0)),""))</f>
        <v>한화자산운용</v>
      </c>
      <c r="N215" t="str">
        <f>IF($A215="","",IFERROR(VLOOKUP($A215,AI_PF!$A:$ET,29,FALSE),""))</f>
        <v>한화자산운용</v>
      </c>
      <c r="O215" t="str">
        <f>IF($A215="","",IFERROR(INDEX(Data_Raw!E:E,MATCH(Dataset!A215,Data_Raw!A:A,0)),""))</f>
        <v>Global</v>
      </c>
      <c r="P215" t="str">
        <f>IF($A215="","",IFERROR(INDEX(Data_Raw!F:F,MATCH(Dataset!A215,Data_Raw!A:A,0)),""))</f>
        <v>hybrid</v>
      </c>
      <c r="Q215" t="str">
        <f>IF($A215="","",IFERROR(INDEX(Data_Raw!G:G,MATCH(Dataset!A215,Data_Raw!A:A,0)),""))</f>
        <v>General</v>
      </c>
      <c r="R215">
        <f>IF($A215="","",SUMIFS(AI_PF!$AP:$AP,AI_PF!$A:$A,$A215))</f>
        <v>420000000000</v>
      </c>
      <c r="S215">
        <f>IF($A215="","",SUMIFS(AI_PF!$AW:$AW,AI_PF!$A:$A,$A215))</f>
        <v>298800670071</v>
      </c>
      <c r="T215">
        <f>IF($A215="","",SUMIFS(AI_PF!$AZ:$AZ,AI_PF!$A:$A,$A215))</f>
        <v>92085545893</v>
      </c>
      <c r="U215">
        <f>IF($A215="","",SUMIFS(AI_PF!$CA:$CA,AI_PF!$A:$A,$A215))</f>
        <v>204565870129</v>
      </c>
      <c r="V215">
        <f>IF($A215="","",SUMIFS(AI_PF!$CE:$CE,AI_PF!$A:$A,$A215))</f>
        <v>194039186760</v>
      </c>
      <c r="W215">
        <f>IF($A215="","",IFERROR(VLOOKUP($A215,AI_PF!$A:$CO,93,FALSE),""))</f>
        <v>4.3122926354408273</v>
      </c>
      <c r="X215">
        <f>IF($A215="","",COUNTIF(AI_PF!$A:$A,$A215))</f>
        <v>1</v>
      </c>
      <c r="Y215">
        <f>IF($A215="","",COUNTIF(LookThrough!$A:$A,J215))</f>
        <v>6</v>
      </c>
    </row>
    <row r="216" spans="1:25" x14ac:dyDescent="0.4">
      <c r="A216" t="s">
        <v>248</v>
      </c>
      <c r="B216" t="str">
        <f>IF($A216="","",IFERROR(VLOOKUP($A216,AI_PF!$A:$D,4,FALSE),""))</f>
        <v>다비하나 BTL 전문투자형사모특별자산투자신탁 9호</v>
      </c>
      <c r="C216" t="str">
        <f>IF($A216="","",IFERROR(VLOOKUP($A216,AI_PF!$A:$G,7,FALSE),""))</f>
        <v>BTL</v>
      </c>
      <c r="D216" t="str">
        <f>IF($A216="","",IFERROR(VLOOKUP($A216,AI_PF!$A:$H,8,FALSE),""))</f>
        <v>혼합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 s="4">
        <f>IF($J216="","",IFERROR(INDEX(AI_PF!T:T,MATCH(Dataset!J216,AI_PF!C:C,0)),""))</f>
        <v>43798</v>
      </c>
      <c r="H216" s="4">
        <f>IF($J216="","",IFERROR(INDEX(AI_PF!V:V,MATCH(Dataset!J216,AI_PF!C:C,0)),""))</f>
        <v>52198</v>
      </c>
      <c r="I216">
        <f>IF($J216="","",IFERROR(INDEX(AI_PF!EV:EV,MATCH(Dataset!J216,AI_PF!C:C,0)),""))</f>
        <v>2019</v>
      </c>
      <c r="J216" s="5">
        <f>IF($A216="","",IFERROR(VLOOKUP($A216,AI_PF!$A:$C,3,FALSE),""))</f>
        <v>210000445</v>
      </c>
      <c r="K216" t="str">
        <f>IF($A216="","",IFERROR(INDEX(Data_Raw!B:B,MATCH(Dataset!A216,Data_Raw!A:A,0)),""))</f>
        <v>Infrastructure</v>
      </c>
      <c r="L216" t="str">
        <f>IF($A216="","",IFERROR(INDEX(Data_Raw!C:C,MATCH(Dataset!A216,Data_Raw!A:A,0)),""))</f>
        <v>다비하나 BTL 전문투자형사모특별자산투자신탁 9호</v>
      </c>
      <c r="M216" t="str">
        <f>IF($A216="","",IFERROR(INDEX(Data_Raw!D:D,MATCH(Dataset!A216,Data_Raw!A:A,0)),""))</f>
        <v>다비하나인프라펀드자산운용</v>
      </c>
      <c r="N216" t="str">
        <f>IF($A216="","",IFERROR(VLOOKUP($A216,AI_PF!$A:$ET,29,FALSE),""))</f>
        <v>해당없음</v>
      </c>
      <c r="O216" t="str">
        <f>IF($A216="","",IFERROR(INDEX(Data_Raw!E:E,MATCH(Dataset!A216,Data_Raw!A:A,0)),""))</f>
        <v>KOR</v>
      </c>
      <c r="P216" t="str">
        <f>IF($A216="","",IFERROR(INDEX(Data_Raw!F:F,MATCH(Dataset!A216,Data_Raw!A:A,0)),""))</f>
        <v>BTL</v>
      </c>
      <c r="Q216" t="str">
        <f>IF($A216="","",IFERROR(INDEX(Data_Raw!G:G,MATCH(Dataset!A216,Data_Raw!A:A,0)),""))</f>
        <v>Mixed</v>
      </c>
      <c r="R216">
        <f>IF($A216="","",SUMIFS(AI_PF!$AP:$AP,AI_PF!$A:$A,$A216))</f>
        <v>31500000000</v>
      </c>
      <c r="S216">
        <f>IF($A216="","",SUMIFS(AI_PF!$AW:$AW,AI_PF!$A:$A,$A216))</f>
        <v>13569314500</v>
      </c>
      <c r="T216">
        <f>IF($A216="","",SUMIFS(AI_PF!$AZ:$AZ,AI_PF!$A:$A,$A216))</f>
        <v>7394082519</v>
      </c>
      <c r="U216">
        <f>IF($A216="","",SUMIFS(AI_PF!$CA:$CA,AI_PF!$A:$A,$A216))</f>
        <v>22418743669</v>
      </c>
      <c r="V216">
        <f>IF($A216="","",SUMIFS(AI_PF!$CE:$CE,AI_PF!$A:$A,$A216))</f>
        <v>22864878163</v>
      </c>
      <c r="W216">
        <f>IF($A216="","",IFERROR(VLOOKUP($A216,AI_PF!$A:$CO,93,FALSE),""))</f>
        <v>0</v>
      </c>
      <c r="X216">
        <f>IF($A216="","",COUNTIF(AI_PF!$A:$A,$A216))</f>
        <v>1</v>
      </c>
      <c r="Y216">
        <f>IF($A216="","",COUNTIF(LookThrough!$A:$A,J216))</f>
        <v>20</v>
      </c>
    </row>
    <row r="217" spans="1:25" x14ac:dyDescent="0.4">
      <c r="A217" t="s">
        <v>249</v>
      </c>
      <c r="B217" t="str">
        <f>IF($A217="","",IFERROR(VLOOKUP($A217,AI_PF!$A:$D,4,FALSE),""))</f>
        <v>제주 연동 민간임대주택임대리츠 HUG보증부대출 (세진하나 1호)</v>
      </c>
      <c r="C217" t="str">
        <f>IF($A217="","",IFERROR(VLOOKUP($A217,AI_PF!$A:$G,7,FALSE),""))</f>
        <v>개발형</v>
      </c>
      <c r="D217" t="str">
        <f>IF($A217="","",IFERROR(VLOOKUP($A217,AI_PF!$A:$H,8,FALSE),""))</f>
        <v>주거용</v>
      </c>
      <c r="E217" t="str">
        <f>IF($A217="","",IFERROR(VLOOKUP($A217,AI_PF!$A:$N,14,FALSE),""))</f>
        <v>대출</v>
      </c>
      <c r="F217" t="str">
        <f>IF($A217="","",IFERROR(VLOOKUP($A217,AI_PF!$A:$R,18,FALSE),""))</f>
        <v>KRW</v>
      </c>
      <c r="G217" s="4">
        <f>IF($J217="","",IFERROR(INDEX(AI_PF!T:T,MATCH(Dataset!J217,AI_PF!C:C,0)),""))</f>
        <v>43966</v>
      </c>
      <c r="H217" s="4">
        <f>IF($J217="","",IFERROR(INDEX(AI_PF!V:V,MATCH(Dataset!J217,AI_PF!C:C,0)),""))</f>
        <v>47314</v>
      </c>
      <c r="I217">
        <f>IF($J217="","",IFERROR(INDEX(AI_PF!EV:EV,MATCH(Dataset!J217,AI_PF!C:C,0)),""))</f>
        <v>2020</v>
      </c>
      <c r="J217" s="5">
        <f>IF($A217="","",IFERROR(VLOOKUP($A217,AI_PF!$A:$C,3,FALSE),""))</f>
        <v>6000000001141</v>
      </c>
      <c r="K217" t="str">
        <f>IF($A217="","",IFERROR(INDEX(Data_Raw!B:B,MATCH(Dataset!A217,Data_Raw!A:A,0)),""))</f>
        <v>Real_Estate</v>
      </c>
      <c r="L217" t="str">
        <f>IF($A217="","",IFERROR(INDEX(Data_Raw!C:C,MATCH(Dataset!A217,Data_Raw!A:A,0)),""))</f>
        <v>제주 연동 민간임대주택
HUG 보증부 대출</v>
      </c>
      <c r="M217" t="str">
        <f>IF($A217="","",IFERROR(INDEX(Data_Raw!D:D,MATCH(Dataset!A217,Data_Raw!A:A,0)),""))</f>
        <v>하나자산신탁</v>
      </c>
      <c r="N217" t="str">
        <f>IF($A217="","",IFERROR(VLOOKUP($A217,AI_PF!$A:$ET,29,FALSE),""))</f>
        <v>해당없음</v>
      </c>
      <c r="O217" t="str">
        <f>IF($A217="","",IFERROR(INDEX(Data_Raw!E:E,MATCH(Dataset!A217,Data_Raw!A:A,0)),""))</f>
        <v>KOR</v>
      </c>
      <c r="P217" t="str">
        <f>IF($A217="","",IFERROR(INDEX(Data_Raw!F:F,MATCH(Dataset!A217,Data_Raw!A:A,0)),""))</f>
        <v>PF대출</v>
      </c>
      <c r="Q217" t="str">
        <f>IF($A217="","",IFERROR(INDEX(Data_Raw!G:G,MATCH(Dataset!A217,Data_Raw!A:A,0)),""))</f>
        <v>Residential</v>
      </c>
      <c r="R217">
        <f>IF($A217="","",SUMIFS(AI_PF!$AP:$AP,AI_PF!$A:$A,$A217))</f>
        <v>41800000000</v>
      </c>
      <c r="S217">
        <f>IF($A217="","",SUMIFS(AI_PF!$AW:$AW,AI_PF!$A:$A,$A217))</f>
        <v>41800000000</v>
      </c>
      <c r="T217">
        <f>IF($A217="","",SUMIFS(AI_PF!$AZ:$AZ,AI_PF!$A:$A,$A217))</f>
        <v>0</v>
      </c>
      <c r="U217">
        <f>IF($A217="","",SUMIFS(AI_PF!$CA:$CA,AI_PF!$A:$A,$A217))</f>
        <v>41800000000</v>
      </c>
      <c r="V217">
        <f>IF($A217="","",SUMIFS(AI_PF!$CE:$CE,AI_PF!$A:$A,$A217))</f>
        <v>41800000000</v>
      </c>
      <c r="W217">
        <f>IF($A217="","",IFERROR(VLOOKUP($A217,AI_PF!$A:$CO,93,FALSE),""))</f>
        <v>3.0328148000000001</v>
      </c>
      <c r="X217">
        <f>IF($A217="","",COUNTIF(AI_PF!$A:$A,$A217))</f>
        <v>1</v>
      </c>
      <c r="Y217">
        <f>IF($A217="","",COUNTIF(LookThrough!$A:$A,J217))</f>
        <v>0</v>
      </c>
    </row>
    <row r="218" spans="1:25" x14ac:dyDescent="0.4">
      <c r="A218" t="s">
        <v>250</v>
      </c>
      <c r="B218" t="str">
        <f>IF($A218="","",IFERROR(VLOOKUP($A218,AI_PF!$A:$D,4,FALSE),""))</f>
        <v>원효로1가 민간임대주택임대리츠 HUG보증부대출 (엘티코크렙 6호)</v>
      </c>
      <c r="C218" t="str">
        <f>IF($A218="","",IFERROR(VLOOKUP($A218,AI_PF!$A:$G,7,FALSE),""))</f>
        <v>개발형</v>
      </c>
      <c r="D218" t="str">
        <f>IF($A218="","",IFERROR(VLOOKUP($A218,AI_PF!$A:$H,8,FALSE),""))</f>
        <v>주거용</v>
      </c>
      <c r="E218" t="str">
        <f>IF($A218="","",IFERROR(VLOOKUP($A218,AI_PF!$A:$N,14,FALSE),""))</f>
        <v>대출</v>
      </c>
      <c r="F218" t="str">
        <f>IF($A218="","",IFERROR(VLOOKUP($A218,AI_PF!$A:$R,18,FALSE),""))</f>
        <v>KRW</v>
      </c>
      <c r="G218" s="4">
        <f>IF($J218="","",IFERROR(INDEX(AI_PF!T:T,MATCH(Dataset!J218,AI_PF!C:C,0)),""))</f>
        <v>43896</v>
      </c>
      <c r="H218" s="4">
        <f>IF($J218="","",IFERROR(INDEX(AI_PF!V:V,MATCH(Dataset!J218,AI_PF!C:C,0)),""))</f>
        <v>47793</v>
      </c>
      <c r="I218">
        <f>IF($J218="","",IFERROR(INDEX(AI_PF!EV:EV,MATCH(Dataset!J218,AI_PF!C:C,0)),""))</f>
        <v>2020</v>
      </c>
      <c r="J218" s="5">
        <f>IF($A218="","",IFERROR(VLOOKUP($A218,AI_PF!$A:$C,3,FALSE),""))</f>
        <v>6000000001125</v>
      </c>
      <c r="K218" t="str">
        <f>IF($A218="","",IFERROR(INDEX(Data_Raw!B:B,MATCH(Dataset!A218,Data_Raw!A:A,0)),""))</f>
        <v>Real_Estate</v>
      </c>
      <c r="L218" t="str">
        <f>IF($A218="","",IFERROR(INDEX(Data_Raw!C:C,MATCH(Dataset!A218,Data_Raw!A:A,0)),""))</f>
        <v>원효로1가 민간임대리츠
HUG보증부 대출</v>
      </c>
      <c r="M218" t="str">
        <f>IF($A218="","",IFERROR(INDEX(Data_Raw!D:D,MATCH(Dataset!A218,Data_Raw!A:A,0)),""))</f>
        <v>코람코자산신탁</v>
      </c>
      <c r="N218" t="str">
        <f>IF($A218="","",IFERROR(VLOOKUP($A218,AI_PF!$A:$ET,29,FALSE),""))</f>
        <v>해당없음</v>
      </c>
      <c r="O218" t="str">
        <f>IF($A218="","",IFERROR(INDEX(Data_Raw!E:E,MATCH(Dataset!A218,Data_Raw!A:A,0)),""))</f>
        <v>KOR</v>
      </c>
      <c r="P218" t="str">
        <f>IF($A218="","",IFERROR(INDEX(Data_Raw!F:F,MATCH(Dataset!A218,Data_Raw!A:A,0)),""))</f>
        <v>PF대출</v>
      </c>
      <c r="Q218" t="str">
        <f>IF($A218="","",IFERROR(INDEX(Data_Raw!G:G,MATCH(Dataset!A218,Data_Raw!A:A,0)),""))</f>
        <v>Residential</v>
      </c>
      <c r="R218">
        <f>IF($A218="","",SUMIFS(AI_PF!$AP:$AP,AI_PF!$A:$A,$A218))</f>
        <v>138450000000</v>
      </c>
      <c r="S218">
        <f>IF($A218="","",SUMIFS(AI_PF!$AW:$AW,AI_PF!$A:$A,$A218))</f>
        <v>133677742432</v>
      </c>
      <c r="T218">
        <f>IF($A218="","",SUMIFS(AI_PF!$AZ:$AZ,AI_PF!$A:$A,$A218))</f>
        <v>0</v>
      </c>
      <c r="U218">
        <f>IF($A218="","",SUMIFS(AI_PF!$CA:$CA,AI_PF!$A:$A,$A218))</f>
        <v>133677742432</v>
      </c>
      <c r="V218">
        <f>IF($A218="","",SUMIFS(AI_PF!$CE:$CE,AI_PF!$A:$A,$A218))</f>
        <v>133677742432</v>
      </c>
      <c r="W218">
        <f>IF($A218="","",IFERROR(VLOOKUP($A218,AI_PF!$A:$CO,93,FALSE),""))</f>
        <v>3.0167915999999999</v>
      </c>
      <c r="X218">
        <f>IF($A218="","",COUNTIF(AI_PF!$A:$A,$A218))</f>
        <v>1</v>
      </c>
      <c r="Y218">
        <f>IF($A218="","",COUNTIF(LookThrough!$A:$A,J218))</f>
        <v>0</v>
      </c>
    </row>
    <row r="219" spans="1:25" x14ac:dyDescent="0.4">
      <c r="A219" t="s">
        <v>251</v>
      </c>
      <c r="B219" t="str">
        <f>IF($A219="","",IFERROR(VLOOKUP($A219,AI_PF!$A:$D,4,FALSE),""))</f>
        <v>현대인베스트먼트 선순위대출 전문투자형사모특별자산투자신탁 1호</v>
      </c>
      <c r="C219" t="str">
        <f>IF($A219="","",IFERROR(VLOOKUP($A219,AI_PF!$A:$G,7,FALSE),""))</f>
        <v>PD</v>
      </c>
      <c r="D219" t="str">
        <f>IF($A219="","",IFERROR(VLOOKUP($A219,AI_PF!$A:$H,8,FALSE),""))</f>
        <v>Senior</v>
      </c>
      <c r="E219" t="str">
        <f>IF($A219="","",IFERROR(VLOOKUP($A219,AI_PF!$A:$N,14,FALSE),""))</f>
        <v>수익증권</v>
      </c>
      <c r="F219" t="str">
        <f>IF($A219="","",IFERROR(VLOOKUP($A219,AI_PF!$A:$R,18,FALSE),""))</f>
        <v>KRW</v>
      </c>
      <c r="G219" s="4">
        <f>IF($J219="","",IFERROR(INDEX(AI_PF!T:T,MATCH(Dataset!J219,AI_PF!C:C,0)),""))</f>
        <v>43888</v>
      </c>
      <c r="H219" s="4">
        <f>IF($J219="","",IFERROR(INDEX(AI_PF!V:V,MATCH(Dataset!J219,AI_PF!C:C,0)),""))</f>
        <v>46421</v>
      </c>
      <c r="I219">
        <f>IF($J219="","",IFERROR(INDEX(AI_PF!EV:EV,MATCH(Dataset!J219,AI_PF!C:C,0)),""))</f>
        <v>2020</v>
      </c>
      <c r="J219" s="5">
        <f>IF($A219="","",IFERROR(VLOOKUP($A219,AI_PF!$A:$C,3,FALSE),""))</f>
        <v>210000525</v>
      </c>
      <c r="K219" t="str">
        <f>IF($A219="","",IFERROR(INDEX(Data_Raw!B:B,MATCH(Dataset!A219,Data_Raw!A:A,0)),""))</f>
        <v>PD</v>
      </c>
      <c r="L219" t="str">
        <f>IF($A219="","",IFERROR(INDEX(Data_Raw!C:C,MATCH(Dataset!A219,Data_Raw!A:A,0)),""))</f>
        <v>현대인베스트먼트 선순위대출 1호</v>
      </c>
      <c r="M219" t="str">
        <f>IF($A219="","",IFERROR(INDEX(Data_Raw!D:D,MATCH(Dataset!A219,Data_Raw!A:A,0)),""))</f>
        <v>현대인베스트먼트자산운용</v>
      </c>
      <c r="N219" t="str">
        <f>IF($A219="","",IFERROR(VLOOKUP($A219,AI_PF!$A:$ET,29,FALSE),""))</f>
        <v>해당없음</v>
      </c>
      <c r="O219" t="str">
        <f>IF($A219="","",IFERROR(INDEX(Data_Raw!E:E,MATCH(Dataset!A219,Data_Raw!A:A,0)),""))</f>
        <v>KOR</v>
      </c>
      <c r="P219" t="str">
        <f>IF($A219="","",IFERROR(INDEX(Data_Raw!F:F,MATCH(Dataset!A219,Data_Raw!A:A,0)),""))</f>
        <v>인수금융</v>
      </c>
      <c r="Q219" t="str">
        <f>IF($A219="","",IFERROR(INDEX(Data_Raw!G:G,MATCH(Dataset!A219,Data_Raw!A:A,0)),""))</f>
        <v>Senior</v>
      </c>
      <c r="R219">
        <f>IF($A219="","",SUMIFS(AI_PF!$AP:$AP,AI_PF!$A:$A,$A219))</f>
        <v>50000000000</v>
      </c>
      <c r="S219">
        <f>IF($A219="","",SUMIFS(AI_PF!$AW:$AW,AI_PF!$A:$A,$A219))</f>
        <v>50000000000</v>
      </c>
      <c r="T219">
        <f>IF($A219="","",SUMIFS(AI_PF!$AZ:$AZ,AI_PF!$A:$A,$A219))</f>
        <v>45309898746</v>
      </c>
      <c r="U219">
        <f>IF($A219="","",SUMIFS(AI_PF!$CA:$CA,AI_PF!$A:$A,$A219))</f>
        <v>4849479887</v>
      </c>
      <c r="V219">
        <f>IF($A219="","",SUMIFS(AI_PF!$CE:$CE,AI_PF!$A:$A,$A219))</f>
        <v>4877568673</v>
      </c>
      <c r="W219">
        <f>IF($A219="","",IFERROR(VLOOKUP($A219,AI_PF!$A:$CO,93,FALSE),""))</f>
        <v>4.2576709389686593</v>
      </c>
      <c r="X219">
        <f>IF($A219="","",COUNTIF(AI_PF!$A:$A,$A219))</f>
        <v>1</v>
      </c>
      <c r="Y219">
        <f>IF($A219="","",COUNTIF(LookThrough!$A:$A,J219))</f>
        <v>1</v>
      </c>
    </row>
    <row r="220" spans="1:25" x14ac:dyDescent="0.4">
      <c r="A220" t="s">
        <v>252</v>
      </c>
      <c r="B220" t="str">
        <f>IF($A220="","",IFERROR(VLOOKUP($A220,AI_PF!$A:$D,4,FALSE),""))</f>
        <v>현대인베스트먼트 시니어론 전문투자형사모특별자산투자신탁 20호</v>
      </c>
      <c r="C220" t="str">
        <f>IF($A220="","",IFERROR(VLOOKUP($A220,AI_PF!$A:$G,7,FALSE),""))</f>
        <v>PD</v>
      </c>
      <c r="D220" t="str">
        <f>IF($A220="","",IFERROR(VLOOKUP($A220,AI_PF!$A:$H,8,FALSE),""))</f>
        <v>Senior</v>
      </c>
      <c r="E220" t="str">
        <f>IF($A220="","",IFERROR(VLOOKUP($A220,AI_PF!$A:$N,14,FALSE),""))</f>
        <v>수익증권</v>
      </c>
      <c r="F220" t="str">
        <f>IF($A220="","",IFERROR(VLOOKUP($A220,AI_PF!$A:$R,18,FALSE),""))</f>
        <v>KRW</v>
      </c>
      <c r="G220" s="4">
        <f>IF($J220="","",IFERROR(INDEX(AI_PF!T:T,MATCH(Dataset!J220,AI_PF!C:C,0)),""))</f>
        <v>43949</v>
      </c>
      <c r="H220" s="4">
        <f>IF($J220="","",IFERROR(INDEX(AI_PF!V:V,MATCH(Dataset!J220,AI_PF!C:C,0)),""))</f>
        <v>46817</v>
      </c>
      <c r="I220">
        <f>IF($J220="","",IFERROR(INDEX(AI_PF!EV:EV,MATCH(Dataset!J220,AI_PF!C:C,0)),""))</f>
        <v>2020</v>
      </c>
      <c r="J220" s="5">
        <f>IF($A220="","",IFERROR(VLOOKUP($A220,AI_PF!$A:$C,3,FALSE),""))</f>
        <v>210000575</v>
      </c>
      <c r="K220" t="str">
        <f>IF($A220="","",IFERROR(INDEX(Data_Raw!B:B,MATCH(Dataset!A220,Data_Raw!A:A,0)),""))</f>
        <v>PD</v>
      </c>
      <c r="L220" t="str">
        <f>IF($A220="","",IFERROR(INDEX(Data_Raw!C:C,MATCH(Dataset!A220,Data_Raw!A:A,0)),""))</f>
        <v>현대인베스트먼트 시니어론 20호</v>
      </c>
      <c r="M220" t="str">
        <f>IF($A220="","",IFERROR(INDEX(Data_Raw!D:D,MATCH(Dataset!A220,Data_Raw!A:A,0)),""))</f>
        <v>현대인베스트먼트자산운용</v>
      </c>
      <c r="N220" t="str">
        <f>IF($A220="","",IFERROR(VLOOKUP($A220,AI_PF!$A:$ET,29,FALSE),""))</f>
        <v>Antares</v>
      </c>
      <c r="O220" t="str">
        <f>IF($A220="","",IFERROR(INDEX(Data_Raw!E:E,MATCH(Dataset!A220,Data_Raw!A:A,0)),""))</f>
        <v>US</v>
      </c>
      <c r="P220" t="str">
        <f>IF($A220="","",IFERROR(INDEX(Data_Raw!F:F,MATCH(Dataset!A220,Data_Raw!A:A,0)),""))</f>
        <v>Direct Lending</v>
      </c>
      <c r="Q220" t="str">
        <f>IF($A220="","",IFERROR(INDEX(Data_Raw!G:G,MATCH(Dataset!A220,Data_Raw!A:A,0)),""))</f>
        <v>Senior</v>
      </c>
      <c r="R220">
        <f>IF($A220="","",SUMIFS(AI_PF!$AP:$AP,AI_PF!$A:$A,$A220))</f>
        <v>98000000000</v>
      </c>
      <c r="S220">
        <f>IF($A220="","",SUMIFS(AI_PF!$AW:$AW,AI_PF!$A:$A,$A220))</f>
        <v>91618840585</v>
      </c>
      <c r="T220">
        <f>IF($A220="","",SUMIFS(AI_PF!$AZ:$AZ,AI_PF!$A:$A,$A220))</f>
        <v>81428735225</v>
      </c>
      <c r="U220">
        <f>IF($A220="","",SUMIFS(AI_PF!$CA:$CA,AI_PF!$A:$A,$A220))</f>
        <v>136870</v>
      </c>
      <c r="V220">
        <f>IF($A220="","",SUMIFS(AI_PF!$CE:$CE,AI_PF!$A:$A,$A220))</f>
        <v>118057</v>
      </c>
      <c r="W220">
        <f>IF($A220="","",IFERROR(VLOOKUP($A220,AI_PF!$A:$CO,93,FALSE),""))</f>
        <v>5.4456254839897165</v>
      </c>
      <c r="X220">
        <f>IF($A220="","",COUNTIF(AI_PF!$A:$A,$A220))</f>
        <v>1</v>
      </c>
      <c r="Y220">
        <f>IF($A220="","",COUNTIF(LookThrough!$A:$A,J220))</f>
        <v>2</v>
      </c>
    </row>
    <row r="221" spans="1:25" x14ac:dyDescent="0.4">
      <c r="A221" t="s">
        <v>253</v>
      </c>
      <c r="B221" t="str">
        <f>IF($A221="","",IFERROR(VLOOKUP($A221,AI_PF!$A:$D,4,FALSE),""))</f>
        <v>PITANGO Growth Fund Ⅱ</v>
      </c>
      <c r="C221" t="str">
        <f>IF($A221="","",IFERROR(VLOOKUP($A221,AI_PF!$A:$G,7,FALSE),""))</f>
        <v>VC</v>
      </c>
      <c r="D221" t="str">
        <f>IF($A221="","",IFERROR(VLOOKUP($A221,AI_PF!$A:$H,8,FALSE),""))</f>
        <v>VC</v>
      </c>
      <c r="E221" t="str">
        <f>IF($A221="","",IFERROR(VLOOKUP($A221,AI_PF!$A:$N,14,FALSE),""))</f>
        <v>수익증권</v>
      </c>
      <c r="F221" t="str">
        <f>IF($A221="","",IFERROR(VLOOKUP($A221,AI_PF!$A:$R,18,FALSE),""))</f>
        <v>USD</v>
      </c>
      <c r="G221" s="4">
        <f>IF($J221="","",IFERROR(INDEX(AI_PF!T:T,MATCH(Dataset!J221,AI_PF!C:C,0)),""))</f>
        <v>43927</v>
      </c>
      <c r="H221" s="4">
        <f>IF($J221="","",IFERROR(INDEX(AI_PF!V:V,MATCH(Dataset!J221,AI_PF!C:C,0)),""))</f>
        <v>46835</v>
      </c>
      <c r="I221">
        <f>IF($J221="","",IFERROR(INDEX(AI_PF!EV:EV,MATCH(Dataset!J221,AI_PF!C:C,0)),""))</f>
        <v>2020</v>
      </c>
      <c r="J221" s="5">
        <f>IF($A221="","",IFERROR(VLOOKUP($A221,AI_PF!$A:$C,3,FALSE),""))</f>
        <v>210000556</v>
      </c>
      <c r="K221" t="str">
        <f>IF($A221="","",IFERROR(INDEX(Data_Raw!B:B,MATCH(Dataset!A221,Data_Raw!A:A,0)),""))</f>
        <v>VC</v>
      </c>
      <c r="L221" t="str">
        <f>IF($A221="","",IFERROR(INDEX(Data_Raw!C:C,MATCH(Dataset!A221,Data_Raw!A:A,0)),""))</f>
        <v>PITANGO Growth Fund Ⅱ</v>
      </c>
      <c r="M221" t="str">
        <f>IF($A221="","",IFERROR(INDEX(Data_Raw!D:D,MATCH(Dataset!A221,Data_Raw!A:A,0)),""))</f>
        <v>Pitango Venture Capital</v>
      </c>
      <c r="N221" t="str">
        <f>IF($A221="","",IFERROR(VLOOKUP($A221,AI_PF!$A:$ET,29,FALSE),""))</f>
        <v>Pitango Venture  Capital</v>
      </c>
      <c r="O221" t="str">
        <f>IF($A221="","",IFERROR(INDEX(Data_Raw!E:E,MATCH(Dataset!A221,Data_Raw!A:A,0)),""))</f>
        <v>MENA</v>
      </c>
      <c r="P221" t="str">
        <f>IF($A221="","",IFERROR(INDEX(Data_Raw!F:F,MATCH(Dataset!A221,Data_Raw!A:A,0)),""))</f>
        <v>Late</v>
      </c>
      <c r="Q221" t="str">
        <f>IF($A221="","",IFERROR(INDEX(Data_Raw!G:G,MATCH(Dataset!A221,Data_Raw!A:A,0)),""))</f>
        <v>SaaS|Platform</v>
      </c>
      <c r="R221">
        <f>IF($A221="","",SUMIFS(AI_PF!$AP:$AP,AI_PF!$A:$A,$A221))</f>
        <v>26000000000</v>
      </c>
      <c r="S221">
        <f>IF($A221="","",SUMIFS(AI_PF!$AW:$AW,AI_PF!$A:$A,$A221))</f>
        <v>23552834125</v>
      </c>
      <c r="T221">
        <f>IF($A221="","",SUMIFS(AI_PF!$AZ:$AZ,AI_PF!$A:$A,$A221))</f>
        <v>0</v>
      </c>
      <c r="U221">
        <f>IF($A221="","",SUMIFS(AI_PF!$CA:$CA,AI_PF!$A:$A,$A221))</f>
        <v>23552834125</v>
      </c>
      <c r="V221">
        <f>IF($A221="","",SUMIFS(AI_PF!$CE:$CE,AI_PF!$A:$A,$A221))</f>
        <v>26924616036</v>
      </c>
      <c r="W221">
        <f>IF($A221="","",IFERROR(VLOOKUP($A221,AI_PF!$A:$CO,93,FALSE),""))</f>
        <v>5.4950711131095886</v>
      </c>
      <c r="X221">
        <f>IF($A221="","",COUNTIF(AI_PF!$A:$A,$A221))</f>
        <v>1</v>
      </c>
      <c r="Y221">
        <f>IF($A221="","",COUNTIF(LookThrough!$A:$A,J221))</f>
        <v>20</v>
      </c>
    </row>
    <row r="222" spans="1:25" x14ac:dyDescent="0.4">
      <c r="A222" t="s">
        <v>254</v>
      </c>
      <c r="B222" t="str">
        <f>IF($A222="","",IFERROR(VLOOKUP($A222,AI_PF!$A:$D,4,FALSE),""))</f>
        <v>맥쿼리코리아오퍼튜니티즈 공동투자사모투자합자회사 1호 (엘지씨엔에스 소수지분 인수)</v>
      </c>
      <c r="C222" t="str">
        <f>IF($A222="","",IFERROR(VLOOKUP($A222,AI_PF!$A:$G,7,FALSE),""))</f>
        <v>인수금융</v>
      </c>
      <c r="D222" t="str">
        <f>IF($A222="","",IFERROR(VLOOKUP($A222,AI_PF!$A:$H,8,FALSE),""))</f>
        <v>인수금융</v>
      </c>
      <c r="E222" t="str">
        <f>IF($A222="","",IFERROR(VLOOKUP($A222,AI_PF!$A:$N,14,FALSE),""))</f>
        <v>대출</v>
      </c>
      <c r="F222" t="str">
        <f>IF($A222="","",IFERROR(VLOOKUP($A222,AI_PF!$A:$R,18,FALSE),""))</f>
        <v>KRW</v>
      </c>
      <c r="G222" s="4">
        <f>IF($J222="","",IFERROR(INDEX(AI_PF!T:T,MATCH(Dataset!J222,AI_PF!C:C,0)),""))</f>
        <v>43949</v>
      </c>
      <c r="H222" s="4">
        <f>IF($J222="","",IFERROR(INDEX(AI_PF!V:V,MATCH(Dataset!J222,AI_PF!C:C,0)),""))</f>
        <v>45776</v>
      </c>
      <c r="I222">
        <f>IF($J222="","",IFERROR(INDEX(AI_PF!EV:EV,MATCH(Dataset!J222,AI_PF!C:C,0)),""))</f>
        <v>2020</v>
      </c>
      <c r="J222" s="5">
        <f>IF($A222="","",IFERROR(VLOOKUP($A222,AI_PF!$A:$C,3,FALSE),""))</f>
        <v>6000000001140</v>
      </c>
      <c r="K222" t="str">
        <f>IF($A222="","",IFERROR(INDEX(Data_Raw!B:B,MATCH(Dataset!A222,Data_Raw!A:A,0)),""))</f>
        <v>PD</v>
      </c>
      <c r="L222" t="str">
        <f>IF($A222="","",IFERROR(INDEX(Data_Raw!C:C,MATCH(Dataset!A222,Data_Raw!A:A,0)),""))</f>
        <v>맥쿼리코리아오퍼튜니티즈 공동투자사모투자합자회사 1호 (엘지씨엔에스 소수지분 인수)</v>
      </c>
      <c r="M222" t="str">
        <f>IF($A222="","",IFERROR(INDEX(Data_Raw!D:D,MATCH(Dataset!A222,Data_Raw!A:A,0)),""))</f>
        <v>맥쿼리코리아오퍼튜니티즈</v>
      </c>
      <c r="N222" t="str">
        <f>IF($A222="","",IFERROR(VLOOKUP($A222,AI_PF!$A:$ET,29,FALSE),""))</f>
        <v>해당없음</v>
      </c>
      <c r="O222" t="str">
        <f>IF($A222="","",IFERROR(INDEX(Data_Raw!E:E,MATCH(Dataset!A222,Data_Raw!A:A,0)),""))</f>
        <v>KOR</v>
      </c>
      <c r="P222" t="str">
        <f>IF($A222="","",IFERROR(INDEX(Data_Raw!F:F,MATCH(Dataset!A222,Data_Raw!A:A,0)),""))</f>
        <v>Mezzanine</v>
      </c>
      <c r="Q222" t="str">
        <f>IF($A222="","",IFERROR(INDEX(Data_Raw!G:G,MATCH(Dataset!A222,Data_Raw!A:A,0)),""))</f>
        <v>Subordinate</v>
      </c>
      <c r="R222">
        <f>IF($A222="","",SUMIFS(AI_PF!$AP:$AP,AI_PF!$A:$A,$A222))</f>
        <v>48000000000</v>
      </c>
      <c r="S222">
        <f>IF($A222="","",SUMIFS(AI_PF!$AW:$AW,AI_PF!$A:$A,$A222))</f>
        <v>24000000000</v>
      </c>
      <c r="T222">
        <f>IF($A222="","",SUMIFS(AI_PF!$AZ:$AZ,AI_PF!$A:$A,$A222))</f>
        <v>23997130797</v>
      </c>
      <c r="U222">
        <f>IF($A222="","",SUMIFS(AI_PF!$CA:$CA,AI_PF!$A:$A,$A222))</f>
        <v>2869203</v>
      </c>
      <c r="V222">
        <f>IF($A222="","",SUMIFS(AI_PF!$CE:$CE,AI_PF!$A:$A,$A222))</f>
        <v>27851354</v>
      </c>
      <c r="W222">
        <f>IF($A222="","",IFERROR(VLOOKUP($A222,AI_PF!$A:$CO,93,FALSE),""))</f>
        <v>0</v>
      </c>
      <c r="X222">
        <f>IF($A222="","",COUNTIF(AI_PF!$A:$A,$A222))</f>
        <v>2</v>
      </c>
      <c r="Y222">
        <f>IF($A222="","",COUNTIF(LookThrough!$A:$A,J222))</f>
        <v>0</v>
      </c>
    </row>
    <row r="223" spans="1:25" x14ac:dyDescent="0.4">
      <c r="A223" t="s">
        <v>255</v>
      </c>
      <c r="B223" t="str">
        <f>IF($A223="","",IFERROR(VLOOKUP($A223,AI_PF!$A:$D,4,FALSE),""))</f>
        <v>다비하나 BTL 전문투자형사모특별자산투자신탁 8호 (광명파주병영시설)</v>
      </c>
      <c r="C223" t="str">
        <f>IF($A223="","",IFERROR(VLOOKUP($A223,AI_PF!$A:$G,7,FALSE),""))</f>
        <v>BTL</v>
      </c>
      <c r="D223" t="str">
        <f>IF($A223="","",IFERROR(VLOOKUP($A223,AI_PF!$A:$H,8,FALSE),""))</f>
        <v>병영시설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 s="4">
        <f>IF($J223="","",IFERROR(INDEX(AI_PF!T:T,MATCH(Dataset!J223,AI_PF!C:C,0)),""))</f>
        <v>44132</v>
      </c>
      <c r="H223" s="4">
        <f>IF($J223="","",IFERROR(INDEX(AI_PF!V:V,MATCH(Dataset!J223,AI_PF!C:C,0)),""))</f>
        <v>52531</v>
      </c>
      <c r="I223">
        <f>IF($J223="","",IFERROR(INDEX(AI_PF!EV:EV,MATCH(Dataset!J223,AI_PF!C:C,0)),""))</f>
        <v>2020</v>
      </c>
      <c r="J223" s="5">
        <f>IF($A223="","",IFERROR(VLOOKUP($A223,AI_PF!$A:$C,3,FALSE),""))</f>
        <v>210000776</v>
      </c>
      <c r="K223" t="str">
        <f>IF($A223="","",IFERROR(INDEX(Data_Raw!B:B,MATCH(Dataset!A223,Data_Raw!A:A,0)),""))</f>
        <v>Infrastructure</v>
      </c>
      <c r="L223" t="str">
        <f>IF($A223="","",IFERROR(INDEX(Data_Raw!C:C,MATCH(Dataset!A223,Data_Raw!A:A,0)),""))</f>
        <v>다비하나 BTL 전문투자형사모특별자산투자신탁 8호 (광명파주병영시설)</v>
      </c>
      <c r="M223" t="str">
        <f>IF($A223="","",IFERROR(INDEX(Data_Raw!D:D,MATCH(Dataset!A223,Data_Raw!A:A,0)),""))</f>
        <v>다비하나인프라펀드자산운용</v>
      </c>
      <c r="N223" t="str">
        <f>IF($A223="","",IFERROR(VLOOKUP($A223,AI_PF!$A:$ET,29,FALSE),""))</f>
        <v>해당없음</v>
      </c>
      <c r="O223" t="str">
        <f>IF($A223="","",IFERROR(INDEX(Data_Raw!E:E,MATCH(Dataset!A223,Data_Raw!A:A,0)),""))</f>
        <v>KOR</v>
      </c>
      <c r="P223" t="str">
        <f>IF($A223="","",IFERROR(INDEX(Data_Raw!F:F,MATCH(Dataset!A223,Data_Raw!A:A,0)),""))</f>
        <v>BTL</v>
      </c>
      <c r="Q223" t="str">
        <f>IF($A223="","",IFERROR(INDEX(Data_Raw!G:G,MATCH(Dataset!A223,Data_Raw!A:A,0)),""))</f>
        <v>Social</v>
      </c>
      <c r="R223">
        <f>IF($A223="","",SUMIFS(AI_PF!$AP:$AP,AI_PF!$A:$A,$A223))</f>
        <v>31000000000</v>
      </c>
      <c r="S223">
        <f>IF($A223="","",SUMIFS(AI_PF!$AW:$AW,AI_PF!$A:$A,$A223))</f>
        <v>28738958765</v>
      </c>
      <c r="T223">
        <f>IF($A223="","",SUMIFS(AI_PF!$AZ:$AZ,AI_PF!$A:$A,$A223))</f>
        <v>4394300000</v>
      </c>
      <c r="U223">
        <f>IF($A223="","",SUMIFS(AI_PF!$CA:$CA,AI_PF!$A:$A,$A223))</f>
        <v>24346524369</v>
      </c>
      <c r="V223">
        <f>IF($A223="","",SUMIFS(AI_PF!$CE:$CE,AI_PF!$A:$A,$A223))</f>
        <v>24637261485</v>
      </c>
      <c r="W223">
        <f>IF($A223="","",IFERROR(VLOOKUP($A223,AI_PF!$A:$CO,93,FALSE),""))</f>
        <v>4.1833910346031189</v>
      </c>
      <c r="X223">
        <f>IF($A223="","",COUNTIF(AI_PF!$A:$A,$A223))</f>
        <v>1</v>
      </c>
      <c r="Y223">
        <f>IF($A223="","",COUNTIF(LookThrough!$A:$A,J223))</f>
        <v>7</v>
      </c>
    </row>
    <row r="224" spans="1:25" x14ac:dyDescent="0.4">
      <c r="A224" t="s">
        <v>256</v>
      </c>
      <c r="B224" t="str">
        <f>IF($A224="","",IFERROR(VLOOKUP($A224,AI_PF!$A:$D,4,FALSE),""))</f>
        <v>서울-춘천고속도로 리파이낸싱 (대출)</v>
      </c>
      <c r="C224" t="str">
        <f>IF($A224="","",IFERROR(VLOOKUP($A224,AI_PF!$A:$G,7,FALSE),""))</f>
        <v>BTO</v>
      </c>
      <c r="D224" t="str">
        <f>IF($A224="","",IFERROR(VLOOKUP($A224,AI_PF!$A:$H,8,FALSE),""))</f>
        <v>도로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 s="4">
        <f>IF($J224="","",IFERROR(INDEX(AI_PF!T:T,MATCH(Dataset!J224,AI_PF!C:C,0)),""))</f>
        <v>43922</v>
      </c>
      <c r="H224" s="4">
        <f>IF($J224="","",IFERROR(INDEX(AI_PF!V:V,MATCH(Dataset!J224,AI_PF!C:C,0)),""))</f>
        <v>49126</v>
      </c>
      <c r="I224">
        <f>IF($J224="","",IFERROR(INDEX(AI_PF!EV:EV,MATCH(Dataset!J224,AI_PF!C:C,0)),""))</f>
        <v>2020</v>
      </c>
      <c r="J224" s="5">
        <f>IF($A224="","",IFERROR(VLOOKUP($A224,AI_PF!$A:$C,3,FALSE),""))</f>
        <v>6000000001136</v>
      </c>
      <c r="K224" t="str">
        <f>IF($A224="","",IFERROR(INDEX(Data_Raw!B:B,MATCH(Dataset!A224,Data_Raw!A:A,0)),""))</f>
        <v>Infrastructure</v>
      </c>
      <c r="L224" t="str">
        <f>IF($A224="","",IFERROR(INDEX(Data_Raw!C:C,MATCH(Dataset!A224,Data_Raw!A:A,0)),""))</f>
        <v>서울-춘천고속도로 리파이낸싱 (대출)</v>
      </c>
      <c r="M224" t="str">
        <f>IF($A224="","",IFERROR(INDEX(Data_Raw!D:D,MATCH(Dataset!A224,Data_Raw!A:A,0)),""))</f>
        <v>칸서스자산운용</v>
      </c>
      <c r="N224" t="str">
        <f>IF($A224="","",IFERROR(VLOOKUP($A224,AI_PF!$A:$ET,29,FALSE),""))</f>
        <v>해당없음</v>
      </c>
      <c r="O224" t="str">
        <f>IF($A224="","",IFERROR(INDEX(Data_Raw!E:E,MATCH(Dataset!A224,Data_Raw!A:A,0)),""))</f>
        <v>KOR</v>
      </c>
      <c r="P224" t="str">
        <f>IF($A224="","",IFERROR(INDEX(Data_Raw!F:F,MATCH(Dataset!A224,Data_Raw!A:A,0)),""))</f>
        <v>BTO</v>
      </c>
      <c r="Q224" t="str">
        <f>IF($A224="","",IFERROR(INDEX(Data_Raw!G:G,MATCH(Dataset!A224,Data_Raw!A:A,0)),""))</f>
        <v>Transportation</v>
      </c>
      <c r="R224">
        <f>IF($A224="","",SUMIFS(AI_PF!$AP:$AP,AI_PF!$A:$A,$A224))</f>
        <v>79900000000</v>
      </c>
      <c r="S224">
        <f>IF($A224="","",SUMIFS(AI_PF!$AW:$AW,AI_PF!$A:$A,$A224))</f>
        <v>79775883495</v>
      </c>
      <c r="T224">
        <f>IF($A224="","",SUMIFS(AI_PF!$AZ:$AZ,AI_PF!$A:$A,$A224))</f>
        <v>44306240453</v>
      </c>
      <c r="U224">
        <f>IF($A224="","",SUMIFS(AI_PF!$CA:$CA,AI_PF!$A:$A,$A224))</f>
        <v>39364876005</v>
      </c>
      <c r="V224">
        <f>IF($A224="","",SUMIFS(AI_PF!$CE:$CE,AI_PF!$A:$A,$A224))</f>
        <v>35469643042</v>
      </c>
      <c r="W224">
        <f>IF($A224="","",IFERROR(VLOOKUP($A224,AI_PF!$A:$CO,93,FALSE),""))</f>
        <v>2.8216923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257</v>
      </c>
      <c r="B225" t="str">
        <f>IF($A225="","",IFERROR(VLOOKUP($A225,AI_PF!$A:$D,4,FALSE),""))</f>
        <v>춘천 열병합발전 리파이낸싱 (춘천에너지)</v>
      </c>
      <c r="C225" t="str">
        <f>IF($A225="","",IFERROR(VLOOKUP($A225,AI_PF!$A:$G,7,FALSE),""))</f>
        <v>발전/유틸리티</v>
      </c>
      <c r="D225" t="str">
        <f>IF($A225="","",IFERROR(VLOOKUP($A225,AI_PF!$A:$H,8,FALSE),""))</f>
        <v>가스LNG</v>
      </c>
      <c r="E225" t="str">
        <f>IF($A225="","",IFERROR(VLOOKUP($A225,AI_PF!$A:$N,14,FALSE),""))</f>
        <v>대출</v>
      </c>
      <c r="F225" t="str">
        <f>IF($A225="","",IFERROR(VLOOKUP($A225,AI_PF!$A:$R,18,FALSE),""))</f>
        <v>KRW</v>
      </c>
      <c r="G225" s="4">
        <f>IF($J225="","",IFERROR(INDEX(AI_PF!T:T,MATCH(Dataset!J225,AI_PF!C:C,0)),""))</f>
        <v>43920</v>
      </c>
      <c r="H225" s="4">
        <f>IF($J225="","",IFERROR(INDEX(AI_PF!V:V,MATCH(Dataset!J225,AI_PF!C:C,0)),""))</f>
        <v>53051</v>
      </c>
      <c r="I225">
        <f>IF($J225="","",IFERROR(INDEX(AI_PF!EV:EV,MATCH(Dataset!J225,AI_PF!C:C,0)),""))</f>
        <v>2020</v>
      </c>
      <c r="J225" s="5">
        <f>IF($A225="","",IFERROR(VLOOKUP($A225,AI_PF!$A:$C,3,FALSE),""))</f>
        <v>6000000001135</v>
      </c>
      <c r="K225" t="str">
        <f>IF($A225="","",IFERROR(INDEX(Data_Raw!B:B,MATCH(Dataset!A225,Data_Raw!A:A,0)),""))</f>
        <v>Infrastructure</v>
      </c>
      <c r="L225" t="str">
        <f>IF($A225="","",IFERROR(INDEX(Data_Raw!C:C,MATCH(Dataset!A225,Data_Raw!A:A,0)),""))</f>
        <v>춘천 열병합발전 리파이낸싱 (춘천에너지)</v>
      </c>
      <c r="M225" t="str">
        <f>IF($A225="","",IFERROR(INDEX(Data_Raw!D:D,MATCH(Dataset!A225,Data_Raw!A:A,0)),""))</f>
        <v>국민은행</v>
      </c>
      <c r="N225" t="str">
        <f>IF($A225="","",IFERROR(VLOOKUP($A225,AI_PF!$A:$ET,29,FALSE),""))</f>
        <v>해당없음</v>
      </c>
      <c r="O225" t="str">
        <f>IF($A225="","",IFERROR(INDEX(Data_Raw!E:E,MATCH(Dataset!A225,Data_Raw!A:A,0)),""))</f>
        <v>KOR</v>
      </c>
      <c r="P225" t="str">
        <f>IF($A225="","",IFERROR(INDEX(Data_Raw!F:F,MATCH(Dataset!A225,Data_Raw!A:A,0)),""))</f>
        <v>Non-PPP</v>
      </c>
      <c r="Q225" t="str">
        <f>IF($A225="","",IFERROR(INDEX(Data_Raw!G:G,MATCH(Dataset!A225,Data_Raw!A:A,0)),""))</f>
        <v>Energy</v>
      </c>
      <c r="R225">
        <f>IF($A225="","",SUMIFS(AI_PF!$AP:$AP,AI_PF!$A:$A,$A225))</f>
        <v>40000000000</v>
      </c>
      <c r="S225">
        <f>IF($A225="","",SUMIFS(AI_PF!$AW:$AW,AI_PF!$A:$A,$A225))</f>
        <v>40000000000</v>
      </c>
      <c r="T225">
        <f>IF($A225="","",SUMIFS(AI_PF!$AZ:$AZ,AI_PF!$A:$A,$A225))</f>
        <v>12531482641</v>
      </c>
      <c r="U225">
        <f>IF($A225="","",SUMIFS(AI_PF!$CA:$CA,AI_PF!$A:$A,$A225))</f>
        <v>27482808419</v>
      </c>
      <c r="V225">
        <f>IF($A225="","",SUMIFS(AI_PF!$CE:$CE,AI_PF!$A:$A,$A225))</f>
        <v>27468517359</v>
      </c>
      <c r="W225">
        <f>IF($A225="","",IFERROR(VLOOKUP($A225,AI_PF!$A:$CO,93,FALSE),""))</f>
        <v>4.0557854999999998</v>
      </c>
      <c r="X225">
        <f>IF($A225="","",COUNTIF(AI_PF!$A:$A,$A225))</f>
        <v>1</v>
      </c>
      <c r="Y225">
        <f>IF($A225="","",COUNTIF(LookThrough!$A:$A,J225))</f>
        <v>0</v>
      </c>
    </row>
    <row r="226" spans="1:25" x14ac:dyDescent="0.4">
      <c r="A226" t="s">
        <v>258</v>
      </c>
      <c r="B226" t="str">
        <f>IF($A226="","",IFERROR(VLOOKUP($A226,AI_PF!$A:$D,4,FALSE),""))</f>
        <v>맥쿼리 글로벌 인프라대출 전문투자형사모특별자산투자신탁 5호</v>
      </c>
      <c r="C226" t="str">
        <f>IF($A226="","",IFERROR(VLOOKUP($A226,AI_PF!$A:$G,7,FALSE),""))</f>
        <v>혼합</v>
      </c>
      <c r="D226" t="str">
        <f>IF($A226="","",IFERROR(VLOOKUP($A226,AI_PF!$A:$H,8,FALSE),""))</f>
        <v>혼합</v>
      </c>
      <c r="E226" t="str">
        <f>IF($A226="","",IFERROR(VLOOKUP($A226,AI_PF!$A:$N,14,FALSE),""))</f>
        <v>수익증권</v>
      </c>
      <c r="F226" t="str">
        <f>IF($A226="","",IFERROR(VLOOKUP($A226,AI_PF!$A:$R,18,FALSE),""))</f>
        <v>KRW</v>
      </c>
      <c r="G226" s="4">
        <f>IF($J226="","",IFERROR(INDEX(AI_PF!T:T,MATCH(Dataset!J226,AI_PF!C:C,0)),""))</f>
        <v>44132</v>
      </c>
      <c r="H226" s="4">
        <f>IF($J226="","",IFERROR(INDEX(AI_PF!V:V,MATCH(Dataset!J226,AI_PF!C:C,0)),""))</f>
        <v>49327</v>
      </c>
      <c r="I226">
        <f>IF($J226="","",IFERROR(INDEX(AI_PF!EV:EV,MATCH(Dataset!J226,AI_PF!C:C,0)),""))</f>
        <v>2020</v>
      </c>
      <c r="J226" s="5">
        <f>IF($A226="","",IFERROR(VLOOKUP($A226,AI_PF!$A:$C,3,FALSE),""))</f>
        <v>210000777</v>
      </c>
      <c r="K226" t="str">
        <f>IF($A226="","",IFERROR(INDEX(Data_Raw!B:B,MATCH(Dataset!A226,Data_Raw!A:A,0)),""))</f>
        <v>Infrastructure</v>
      </c>
      <c r="L226" t="str">
        <f>IF($A226="","",IFERROR(INDEX(Data_Raw!C:C,MATCH(Dataset!A226,Data_Raw!A:A,0)),""))</f>
        <v>파인만 맥쿼리 글로벌인프라대출 일반 사모특별자산투자신탁 5호</v>
      </c>
      <c r="M226" t="str">
        <f>IF($A226="","",IFERROR(INDEX(Data_Raw!D:D,MATCH(Dataset!A226,Data_Raw!A:A,0)),""))</f>
        <v>파인만자산운용</v>
      </c>
      <c r="N226" t="str">
        <f>IF($A226="","",IFERROR(VLOOKUP($A226,AI_PF!$A:$ET,29,FALSE),""))</f>
        <v>Macquarie</v>
      </c>
      <c r="O226" t="str">
        <f>IF($A226="","",IFERROR(INDEX(Data_Raw!E:E,MATCH(Dataset!A226,Data_Raw!A:A,0)),""))</f>
        <v>Europe</v>
      </c>
      <c r="P226" t="str">
        <f>IF($A226="","",IFERROR(INDEX(Data_Raw!F:F,MATCH(Dataset!A226,Data_Raw!A:A,0)),""))</f>
        <v>hybrid</v>
      </c>
      <c r="Q226" t="str">
        <f>IF($A226="","",IFERROR(INDEX(Data_Raw!G:G,MATCH(Dataset!A226,Data_Raw!A:A,0)),""))</f>
        <v>General</v>
      </c>
      <c r="R226">
        <f>IF($A226="","",SUMIFS(AI_PF!$AP:$AP,AI_PF!$A:$A,$A226))</f>
        <v>60000000000</v>
      </c>
      <c r="S226">
        <f>IF($A226="","",SUMIFS(AI_PF!$AW:$AW,AI_PF!$A:$A,$A226))</f>
        <v>62071780899</v>
      </c>
      <c r="T226">
        <f>IF($A226="","",SUMIFS(AI_PF!$AZ:$AZ,AI_PF!$A:$A,$A226))</f>
        <v>14194836279</v>
      </c>
      <c r="U226">
        <f>IF($A226="","",SUMIFS(AI_PF!$CA:$CA,AI_PF!$A:$A,$A226))</f>
        <v>46391250185</v>
      </c>
      <c r="V226">
        <f>IF($A226="","",SUMIFS(AI_PF!$CE:$CE,AI_PF!$A:$A,$A226))</f>
        <v>38835244673</v>
      </c>
      <c r="W226">
        <f>IF($A226="","",IFERROR(VLOOKUP($A226,AI_PF!$A:$CO,93,FALSE),""))</f>
        <v>-0.86450010538101218</v>
      </c>
      <c r="X226">
        <f>IF($A226="","",COUNTIF(AI_PF!$A:$A,$A226))</f>
        <v>1</v>
      </c>
      <c r="Y226">
        <f>IF($A226="","",COUNTIF(LookThrough!$A:$A,J226))</f>
        <v>1</v>
      </c>
    </row>
    <row r="227" spans="1:25" x14ac:dyDescent="0.4">
      <c r="A227" t="s">
        <v>259</v>
      </c>
      <c r="B227" t="str">
        <f>IF($A227="","",IFERROR(VLOOKUP($A227,AI_PF!$A:$D,4,FALSE),""))</f>
        <v>KKR Asian Fund Ⅳ</v>
      </c>
      <c r="C227" t="str">
        <f>IF($A227="","",IFERROR(VLOOKUP($A227,AI_PF!$A:$G,7,FALSE),""))</f>
        <v>PE</v>
      </c>
      <c r="D227" t="str">
        <f>IF($A227="","",IFERROR(VLOOKUP($A227,AI_PF!$A:$H,8,FALSE),""))</f>
        <v>PE</v>
      </c>
      <c r="E227" t="str">
        <f>IF($A227="","",IFERROR(VLOOKUP($A227,AI_PF!$A:$N,14,FALSE),""))</f>
        <v>수익증권</v>
      </c>
      <c r="F227" t="str">
        <f>IF($A227="","",IFERROR(VLOOKUP($A227,AI_PF!$A:$R,18,FALSE),""))</f>
        <v>USD</v>
      </c>
      <c r="G227" s="4">
        <f>IF($J227="","",IFERROR(INDEX(AI_PF!T:T,MATCH(Dataset!J227,AI_PF!C:C,0)),""))</f>
        <v>44343</v>
      </c>
      <c r="H227" s="4">
        <f>IF($J227="","",IFERROR(INDEX(AI_PF!V:V,MATCH(Dataset!J227,AI_PF!C:C,0)),""))</f>
        <v>48361</v>
      </c>
      <c r="I227">
        <f>IF($J227="","",IFERROR(INDEX(AI_PF!EV:EV,MATCH(Dataset!J227,AI_PF!C:C,0)),""))</f>
        <v>2020</v>
      </c>
      <c r="J227" s="5">
        <f>IF($A227="","",IFERROR(VLOOKUP($A227,AI_PF!$A:$C,3,FALSE),""))</f>
        <v>210000998</v>
      </c>
      <c r="K227" t="str">
        <f>IF($A227="","",IFERROR(INDEX(Data_Raw!B:B,MATCH(Dataset!A227,Data_Raw!A:A,0)),""))</f>
        <v>PE</v>
      </c>
      <c r="L227" t="str">
        <f>IF($A227="","",IFERROR(INDEX(Data_Raw!C:C,MATCH(Dataset!A227,Data_Raw!A:A,0)),""))</f>
        <v>KKR Asian Fund Ⅳ</v>
      </c>
      <c r="M227" t="str">
        <f>IF($A227="","",IFERROR(INDEX(Data_Raw!D:D,MATCH(Dataset!A227,Data_Raw!A:A,0)),""))</f>
        <v>KKR</v>
      </c>
      <c r="N227" t="str">
        <f>IF($A227="","",IFERROR(VLOOKUP($A227,AI_PF!$A:$ET,29,FALSE),""))</f>
        <v>KKR</v>
      </c>
      <c r="O227" t="str">
        <f>IF($A227="","",IFERROR(INDEX(Data_Raw!E:E,MATCH(Dataset!A227,Data_Raw!A:A,0)),""))</f>
        <v>Global</v>
      </c>
      <c r="P227" t="str">
        <f>IF($A227="","",IFERROR(INDEX(Data_Raw!F:F,MATCH(Dataset!A227,Data_Raw!A:A,0)),""))</f>
        <v>Buyout</v>
      </c>
      <c r="Q227" t="str">
        <f>IF($A227="","",IFERROR(INDEX(Data_Raw!G:G,MATCH(Dataset!A227,Data_Raw!A:A,0)),""))</f>
        <v>General</v>
      </c>
      <c r="R227">
        <f>IF($A227="","",SUMIFS(AI_PF!$AP:$AP,AI_PF!$A:$A,$A227))</f>
        <v>560000000000</v>
      </c>
      <c r="S227">
        <f>IF($A227="","",SUMIFS(AI_PF!$AW:$AW,AI_PF!$A:$A,$A227))</f>
        <v>468517295633</v>
      </c>
      <c r="T227">
        <f>IF($A227="","",SUMIFS(AI_PF!$AZ:$AZ,AI_PF!$A:$A,$A227))</f>
        <v>26153344466</v>
      </c>
      <c r="U227">
        <f>IF($A227="","",SUMIFS(AI_PF!$CA:$CA,AI_PF!$A:$A,$A227))</f>
        <v>444638473154</v>
      </c>
      <c r="V227">
        <f>IF($A227="","",SUMIFS(AI_PF!$CE:$CE,AI_PF!$A:$A,$A227))</f>
        <v>593917767441</v>
      </c>
      <c r="W227">
        <f>IF($A227="","",IFERROR(VLOOKUP($A227,AI_PF!$A:$CO,93,FALSE),""))</f>
        <v>22.965007424354557</v>
      </c>
      <c r="X227">
        <f>IF($A227="","",COUNTIF(AI_PF!$A:$A,$A227))</f>
        <v>1</v>
      </c>
      <c r="Y227">
        <f>IF($A227="","",COUNTIF(LookThrough!$A:$A,J227))</f>
        <v>36</v>
      </c>
    </row>
    <row r="228" spans="1:25" x14ac:dyDescent="0.4">
      <c r="A228" t="s">
        <v>260</v>
      </c>
      <c r="B228" t="str">
        <f>IF($A228="","",IFERROR(VLOOKUP($A228,AI_PF!$A:$D,4,FALSE),""))</f>
        <v>강남순환도시고속도로 리파이낸싱</v>
      </c>
      <c r="C228" t="str">
        <f>IF($A228="","",IFERROR(VLOOKUP($A228,AI_PF!$A:$G,7,FALSE),""))</f>
        <v>BTO</v>
      </c>
      <c r="D228" t="str">
        <f>IF($A228="","",IFERROR(VLOOKUP($A228,AI_PF!$A:$H,8,FALSE),""))</f>
        <v>도로</v>
      </c>
      <c r="E228" t="str">
        <f>IF($A228="","",IFERROR(VLOOKUP($A228,AI_PF!$A:$N,14,FALSE),""))</f>
        <v>대출</v>
      </c>
      <c r="F228" t="str">
        <f>IF($A228="","",IFERROR(VLOOKUP($A228,AI_PF!$A:$R,18,FALSE),""))</f>
        <v>KRW</v>
      </c>
      <c r="G228" s="4">
        <f>IF($J228="","",IFERROR(INDEX(AI_PF!T:T,MATCH(Dataset!J228,AI_PF!C:C,0)),""))</f>
        <v>44096</v>
      </c>
      <c r="H228" s="4">
        <f>IF($J228="","",IFERROR(INDEX(AI_PF!V:V,MATCH(Dataset!J228,AI_PF!C:C,0)),""))</f>
        <v>51492</v>
      </c>
      <c r="I228">
        <f>IF($J228="","",IFERROR(INDEX(AI_PF!EV:EV,MATCH(Dataset!J228,AI_PF!C:C,0)),""))</f>
        <v>2020</v>
      </c>
      <c r="J228" s="5">
        <f>IF($A228="","",IFERROR(VLOOKUP($A228,AI_PF!$A:$C,3,FALSE),""))</f>
        <v>6000000001178</v>
      </c>
      <c r="K228" t="str">
        <f>IF($A228="","",IFERROR(INDEX(Data_Raw!B:B,MATCH(Dataset!A228,Data_Raw!A:A,0)),""))</f>
        <v>Infrastructure</v>
      </c>
      <c r="L228" t="str">
        <f>IF($A228="","",IFERROR(INDEX(Data_Raw!C:C,MATCH(Dataset!A228,Data_Raw!A:A,0)),""))</f>
        <v>강남순환도시고속도로 리파이낸싱</v>
      </c>
      <c r="M228" t="str">
        <f>IF($A228="","",IFERROR(INDEX(Data_Raw!D:D,MATCH(Dataset!A228,Data_Raw!A:A,0)),""))</f>
        <v>KDB산업은행</v>
      </c>
      <c r="N228" t="str">
        <f>IF($A228="","",IFERROR(VLOOKUP($A228,AI_PF!$A:$ET,29,FALSE),""))</f>
        <v>해당없음</v>
      </c>
      <c r="O228" t="str">
        <f>IF($A228="","",IFERROR(INDEX(Data_Raw!E:E,MATCH(Dataset!A228,Data_Raw!A:A,0)),""))</f>
        <v>KOR</v>
      </c>
      <c r="P228" t="str">
        <f>IF($A228="","",IFERROR(INDEX(Data_Raw!F:F,MATCH(Dataset!A228,Data_Raw!A:A,0)),""))</f>
        <v>BTO</v>
      </c>
      <c r="Q228" t="str">
        <f>IF($A228="","",IFERROR(INDEX(Data_Raw!G:G,MATCH(Dataset!A228,Data_Raw!A:A,0)),""))</f>
        <v>Transportation</v>
      </c>
      <c r="R228">
        <f>IF($A228="","",SUMIFS(AI_PF!$AP:$AP,AI_PF!$A:$A,$A228))</f>
        <v>30000000000</v>
      </c>
      <c r="S228">
        <f>IF($A228="","",SUMIFS(AI_PF!$AW:$AW,AI_PF!$A:$A,$A228))</f>
        <v>29670000000</v>
      </c>
      <c r="T228">
        <f>IF($A228="","",SUMIFS(AI_PF!$AZ:$AZ,AI_PF!$A:$A,$A228))</f>
        <v>7824370000</v>
      </c>
      <c r="U228">
        <f>IF($A228="","",SUMIFS(AI_PF!$CA:$CA,AI_PF!$A:$A,$A228))</f>
        <v>21850000000</v>
      </c>
      <c r="V228">
        <f>IF($A228="","",SUMIFS(AI_PF!$CE:$CE,AI_PF!$A:$A,$A228))</f>
        <v>21845630000</v>
      </c>
      <c r="W228">
        <f>IF($A228="","",IFERROR(VLOOKUP($A228,AI_PF!$A:$CO,93,FALSE),""))</f>
        <v>4.1631099999999996</v>
      </c>
      <c r="X228">
        <f>IF($A228="","",COUNTIF(AI_PF!$A:$A,$A228))</f>
        <v>1</v>
      </c>
      <c r="Y228">
        <f>IF($A228="","",COUNTIF(LookThrough!$A:$A,J228))</f>
        <v>0</v>
      </c>
    </row>
    <row r="229" spans="1:25" x14ac:dyDescent="0.4">
      <c r="A229" t="s">
        <v>261</v>
      </c>
      <c r="B229" t="str">
        <f>IF($A229="","",IFERROR(VLOOKUP($A229,AI_PF!$A:$D,4,FALSE),""))</f>
        <v>이지스리얼에셋 솔라 전문투자형사모투자신탁 2호</v>
      </c>
      <c r="C229" t="str">
        <f>IF($A229="","",IFERROR(VLOOKUP($A229,AI_PF!$A:$G,7,FALSE),""))</f>
        <v>신재생</v>
      </c>
      <c r="D229" t="str">
        <f>IF($A229="","",IFERROR(VLOOKUP($A229,AI_PF!$A:$H,8,FALSE),""))</f>
        <v>태양광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 s="4">
        <f>IF($J229="","",IFERROR(INDEX(AI_PF!T:T,MATCH(Dataset!J229,AI_PF!C:C,0)),""))</f>
        <v>43987</v>
      </c>
      <c r="H229" s="4">
        <f>IF($J229="","",IFERROR(INDEX(AI_PF!V:V,MATCH(Dataset!J229,AI_PF!C:C,0)),""))</f>
        <v>52021</v>
      </c>
      <c r="I229">
        <f>IF($J229="","",IFERROR(INDEX(AI_PF!EV:EV,MATCH(Dataset!J229,AI_PF!C:C,0)),""))</f>
        <v>2020</v>
      </c>
      <c r="J229" s="5">
        <f>IF($A229="","",IFERROR(VLOOKUP($A229,AI_PF!$A:$C,3,FALSE),""))</f>
        <v>210000616</v>
      </c>
      <c r="K229" t="str">
        <f>IF($A229="","",IFERROR(INDEX(Data_Raw!B:B,MATCH(Dataset!A229,Data_Raw!A:A,0)),""))</f>
        <v>Infrastructure</v>
      </c>
      <c r="L229" t="str">
        <f>IF($A229="","",IFERROR(INDEX(Data_Raw!C:C,MATCH(Dataset!A229,Data_Raw!A:A,0)),""))</f>
        <v>이지스리얼에셋 솔라 전문투자형사모투자신탁 2호</v>
      </c>
      <c r="M229" t="str">
        <f>IF($A229="","",IFERROR(INDEX(Data_Raw!D:D,MATCH(Dataset!A229,Data_Raw!A:A,0)),""))</f>
        <v>이지스리얼에셋투자운용</v>
      </c>
      <c r="N229" t="str">
        <f>IF($A229="","",IFERROR(VLOOKUP($A229,AI_PF!$A:$ET,29,FALSE),""))</f>
        <v>해당없음</v>
      </c>
      <c r="O229" t="str">
        <f>IF($A229="","",IFERROR(INDEX(Data_Raw!E:E,MATCH(Dataset!A229,Data_Raw!A:A,0)),""))</f>
        <v>KOR</v>
      </c>
      <c r="P229" t="str">
        <f>IF($A229="","",IFERROR(INDEX(Data_Raw!F:F,MATCH(Dataset!A229,Data_Raw!A:A,0)),""))</f>
        <v>Non-PPP</v>
      </c>
      <c r="Q229" t="str">
        <f>IF($A229="","",IFERROR(INDEX(Data_Raw!G:G,MATCH(Dataset!A229,Data_Raw!A:A,0)),""))</f>
        <v>Energy</v>
      </c>
      <c r="R229">
        <f>IF($A229="","",SUMIFS(AI_PF!$AP:$AP,AI_PF!$A:$A,$A229))</f>
        <v>30000000000</v>
      </c>
      <c r="S229">
        <f>IF($A229="","",SUMIFS(AI_PF!$AW:$AW,AI_PF!$A:$A,$A229))</f>
        <v>19118812500</v>
      </c>
      <c r="T229">
        <f>IF($A229="","",SUMIFS(AI_PF!$AZ:$AZ,AI_PF!$A:$A,$A229))</f>
        <v>9583200000</v>
      </c>
      <c r="U229">
        <f>IF($A229="","",SUMIFS(AI_PF!$CA:$CA,AI_PF!$A:$A,$A229))</f>
        <v>9433904067</v>
      </c>
      <c r="V229">
        <f>IF($A229="","",SUMIFS(AI_PF!$CE:$CE,AI_PF!$A:$A,$A229))</f>
        <v>7124719624</v>
      </c>
      <c r="W229">
        <f>IF($A229="","",IFERROR(VLOOKUP($A229,AI_PF!$A:$CO,93,FALSE),""))</f>
        <v>0.75599342584609985</v>
      </c>
      <c r="X229">
        <f>IF($A229="","",COUNTIF(AI_PF!$A:$A,$A229))</f>
        <v>1</v>
      </c>
      <c r="Y229">
        <f>IF($A229="","",COUNTIF(LookThrough!$A:$A,J229))</f>
        <v>10</v>
      </c>
    </row>
    <row r="230" spans="1:25" x14ac:dyDescent="0.4">
      <c r="A230" t="s">
        <v>262</v>
      </c>
      <c r="B230" t="str">
        <f>IF($A230="","",IFERROR(VLOOKUP($A230,AI_PF!$A:$D,4,FALSE),""))</f>
        <v>영암 풍력 선순위대출 리파이낸싱</v>
      </c>
      <c r="C230" t="str">
        <f>IF($A230="","",IFERROR(VLOOKUP($A230,AI_PF!$A:$G,7,FALSE),""))</f>
        <v>신재생</v>
      </c>
      <c r="D230" t="str">
        <f>IF($A230="","",IFERROR(VLOOKUP($A230,AI_PF!$A:$H,8,FALSE),""))</f>
        <v>풍력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 s="4">
        <f>IF($J230="","",IFERROR(INDEX(AI_PF!T:T,MATCH(Dataset!J230,AI_PF!C:C,0)),""))</f>
        <v>44027</v>
      </c>
      <c r="H230" s="4">
        <f>IF($J230="","",IFERROR(INDEX(AI_PF!V:V,MATCH(Dataset!J230,AI_PF!C:C,0)),""))</f>
        <v>47026</v>
      </c>
      <c r="I230">
        <f>IF($J230="","",IFERROR(INDEX(AI_PF!EV:EV,MATCH(Dataset!J230,AI_PF!C:C,0)),""))</f>
        <v>2020</v>
      </c>
      <c r="J230" s="5">
        <f>IF($A230="","",IFERROR(VLOOKUP($A230,AI_PF!$A:$C,3,FALSE),""))</f>
        <v>6000000001158</v>
      </c>
      <c r="K230" t="str">
        <f>IF($A230="","",IFERROR(INDEX(Data_Raw!B:B,MATCH(Dataset!A230,Data_Raw!A:A,0)),""))</f>
        <v>Infrastructure</v>
      </c>
      <c r="L230" t="str">
        <f>IF($A230="","",IFERROR(INDEX(Data_Raw!C:C,MATCH(Dataset!A230,Data_Raw!A:A,0)),""))</f>
        <v>영암 풍력 선순위대출 리파이낸싱</v>
      </c>
      <c r="M230" t="str">
        <f>IF($A230="","",IFERROR(INDEX(Data_Raw!D:D,MATCH(Dataset!A230,Data_Raw!A:A,0)),""))</f>
        <v>국민은행</v>
      </c>
      <c r="N230" t="str">
        <f>IF($A230="","",IFERROR(VLOOKUP($A230,AI_PF!$A:$ET,29,FALSE),""))</f>
        <v>해당없음</v>
      </c>
      <c r="O230" t="str">
        <f>IF($A230="","",IFERROR(INDEX(Data_Raw!E:E,MATCH(Dataset!A230,Data_Raw!A:A,0)),""))</f>
        <v>KOR</v>
      </c>
      <c r="P230" t="str">
        <f>IF($A230="","",IFERROR(INDEX(Data_Raw!F:F,MATCH(Dataset!A230,Data_Raw!A:A,0)),""))</f>
        <v>Non-PPP</v>
      </c>
      <c r="Q230" t="str">
        <f>IF($A230="","",IFERROR(INDEX(Data_Raw!G:G,MATCH(Dataset!A230,Data_Raw!A:A,0)),""))</f>
        <v>Energy</v>
      </c>
      <c r="R230">
        <f>IF($A230="","",SUMIFS(AI_PF!$AP:$AP,AI_PF!$A:$A,$A230))</f>
        <v>25000000000</v>
      </c>
      <c r="S230">
        <f>IF($A230="","",SUMIFS(AI_PF!$AW:$AW,AI_PF!$A:$A,$A230))</f>
        <v>25000000000</v>
      </c>
      <c r="T230">
        <f>IF($A230="","",SUMIFS(AI_PF!$AZ:$AZ,AI_PF!$A:$A,$A230))</f>
        <v>16303250895</v>
      </c>
      <c r="U230">
        <f>IF($A230="","",SUMIFS(AI_PF!$CA:$CA,AI_PF!$A:$A,$A230))</f>
        <v>8705454560</v>
      </c>
      <c r="V230">
        <f>IF($A230="","",SUMIFS(AI_PF!$CE:$CE,AI_PF!$A:$A,$A230))</f>
        <v>8696749105</v>
      </c>
      <c r="W230">
        <f>IF($A230="","",IFERROR(VLOOKUP($A230,AI_PF!$A:$CO,93,FALSE),""))</f>
        <v>4.0489914999999996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263</v>
      </c>
      <c r="B231" t="str">
        <f>IF($A231="","",IFERROR(VLOOKUP($A231,AI_PF!$A:$D,4,FALSE),""))</f>
        <v>청담 디자이너클럽 수익증권 투자 및 담보대출 (마스턴46호)</v>
      </c>
      <c r="C231" t="str">
        <f>IF($A231="","",IFERROR(VLOOKUP($A231,AI_PF!$A:$G,7,FALSE),""))</f>
        <v>수익형</v>
      </c>
      <c r="D231" t="str">
        <f>IF($A231="","",IFERROR(VLOOKUP($A231,AI_PF!$A:$H,8,FALSE),""))</f>
        <v>오피스</v>
      </c>
      <c r="E231" t="str">
        <f>IF($A231="","",IFERROR(VLOOKUP($A231,AI_PF!$A:$N,14,FALSE),""))</f>
        <v>대출</v>
      </c>
      <c r="F231" t="str">
        <f>IF($A231="","",IFERROR(VLOOKUP($A231,AI_PF!$A:$R,18,FALSE),""))</f>
        <v>KRW</v>
      </c>
      <c r="G231" s="4">
        <f>IF($J231="","",IFERROR(INDEX(AI_PF!T:T,MATCH(Dataset!J231,AI_PF!C:C,0)),""))</f>
        <v>44057</v>
      </c>
      <c r="H231" s="4">
        <f>IF($J231="","",IFERROR(INDEX(AI_PF!V:V,MATCH(Dataset!J231,AI_PF!C:C,0)),""))</f>
        <v>46743</v>
      </c>
      <c r="I231">
        <f>IF($J231="","",IFERROR(INDEX(AI_PF!EV:EV,MATCH(Dataset!J231,AI_PF!C:C,0)),""))</f>
        <v>2020</v>
      </c>
      <c r="J231" s="5">
        <f>IF($A231="","",IFERROR(VLOOKUP($A231,AI_PF!$A:$C,3,FALSE),""))</f>
        <v>6000000001163</v>
      </c>
      <c r="K231" t="str">
        <f>IF($A231="","",IFERROR(INDEX(Data_Raw!B:B,MATCH(Dataset!A231,Data_Raw!A:A,0)),""))</f>
        <v>Real_Estate</v>
      </c>
      <c r="L231" t="str">
        <f>IF($A231="","",IFERROR(INDEX(Data_Raw!C:C,MATCH(Dataset!A231,Data_Raw!A:A,0)),""))</f>
        <v>청담 디자이너클럽 수익증권 투자 및 담보대출 (마스턴46호)</v>
      </c>
      <c r="M231" t="str">
        <f>IF($A231="","",IFERROR(INDEX(Data_Raw!D:D,MATCH(Dataset!A231,Data_Raw!A:A,0)),""))</f>
        <v>캡스톤자산운용</v>
      </c>
      <c r="N231" t="str">
        <f>IF($A231="","",IFERROR(VLOOKUP($A231,AI_PF!$A:$ET,29,FALSE),""))</f>
        <v>해당없음</v>
      </c>
      <c r="O231" t="str">
        <f>IF($A231="","",IFERROR(INDEX(Data_Raw!E:E,MATCH(Dataset!A231,Data_Raw!A:A,0)),""))</f>
        <v>KOR</v>
      </c>
      <c r="P231" t="str">
        <f>IF($A231="","",IFERROR(INDEX(Data_Raw!F:F,MATCH(Dataset!A231,Data_Raw!A:A,0)),""))</f>
        <v>담보대출</v>
      </c>
      <c r="Q231" t="str">
        <f>IF($A231="","",IFERROR(INDEX(Data_Raw!G:G,MATCH(Dataset!A231,Data_Raw!A:A,0)),""))</f>
        <v>Office</v>
      </c>
      <c r="R231">
        <f>IF($A231="","",SUMIFS(AI_PF!$AP:$AP,AI_PF!$A:$A,$A231))</f>
        <v>106200000000</v>
      </c>
      <c r="S231">
        <f>IF($A231="","",SUMIFS(AI_PF!$AW:$AW,AI_PF!$A:$A,$A231))</f>
        <v>104662138050</v>
      </c>
      <c r="T231">
        <f>IF($A231="","",SUMIFS(AI_PF!$AZ:$AZ,AI_PF!$A:$A,$A231))</f>
        <v>408024360</v>
      </c>
      <c r="U231">
        <f>IF($A231="","",SUMIFS(AI_PF!$CA:$CA,AI_PF!$A:$A,$A231))</f>
        <v>104662138050</v>
      </c>
      <c r="V231">
        <f>IF($A231="","",SUMIFS(AI_PF!$CE:$CE,AI_PF!$A:$A,$A231))</f>
        <v>143054129109</v>
      </c>
      <c r="W231">
        <f>IF($A231="","",IFERROR(VLOOKUP($A231,AI_PF!$A:$CO,93,FALSE),""))</f>
        <v>4.0514457000000004</v>
      </c>
      <c r="X231">
        <f>IF($A231="","",COUNTIF(AI_PF!$A:$A,$A231))</f>
        <v>3</v>
      </c>
      <c r="Y231">
        <f>IF($A231="","",COUNTIF(LookThrough!$A:$A,J231))</f>
        <v>0</v>
      </c>
    </row>
    <row r="232" spans="1:25" x14ac:dyDescent="0.4">
      <c r="A232" t="s">
        <v>264</v>
      </c>
      <c r="B232" t="str">
        <f>IF($A232="","",IFERROR(VLOOKUP($A232,AI_PF!$A:$D,4,FALSE),""))</f>
        <v>NH-Amundi 아부다비 인프라 전문투자형사모특별자산투자신탁 2호 (ADNOC)</v>
      </c>
      <c r="C232" t="str">
        <f>IF($A232="","",IFERROR(VLOOKUP($A232,AI_PF!$A:$G,7,FALSE),""))</f>
        <v>발전/유틸리티</v>
      </c>
      <c r="D232" t="str">
        <f>IF($A232="","",IFERROR(VLOOKUP($A232,AI_PF!$A:$H,8,FALSE),""))</f>
        <v>Midstream</v>
      </c>
      <c r="E232" t="str">
        <f>IF($A232="","",IFERROR(VLOOKUP($A232,AI_PF!$A:$N,14,FALSE),""))</f>
        <v>수익증권</v>
      </c>
      <c r="F232" t="str">
        <f>IF($A232="","",IFERROR(VLOOKUP($A232,AI_PF!$A:$R,18,FALSE),""))</f>
        <v>KRW</v>
      </c>
      <c r="G232" s="4">
        <f>IF($J232="","",IFERROR(INDEX(AI_PF!T:T,MATCH(Dataset!J232,AI_PF!C:C,0)),""))</f>
        <v>44102</v>
      </c>
      <c r="H232" s="4">
        <f>IF($J232="","",IFERROR(INDEX(AI_PF!V:V,MATCH(Dataset!J232,AI_PF!C:C,0)),""))</f>
        <v>51501</v>
      </c>
      <c r="I232">
        <f>IF($J232="","",IFERROR(INDEX(AI_PF!EV:EV,MATCH(Dataset!J232,AI_PF!C:C,0)),""))</f>
        <v>2020</v>
      </c>
      <c r="J232" s="5">
        <f>IF($A232="","",IFERROR(VLOOKUP($A232,AI_PF!$A:$C,3,FALSE),""))</f>
        <v>210000739</v>
      </c>
      <c r="K232" t="str">
        <f>IF($A232="","",IFERROR(INDEX(Data_Raw!B:B,MATCH(Dataset!A232,Data_Raw!A:A,0)),""))</f>
        <v>Infrastructure</v>
      </c>
      <c r="L232" t="str">
        <f>IF($A232="","",IFERROR(INDEX(Data_Raw!C:C,MATCH(Dataset!A232,Data_Raw!A:A,0)),""))</f>
        <v>NH-AMUNDI 아부다비인프라일반사모특별자산투자신탁2호</v>
      </c>
      <c r="M232" t="str">
        <f>IF($A232="","",IFERROR(INDEX(Data_Raw!D:D,MATCH(Dataset!A232,Data_Raw!A:A,0)),""))</f>
        <v>NH-Amundi자산운용</v>
      </c>
      <c r="N232" t="str">
        <f>IF($A232="","",IFERROR(VLOOKUP($A232,AI_PF!$A:$ET,29,FALSE),""))</f>
        <v>NH-Amundi자산운용</v>
      </c>
      <c r="O232" t="str">
        <f>IF($A232="","",IFERROR(INDEX(Data_Raw!E:E,MATCH(Dataset!A232,Data_Raw!A:A,0)),""))</f>
        <v>MENA</v>
      </c>
      <c r="P232" t="str">
        <f>IF($A232="","",IFERROR(INDEX(Data_Raw!F:F,MATCH(Dataset!A232,Data_Raw!A:A,0)),""))</f>
        <v>Non-PPP</v>
      </c>
      <c r="Q232" t="str">
        <f>IF($A232="","",IFERROR(INDEX(Data_Raw!G:G,MATCH(Dataset!A232,Data_Raw!A:A,0)),""))</f>
        <v>Gas</v>
      </c>
      <c r="R232">
        <f>IF($A232="","",SUMIFS(AI_PF!$AP:$AP,AI_PF!$A:$A,$A232))</f>
        <v>116331410000</v>
      </c>
      <c r="S232">
        <f>IF($A232="","",SUMIFS(AI_PF!$AW:$AW,AI_PF!$A:$A,$A232))</f>
        <v>162682504668</v>
      </c>
      <c r="T232">
        <f>IF($A232="","",SUMIFS(AI_PF!$AZ:$AZ,AI_PF!$A:$A,$A232))</f>
        <v>58295630470</v>
      </c>
      <c r="U232">
        <f>IF($A232="","",SUMIFS(AI_PF!$CA:$CA,AI_PF!$A:$A,$A232))</f>
        <v>105024992904</v>
      </c>
      <c r="V232">
        <f>IF($A232="","",SUMIFS(AI_PF!$CE:$CE,AI_PF!$A:$A,$A232))</f>
        <v>94950802742</v>
      </c>
      <c r="W232">
        <f>IF($A232="","",IFERROR(VLOOKUP($A232,AI_PF!$A:$CO,93,FALSE),""))</f>
        <v>3.4877589344978337</v>
      </c>
      <c r="X232">
        <f>IF($A232="","",COUNTIF(AI_PF!$A:$A,$A232))</f>
        <v>1</v>
      </c>
      <c r="Y232">
        <f>IF($A232="","",COUNTIF(LookThrough!$A:$A,J232))</f>
        <v>3</v>
      </c>
    </row>
    <row r="233" spans="1:25" x14ac:dyDescent="0.4">
      <c r="A233" t="s">
        <v>265</v>
      </c>
      <c r="B233" t="str">
        <f>IF($A233="","",IFERROR(VLOOKUP($A233,AI_PF!$A:$D,4,FALSE),""))</f>
        <v>CORNELL Capital KDC Co-Invest</v>
      </c>
      <c r="C233" t="str">
        <f>IF($A233="","",IFERROR(VLOOKUP($A233,AI_PF!$A:$G,7,FALSE),""))</f>
        <v>PE</v>
      </c>
      <c r="D233" t="str">
        <f>IF($A233="","",IFERROR(VLOOKUP($A233,AI_PF!$A:$H,8,FALSE),""))</f>
        <v>PE</v>
      </c>
      <c r="E233" t="str">
        <f>IF($A233="","",IFERROR(VLOOKUP($A233,AI_PF!$A:$N,14,FALSE),""))</f>
        <v>수익증권</v>
      </c>
      <c r="F233" t="str">
        <f>IF($A233="","",IFERROR(VLOOKUP($A233,AI_PF!$A:$R,18,FALSE),""))</f>
        <v>USD</v>
      </c>
      <c r="G233" s="4">
        <f>IF($J233="","",IFERROR(INDEX(AI_PF!T:T,MATCH(Dataset!J233,AI_PF!C:C,0)),""))</f>
        <v>44089</v>
      </c>
      <c r="H233" s="4">
        <f>IF($J233="","",IFERROR(INDEX(AI_PF!V:V,MATCH(Dataset!J233,AI_PF!C:C,0)),""))</f>
        <v>46925</v>
      </c>
      <c r="I233">
        <f>IF($J233="","",IFERROR(INDEX(AI_PF!EV:EV,MATCH(Dataset!J233,AI_PF!C:C,0)),""))</f>
        <v>2020</v>
      </c>
      <c r="J233" s="5">
        <f>IF($A233="","",IFERROR(VLOOKUP($A233,AI_PF!$A:$C,3,FALSE),""))</f>
        <v>210000724</v>
      </c>
      <c r="K233" t="str">
        <f>IF($A233="","",IFERROR(INDEX(Data_Raw!B:B,MATCH(Dataset!A233,Data_Raw!A:A,0)),""))</f>
        <v>PE</v>
      </c>
      <c r="L233" t="str">
        <f>IF($A233="","",IFERROR(INDEX(Data_Raw!C:C,MATCH(Dataset!A233,Data_Raw!A:A,0)),""))</f>
        <v>CORNELL Capital KDC Co-Invest</v>
      </c>
      <c r="M233" t="str">
        <f>IF($A233="","",IFERROR(INDEX(Data_Raw!D:D,MATCH(Dataset!A233,Data_Raw!A:A,0)),""))</f>
        <v>Cornell Capital</v>
      </c>
      <c r="N233" t="str">
        <f>IF($A233="","",IFERROR(VLOOKUP($A233,AI_PF!$A:$ET,29,FALSE),""))</f>
        <v>Cornell Capital</v>
      </c>
      <c r="O233" t="str">
        <f>IF($A233="","",IFERROR(INDEX(Data_Raw!E:E,MATCH(Dataset!A233,Data_Raw!A:A,0)),""))</f>
        <v>Canada</v>
      </c>
      <c r="P233" t="str">
        <f>IF($A233="","",IFERROR(INDEX(Data_Raw!F:F,MATCH(Dataset!A233,Data_Raw!A:A,0)),""))</f>
        <v>Buyout</v>
      </c>
      <c r="Q233" t="str">
        <f>IF($A233="","",IFERROR(INDEX(Data_Raw!G:G,MATCH(Dataset!A233,Data_Raw!A:A,0)),""))</f>
        <v>Cosmetic</v>
      </c>
      <c r="R233">
        <f>IF($A233="","",SUMIFS(AI_PF!$AP:$AP,AI_PF!$A:$A,$A233))</f>
        <v>15000000000</v>
      </c>
      <c r="S233">
        <f>IF($A233="","",SUMIFS(AI_PF!$AW:$AW,AI_PF!$A:$A,$A233))</f>
        <v>11926127560</v>
      </c>
      <c r="T233">
        <f>IF($A233="","",SUMIFS(AI_PF!$AZ:$AZ,AI_PF!$A:$A,$A233))</f>
        <v>0</v>
      </c>
      <c r="U233">
        <f>IF($A233="","",SUMIFS(AI_PF!$CA:$CA,AI_PF!$A:$A,$A233))</f>
        <v>11926127560</v>
      </c>
      <c r="V233">
        <f>IF($A233="","",SUMIFS(AI_PF!$CE:$CE,AI_PF!$A:$A,$A233))</f>
        <v>18169221632</v>
      </c>
      <c r="W233">
        <f>IF($A233="","",IFERROR(VLOOKUP($A233,AI_PF!$A:$CO,93,FALSE),""))</f>
        <v>12.273470759391783</v>
      </c>
      <c r="X233">
        <f>IF($A233="","",COUNTIF(AI_PF!$A:$A,$A233))</f>
        <v>1</v>
      </c>
      <c r="Y233">
        <f>IF($A233="","",COUNTIF(LookThrough!$A:$A,J233))</f>
        <v>1</v>
      </c>
    </row>
    <row r="234" spans="1:25" x14ac:dyDescent="0.4">
      <c r="A234" t="s">
        <v>266</v>
      </c>
      <c r="B234" t="str">
        <f>IF($A234="","",IFERROR(VLOOKUP($A234,AI_PF!$A:$D,4,FALSE),""))</f>
        <v>KTB 유럽 인프라대출 전문투자형사모투자신탁 32호 (ALLIANZ ARCEPF)</v>
      </c>
      <c r="C234" t="str">
        <f>IF($A234="","",IFERROR(VLOOKUP($A234,AI_PF!$A:$G,7,FALSE),""))</f>
        <v>혼합</v>
      </c>
      <c r="D234" t="str">
        <f>IF($A234="","",IFERROR(VLOOKUP($A234,AI_PF!$A:$H,8,FALSE),""))</f>
        <v>혼합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 s="4">
        <f>IF($J234="","",IFERROR(INDEX(AI_PF!T:T,MATCH(Dataset!J234,AI_PF!C:C,0)),""))</f>
        <v>44383</v>
      </c>
      <c r="H234" s="4">
        <f>IF($J234="","",IFERROR(INDEX(AI_PF!V:V,MATCH(Dataset!J234,AI_PF!C:C,0)),""))</f>
        <v>49131</v>
      </c>
      <c r="I234">
        <f>IF($J234="","",IFERROR(INDEX(AI_PF!EV:EV,MATCH(Dataset!J234,AI_PF!C:C,0)),""))</f>
        <v>2021</v>
      </c>
      <c r="J234" s="5">
        <f>IF($A234="","",IFERROR(VLOOKUP($A234,AI_PF!$A:$C,3,FALSE),""))</f>
        <v>210001036</v>
      </c>
      <c r="K234" t="str">
        <f>IF($A234="","",IFERROR(INDEX(Data_Raw!B:B,MATCH(Dataset!A234,Data_Raw!A:A,0)),""))</f>
        <v>Infrastructure</v>
      </c>
      <c r="L234" t="str">
        <f>IF($A234="","",IFERROR(INDEX(Data_Raw!C:C,MATCH(Dataset!A234,Data_Raw!A:A,0)),""))</f>
        <v>다올KTB유럽인프라대출일반사모투자신탁제32호</v>
      </c>
      <c r="M234" t="str">
        <f>IF($A234="","",IFERROR(INDEX(Data_Raw!D:D,MATCH(Dataset!A234,Data_Raw!A:A,0)),""))</f>
        <v>KTB자산운용</v>
      </c>
      <c r="N234" t="str">
        <f>IF($A234="","",IFERROR(VLOOKUP($A234,AI_PF!$A:$ET,29,FALSE),""))</f>
        <v>Allianz Global Investors</v>
      </c>
      <c r="O234" t="str">
        <f>IF($A234="","",IFERROR(INDEX(Data_Raw!E:E,MATCH(Dataset!A234,Data_Raw!A:A,0)),""))</f>
        <v>Global</v>
      </c>
      <c r="P234" t="str">
        <f>IF($A234="","",IFERROR(INDEX(Data_Raw!F:F,MATCH(Dataset!A234,Data_Raw!A:A,0)),""))</f>
        <v>hybrid</v>
      </c>
      <c r="Q234" t="str">
        <f>IF($A234="","",IFERROR(INDEX(Data_Raw!G:G,MATCH(Dataset!A234,Data_Raw!A:A,0)),""))</f>
        <v>General</v>
      </c>
      <c r="R234">
        <f>IF($A234="","",SUMIFS(AI_PF!$AP:$AP,AI_PF!$A:$A,$A234))</f>
        <v>82500000000</v>
      </c>
      <c r="S234">
        <f>IF($A234="","",SUMIFS(AI_PF!$AW:$AW,AI_PF!$A:$A,$A234))</f>
        <v>69928183897</v>
      </c>
      <c r="T234">
        <f>IF($A234="","",SUMIFS(AI_PF!$AZ:$AZ,AI_PF!$A:$A,$A234))</f>
        <v>24499527001</v>
      </c>
      <c r="U234">
        <f>IF($A234="","",SUMIFS(AI_PF!$CA:$CA,AI_PF!$A:$A,$A234))</f>
        <v>44661313019</v>
      </c>
      <c r="V234">
        <f>IF($A234="","",SUMIFS(AI_PF!$CE:$CE,AI_PF!$A:$A,$A234))</f>
        <v>40820991444</v>
      </c>
      <c r="W234">
        <f>IF($A234="","",IFERROR(VLOOKUP($A234,AI_PF!$A:$CO,93,FALSE),""))</f>
        <v>0.63211351633071899</v>
      </c>
      <c r="X234">
        <f>IF($A234="","",COUNTIF(AI_PF!$A:$A,$A234))</f>
        <v>1</v>
      </c>
      <c r="Y234">
        <f>IF($A234="","",COUNTIF(LookThrough!$A:$A,J234))</f>
        <v>6</v>
      </c>
    </row>
    <row r="235" spans="1:25" x14ac:dyDescent="0.4">
      <c r="A235" t="s">
        <v>267</v>
      </c>
      <c r="B235" t="str">
        <f>IF($A235="","",IFERROR(VLOOKUP($A235,AI_PF!$A:$D,4,FALSE),""))</f>
        <v>흥국 하이클래스 전문투자형사모특별자산투자신탁 58호</v>
      </c>
      <c r="C235" t="str">
        <f>IF($A235="","",IFERROR(VLOOKUP($A235,AI_PF!$A:$G,7,FALSE),""))</f>
        <v>신재생</v>
      </c>
      <c r="D235" t="str">
        <f>IF($A235="","",IFERROR(VLOOKUP($A235,AI_PF!$A:$H,8,FALSE),""))</f>
        <v>태양광</v>
      </c>
      <c r="E235" t="str">
        <f>IF($A235="","",IFERROR(VLOOKUP($A235,AI_PF!$A:$N,14,FALSE),""))</f>
        <v>수익증권</v>
      </c>
      <c r="F235" t="str">
        <f>IF($A235="","",IFERROR(VLOOKUP($A235,AI_PF!$A:$R,18,FALSE),""))</f>
        <v>KRW</v>
      </c>
      <c r="G235" s="4">
        <f>IF($J235="","",IFERROR(INDEX(AI_PF!T:T,MATCH(Dataset!J235,AI_PF!C:C,0)),""))</f>
        <v>44103</v>
      </c>
      <c r="H235" s="4">
        <f>IF($J235="","",IFERROR(INDEX(AI_PF!V:V,MATCH(Dataset!J235,AI_PF!C:C,0)),""))</f>
        <v>50308</v>
      </c>
      <c r="I235">
        <f>IF($J235="","",IFERROR(INDEX(AI_PF!EV:EV,MATCH(Dataset!J235,AI_PF!C:C,0)),""))</f>
        <v>2020</v>
      </c>
      <c r="J235" s="5">
        <f>IF($A235="","",IFERROR(VLOOKUP($A235,AI_PF!$A:$C,3,FALSE),""))</f>
        <v>210000740</v>
      </c>
      <c r="K235" t="str">
        <f>IF($A235="","",IFERROR(INDEX(Data_Raw!B:B,MATCH(Dataset!A235,Data_Raw!A:A,0)),""))</f>
        <v>Infrastructure</v>
      </c>
      <c r="L235" t="str">
        <f>IF($A235="","",IFERROR(INDEX(Data_Raw!C:C,MATCH(Dataset!A235,Data_Raw!A:A,0)),""))</f>
        <v>흥국 하이클래스 전문투자형사모특별자산투자신탁 58호</v>
      </c>
      <c r="M235" t="str">
        <f>IF($A235="","",IFERROR(INDEX(Data_Raw!D:D,MATCH(Dataset!A235,Data_Raw!A:A,0)),""))</f>
        <v>흥국자산운용</v>
      </c>
      <c r="N235" t="str">
        <f>IF($A235="","",IFERROR(VLOOKUP($A235,AI_PF!$A:$ET,29,FALSE),""))</f>
        <v>해당없음</v>
      </c>
      <c r="O235" t="str">
        <f>IF($A235="","",IFERROR(INDEX(Data_Raw!E:E,MATCH(Dataset!A235,Data_Raw!A:A,0)),""))</f>
        <v>KOR</v>
      </c>
      <c r="P235" t="str">
        <f>IF($A235="","",IFERROR(INDEX(Data_Raw!F:F,MATCH(Dataset!A235,Data_Raw!A:A,0)),""))</f>
        <v>Non-PPP</v>
      </c>
      <c r="Q235" t="str">
        <f>IF($A235="","",IFERROR(INDEX(Data_Raw!G:G,MATCH(Dataset!A235,Data_Raw!A:A,0)),""))</f>
        <v>Solar</v>
      </c>
      <c r="R235">
        <f>IF($A235="","",SUMIFS(AI_PF!$AP:$AP,AI_PF!$A:$A,$A235))</f>
        <v>50000000000</v>
      </c>
      <c r="S235">
        <f>IF($A235="","",SUMIFS(AI_PF!$AW:$AW,AI_PF!$A:$A,$A235))</f>
        <v>49687218000</v>
      </c>
      <c r="T235">
        <f>IF($A235="","",SUMIFS(AI_PF!$AZ:$AZ,AI_PF!$A:$A,$A235))</f>
        <v>17606411983</v>
      </c>
      <c r="U235">
        <f>IF($A235="","",SUMIFS(AI_PF!$CA:$CA,AI_PF!$A:$A,$A235))</f>
        <v>32082649564</v>
      </c>
      <c r="V235">
        <f>IF($A235="","",SUMIFS(AI_PF!$CE:$CE,AI_PF!$A:$A,$A235))</f>
        <v>31010813747</v>
      </c>
      <c r="W235">
        <f>IF($A235="","",IFERROR(VLOOKUP($A235,AI_PF!$A:$CO,93,FALSE),""))</f>
        <v>3.2542207837104793</v>
      </c>
      <c r="X235">
        <f>IF($A235="","",COUNTIF(AI_PF!$A:$A,$A235))</f>
        <v>1</v>
      </c>
      <c r="Y235">
        <f>IF($A235="","",COUNTIF(LookThrough!$A:$A,J235))</f>
        <v>52</v>
      </c>
    </row>
    <row r="236" spans="1:25" x14ac:dyDescent="0.4">
      <c r="A236" t="s">
        <v>268</v>
      </c>
      <c r="B236" t="str">
        <f>IF($A236="","",IFERROR(VLOOKUP($A236,AI_PF!$A:$D,4,FALSE),""))</f>
        <v>한화 Global Plant 전문투자형사모특별자산투자신탁 1호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 s="4">
        <f>IF($J236="","",IFERROR(INDEX(AI_PF!T:T,MATCH(Dataset!J236,AI_PF!C:C,0)),""))</f>
        <v>44349</v>
      </c>
      <c r="H236" s="4">
        <f>IF($J236="","",IFERROR(INDEX(AI_PF!V:V,MATCH(Dataset!J236,AI_PF!C:C,0)),""))</f>
        <v>49580</v>
      </c>
      <c r="I236">
        <f>IF($J236="","",IFERROR(INDEX(AI_PF!EV:EV,MATCH(Dataset!J236,AI_PF!C:C,0)),""))</f>
        <v>2021</v>
      </c>
      <c r="J236" s="5">
        <f>IF($A236="","",IFERROR(VLOOKUP($A236,AI_PF!$A:$C,3,FALSE),""))</f>
        <v>210000986</v>
      </c>
      <c r="K236" t="str">
        <f>IF($A236="","",IFERROR(INDEX(Data_Raw!B:B,MATCH(Dataset!A236,Data_Raw!A:A,0)),""))</f>
        <v>Infrastructure</v>
      </c>
      <c r="L236" t="str">
        <f>IF($A236="","",IFERROR(INDEX(Data_Raw!C:C,MATCH(Dataset!A236,Data_Raw!A:A,0)),""))</f>
        <v>한화 PIS GLOBAL PLANT 일반사모특별자산투자신탁1호</v>
      </c>
      <c r="M236" t="str">
        <f>IF($A236="","",IFERROR(INDEX(Data_Raw!D:D,MATCH(Dataset!A236,Data_Raw!A:A,0)),""))</f>
        <v>한화자산운용</v>
      </c>
      <c r="N236" t="str">
        <f>IF($A236="","",IFERROR(VLOOKUP($A236,AI_PF!$A:$ET,29,FALSE),""))</f>
        <v>한화자산운용</v>
      </c>
      <c r="O236" t="str">
        <f>IF($A236="","",IFERROR(INDEX(Data_Raw!E:E,MATCH(Dataset!A236,Data_Raw!A:A,0)),""))</f>
        <v>Global</v>
      </c>
      <c r="P236" t="str">
        <f>IF($A236="","",IFERROR(INDEX(Data_Raw!F:F,MATCH(Dataset!A236,Data_Raw!A:A,0)),""))</f>
        <v>hybrid</v>
      </c>
      <c r="Q236" t="str">
        <f>IF($A236="","",IFERROR(INDEX(Data_Raw!G:G,MATCH(Dataset!A236,Data_Raw!A:A,0)),""))</f>
        <v>General</v>
      </c>
      <c r="R236">
        <f>IF($A236="","",SUMIFS(AI_PF!$AP:$AP,AI_PF!$A:$A,$A236))</f>
        <v>50000000000</v>
      </c>
      <c r="S236">
        <f>IF($A236="","",SUMIFS(AI_PF!$AW:$AW,AI_PF!$A:$A,$A236))</f>
        <v>48505682702</v>
      </c>
      <c r="T236">
        <f>IF($A236="","",SUMIFS(AI_PF!$AZ:$AZ,AI_PF!$A:$A,$A236))</f>
        <v>21996809551</v>
      </c>
      <c r="U236">
        <f>IF($A236="","",SUMIFS(AI_PF!$CA:$CA,AI_PF!$A:$A,$A236))</f>
        <v>27832448651</v>
      </c>
      <c r="V236">
        <f>IF($A236="","",SUMIFS(AI_PF!$CE:$CE,AI_PF!$A:$A,$A236))</f>
        <v>30218935607</v>
      </c>
      <c r="W236">
        <f>IF($A236="","",IFERROR(VLOOKUP($A236,AI_PF!$A:$CO,93,FALSE),""))</f>
        <v>9.8930567502975464</v>
      </c>
      <c r="X236">
        <f>IF($A236="","",COUNTIF(AI_PF!$A:$A,$A236))</f>
        <v>1</v>
      </c>
      <c r="Y236">
        <f>IF($A236="","",COUNTIF(LookThrough!$A:$A,J236))</f>
        <v>5</v>
      </c>
    </row>
    <row r="237" spans="1:25" x14ac:dyDescent="0.4">
      <c r="A237" t="s">
        <v>269</v>
      </c>
      <c r="B237" t="str">
        <f>IF($A237="","",IFERROR(VLOOKUP($A237,AI_PF!$A:$D,4,FALSE),""))</f>
        <v>IPI Partners Ⅱ</v>
      </c>
      <c r="C237" t="str">
        <f>IF($A237="","",IFERROR(VLOOKUP($A237,AI_PF!$A:$G,7,FALSE),""))</f>
        <v>개발형</v>
      </c>
      <c r="D237" t="str">
        <f>IF($A237="","",IFERROR(VLOOKUP($A237,AI_PF!$A:$H,8,FALSE),""))</f>
        <v>데이터센터</v>
      </c>
      <c r="E237" t="str">
        <f>IF($A237="","",IFERROR(VLOOKUP($A237,AI_PF!$A:$N,14,FALSE),""))</f>
        <v>수익증권</v>
      </c>
      <c r="F237" t="str">
        <f>IF($A237="","",IFERROR(VLOOKUP($A237,AI_PF!$A:$R,18,FALSE),""))</f>
        <v>USD</v>
      </c>
      <c r="G237" s="4">
        <f>IF($J237="","",IFERROR(INDEX(AI_PF!T:T,MATCH(Dataset!J237,AI_PF!C:C,0)),""))</f>
        <v>44125</v>
      </c>
      <c r="H237" s="4">
        <f>IF($J237="","",IFERROR(INDEX(AI_PF!V:V,MATCH(Dataset!J237,AI_PF!C:C,0)),""))</f>
        <v>48202</v>
      </c>
      <c r="I237">
        <f>IF($J237="","",IFERROR(INDEX(AI_PF!EV:EV,MATCH(Dataset!J237,AI_PF!C:C,0)),""))</f>
        <v>2020</v>
      </c>
      <c r="J237" s="5">
        <f>IF($A237="","",IFERROR(VLOOKUP($A237,AI_PF!$A:$C,3,FALSE),""))</f>
        <v>210000756</v>
      </c>
      <c r="K237" t="str">
        <f>IF($A237="","",IFERROR(INDEX(Data_Raw!B:B,MATCH(Dataset!A237,Data_Raw!A:A,0)),""))</f>
        <v>Real_Estate</v>
      </c>
      <c r="L237" t="str">
        <f>IF($A237="","",IFERROR(INDEX(Data_Raw!C:C,MATCH(Dataset!A237,Data_Raw!A:A,0)),""))</f>
        <v>BLUE OWL DIGITAL INFRASTRUCTURE II-B LP</v>
      </c>
      <c r="M237" t="str">
        <f>IF($A237="","",IFERROR(INDEX(Data_Raw!D:D,MATCH(Dataset!A237,Data_Raw!A:A,0)),""))</f>
        <v>IPI Partners</v>
      </c>
      <c r="N237" t="str">
        <f>IF($A237="","",IFERROR(VLOOKUP($A237,AI_PF!$A:$ET,29,FALSE),""))</f>
        <v>IPI Partners</v>
      </c>
      <c r="O237" t="str">
        <f>IF($A237="","",IFERROR(INDEX(Data_Raw!E:E,MATCH(Dataset!A237,Data_Raw!A:A,0)),""))</f>
        <v>Global</v>
      </c>
      <c r="P237" t="str">
        <f>IF($A237="","",IFERROR(INDEX(Data_Raw!F:F,MATCH(Dataset!A237,Data_Raw!A:A,0)),""))</f>
        <v>Mezzanine|Core</v>
      </c>
      <c r="Q237" t="str">
        <f>IF($A237="","",IFERROR(INDEX(Data_Raw!G:G,MATCH(Dataset!A237,Data_Raw!A:A,0)),""))</f>
        <v>Data Center</v>
      </c>
      <c r="R237">
        <f>IF($A237="","",SUMIFS(AI_PF!$AP:$AP,AI_PF!$A:$A,$A237))</f>
        <v>112500000000</v>
      </c>
      <c r="S237">
        <f>IF($A237="","",SUMIFS(AI_PF!$AW:$AW,AI_PF!$A:$A,$A237))</f>
        <v>87302750085</v>
      </c>
      <c r="T237">
        <f>IF($A237="","",SUMIFS(AI_PF!$AZ:$AZ,AI_PF!$A:$A,$A237))</f>
        <v>1089464884</v>
      </c>
      <c r="U237">
        <f>IF($A237="","",SUMIFS(AI_PF!$CA:$CA,AI_PF!$A:$A,$A237))</f>
        <v>86206526277</v>
      </c>
      <c r="V237">
        <f>IF($A237="","",SUMIFS(AI_PF!$CE:$CE,AI_PF!$A:$A,$A237))</f>
        <v>132754133441</v>
      </c>
      <c r="W237">
        <f>IF($A237="","",IFERROR(VLOOKUP($A237,AI_PF!$A:$CO,93,FALSE),""))</f>
        <v>13.901845812797548</v>
      </c>
      <c r="X237">
        <f>IF($A237="","",COUNTIF(AI_PF!$A:$A,$A237))</f>
        <v>1</v>
      </c>
      <c r="Y237">
        <f>IF($A237="","",COUNTIF(LookThrough!$A:$A,J237))</f>
        <v>1</v>
      </c>
    </row>
    <row r="238" spans="1:25" x14ac:dyDescent="0.4">
      <c r="A238" t="s">
        <v>270</v>
      </c>
      <c r="B238" t="str">
        <f>IF($A238="","",IFERROR(VLOOKUP($A238,AI_PF!$A:$D,4,FALSE),""))</f>
        <v>부산신항제2배후도로 리파이낸싱 (ABS)</v>
      </c>
      <c r="C238" t="str">
        <f>IF($A238="","",IFERROR(VLOOKUP($A238,AI_PF!$A:$G,7,FALSE),""))</f>
        <v>BTO</v>
      </c>
      <c r="D238" t="str">
        <f>IF($A238="","",IFERROR(VLOOKUP($A238,AI_PF!$A:$H,8,FALSE),""))</f>
        <v>도로</v>
      </c>
      <c r="E238" t="str">
        <f>IF($A238="","",IFERROR(VLOOKUP($A238,AI_PF!$A:$N,14,FALSE),""))</f>
        <v>대출</v>
      </c>
      <c r="F238" t="str">
        <f>IF($A238="","",IFERROR(VLOOKUP($A238,AI_PF!$A:$R,18,FALSE),""))</f>
        <v>KRW</v>
      </c>
      <c r="G238" s="4">
        <f>IF($J238="","",IFERROR(INDEX(AI_PF!T:T,MATCH(Dataset!J238,AI_PF!C:C,0)),""))</f>
        <v>44127</v>
      </c>
      <c r="H238" s="4">
        <f>IF($J238="","",IFERROR(INDEX(AI_PF!V:V,MATCH(Dataset!J238,AI_PF!C:C,0)),""))</f>
        <v>52610</v>
      </c>
      <c r="I238">
        <f>IF($J238="","",IFERROR(INDEX(AI_PF!EV:EV,MATCH(Dataset!J238,AI_PF!C:C,0)),""))</f>
        <v>2020</v>
      </c>
      <c r="J238" s="5">
        <f>IF($A238="","",IFERROR(VLOOKUP($A238,AI_PF!$A:$C,3,FALSE),""))</f>
        <v>6000000001181</v>
      </c>
      <c r="K238" t="str">
        <f>IF($A238="","",IFERROR(INDEX(Data_Raw!B:B,MATCH(Dataset!A238,Data_Raw!A:A,0)),""))</f>
        <v>Infrastructure</v>
      </c>
      <c r="L238" t="str">
        <f>IF($A238="","",IFERROR(INDEX(Data_Raw!C:C,MATCH(Dataset!A238,Data_Raw!A:A,0)),""))</f>
        <v>부산신항제2배후도로 리파이낸싱 (ABS)</v>
      </c>
      <c r="M238" t="str">
        <f>IF($A238="","",IFERROR(INDEX(Data_Raw!D:D,MATCH(Dataset!A238,Data_Raw!A:A,0)),""))</f>
        <v>칸서스자산운용</v>
      </c>
      <c r="N238" t="str">
        <f>IF($A238="","",IFERROR(VLOOKUP($A238,AI_PF!$A:$ET,29,FALSE),""))</f>
        <v>해당없음</v>
      </c>
      <c r="O238" t="str">
        <f>IF($A238="","",IFERROR(INDEX(Data_Raw!E:E,MATCH(Dataset!A238,Data_Raw!A:A,0)),""))</f>
        <v>KOR</v>
      </c>
      <c r="P238" t="str">
        <f>IF($A238="","",IFERROR(INDEX(Data_Raw!F:F,MATCH(Dataset!A238,Data_Raw!A:A,0)),""))</f>
        <v>BTO</v>
      </c>
      <c r="Q238" t="str">
        <f>IF($A238="","",IFERROR(INDEX(Data_Raw!G:G,MATCH(Dataset!A238,Data_Raw!A:A,0)),""))</f>
        <v>Transportation</v>
      </c>
      <c r="R238">
        <f>IF($A238="","",SUMIFS(AI_PF!$AP:$AP,AI_PF!$A:$A,$A238))</f>
        <v>20000000000</v>
      </c>
      <c r="S238">
        <f>IF($A238="","",SUMIFS(AI_PF!$AW:$AW,AI_PF!$A:$A,$A238))</f>
        <v>20000000000</v>
      </c>
      <c r="T238">
        <f>IF($A238="","",SUMIFS(AI_PF!$AZ:$AZ,AI_PF!$A:$A,$A238))</f>
        <v>1123776000</v>
      </c>
      <c r="U238">
        <f>IF($A238="","",SUMIFS(AI_PF!$CA:$CA,AI_PF!$A:$A,$A238))</f>
        <v>18880000000</v>
      </c>
      <c r="V238">
        <f>IF($A238="","",SUMIFS(AI_PF!$CE:$CE,AI_PF!$A:$A,$A238))</f>
        <v>18876224000</v>
      </c>
      <c r="W238">
        <f>IF($A238="","",IFERROR(VLOOKUP($A238,AI_PF!$A:$CO,93,FALSE),""))</f>
        <v>2.8263973</v>
      </c>
      <c r="X238">
        <f>IF($A238="","",COUNTIF(AI_PF!$A:$A,$A238))</f>
        <v>1</v>
      </c>
      <c r="Y238">
        <f>IF($A238="","",COUNTIF(LookThrough!$A:$A,J238))</f>
        <v>0</v>
      </c>
    </row>
    <row r="239" spans="1:25" x14ac:dyDescent="0.4">
      <c r="A239" t="s">
        <v>271</v>
      </c>
      <c r="B239" t="str">
        <f>IF($A239="","",IFERROR(VLOOKUP($A239,AI_PF!$A:$D,4,FALSE),""))</f>
        <v>신한BNPP VDF 전문투자형사모투자신탁 1호(H)</v>
      </c>
      <c r="C239" t="str">
        <f>IF($A239="","",IFERROR(VLOOKUP($A239,AI_PF!$A:$G,7,FALSE),""))</f>
        <v>PD</v>
      </c>
      <c r="D239" t="str">
        <f>IF($A239="","",IFERROR(VLOOKUP($A239,AI_PF!$A:$H,8,FALSE),""))</f>
        <v>Distressed</v>
      </c>
      <c r="E239" t="str">
        <f>IF($A239="","",IFERROR(VLOOKUP($A239,AI_PF!$A:$N,14,FALSE),""))</f>
        <v>수익증권</v>
      </c>
      <c r="F239" t="str">
        <f>IF($A239="","",IFERROR(VLOOKUP($A239,AI_PF!$A:$R,18,FALSE),""))</f>
        <v>KRW</v>
      </c>
      <c r="G239" s="4">
        <f>IF($J239="","",IFERROR(INDEX(AI_PF!T:T,MATCH(Dataset!J239,AI_PF!C:C,0)),""))</f>
        <v>44153</v>
      </c>
      <c r="H239" s="4">
        <f>IF($J239="","",IFERROR(INDEX(AI_PF!V:V,MATCH(Dataset!J239,AI_PF!C:C,0)),""))</f>
        <v>46344</v>
      </c>
      <c r="I239">
        <f>IF($J239="","",IFERROR(INDEX(AI_PF!EV:EV,MATCH(Dataset!J239,AI_PF!C:C,0)),""))</f>
        <v>2020</v>
      </c>
      <c r="J239" s="5">
        <f>IF($A239="","",IFERROR(VLOOKUP($A239,AI_PF!$A:$C,3,FALSE),""))</f>
        <v>210000817</v>
      </c>
      <c r="K239" t="str">
        <f>IF($A239="","",IFERROR(INDEX(Data_Raw!B:B,MATCH(Dataset!A239,Data_Raw!A:A,0)),""))</f>
        <v>PD</v>
      </c>
      <c r="L239" t="str">
        <f>IF($A239="","",IFERROR(INDEX(Data_Raw!C:C,MATCH(Dataset!A239,Data_Raw!A:A,0)),""))</f>
        <v>신한BNPP VDF 전문투자형사모투자신탁 1호(H)</v>
      </c>
      <c r="M239" t="str">
        <f>IF($A239="","",IFERROR(INDEX(Data_Raw!D:D,MATCH(Dataset!A239,Data_Raw!A:A,0)),""))</f>
        <v>신한자산운용</v>
      </c>
      <c r="N239" t="str">
        <f>IF($A239="","",IFERROR(VLOOKUP($A239,AI_PF!$A:$ET,29,FALSE),""))</f>
        <v>Varde Partners</v>
      </c>
      <c r="O239" t="str">
        <f>IF($A239="","",IFERROR(INDEX(Data_Raw!E:E,MATCH(Dataset!A239,Data_Raw!A:A,0)),""))</f>
        <v>US</v>
      </c>
      <c r="P239" t="str">
        <f>IF($A239="","",IFERROR(INDEX(Data_Raw!F:F,MATCH(Dataset!A239,Data_Raw!A:A,0)),""))</f>
        <v>Distressed</v>
      </c>
      <c r="Q239" t="str">
        <f>IF($A239="","",IFERROR(INDEX(Data_Raw!G:G,MATCH(Dataset!A239,Data_Raw!A:A,0)),""))</f>
        <v>Distressed</v>
      </c>
      <c r="R239">
        <f>IF($A239="","",SUMIFS(AI_PF!$AP:$AP,AI_PF!$A:$A,$A239))</f>
        <v>52000000000</v>
      </c>
      <c r="S239">
        <f>IF($A239="","",SUMIFS(AI_PF!$AW:$AW,AI_PF!$A:$A,$A239))</f>
        <v>45187363840</v>
      </c>
      <c r="T239">
        <f>IF($A239="","",SUMIFS(AI_PF!$AZ:$AZ,AI_PF!$A:$A,$A239))</f>
        <v>44791121833</v>
      </c>
      <c r="U239">
        <f>IF($A239="","",SUMIFS(AI_PF!$CA:$CA,AI_PF!$A:$A,$A239))</f>
        <v>9324528139</v>
      </c>
      <c r="V239">
        <f>IF($A239="","",SUMIFS(AI_PF!$CE:$CE,AI_PF!$A:$A,$A239))</f>
        <v>14244408029</v>
      </c>
      <c r="W239">
        <f>IF($A239="","",IFERROR(VLOOKUP($A239,AI_PF!$A:$CO,93,FALSE),""))</f>
        <v>8.7593433260917681</v>
      </c>
      <c r="X239">
        <f>IF($A239="","",COUNTIF(AI_PF!$A:$A,$A239))</f>
        <v>1</v>
      </c>
      <c r="Y239">
        <f>IF($A239="","",COUNTIF(LookThrough!$A:$A,J239))</f>
        <v>2</v>
      </c>
    </row>
    <row r="240" spans="1:25" x14ac:dyDescent="0.4">
      <c r="A240" t="s">
        <v>272</v>
      </c>
      <c r="B240" t="str">
        <f>IF($A240="","",IFERROR(VLOOKUP($A240,AI_PF!$A:$D,4,FALSE),""))</f>
        <v>부동산개발 블라인드펀드 투자 (캡스톤자산운용)</v>
      </c>
      <c r="C240" t="str">
        <f>IF($A240="","",IFERROR(VLOOKUP($A240,AI_PF!$A:$G,7,FALSE),""))</f>
        <v>개발형</v>
      </c>
      <c r="D240" t="str">
        <f>IF($A240="","",IFERROR(VLOOKUP($A240,AI_PF!$A:$H,8,FALSE),""))</f>
        <v>오피스</v>
      </c>
      <c r="E240" t="str">
        <f>IF($A240="","",IFERROR(VLOOKUP($A240,AI_PF!$A:$N,14,FALSE),""))</f>
        <v>수익증권</v>
      </c>
      <c r="F240" t="str">
        <f>IF($A240="","",IFERROR(VLOOKUP($A240,AI_PF!$A:$R,18,FALSE),""))</f>
        <v>KRW</v>
      </c>
      <c r="G240" s="4">
        <f>IF($J240="","",IFERROR(INDEX(AI_PF!T:T,MATCH(Dataset!J240,AI_PF!C:C,0)),""))</f>
        <v>44333</v>
      </c>
      <c r="H240" s="4">
        <f>IF($J240="","",IFERROR(INDEX(AI_PF!V:V,MATCH(Dataset!J240,AI_PF!C:C,0)),""))</f>
        <v>47898</v>
      </c>
      <c r="I240">
        <f>IF($J240="","",IFERROR(INDEX(AI_PF!EV:EV,MATCH(Dataset!J240,AI_PF!C:C,0)),""))</f>
        <v>2021</v>
      </c>
      <c r="J240" s="5">
        <f>IF($A240="","",IFERROR(VLOOKUP($A240,AI_PF!$A:$C,3,FALSE),""))</f>
        <v>210000985</v>
      </c>
      <c r="K240" t="str">
        <f>IF($A240="","",IFERROR(INDEX(Data_Raw!B:B,MATCH(Dataset!A240,Data_Raw!A:A,0)),""))</f>
        <v>Real_Estate</v>
      </c>
      <c r="L240" t="str">
        <f>IF($A240="","",IFERROR(INDEX(Data_Raw!C:C,MATCH(Dataset!A240,Data_Raw!A:A,0)),""))</f>
        <v>부동산개발 블라인드펀드 투자 (캡스톤자산운용)</v>
      </c>
      <c r="M240" t="str">
        <f>IF($A240="","",IFERROR(INDEX(Data_Raw!D:D,MATCH(Dataset!A240,Data_Raw!A:A,0)),""))</f>
        <v>캡스톤자산운용</v>
      </c>
      <c r="N240" t="str">
        <f>IF($A240="","",IFERROR(VLOOKUP($A240,AI_PF!$A:$ET,29,FALSE),""))</f>
        <v>해당없음</v>
      </c>
      <c r="O240" t="str">
        <f>IF($A240="","",IFERROR(INDEX(Data_Raw!E:E,MATCH(Dataset!A240,Data_Raw!A:A,0)),""))</f>
        <v>KOR</v>
      </c>
      <c r="P240" t="str">
        <f>IF($A240="","",IFERROR(INDEX(Data_Raw!F:F,MATCH(Dataset!A240,Data_Raw!A:A,0)),""))</f>
        <v>PF대출</v>
      </c>
      <c r="Q240" t="str">
        <f>IF($A240="","",IFERROR(INDEX(Data_Raw!G:G,MATCH(Dataset!A240,Data_Raw!A:A,0)),""))</f>
        <v>Office</v>
      </c>
      <c r="R240">
        <f>IF($A240="","",SUMIFS(AI_PF!$AP:$AP,AI_PF!$A:$A,$A240))</f>
        <v>30000000000</v>
      </c>
      <c r="S240">
        <f>IF($A240="","",SUMIFS(AI_PF!$AW:$AW,AI_PF!$A:$A,$A240))</f>
        <v>30000000000</v>
      </c>
      <c r="T240">
        <f>IF($A240="","",SUMIFS(AI_PF!$AZ:$AZ,AI_PF!$A:$A,$A240))</f>
        <v>0</v>
      </c>
      <c r="U240">
        <f>IF($A240="","",SUMIFS(AI_PF!$CA:$CA,AI_PF!$A:$A,$A240))</f>
        <v>30000000000</v>
      </c>
      <c r="V240">
        <f>IF($A240="","",SUMIFS(AI_PF!$CE:$CE,AI_PF!$A:$A,$A240))</f>
        <v>30104914235</v>
      </c>
      <c r="W240">
        <f>IF($A240="","",IFERROR(VLOOKUP($A240,AI_PF!$A:$CO,93,FALSE),""))</f>
        <v>3.2899639010429387</v>
      </c>
      <c r="X240">
        <f>IF($A240="","",COUNTIF(AI_PF!$A:$A,$A240))</f>
        <v>1</v>
      </c>
      <c r="Y240">
        <f>IF($A240="","",COUNTIF(LookThrough!$A:$A,J240))</f>
        <v>4</v>
      </c>
    </row>
    <row r="241" spans="1:25" x14ac:dyDescent="0.4">
      <c r="A241" t="s">
        <v>273</v>
      </c>
      <c r="B241" t="str">
        <f>IF($A241="","",IFERROR(VLOOKUP($A241,AI_PF!$A:$D,4,FALSE),""))</f>
        <v>신한BNPP 그린뉴딜 전문투자형 사모특별자산투자신탁 2호</v>
      </c>
      <c r="C241" t="str">
        <f>IF($A241="","",IFERROR(VLOOKUP($A241,AI_PF!$A:$G,7,FALSE),""))</f>
        <v>신재생</v>
      </c>
      <c r="D241" t="str">
        <f>IF($A241="","",IFERROR(VLOOKUP($A241,AI_PF!$A:$H,8,FALSE),""))</f>
        <v>태양광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 s="4">
        <f>IF($J241="","",IFERROR(INDEX(AI_PF!T:T,MATCH(Dataset!J241,AI_PF!C:C,0)),""))</f>
        <v>44169</v>
      </c>
      <c r="H241" s="4">
        <f>IF($J241="","",IFERROR(INDEX(AI_PF!V:V,MATCH(Dataset!J241,AI_PF!C:C,0)),""))</f>
        <v>52203</v>
      </c>
      <c r="I241">
        <f>IF($J241="","",IFERROR(INDEX(AI_PF!EV:EV,MATCH(Dataset!J241,AI_PF!C:C,0)),""))</f>
        <v>2020</v>
      </c>
      <c r="J241" s="5">
        <f>IF($A241="","",IFERROR(VLOOKUP($A241,AI_PF!$A:$C,3,FALSE),""))</f>
        <v>210000829</v>
      </c>
      <c r="K241" t="str">
        <f>IF($A241="","",IFERROR(INDEX(Data_Raw!B:B,MATCH(Dataset!A241,Data_Raw!A:A,0)),""))</f>
        <v>Infrastructure</v>
      </c>
      <c r="L241" t="str">
        <f>IF($A241="","",IFERROR(INDEX(Data_Raw!C:C,MATCH(Dataset!A241,Data_Raw!A:A,0)),""))</f>
        <v>신한BNPP 그린뉴딜 전문투자형 사모특별자산투자신탁 2호</v>
      </c>
      <c r="M241" t="str">
        <f>IF($A241="","",IFERROR(INDEX(Data_Raw!D:D,MATCH(Dataset!A241,Data_Raw!A:A,0)),""))</f>
        <v>신한자산운용</v>
      </c>
      <c r="N241" t="str">
        <f>IF($A241="","",IFERROR(VLOOKUP($A241,AI_PF!$A:$ET,29,FALSE),""))</f>
        <v>해당없음</v>
      </c>
      <c r="O241" t="str">
        <f>IF($A241="","",IFERROR(INDEX(Data_Raw!E:E,MATCH(Dataset!A241,Data_Raw!A:A,0)),""))</f>
        <v>KOR</v>
      </c>
      <c r="P241" t="str">
        <f>IF($A241="","",IFERROR(INDEX(Data_Raw!F:F,MATCH(Dataset!A241,Data_Raw!A:A,0)),""))</f>
        <v>Non-PPP</v>
      </c>
      <c r="Q241" t="str">
        <f>IF($A241="","",IFERROR(INDEX(Data_Raw!G:G,MATCH(Dataset!A241,Data_Raw!A:A,0)),""))</f>
        <v>Solar</v>
      </c>
      <c r="R241">
        <f>IF($A241="","",SUMIFS(AI_PF!$AP:$AP,AI_PF!$A:$A,$A241))</f>
        <v>40000000000</v>
      </c>
      <c r="S241">
        <f>IF($A241="","",SUMIFS(AI_PF!$AW:$AW,AI_PF!$A:$A,$A241))</f>
        <v>39394400000</v>
      </c>
      <c r="T241">
        <f>IF($A241="","",SUMIFS(AI_PF!$AZ:$AZ,AI_PF!$A:$A,$A241))</f>
        <v>13108819210</v>
      </c>
      <c r="U241">
        <f>IF($A241="","",SUMIFS(AI_PF!$CA:$CA,AI_PF!$A:$A,$A241))</f>
        <v>26284044265</v>
      </c>
      <c r="V241">
        <f>IF($A241="","",SUMIFS(AI_PF!$CE:$CE,AI_PF!$A:$A,$A241))</f>
        <v>25525710596</v>
      </c>
      <c r="W241">
        <f>IF($A241="","",IFERROR(VLOOKUP($A241,AI_PF!$A:$CO,93,FALSE),""))</f>
        <v>3.2488611340522762</v>
      </c>
      <c r="X241">
        <f>IF($A241="","",COUNTIF(AI_PF!$A:$A,$A241))</f>
        <v>1</v>
      </c>
      <c r="Y241">
        <f>IF($A241="","",COUNTIF(LookThrough!$A:$A,J241))</f>
        <v>10</v>
      </c>
    </row>
    <row r="242" spans="1:25" x14ac:dyDescent="0.4">
      <c r="A242" t="s">
        <v>274</v>
      </c>
      <c r="B242" t="str">
        <f>IF($A242="","",IFERROR(VLOOKUP($A242,AI_PF!$A:$D,4,FALSE),""))</f>
        <v>제로에너지 임대리츠 민간FI 출자 및 HUG보증부대출</v>
      </c>
      <c r="C242" t="str">
        <f>IF($A242="","",IFERROR(VLOOKUP($A242,AI_PF!$A:$G,7,FALSE),""))</f>
        <v>개발형</v>
      </c>
      <c r="D242" t="str">
        <f>IF($A242="","",IFERROR(VLOOKUP($A242,AI_PF!$A:$H,8,FALSE),""))</f>
        <v>주거용</v>
      </c>
      <c r="E242" t="str">
        <f>IF($A242="","",IFERROR(VLOOKUP($A242,AI_PF!$A:$N,14,FALSE),""))</f>
        <v>대출</v>
      </c>
      <c r="F242" t="str">
        <f>IF($A242="","",IFERROR(VLOOKUP($A242,AI_PF!$A:$R,18,FALSE),""))</f>
        <v>KRW</v>
      </c>
      <c r="G242" s="4">
        <f>IF($J242="","",IFERROR(INDEX(AI_PF!T:T,MATCH(Dataset!J242,AI_PF!C:C,0)),""))</f>
        <v>44230</v>
      </c>
      <c r="H242" s="4">
        <f>IF($J242="","",IFERROR(INDEX(AI_PF!V:V,MATCH(Dataset!J242,AI_PF!C:C,0)),""))</f>
        <v>47935</v>
      </c>
      <c r="I242">
        <f>IF($J242="","",IFERROR(INDEX(AI_PF!EV:EV,MATCH(Dataset!J242,AI_PF!C:C,0)),""))</f>
        <v>2021</v>
      </c>
      <c r="J242" s="5">
        <f>IF($A242="","",IFERROR(VLOOKUP($A242,AI_PF!$A:$C,3,FALSE),""))</f>
        <v>6000000001192</v>
      </c>
      <c r="K242" t="str">
        <f>IF($A242="","",IFERROR(INDEX(Data_Raw!B:B,MATCH(Dataset!A242,Data_Raw!A:A,0)),""))</f>
        <v>Real_Estate</v>
      </c>
      <c r="L242" t="str">
        <f>IF($A242="","",IFERROR(INDEX(Data_Raw!C:C,MATCH(Dataset!A242,Data_Raw!A:A,0)),""))</f>
        <v>제로에너지 임대리츠
HUG 보증부 대출</v>
      </c>
      <c r="M242" t="str">
        <f>IF($A242="","",IFERROR(INDEX(Data_Raw!D:D,MATCH(Dataset!A242,Data_Raw!A:A,0)),""))</f>
        <v>케이프투자증권</v>
      </c>
      <c r="N242" t="str">
        <f>IF($A242="","",IFERROR(VLOOKUP($A242,AI_PF!$A:$ET,29,FALSE),""))</f>
        <v>해당없음</v>
      </c>
      <c r="O242" t="str">
        <f>IF($A242="","",IFERROR(INDEX(Data_Raw!E:E,MATCH(Dataset!A242,Data_Raw!A:A,0)),""))</f>
        <v>KOR</v>
      </c>
      <c r="P242" t="str">
        <f>IF($A242="","",IFERROR(INDEX(Data_Raw!F:F,MATCH(Dataset!A242,Data_Raw!A:A,0)),""))</f>
        <v>PF대출</v>
      </c>
      <c r="Q242" t="str">
        <f>IF($A242="","",IFERROR(INDEX(Data_Raw!G:G,MATCH(Dataset!A242,Data_Raw!A:A,0)),""))</f>
        <v>Residential</v>
      </c>
      <c r="R242">
        <f>IF($A242="","",SUMIFS(AI_PF!$AP:$AP,AI_PF!$A:$A,$A242))</f>
        <v>74500000000</v>
      </c>
      <c r="S242">
        <f>IF($A242="","",SUMIFS(AI_PF!$AW:$AW,AI_PF!$A:$A,$A242))</f>
        <v>72177000000</v>
      </c>
      <c r="T242">
        <f>IF($A242="","",SUMIFS(AI_PF!$AZ:$AZ,AI_PF!$A:$A,$A242))</f>
        <v>4800000</v>
      </c>
      <c r="U242">
        <f>IF($A242="","",SUMIFS(AI_PF!$CA:$CA,AI_PF!$A:$A,$A242))</f>
        <v>72177000000</v>
      </c>
      <c r="V242">
        <f>IF($A242="","",SUMIFS(AI_PF!$CE:$CE,AI_PF!$A:$A,$A242))</f>
        <v>73185800000</v>
      </c>
      <c r="W242">
        <f>IF($A242="","",IFERROR(VLOOKUP($A242,AI_PF!$A:$CO,93,FALSE),""))</f>
        <v>3.0395127999999998</v>
      </c>
      <c r="X242">
        <f>IF($A242="","",COUNTIF(AI_PF!$A:$A,$A242))</f>
        <v>8</v>
      </c>
      <c r="Y242">
        <f>IF($A242="","",COUNTIF(LookThrough!$A:$A,J242))</f>
        <v>0</v>
      </c>
    </row>
    <row r="243" spans="1:25" x14ac:dyDescent="0.4">
      <c r="A243" t="s">
        <v>275</v>
      </c>
      <c r="B243" t="str">
        <f>IF($A243="","",IFERROR(VLOOKUP($A243,AI_PF!$A:$D,4,FALSE),""))</f>
        <v>디에스 H-03 전문투자형사모투자신탁</v>
      </c>
      <c r="C243" t="str">
        <f>IF($A243="","",IFERROR(VLOOKUP($A243,AI_PF!$A:$G,7,FALSE),""))</f>
        <v>VC</v>
      </c>
      <c r="D243" t="str">
        <f>IF($A243="","",IFERROR(VLOOKUP($A243,AI_PF!$A:$H,8,FALSE),""))</f>
        <v>VC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 s="4">
        <f>IF($J243="","",IFERROR(INDEX(AI_PF!T:T,MATCH(Dataset!J243,AI_PF!C:C,0)),""))</f>
        <v>44249</v>
      </c>
      <c r="H243" s="4">
        <f>IF($J243="","",IFERROR(INDEX(AI_PF!V:V,MATCH(Dataset!J243,AI_PF!C:C,0)),""))</f>
        <v>46440</v>
      </c>
      <c r="I243">
        <f>IF($J243="","",IFERROR(INDEX(AI_PF!EV:EV,MATCH(Dataset!J243,AI_PF!C:C,0)),""))</f>
        <v>2021</v>
      </c>
      <c r="J243" s="5">
        <f>IF($A243="","",IFERROR(VLOOKUP($A243,AI_PF!$A:$C,3,FALSE),""))</f>
        <v>210000925</v>
      </c>
      <c r="K243" t="str">
        <f>IF($A243="","",IFERROR(INDEX(Data_Raw!B:B,MATCH(Dataset!A243,Data_Raw!A:A,0)),""))</f>
        <v>VC</v>
      </c>
      <c r="L243" t="str">
        <f>IF($A243="","",IFERROR(INDEX(Data_Raw!C:C,MATCH(Dataset!A243,Data_Raw!A:A,0)),""))</f>
        <v>디에스 H-03 전문투자형사모투자신탁</v>
      </c>
      <c r="M243" t="str">
        <f>IF($A243="","",IFERROR(INDEX(Data_Raw!D:D,MATCH(Dataset!A243,Data_Raw!A:A,0)),""))</f>
        <v>디에스자산운용</v>
      </c>
      <c r="N243" t="str">
        <f>IF($A243="","",IFERROR(VLOOKUP($A243,AI_PF!$A:$ET,29,FALSE),""))</f>
        <v>해당없음</v>
      </c>
      <c r="O243" t="str">
        <f>IF($A243="","",IFERROR(INDEX(Data_Raw!E:E,MATCH(Dataset!A243,Data_Raw!A:A,0)),""))</f>
        <v>KOR</v>
      </c>
      <c r="P243" t="str">
        <f>IF($A243="","",IFERROR(INDEX(Data_Raw!F:F,MATCH(Dataset!A243,Data_Raw!A:A,0)),""))</f>
        <v>Early</v>
      </c>
      <c r="Q243" t="str">
        <f>IF($A243="","",IFERROR(INDEX(Data_Raw!G:G,MATCH(Dataset!A243,Data_Raw!A:A,0)),""))</f>
        <v>General</v>
      </c>
      <c r="R243">
        <f>IF($A243="","",SUMIFS(AI_PF!$AP:$AP,AI_PF!$A:$A,$A243))</f>
        <v>10000000000</v>
      </c>
      <c r="S243">
        <f>IF($A243="","",SUMIFS(AI_PF!$AW:$AW,AI_PF!$A:$A,$A243))</f>
        <v>10000000000</v>
      </c>
      <c r="T243">
        <f>IF($A243="","",SUMIFS(AI_PF!$AZ:$AZ,AI_PF!$A:$A,$A243))</f>
        <v>13955950483</v>
      </c>
      <c r="U243">
        <f>IF($A243="","",SUMIFS(AI_PF!$CA:$CA,AI_PF!$A:$A,$A243))</f>
        <v>1682039007</v>
      </c>
      <c r="V243">
        <f>IF($A243="","",SUMIFS(AI_PF!$CE:$CE,AI_PF!$A:$A,$A243))</f>
        <v>3890370030</v>
      </c>
      <c r="W243">
        <f>IF($A243="","",IFERROR(VLOOKUP($A243,AI_PF!$A:$CO,93,FALSE),""))</f>
        <v>13.750854134559635</v>
      </c>
      <c r="X243">
        <f>IF($A243="","",COUNTIF(AI_PF!$A:$A,$A243))</f>
        <v>1</v>
      </c>
      <c r="Y243">
        <f>IF($A243="","",COUNTIF(LookThrough!$A:$A,J243))</f>
        <v>8</v>
      </c>
    </row>
    <row r="244" spans="1:25" x14ac:dyDescent="0.4">
      <c r="A244" t="s">
        <v>276</v>
      </c>
      <c r="B244" t="str">
        <f>IF($A244="","",IFERROR(VLOOKUP($A244,AI_PF!$A:$D,4,FALSE),""))</f>
        <v>한국투자 그린뉴딜에너지 전문투자형사모특별자산투자신탁 1호 (김녕 풍력발전 리파이낸싱)</v>
      </c>
      <c r="C244" t="str">
        <f>IF($A244="","",IFERROR(VLOOKUP($A244,AI_PF!$A:$G,7,FALSE),""))</f>
        <v>신재생</v>
      </c>
      <c r="D244" t="str">
        <f>IF($A244="","",IFERROR(VLOOKUP($A244,AI_PF!$A:$H,8,FALSE),""))</f>
        <v>풍력</v>
      </c>
      <c r="E244" t="str">
        <f>IF($A244="","",IFERROR(VLOOKUP($A244,AI_PF!$A:$N,14,FALSE),""))</f>
        <v>수익증권</v>
      </c>
      <c r="F244" t="str">
        <f>IF($A244="","",IFERROR(VLOOKUP($A244,AI_PF!$A:$R,18,FALSE),""))</f>
        <v>KRW</v>
      </c>
      <c r="G244" s="4">
        <f>IF($J244="","",IFERROR(INDEX(AI_PF!T:T,MATCH(Dataset!J244,AI_PF!C:C,0)),""))</f>
        <v>44195</v>
      </c>
      <c r="H244" s="4">
        <f>IF($J244="","",IFERROR(INDEX(AI_PF!V:V,MATCH(Dataset!J244,AI_PF!C:C,0)),""))</f>
        <v>49672</v>
      </c>
      <c r="I244">
        <f>IF($J244="","",IFERROR(INDEX(AI_PF!EV:EV,MATCH(Dataset!J244,AI_PF!C:C,0)),""))</f>
        <v>2020</v>
      </c>
      <c r="J244" s="5">
        <f>IF($A244="","",IFERROR(VLOOKUP($A244,AI_PF!$A:$C,3,FALSE),""))</f>
        <v>210000874</v>
      </c>
      <c r="K244" t="str">
        <f>IF($A244="","",IFERROR(INDEX(Data_Raw!B:B,MATCH(Dataset!A244,Data_Raw!A:A,0)),""))</f>
        <v>Infrastructure</v>
      </c>
      <c r="L244" t="str">
        <f>IF($A244="","",IFERROR(INDEX(Data_Raw!C:C,MATCH(Dataset!A244,Data_Raw!A:A,0)),""))</f>
        <v>한국투자 그린뉴딜에너지 전문투자형사모특별자산투자신탁 1호 (김녕 풍력발전 리파이낸싱)</v>
      </c>
      <c r="M244" t="str">
        <f>IF($A244="","",IFERROR(INDEX(Data_Raw!D:D,MATCH(Dataset!A244,Data_Raw!A:A,0)),""))</f>
        <v>한국투자신탁운용</v>
      </c>
      <c r="N244" t="str">
        <f>IF($A244="","",IFERROR(VLOOKUP($A244,AI_PF!$A:$ET,29,FALSE),""))</f>
        <v>해당없음</v>
      </c>
      <c r="O244" t="str">
        <f>IF($A244="","",IFERROR(INDEX(Data_Raw!E:E,MATCH(Dataset!A244,Data_Raw!A:A,0)),""))</f>
        <v>KOR</v>
      </c>
      <c r="P244" t="str">
        <f>IF($A244="","",IFERROR(INDEX(Data_Raw!F:F,MATCH(Dataset!A244,Data_Raw!A:A,0)),""))</f>
        <v>Non-PPP</v>
      </c>
      <c r="Q244" t="str">
        <f>IF($A244="","",IFERROR(INDEX(Data_Raw!G:G,MATCH(Dataset!A244,Data_Raw!A:A,0)),""))</f>
        <v>Energy</v>
      </c>
      <c r="R244">
        <f>IF($A244="","",SUMIFS(AI_PF!$AP:$AP,AI_PF!$A:$A,$A244))</f>
        <v>22500000000</v>
      </c>
      <c r="S244">
        <f>IF($A244="","",SUMIFS(AI_PF!$AW:$AW,AI_PF!$A:$A,$A244))</f>
        <v>22224881457</v>
      </c>
      <c r="T244">
        <f>IF($A244="","",SUMIFS(AI_PF!$AZ:$AZ,AI_PF!$A:$A,$A244))</f>
        <v>8539299186</v>
      </c>
      <c r="U244">
        <f>IF($A244="","",SUMIFS(AI_PF!$CA:$CA,AI_PF!$A:$A,$A244))</f>
        <v>13703893197</v>
      </c>
      <c r="V244">
        <f>IF($A244="","",SUMIFS(AI_PF!$CE:$CE,AI_PF!$A:$A,$A244))</f>
        <v>13495558196</v>
      </c>
      <c r="W244">
        <f>IF($A244="","",IFERROR(VLOOKUP($A244,AI_PF!$A:$CO,93,FALSE),""))</f>
        <v>3.0515566468238831</v>
      </c>
      <c r="X244">
        <f>IF($A244="","",COUNTIF(AI_PF!$A:$A,$A244))</f>
        <v>1</v>
      </c>
      <c r="Y244">
        <f>IF($A244="","",COUNTIF(LookThrough!$A:$A,J244))</f>
        <v>6</v>
      </c>
    </row>
    <row r="245" spans="1:25" x14ac:dyDescent="0.4">
      <c r="A245" t="s">
        <v>277</v>
      </c>
      <c r="B245" t="str">
        <f>IF($A245="","",IFERROR(VLOOKUP($A245,AI_PF!$A:$D,4,FALSE),""))</f>
        <v>해시드 벤처투자조합 1호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출자</v>
      </c>
      <c r="F245" t="str">
        <f>IF($A245="","",IFERROR(VLOOKUP($A245,AI_PF!$A:$R,18,FALSE),""))</f>
        <v>KRW</v>
      </c>
      <c r="G245" s="4">
        <f>IF($J245="","",IFERROR(INDEX(AI_PF!T:T,MATCH(Dataset!J245,AI_PF!C:C,0)),""))</f>
        <v>44195</v>
      </c>
      <c r="H245" s="4">
        <f>IF($J245="","",IFERROR(INDEX(AI_PF!V:V,MATCH(Dataset!J245,AI_PF!C:C,0)),""))</f>
        <v>46702</v>
      </c>
      <c r="I245">
        <f>IF($J245="","",IFERROR(INDEX(AI_PF!EV:EV,MATCH(Dataset!J245,AI_PF!C:C,0)),""))</f>
        <v>2020</v>
      </c>
      <c r="J245" s="5">
        <f>IF($A245="","",IFERROR(VLOOKUP($A245,AI_PF!$A:$C,3,FALSE),""))</f>
        <v>110000349</v>
      </c>
      <c r="K245" t="str">
        <f>IF($A245="","",IFERROR(INDEX(Data_Raw!B:B,MATCH(Dataset!A245,Data_Raw!A:A,0)),""))</f>
        <v>VC</v>
      </c>
      <c r="L245" t="str">
        <f>IF($A245="","",IFERROR(INDEX(Data_Raw!C:C,MATCH(Dataset!A245,Data_Raw!A:A,0)),""))</f>
        <v>해시드 벤처투자조합 1호</v>
      </c>
      <c r="M245" t="str">
        <f>IF($A245="","",IFERROR(INDEX(Data_Raw!D:D,MATCH(Dataset!A245,Data_Raw!A:A,0)),""))</f>
        <v>헤시드벤처스</v>
      </c>
      <c r="N245">
        <f>IF($A245="","",IFERROR(VLOOKUP($A245,AI_PF!$A:$ET,29,FALSE),""))</f>
        <v>0</v>
      </c>
      <c r="O245" t="str">
        <f>IF($A245="","",IFERROR(INDEX(Data_Raw!E:E,MATCH(Dataset!A245,Data_Raw!A:A,0)),""))</f>
        <v>Global</v>
      </c>
      <c r="P245" t="str">
        <f>IF($A245="","",IFERROR(INDEX(Data_Raw!F:F,MATCH(Dataset!A245,Data_Raw!A:A,0)),""))</f>
        <v>Early</v>
      </c>
      <c r="Q245" t="str">
        <f>IF($A245="","",IFERROR(INDEX(Data_Raw!G:G,MATCH(Dataset!A245,Data_Raw!A:A,0)),""))</f>
        <v>Fintech|Blockchain</v>
      </c>
      <c r="R245">
        <f>IF($A245="","",SUMIFS(AI_PF!$AP:$AP,AI_PF!$A:$A,$A245))</f>
        <v>25000000000</v>
      </c>
      <c r="S245">
        <f>IF($A245="","",SUMIFS(AI_PF!$AW:$AW,AI_PF!$A:$A,$A245))</f>
        <v>25000000000</v>
      </c>
      <c r="T245">
        <f>IF($A245="","",SUMIFS(AI_PF!$AZ:$AZ,AI_PF!$A:$A,$A245))</f>
        <v>1250000000</v>
      </c>
      <c r="U245">
        <f>IF($A245="","",SUMIFS(AI_PF!$CA:$CA,AI_PF!$A:$A,$A245))</f>
        <v>23750000000</v>
      </c>
      <c r="V245">
        <f>IF($A245="","",SUMIFS(AI_PF!$CE:$CE,AI_PF!$A:$A,$A245))</f>
        <v>23750000000</v>
      </c>
      <c r="W245">
        <f>IF($A245="","",IFERROR(VLOOKUP($A245,AI_PF!$A:$CO,93,FALSE),""))</f>
        <v>-1.4901161193847656E-7</v>
      </c>
      <c r="X245">
        <f>IF($A245="","",COUNTIF(AI_PF!$A:$A,$A245))</f>
        <v>1</v>
      </c>
      <c r="Y245">
        <f>IF($A245="","",COUNTIF(LookThrough!$A:$A,J245))</f>
        <v>0</v>
      </c>
    </row>
    <row r="246" spans="1:25" x14ac:dyDescent="0.4">
      <c r="A246" t="s">
        <v>278</v>
      </c>
      <c r="B246" t="str">
        <f>IF($A246="","",IFERROR(VLOOKUP($A246,AI_PF!$A:$D,4,FALSE),""))</f>
        <v>H.I.G. Bayside Loan Opportunity Feeder Fund Ⅵ</v>
      </c>
      <c r="C246" t="str">
        <f>IF($A246="","",IFERROR(VLOOKUP($A246,AI_PF!$A:$G,7,FALSE),""))</f>
        <v>PD</v>
      </c>
      <c r="D246" t="str">
        <f>IF($A246="","",IFERROR(VLOOKUP($A246,AI_PF!$A:$H,8,FALSE),""))</f>
        <v>Senior</v>
      </c>
      <c r="E246" t="str">
        <f>IF($A246="","",IFERROR(VLOOKUP($A246,AI_PF!$A:$N,14,FALSE),""))</f>
        <v>수익증권</v>
      </c>
      <c r="F246" t="str">
        <f>IF($A246="","",IFERROR(VLOOKUP($A246,AI_PF!$A:$R,18,FALSE),""))</f>
        <v>USD</v>
      </c>
      <c r="G246" s="4">
        <f>IF($J246="","",IFERROR(INDEX(AI_PF!T:T,MATCH(Dataset!J246,AI_PF!C:C,0)),""))</f>
        <v>44302</v>
      </c>
      <c r="H246" s="4">
        <f>IF($J246="","",IFERROR(INDEX(AI_PF!V:V,MATCH(Dataset!J246,AI_PF!C:C,0)),""))</f>
        <v>46817</v>
      </c>
      <c r="I246">
        <f>IF($J246="","",IFERROR(INDEX(AI_PF!EV:EV,MATCH(Dataset!J246,AI_PF!C:C,0)),""))</f>
        <v>2021</v>
      </c>
      <c r="J246" s="5">
        <f>IF($A246="","",IFERROR(VLOOKUP($A246,AI_PF!$A:$C,3,FALSE),""))</f>
        <v>210000957</v>
      </c>
      <c r="K246" t="str">
        <f>IF($A246="","",IFERROR(INDEX(Data_Raw!B:B,MATCH(Dataset!A246,Data_Raw!A:A,0)),""))</f>
        <v>PD</v>
      </c>
      <c r="L246" t="str">
        <f>IF($A246="","",IFERROR(INDEX(Data_Raw!C:C,MATCH(Dataset!A246,Data_Raw!A:A,0)),""))</f>
        <v>H.I.G. Bayside Loan Opportunity Feeder Fund Ⅵ</v>
      </c>
      <c r="M246" t="str">
        <f>IF($A246="","",IFERROR(INDEX(Data_Raw!D:D,MATCH(Dataset!A246,Data_Raw!A:A,0)),""))</f>
        <v>H.I.G Capital</v>
      </c>
      <c r="N246" t="str">
        <f>IF($A246="","",IFERROR(VLOOKUP($A246,AI_PF!$A:$ET,29,FALSE),""))</f>
        <v>H.I.G</v>
      </c>
      <c r="O246" t="str">
        <f>IF($A246="","",IFERROR(INDEX(Data_Raw!E:E,MATCH(Dataset!A246,Data_Raw!A:A,0)),""))</f>
        <v>US</v>
      </c>
      <c r="P246" t="str">
        <f>IF($A246="","",IFERROR(INDEX(Data_Raw!F:F,MATCH(Dataset!A246,Data_Raw!A:A,0)),""))</f>
        <v>Opportunistic</v>
      </c>
      <c r="Q246" t="str">
        <f>IF($A246="","",IFERROR(INDEX(Data_Raw!G:G,MATCH(Dataset!A246,Data_Raw!A:A,0)),""))</f>
        <v>Senior</v>
      </c>
      <c r="R246">
        <f>IF($A246="","",SUMIFS(AI_PF!$AP:$AP,AI_PF!$A:$A,$A246))</f>
        <v>44000000000</v>
      </c>
      <c r="S246">
        <f>IF($A246="","",SUMIFS(AI_PF!$AW:$AW,AI_PF!$A:$A,$A246))</f>
        <v>38343160531</v>
      </c>
      <c r="T246">
        <f>IF($A246="","",SUMIFS(AI_PF!$AZ:$AZ,AI_PF!$A:$A,$A246))</f>
        <v>8385535164</v>
      </c>
      <c r="U246">
        <f>IF($A246="","",SUMIFS(AI_PF!$CA:$CA,AI_PF!$A:$A,$A246))</f>
        <v>30657931820</v>
      </c>
      <c r="V246">
        <f>IF($A246="","",SUMIFS(AI_PF!$CE:$CE,AI_PF!$A:$A,$A246))</f>
        <v>27730961924</v>
      </c>
      <c r="W246">
        <f>IF($A246="","",IFERROR(VLOOKUP($A246,AI_PF!$A:$CO,93,FALSE),""))</f>
        <v>12.896682620048521</v>
      </c>
      <c r="X246">
        <f>IF($A246="","",COUNTIF(AI_PF!$A:$A,$A246))</f>
        <v>1</v>
      </c>
      <c r="Y246">
        <f>IF($A246="","",COUNTIF(LookThrough!$A:$A,J246))</f>
        <v>25</v>
      </c>
    </row>
    <row r="247" spans="1:25" x14ac:dyDescent="0.4">
      <c r="A247" t="s">
        <v>279</v>
      </c>
      <c r="B247" t="str">
        <f>IF($A247="","",IFERROR(VLOOKUP($A247,AI_PF!$A:$D,4,FALSE),""))</f>
        <v>신한BNPP CIP Ⅷ PBN 전문투자형사모투자신탁 1호(H)</v>
      </c>
      <c r="C247" t="str">
        <f>IF($A247="","",IFERROR(VLOOKUP($A247,AI_PF!$A:$G,7,FALSE),""))</f>
        <v>PD</v>
      </c>
      <c r="D247" t="str">
        <f>IF($A247="","",IFERROR(VLOOKUP($A247,AI_PF!$A:$H,8,FALSE),""))</f>
        <v>Subordinate</v>
      </c>
      <c r="E247" t="str">
        <f>IF($A247="","",IFERROR(VLOOKUP($A247,AI_PF!$A:$N,14,FALSE),""))</f>
        <v>수익증권</v>
      </c>
      <c r="F247" t="str">
        <f>IF($A247="","",IFERROR(VLOOKUP($A247,AI_PF!$A:$R,18,FALSE),""))</f>
        <v>KRW</v>
      </c>
      <c r="G247" s="4">
        <f>IF($J247="","",IFERROR(INDEX(AI_PF!T:T,MATCH(Dataset!J247,AI_PF!C:C,0)),""))</f>
        <v>44209</v>
      </c>
      <c r="H247" s="4">
        <f>IF($J247="","",IFERROR(INDEX(AI_PF!V:V,MATCH(Dataset!J247,AI_PF!C:C,0)),""))</f>
        <v>49688</v>
      </c>
      <c r="I247">
        <f>IF($J247="","",IFERROR(INDEX(AI_PF!EV:EV,MATCH(Dataset!J247,AI_PF!C:C,0)),""))</f>
        <v>2021</v>
      </c>
      <c r="J247" s="5">
        <f>IF($A247="","",IFERROR(VLOOKUP($A247,AI_PF!$A:$C,3,FALSE),""))</f>
        <v>210000885</v>
      </c>
      <c r="K247" t="str">
        <f>IF($A247="","",IFERROR(INDEX(Data_Raw!B:B,MATCH(Dataset!A247,Data_Raw!A:A,0)),""))</f>
        <v>PD</v>
      </c>
      <c r="L247" t="str">
        <f>IF($A247="","",IFERROR(INDEX(Data_Raw!C:C,MATCH(Dataset!A247,Data_Raw!A:A,0)),""))</f>
        <v>신한BNPP CIP Ⅷ PBN 1호(H)</v>
      </c>
      <c r="M247" t="str">
        <f>IF($A247="","",IFERROR(INDEX(Data_Raw!D:D,MATCH(Dataset!A247,Data_Raw!A:A,0)),""))</f>
        <v>신한자산운용</v>
      </c>
      <c r="N247" t="str">
        <f>IF($A247="","",IFERROR(VLOOKUP($A247,AI_PF!$A:$ET,29,FALSE),""))</f>
        <v>Coller Capital</v>
      </c>
      <c r="O247" t="str">
        <f>IF($A247="","",IFERROR(INDEX(Data_Raw!E:E,MATCH(Dataset!A247,Data_Raw!A:A,0)),""))</f>
        <v>US</v>
      </c>
      <c r="P247" t="str">
        <f>IF($A247="","",IFERROR(INDEX(Data_Raw!F:F,MATCH(Dataset!A247,Data_Raw!A:A,0)),""))</f>
        <v>PE Secondary</v>
      </c>
      <c r="Q247" t="str">
        <f>IF($A247="","",IFERROR(INDEX(Data_Raw!G:G,MATCH(Dataset!A247,Data_Raw!A:A,0)),""))</f>
        <v>Subordinate</v>
      </c>
      <c r="R247">
        <f>IF($A247="","",SUMIFS(AI_PF!$AP:$AP,AI_PF!$A:$A,$A247))</f>
        <v>139860000000</v>
      </c>
      <c r="S247">
        <f>IF($A247="","",SUMIFS(AI_PF!$AW:$AW,AI_PF!$A:$A,$A247))</f>
        <v>150348299418</v>
      </c>
      <c r="T247">
        <f>IF($A247="","",SUMIFS(AI_PF!$AZ:$AZ,AI_PF!$A:$A,$A247))</f>
        <v>61952559446</v>
      </c>
      <c r="U247">
        <f>IF($A247="","",SUMIFS(AI_PF!$CA:$CA,AI_PF!$A:$A,$A247))</f>
        <v>97829468942</v>
      </c>
      <c r="V247">
        <f>IF($A247="","",SUMIFS(AI_PF!$CE:$CE,AI_PF!$A:$A,$A247))</f>
        <v>117645201628</v>
      </c>
      <c r="W247">
        <f>IF($A247="","",IFERROR(VLOOKUP($A247,AI_PF!$A:$CO,93,FALSE),""))</f>
        <v>7.1612587571144122</v>
      </c>
      <c r="X247">
        <f>IF($A247="","",COUNTIF(AI_PF!$A:$A,$A247))</f>
        <v>1</v>
      </c>
      <c r="Y247">
        <f>IF($A247="","",COUNTIF(LookThrough!$A:$A,J247))</f>
        <v>3</v>
      </c>
    </row>
    <row r="248" spans="1:25" x14ac:dyDescent="0.4">
      <c r="A248" t="s">
        <v>280</v>
      </c>
      <c r="B248" t="str">
        <f>IF($A248="","",IFERROR(VLOOKUP($A248,AI_PF!$A:$D,4,FALSE),""))</f>
        <v>H&amp;Q 코리아파트너스 4호</v>
      </c>
      <c r="C248" t="str">
        <f>IF($A248="","",IFERROR(VLOOKUP($A248,AI_PF!$A:$G,7,FALSE),""))</f>
        <v>PE</v>
      </c>
      <c r="D248" t="str">
        <f>IF($A248="","",IFERROR(VLOOKUP($A248,AI_PF!$A:$H,8,FALSE),""))</f>
        <v>PE</v>
      </c>
      <c r="E248" t="str">
        <f>IF($A248="","",IFERROR(VLOOKUP($A248,AI_PF!$A:$N,14,FALSE),""))</f>
        <v>출자</v>
      </c>
      <c r="F248" t="str">
        <f>IF($A248="","",IFERROR(VLOOKUP($A248,AI_PF!$A:$R,18,FALSE),""))</f>
        <v>KRW</v>
      </c>
      <c r="G248" s="4">
        <f>IF($J248="","",IFERROR(INDEX(AI_PF!T:T,MATCH(Dataset!J248,AI_PF!C:C,0)),""))</f>
        <v>44229</v>
      </c>
      <c r="H248" s="4">
        <f>IF($J248="","",IFERROR(INDEX(AI_PF!V:V,MATCH(Dataset!J248,AI_PF!C:C,0)),""))</f>
        <v>47881</v>
      </c>
      <c r="I248">
        <f>IF($J248="","",IFERROR(INDEX(AI_PF!EV:EV,MATCH(Dataset!J248,AI_PF!C:C,0)),""))</f>
        <v>2021</v>
      </c>
      <c r="J248" s="5">
        <f>IF($A248="","",IFERROR(VLOOKUP($A248,AI_PF!$A:$C,3,FALSE),""))</f>
        <v>110000364</v>
      </c>
      <c r="K248" t="str">
        <f>IF($A248="","",IFERROR(INDEX(Data_Raw!B:B,MATCH(Dataset!A248,Data_Raw!A:A,0)),""))</f>
        <v>PE</v>
      </c>
      <c r="L248" t="str">
        <f>IF($A248="","",IFERROR(INDEX(Data_Raw!C:C,MATCH(Dataset!A248,Data_Raw!A:A,0)),""))</f>
        <v>H&amp;Q 코리아파트너스 4호</v>
      </c>
      <c r="M248" t="str">
        <f>IF($A248="","",IFERROR(INDEX(Data_Raw!D:D,MATCH(Dataset!A248,Data_Raw!A:A,0)),""))</f>
        <v>H&amp;Q파트너스</v>
      </c>
      <c r="N248" t="str">
        <f>IF($A248="","",IFERROR(VLOOKUP($A248,AI_PF!$A:$ET,29,FALSE),""))</f>
        <v>해당없음</v>
      </c>
      <c r="O248" t="str">
        <f>IF($A248="","",IFERROR(INDEX(Data_Raw!E:E,MATCH(Dataset!A248,Data_Raw!A:A,0)),""))</f>
        <v>KOR</v>
      </c>
      <c r="P248" t="str">
        <f>IF($A248="","",IFERROR(INDEX(Data_Raw!F:F,MATCH(Dataset!A248,Data_Raw!A:A,0)),""))</f>
        <v>Buyout</v>
      </c>
      <c r="Q248" t="str">
        <f>IF($A248="","",IFERROR(INDEX(Data_Raw!G:G,MATCH(Dataset!A248,Data_Raw!A:A,0)),""))</f>
        <v>General</v>
      </c>
      <c r="R248">
        <f>IF($A248="","",SUMIFS(AI_PF!$AP:$AP,AI_PF!$A:$A,$A248))</f>
        <v>20000000000</v>
      </c>
      <c r="S248">
        <f>IF($A248="","",SUMIFS(AI_PF!$AW:$AW,AI_PF!$A:$A,$A248))</f>
        <v>19018999817</v>
      </c>
      <c r="T248">
        <f>IF($A248="","",SUMIFS(AI_PF!$AZ:$AZ,AI_PF!$A:$A,$A248))</f>
        <v>7106706000</v>
      </c>
      <c r="U248">
        <f>IF($A248="","",SUMIFS(AI_PF!$CA:$CA,AI_PF!$A:$A,$A248))</f>
        <v>11912293817</v>
      </c>
      <c r="V248">
        <f>IF($A248="","",SUMIFS(AI_PF!$CE:$CE,AI_PF!$A:$A,$A248))</f>
        <v>10649590672</v>
      </c>
      <c r="W248">
        <f>IF($A248="","",IFERROR(VLOOKUP($A248,AI_PF!$A:$CO,93,FALSE),""))</f>
        <v>-1.6285962285473947</v>
      </c>
      <c r="X248">
        <f>IF($A248="","",COUNTIF(AI_PF!$A:$A,$A248))</f>
        <v>1</v>
      </c>
      <c r="Y248">
        <f>IF($A248="","",COUNTIF(LookThrough!$A:$A,J248))</f>
        <v>0</v>
      </c>
    </row>
    <row r="249" spans="1:25" x14ac:dyDescent="0.4">
      <c r="A249" t="s">
        <v>281</v>
      </c>
      <c r="B249" t="str">
        <f>IF($A249="","",IFERROR(VLOOKUP($A249,AI_PF!$A:$D,4,FALSE),""))</f>
        <v>한강 태양광발전 전문투자형사모특별자산투자신탁 7호</v>
      </c>
      <c r="C249" t="str">
        <f>IF($A249="","",IFERROR(VLOOKUP($A249,AI_PF!$A:$G,7,FALSE),""))</f>
        <v>신재생</v>
      </c>
      <c r="D249" t="str">
        <f>IF($A249="","",IFERROR(VLOOKUP($A249,AI_PF!$A:$H,8,FALSE),""))</f>
        <v>태양광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 s="4">
        <f>IF($J249="","",IFERROR(INDEX(AI_PF!T:T,MATCH(Dataset!J249,AI_PF!C:C,0)),""))</f>
        <v>44312</v>
      </c>
      <c r="H249" s="4">
        <f>IF($J249="","",IFERROR(INDEX(AI_PF!V:V,MATCH(Dataset!J249,AI_PF!C:C,0)),""))</f>
        <v>52346</v>
      </c>
      <c r="I249">
        <f>IF($J249="","",IFERROR(INDEX(AI_PF!EV:EV,MATCH(Dataset!J249,AI_PF!C:C,0)),""))</f>
        <v>2021</v>
      </c>
      <c r="J249" s="5">
        <f>IF($A249="","",IFERROR(VLOOKUP($A249,AI_PF!$A:$C,3,FALSE),""))</f>
        <v>210000973</v>
      </c>
      <c r="K249" t="str">
        <f>IF($A249="","",IFERROR(INDEX(Data_Raw!B:B,MATCH(Dataset!A249,Data_Raw!A:A,0)),""))</f>
        <v>Infrastructure</v>
      </c>
      <c r="L249" t="str">
        <f>IF($A249="","",IFERROR(INDEX(Data_Raw!C:C,MATCH(Dataset!A249,Data_Raw!A:A,0)),""))</f>
        <v>한강 태양광발전 전문투자형사모특별자산투자신탁 7호</v>
      </c>
      <c r="M249" t="str">
        <f>IF($A249="","",IFERROR(INDEX(Data_Raw!D:D,MATCH(Dataset!A249,Data_Raw!A:A,0)),""))</f>
        <v>한강에셋자산운용</v>
      </c>
      <c r="N249" t="str">
        <f>IF($A249="","",IFERROR(VLOOKUP($A249,AI_PF!$A:$ET,29,FALSE),""))</f>
        <v>해당없음</v>
      </c>
      <c r="O249" t="str">
        <f>IF($A249="","",IFERROR(INDEX(Data_Raw!E:E,MATCH(Dataset!A249,Data_Raw!A:A,0)),""))</f>
        <v>KOR</v>
      </c>
      <c r="P249" t="str">
        <f>IF($A249="","",IFERROR(INDEX(Data_Raw!F:F,MATCH(Dataset!A249,Data_Raw!A:A,0)),""))</f>
        <v>Non-PPP</v>
      </c>
      <c r="Q249" t="str">
        <f>IF($A249="","",IFERROR(INDEX(Data_Raw!G:G,MATCH(Dataset!A249,Data_Raw!A:A,0)),""))</f>
        <v>Solar</v>
      </c>
      <c r="R249">
        <f>IF($A249="","",SUMIFS(AI_PF!$AP:$AP,AI_PF!$A:$A,$A249))</f>
        <v>40000000000</v>
      </c>
      <c r="S249">
        <f>IF($A249="","",SUMIFS(AI_PF!$AW:$AW,AI_PF!$A:$A,$A249))</f>
        <v>25882800000</v>
      </c>
      <c r="T249">
        <f>IF($A249="","",SUMIFS(AI_PF!$AZ:$AZ,AI_PF!$A:$A,$A249))</f>
        <v>6322000009</v>
      </c>
      <c r="U249">
        <f>IF($A249="","",SUMIFS(AI_PF!$CA:$CA,AI_PF!$A:$A,$A249))</f>
        <v>19567357098</v>
      </c>
      <c r="V249">
        <f>IF($A249="","",SUMIFS(AI_PF!$CE:$CE,AI_PF!$A:$A,$A249))</f>
        <v>18991158436</v>
      </c>
      <c r="W249">
        <f>IF($A249="","",IFERROR(VLOOKUP($A249,AI_PF!$A:$CO,93,FALSE),""))</f>
        <v>3.6159875988960271</v>
      </c>
      <c r="X249">
        <f>IF($A249="","",COUNTIF(AI_PF!$A:$A,$A249))</f>
        <v>1</v>
      </c>
      <c r="Y249">
        <f>IF($A249="","",COUNTIF(LookThrough!$A:$A,J249))</f>
        <v>18</v>
      </c>
    </row>
    <row r="250" spans="1:25" x14ac:dyDescent="0.4">
      <c r="A250" t="s">
        <v>283</v>
      </c>
      <c r="B250" t="str">
        <f>IF($A250="","",IFERROR(VLOOKUP($A250,AI_PF!$A:$D,4,FALSE),""))</f>
        <v>KB GS파워 인수금융 전문투자형사모특별자산투자신탁</v>
      </c>
      <c r="C250" t="str">
        <f>IF($A250="","",IFERROR(VLOOKUP($A250,AI_PF!$A:$G,7,FALSE),""))</f>
        <v>발전/유틸리티</v>
      </c>
      <c r="D250" t="str">
        <f>IF($A250="","",IFERROR(VLOOKUP($A250,AI_PF!$A:$H,8,FALSE),""))</f>
        <v>가스LNG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 s="4">
        <f>IF($J250="","",IFERROR(INDEX(AI_PF!T:T,MATCH(Dataset!J250,AI_PF!C:C,0)),""))</f>
        <v>44252</v>
      </c>
      <c r="H250" s="4">
        <f>IF($J250="","",IFERROR(INDEX(AI_PF!V:V,MATCH(Dataset!J250,AI_PF!C:C,0)),""))</f>
        <v>50405</v>
      </c>
      <c r="I250">
        <f>IF($J250="","",IFERROR(INDEX(AI_PF!EV:EV,MATCH(Dataset!J250,AI_PF!C:C,0)),""))</f>
        <v>2021</v>
      </c>
      <c r="J250" s="5">
        <f>IF($A250="","",IFERROR(VLOOKUP($A250,AI_PF!$A:$C,3,FALSE),""))</f>
        <v>210000932</v>
      </c>
      <c r="K250" t="str">
        <f>IF($A250="","",IFERROR(INDEX(Data_Raw!B:B,MATCH(Dataset!A250,Data_Raw!A:A,0)),""))</f>
        <v>Infrastructure</v>
      </c>
      <c r="L250" t="str">
        <f>IF($A250="","",IFERROR(INDEX(Data_Raw!C:C,MATCH(Dataset!A250,Data_Raw!A:A,0)),""))</f>
        <v>KB GS파워 인수금융 전문투자형사모특별자산투자신탁</v>
      </c>
      <c r="M250" t="str">
        <f>IF($A250="","",IFERROR(INDEX(Data_Raw!D:D,MATCH(Dataset!A250,Data_Raw!A:A,0)),""))</f>
        <v>KB자산운용</v>
      </c>
      <c r="N250" t="str">
        <f>IF($A250="","",IFERROR(VLOOKUP($A250,AI_PF!$A:$ET,29,FALSE),""))</f>
        <v>해당없음</v>
      </c>
      <c r="O250" t="str">
        <f>IF($A250="","",IFERROR(INDEX(Data_Raw!E:E,MATCH(Dataset!A250,Data_Raw!A:A,0)),""))</f>
        <v>KOR</v>
      </c>
      <c r="P250" t="str">
        <f>IF($A250="","",IFERROR(INDEX(Data_Raw!F:F,MATCH(Dataset!A250,Data_Raw!A:A,0)),""))</f>
        <v>Non-PPP</v>
      </c>
      <c r="Q250" t="str">
        <f>IF($A250="","",IFERROR(INDEX(Data_Raw!G:G,MATCH(Dataset!A250,Data_Raw!A:A,0)),""))</f>
        <v>Energy</v>
      </c>
      <c r="R250">
        <f>IF($A250="","",SUMIFS(AI_PF!$AP:$AP,AI_PF!$A:$A,$A250))</f>
        <v>100000000000</v>
      </c>
      <c r="S250">
        <f>IF($A250="","",SUMIFS(AI_PF!$AW:$AW,AI_PF!$A:$A,$A250))</f>
        <v>100000000000</v>
      </c>
      <c r="T250">
        <f>IF($A250="","",SUMIFS(AI_PF!$AZ:$AZ,AI_PF!$A:$A,$A250))</f>
        <v>40625000007</v>
      </c>
      <c r="U250">
        <f>IF($A250="","",SUMIFS(AI_PF!$CA:$CA,AI_PF!$A:$A,$A250))</f>
        <v>59378062067</v>
      </c>
      <c r="V250">
        <f>IF($A250="","",SUMIFS(AI_PF!$CE:$CE,AI_PF!$A:$A,$A250))</f>
        <v>58948164898</v>
      </c>
      <c r="W250">
        <f>IF($A250="","",IFERROR(VLOOKUP($A250,AI_PF!$A:$CO,93,FALSE),""))</f>
        <v>2.8179636597633362</v>
      </c>
      <c r="X250">
        <f>IF($A250="","",COUNTIF(AI_PF!$A:$A,$A250))</f>
        <v>1</v>
      </c>
      <c r="Y250">
        <f>IF($A250="","",COUNTIF(LookThrough!$A:$A,J250))</f>
        <v>1</v>
      </c>
    </row>
    <row r="251" spans="1:25" x14ac:dyDescent="0.4">
      <c r="A251" t="s">
        <v>284</v>
      </c>
      <c r="B251" t="str">
        <f>IF($A251="","",IFERROR(VLOOKUP($A251,AI_PF!$A:$D,4,FALSE),""))</f>
        <v>한투-한화 디지털 헬스케어 사모투자합자회사 1호</v>
      </c>
      <c r="C251" t="str">
        <f>IF($A251="","",IFERROR(VLOOKUP($A251,AI_PF!$A:$G,7,FALSE),""))</f>
        <v>VC</v>
      </c>
      <c r="D251" t="str">
        <f>IF($A251="","",IFERROR(VLOOKUP($A251,AI_PF!$A:$H,8,FALSE),""))</f>
        <v>VC</v>
      </c>
      <c r="E251" t="str">
        <f>IF($A251="","",IFERROR(VLOOKUP($A251,AI_PF!$A:$N,14,FALSE),""))</f>
        <v>출자</v>
      </c>
      <c r="F251" t="str">
        <f>IF($A251="","",IFERROR(VLOOKUP($A251,AI_PF!$A:$R,18,FALSE),""))</f>
        <v>KRW</v>
      </c>
      <c r="G251" s="4">
        <f>IF($J251="","",IFERROR(INDEX(AI_PF!T:T,MATCH(Dataset!J251,AI_PF!C:C,0)),""))</f>
        <v>44400</v>
      </c>
      <c r="H251" s="4">
        <f>IF($J251="","",IFERROR(INDEX(AI_PF!V:V,MATCH(Dataset!J251,AI_PF!C:C,0)),""))</f>
        <v>47291</v>
      </c>
      <c r="I251">
        <f>IF($J251="","",IFERROR(INDEX(AI_PF!EV:EV,MATCH(Dataset!J251,AI_PF!C:C,0)),""))</f>
        <v>2021</v>
      </c>
      <c r="J251" s="5">
        <f>IF($A251="","",IFERROR(VLOOKUP($A251,AI_PF!$A:$C,3,FALSE),""))</f>
        <v>110000431</v>
      </c>
      <c r="K251" t="str">
        <f>IF($A251="","",IFERROR(INDEX(Data_Raw!B:B,MATCH(Dataset!A251,Data_Raw!A:A,0)),""))</f>
        <v>VC</v>
      </c>
      <c r="L251" t="str">
        <f>IF($A251="","",IFERROR(INDEX(Data_Raw!C:C,MATCH(Dataset!A251,Data_Raw!A:A,0)),""))</f>
        <v>한투-한화 디지털 헬스케어 1호</v>
      </c>
      <c r="M251" t="str">
        <f>IF($A251="","",IFERROR(INDEX(Data_Raw!D:D,MATCH(Dataset!A251,Data_Raw!A:A,0)),""))</f>
        <v>한국투자PE, 한화자산운용</v>
      </c>
      <c r="N251" t="str">
        <f>IF($A251="","",IFERROR(VLOOKUP($A251,AI_PF!$A:$ET,29,FALSE),""))</f>
        <v>해당없음</v>
      </c>
      <c r="O251" t="str">
        <f>IF($A251="","",IFERROR(INDEX(Data_Raw!E:E,MATCH(Dataset!A251,Data_Raw!A:A,0)),""))</f>
        <v>KOR</v>
      </c>
      <c r="P251" t="str">
        <f>IF($A251="","",IFERROR(INDEX(Data_Raw!F:F,MATCH(Dataset!A251,Data_Raw!A:A,0)),""))</f>
        <v>Early</v>
      </c>
      <c r="Q251" t="str">
        <f>IF($A251="","",IFERROR(INDEX(Data_Raw!G:G,MATCH(Dataset!A251,Data_Raw!A:A,0)),""))</f>
        <v>Healthcare</v>
      </c>
      <c r="R251">
        <f>IF($A251="","",SUMIFS(AI_PF!$AP:$AP,AI_PF!$A:$A,$A251))</f>
        <v>25000000000</v>
      </c>
      <c r="S251">
        <f>IF($A251="","",SUMIFS(AI_PF!$AW:$AW,AI_PF!$A:$A,$A251))</f>
        <v>22600349000</v>
      </c>
      <c r="T251">
        <f>IF($A251="","",SUMIFS(AI_PF!$AZ:$AZ,AI_PF!$A:$A,$A251))</f>
        <v>9619144670</v>
      </c>
      <c r="U251">
        <f>IF($A251="","",SUMIFS(AI_PF!$CA:$CA,AI_PF!$A:$A,$A251))</f>
        <v>12981204330</v>
      </c>
      <c r="V251">
        <f>IF($A251="","",SUMIFS(AI_PF!$CE:$CE,AI_PF!$A:$A,$A251))</f>
        <v>12981204330</v>
      </c>
      <c r="W251">
        <f>IF($A251="","",IFERROR(VLOOKUP($A251,AI_PF!$A:$CO,93,FALSE),""))</f>
        <v>-1.862645149230957E-8</v>
      </c>
      <c r="X251">
        <f>IF($A251="","",COUNTIF(AI_PF!$A:$A,$A251))</f>
        <v>1</v>
      </c>
      <c r="Y251">
        <f>IF($A251="","",COUNTIF(LookThrough!$A:$A,J251))</f>
        <v>0</v>
      </c>
    </row>
    <row r="252" spans="1:25" x14ac:dyDescent="0.4">
      <c r="A252" t="s">
        <v>286</v>
      </c>
      <c r="B252" t="str">
        <f>IF($A252="","",IFERROR(VLOOKUP($A252,AI_PF!$A:$D,4,FALSE),""))</f>
        <v>현대인베스트먼트 선순위대출 전문투자형사모특별자산투자신탁 2호</v>
      </c>
      <c r="C252" t="str">
        <f>IF($A252="","",IFERROR(VLOOKUP($A252,AI_PF!$A:$G,7,FALSE),""))</f>
        <v>PD</v>
      </c>
      <c r="D252" t="str">
        <f>IF($A252="","",IFERROR(VLOOKUP($A252,AI_PF!$A:$H,8,FALSE),""))</f>
        <v>Senior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 s="4">
        <f>IF($J252="","",IFERROR(INDEX(AI_PF!T:T,MATCH(Dataset!J252,AI_PF!C:C,0)),""))</f>
        <v>44344</v>
      </c>
      <c r="H252" s="4">
        <f>IF($J252="","",IFERROR(INDEX(AI_PF!V:V,MATCH(Dataset!J252,AI_PF!C:C,0)),""))</f>
        <v>46901</v>
      </c>
      <c r="I252">
        <f>IF($J252="","",IFERROR(INDEX(AI_PF!EV:EV,MATCH(Dataset!J252,AI_PF!C:C,0)),""))</f>
        <v>2021</v>
      </c>
      <c r="J252" s="5">
        <f>IF($A252="","",IFERROR(VLOOKUP($A252,AI_PF!$A:$C,3,FALSE),""))</f>
        <v>210001000</v>
      </c>
      <c r="K252" t="str">
        <f>IF($A252="","",IFERROR(INDEX(Data_Raw!B:B,MATCH(Dataset!A252,Data_Raw!A:A,0)),""))</f>
        <v>PD</v>
      </c>
      <c r="L252" t="str">
        <f>IF($A252="","",IFERROR(INDEX(Data_Raw!C:C,MATCH(Dataset!A252,Data_Raw!A:A,0)),""))</f>
        <v>현대인베스트먼트 선순위대출 2호</v>
      </c>
      <c r="M252" t="str">
        <f>IF($A252="","",IFERROR(INDEX(Data_Raw!D:D,MATCH(Dataset!A252,Data_Raw!A:A,0)),""))</f>
        <v>현대인베스트먼트자산운용</v>
      </c>
      <c r="N252" t="str">
        <f>IF($A252="","",IFERROR(VLOOKUP($A252,AI_PF!$A:$ET,29,FALSE),""))</f>
        <v>해당없음</v>
      </c>
      <c r="O252" t="str">
        <f>IF($A252="","",IFERROR(INDEX(Data_Raw!E:E,MATCH(Dataset!A252,Data_Raw!A:A,0)),""))</f>
        <v>KOR</v>
      </c>
      <c r="P252" t="str">
        <f>IF($A252="","",IFERROR(INDEX(Data_Raw!F:F,MATCH(Dataset!A252,Data_Raw!A:A,0)),""))</f>
        <v>인수금융</v>
      </c>
      <c r="Q252" t="str">
        <f>IF($A252="","",IFERROR(INDEX(Data_Raw!G:G,MATCH(Dataset!A252,Data_Raw!A:A,0)),""))</f>
        <v>Senior</v>
      </c>
      <c r="R252">
        <f>IF($A252="","",SUMIFS(AI_PF!$AP:$AP,AI_PF!$A:$A,$A252))</f>
        <v>50000000000</v>
      </c>
      <c r="S252">
        <f>IF($A252="","",SUMIFS(AI_PF!$AW:$AW,AI_PF!$A:$A,$A252))</f>
        <v>48392857144</v>
      </c>
      <c r="T252">
        <f>IF($A252="","",SUMIFS(AI_PF!$AZ:$AZ,AI_PF!$A:$A,$A252))</f>
        <v>40575512154</v>
      </c>
      <c r="U252">
        <f>IF($A252="","",SUMIFS(AI_PF!$CA:$CA,AI_PF!$A:$A,$A252))</f>
        <v>7977862069</v>
      </c>
      <c r="V252">
        <f>IF($A252="","",SUMIFS(AI_PF!$CE:$CE,AI_PF!$A:$A,$A252))</f>
        <v>7962222325</v>
      </c>
      <c r="W252">
        <f>IF($A252="","",IFERROR(VLOOKUP($A252,AI_PF!$A:$CO,93,FALSE),""))</f>
        <v>4.5641735196113586</v>
      </c>
      <c r="X252">
        <f>IF($A252="","",COUNTIF(AI_PF!$A:$A,$A252))</f>
        <v>1</v>
      </c>
      <c r="Y252">
        <f>IF($A252="","",COUNTIF(LookThrough!$A:$A,J252))</f>
        <v>11</v>
      </c>
    </row>
    <row r="253" spans="1:25" x14ac:dyDescent="0.4">
      <c r="A253" t="s">
        <v>287</v>
      </c>
      <c r="B253" t="str">
        <f>IF($A253="","",IFERROR(VLOOKUP($A253,AI_PF!$A:$D,4,FALSE),""))</f>
        <v>타이거 대체 전문투자형특별자산투자신탁 36호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 s="4">
        <f>IF($J253="","",IFERROR(INDEX(AI_PF!T:T,MATCH(Dataset!J253,AI_PF!C:C,0)),""))</f>
        <v>44412</v>
      </c>
      <c r="H253" s="4">
        <f>IF($J253="","",IFERROR(INDEX(AI_PF!V:V,MATCH(Dataset!J253,AI_PF!C:C,0)),""))</f>
        <v>48064</v>
      </c>
      <c r="I253">
        <f>IF($J253="","",IFERROR(INDEX(AI_PF!EV:EV,MATCH(Dataset!J253,AI_PF!C:C,0)),""))</f>
        <v>2021</v>
      </c>
      <c r="J253" s="5">
        <f>IF($A253="","",IFERROR(VLOOKUP($A253,AI_PF!$A:$C,3,FALSE),""))</f>
        <v>210001049</v>
      </c>
      <c r="K253" t="str">
        <f>IF($A253="","",IFERROR(INDEX(Data_Raw!B:B,MATCH(Dataset!A253,Data_Raw!A:A,0)),""))</f>
        <v>VC</v>
      </c>
      <c r="L253" t="str">
        <f>IF($A253="","",IFERROR(INDEX(Data_Raw!C:C,MATCH(Dataset!A253,Data_Raw!A:A,0)),""))</f>
        <v>타이거 대체 36호</v>
      </c>
      <c r="M253" t="str">
        <f>IF($A253="","",IFERROR(INDEX(Data_Raw!D:D,MATCH(Dataset!A253,Data_Raw!A:A,0)),""))</f>
        <v>타이거대체투자운용</v>
      </c>
      <c r="N253" t="str">
        <f>IF($A253="","",IFERROR(VLOOKUP($A253,AI_PF!$A:$ET,29,FALSE),""))</f>
        <v>Sylvan Capital</v>
      </c>
      <c r="O253" t="str">
        <f>IF($A253="","",IFERROR(INDEX(Data_Raw!E:E,MATCH(Dataset!A253,Data_Raw!A:A,0)),""))</f>
        <v>Global</v>
      </c>
      <c r="P253" t="str">
        <f>IF($A253="","",IFERROR(INDEX(Data_Raw!F:F,MATCH(Dataset!A253,Data_Raw!A:A,0)),""))</f>
        <v>Late</v>
      </c>
      <c r="Q253" t="str">
        <f>IF($A253="","",IFERROR(INDEX(Data_Raw!G:G,MATCH(Dataset!A253,Data_Raw!A:A,0)),""))</f>
        <v>Bio-Tech</v>
      </c>
      <c r="R253">
        <f>IF($A253="","",SUMIFS(AI_PF!$AP:$AP,AI_PF!$A:$A,$A253))</f>
        <v>56000000000</v>
      </c>
      <c r="S253">
        <f>IF($A253="","",SUMIFS(AI_PF!$AW:$AW,AI_PF!$A:$A,$A253))</f>
        <v>48961473190</v>
      </c>
      <c r="T253">
        <f>IF($A253="","",SUMIFS(AI_PF!$AZ:$AZ,AI_PF!$A:$A,$A253))</f>
        <v>0</v>
      </c>
      <c r="U253">
        <f>IF($A253="","",SUMIFS(AI_PF!$CA:$CA,AI_PF!$A:$A,$A253))</f>
        <v>48961473190</v>
      </c>
      <c r="V253">
        <f>IF($A253="","",SUMIFS(AI_PF!$CE:$CE,AI_PF!$A:$A,$A253))</f>
        <v>63283585825</v>
      </c>
      <c r="W253">
        <f>IF($A253="","",IFERROR(VLOOKUP($A253,AI_PF!$A:$CO,93,FALSE),""))</f>
        <v>6.5170910954475429</v>
      </c>
      <c r="X253">
        <f>IF($A253="","",COUNTIF(AI_PF!$A:$A,$A253))</f>
        <v>1</v>
      </c>
      <c r="Y253">
        <f>IF($A253="","",COUNTIF(LookThrough!$A:$A,J253))</f>
        <v>5</v>
      </c>
    </row>
    <row r="254" spans="1:25" x14ac:dyDescent="0.4">
      <c r="A254" t="s">
        <v>288</v>
      </c>
      <c r="B254" t="str">
        <f>IF($A254="","",IFERROR(VLOOKUP($A254,AI_PF!$A:$D,4,FALSE),""))</f>
        <v>ARES Capital Europe V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EUR</v>
      </c>
      <c r="G254" s="4">
        <f>IF($J254="","",IFERROR(INDEX(AI_PF!T:T,MATCH(Dataset!J254,AI_PF!C:C,0)),""))</f>
        <v>44356</v>
      </c>
      <c r="H254" s="4">
        <f>IF($J254="","",IFERROR(INDEX(AI_PF!V:V,MATCH(Dataset!J254,AI_PF!C:C,0)),""))</f>
        <v>47299</v>
      </c>
      <c r="I254">
        <f>IF($J254="","",IFERROR(INDEX(AI_PF!EV:EV,MATCH(Dataset!J254,AI_PF!C:C,0)),""))</f>
        <v>2021</v>
      </c>
      <c r="J254" s="5">
        <f>IF($A254="","",IFERROR(VLOOKUP($A254,AI_PF!$A:$C,3,FALSE),""))</f>
        <v>210001005</v>
      </c>
      <c r="K254" t="str">
        <f>IF($A254="","",IFERROR(INDEX(Data_Raw!B:B,MATCH(Dataset!A254,Data_Raw!A:A,0)),""))</f>
        <v>PD</v>
      </c>
      <c r="L254" t="str">
        <f>IF($A254="","",IFERROR(INDEX(Data_Raw!C:C,MATCH(Dataset!A254,Data_Raw!A:A,0)),""))</f>
        <v>ARES Capital Europe V</v>
      </c>
      <c r="M254" t="str">
        <f>IF($A254="","",IFERROR(INDEX(Data_Raw!D:D,MATCH(Dataset!A254,Data_Raw!A:A,0)),""))</f>
        <v>Ares Capital</v>
      </c>
      <c r="N254" t="str">
        <f>IF($A254="","",IFERROR(VLOOKUP($A254,AI_PF!$A:$ET,29,FALSE),""))</f>
        <v>Ares Capital</v>
      </c>
      <c r="O254" t="str">
        <f>IF($A254="","",IFERROR(INDEX(Data_Raw!E:E,MATCH(Dataset!A254,Data_Raw!A:A,0)),""))</f>
        <v>Global</v>
      </c>
      <c r="P254" t="str">
        <f>IF($A254="","",IFERROR(INDEX(Data_Raw!F:F,MATCH(Dataset!A254,Data_Raw!A:A,0)),""))</f>
        <v>Direct Lending</v>
      </c>
      <c r="Q254" t="str">
        <f>IF($A254="","",IFERROR(INDEX(Data_Raw!G:G,MATCH(Dataset!A254,Data_Raw!A:A,0)),""))</f>
        <v>Senior</v>
      </c>
      <c r="R254">
        <f>IF($A254="","",SUMIFS(AI_PF!$AP:$AP,AI_PF!$A:$A,$A254))</f>
        <v>115000000000</v>
      </c>
      <c r="S254">
        <f>IF($A254="","",SUMIFS(AI_PF!$AW:$AW,AI_PF!$A:$A,$A254))</f>
        <v>69259120857</v>
      </c>
      <c r="T254">
        <f>IF($A254="","",SUMIFS(AI_PF!$AZ:$AZ,AI_PF!$A:$A,$A254))</f>
        <v>4168977915</v>
      </c>
      <c r="U254">
        <f>IF($A254="","",SUMIFS(AI_PF!$CA:$CA,AI_PF!$A:$A,$A254))</f>
        <v>65659932059</v>
      </c>
      <c r="V254">
        <f>IF($A254="","",SUMIFS(AI_PF!$CE:$CE,AI_PF!$A:$A,$A254))</f>
        <v>75837619386</v>
      </c>
      <c r="W254">
        <f>IF($A254="","",IFERROR(VLOOKUP($A254,AI_PF!$A:$CO,93,FALSE),""))</f>
        <v>13.762053847312927</v>
      </c>
      <c r="X254">
        <f>IF($A254="","",COUNTIF(AI_PF!$A:$A,$A254))</f>
        <v>1</v>
      </c>
      <c r="Y254">
        <f>IF($A254="","",COUNTIF(LookThrough!$A:$A,J254))</f>
        <v>113</v>
      </c>
    </row>
    <row r="255" spans="1:25" x14ac:dyDescent="0.4">
      <c r="A255" t="s">
        <v>289</v>
      </c>
      <c r="B255" t="str">
        <f>IF($A255="","",IFERROR(VLOOKUP($A255,AI_PF!$A:$D,4,FALSE),""))</f>
        <v>ANGELO GORDON Direct Lending Ⅳ</v>
      </c>
      <c r="C255" t="str">
        <f>IF($A255="","",IFERROR(VLOOKUP($A255,AI_PF!$A:$G,7,FALSE),""))</f>
        <v>PD</v>
      </c>
      <c r="D255" t="str">
        <f>IF($A255="","",IFERROR(VLOOKUP($A255,AI_PF!$A:$H,8,FALSE),""))</f>
        <v>Senior</v>
      </c>
      <c r="E255" t="str">
        <f>IF($A255="","",IFERROR(VLOOKUP($A255,AI_PF!$A:$N,14,FALSE),""))</f>
        <v>수익증권</v>
      </c>
      <c r="F255" t="str">
        <f>IF($A255="","",IFERROR(VLOOKUP($A255,AI_PF!$A:$R,18,FALSE),""))</f>
        <v>USD</v>
      </c>
      <c r="G255" s="4">
        <f>IF($J255="","",IFERROR(INDEX(AI_PF!T:T,MATCH(Dataset!J255,AI_PF!C:C,0)),""))</f>
        <v>44385</v>
      </c>
      <c r="H255" s="4">
        <f>IF($J255="","",IFERROR(INDEX(AI_PF!V:V,MATCH(Dataset!J255,AI_PF!C:C,0)),""))</f>
        <v>46568</v>
      </c>
      <c r="I255">
        <f>IF($J255="","",IFERROR(INDEX(AI_PF!EV:EV,MATCH(Dataset!J255,AI_PF!C:C,0)),""))</f>
        <v>2021</v>
      </c>
      <c r="J255" s="5">
        <f>IF($A255="","",IFERROR(VLOOKUP($A255,AI_PF!$A:$C,3,FALSE),""))</f>
        <v>210001030</v>
      </c>
      <c r="K255" t="str">
        <f>IF($A255="","",IFERROR(INDEX(Data_Raw!B:B,MATCH(Dataset!A255,Data_Raw!A:A,0)),""))</f>
        <v>PD</v>
      </c>
      <c r="L255" t="str">
        <f>IF($A255="","",IFERROR(INDEX(Data_Raw!C:C,MATCH(Dataset!A255,Data_Raw!A:A,0)),""))</f>
        <v>ANGELO GORDON Direct Lending Ⅳ</v>
      </c>
      <c r="M255" t="str">
        <f>IF($A255="","",IFERROR(INDEX(Data_Raw!D:D,MATCH(Dataset!A255,Data_Raw!A:A,0)),""))</f>
        <v>Angelo Gordon</v>
      </c>
      <c r="N255" t="str">
        <f>IF($A255="","",IFERROR(VLOOKUP($A255,AI_PF!$A:$ET,29,FALSE),""))</f>
        <v>Angelo Gordon</v>
      </c>
      <c r="O255" t="str">
        <f>IF($A255="","",IFERROR(INDEX(Data_Raw!E:E,MATCH(Dataset!A255,Data_Raw!A:A,0)),""))</f>
        <v>Global</v>
      </c>
      <c r="P255" t="str">
        <f>IF($A255="","",IFERROR(INDEX(Data_Raw!F:F,MATCH(Dataset!A255,Data_Raw!A:A,0)),""))</f>
        <v>Direct Lending</v>
      </c>
      <c r="Q255" t="str">
        <f>IF($A255="","",IFERROR(INDEX(Data_Raw!G:G,MATCH(Dataset!A255,Data_Raw!A:A,0)),""))</f>
        <v>Senior</v>
      </c>
      <c r="R255">
        <f>IF($A255="","",SUMIFS(AI_PF!$AP:$AP,AI_PF!$A:$A,$A255))</f>
        <v>70000000000</v>
      </c>
      <c r="S255">
        <f>IF($A255="","",SUMIFS(AI_PF!$AW:$AW,AI_PF!$A:$A,$A255))</f>
        <v>62294659006</v>
      </c>
      <c r="T255">
        <f>IF($A255="","",SUMIFS(AI_PF!$AZ:$AZ,AI_PF!$A:$A,$A255))</f>
        <v>12631087589</v>
      </c>
      <c r="U255">
        <f>IF($A255="","",SUMIFS(AI_PF!$CA:$CA,AI_PF!$A:$A,$A255))</f>
        <v>50998081418</v>
      </c>
      <c r="V255">
        <f>IF($A255="","",SUMIFS(AI_PF!$CE:$CE,AI_PF!$A:$A,$A255))</f>
        <v>46070599396</v>
      </c>
      <c r="W255">
        <f>IF($A255="","",IFERROR(VLOOKUP($A255,AI_PF!$A:$CO,93,FALSE),""))</f>
        <v>13.955681920051575</v>
      </c>
      <c r="X255">
        <f>IF($A255="","",COUNTIF(AI_PF!$A:$A,$A255))</f>
        <v>1</v>
      </c>
      <c r="Y255">
        <f>IF($A255="","",COUNTIF(LookThrough!$A:$A,J255))</f>
        <v>145</v>
      </c>
    </row>
    <row r="256" spans="1:25" x14ac:dyDescent="0.4">
      <c r="A256" t="s">
        <v>290</v>
      </c>
      <c r="B256" t="str">
        <f>IF($A256="","",IFERROR(VLOOKUP($A256,AI_PF!$A:$D,4,FALSE),""))</f>
        <v>KKR North America Ⅷ</v>
      </c>
      <c r="C256" t="str">
        <f>IF($A256="","",IFERROR(VLOOKUP($A256,AI_PF!$A:$G,7,FALSE),""))</f>
        <v>PE</v>
      </c>
      <c r="D256" t="str">
        <f>IF($A256="","",IFERROR(VLOOKUP($A256,AI_PF!$A:$H,8,FALSE),""))</f>
        <v>PE</v>
      </c>
      <c r="E256" t="str">
        <f>IF($A256="","",IFERROR(VLOOKUP($A256,AI_PF!$A:$N,14,FALSE),""))</f>
        <v>수익증권</v>
      </c>
      <c r="F256" t="str">
        <f>IF($A256="","",IFERROR(VLOOKUP($A256,AI_PF!$A:$R,18,FALSE),""))</f>
        <v>USD</v>
      </c>
      <c r="G256" s="4">
        <f>IF($J256="","",IFERROR(INDEX(AI_PF!T:T,MATCH(Dataset!J256,AI_PF!C:C,0)),""))</f>
        <v>44686</v>
      </c>
      <c r="H256" s="4">
        <f>IF($J256="","",IFERROR(INDEX(AI_PF!V:V,MATCH(Dataset!J256,AI_PF!C:C,0)),""))</f>
        <v>48704</v>
      </c>
      <c r="I256">
        <f>IF($J256="","",IFERROR(INDEX(AI_PF!EV:EV,MATCH(Dataset!J256,AI_PF!C:C,0)),""))</f>
        <v>2021</v>
      </c>
      <c r="J256" s="5">
        <f>IF($A256="","",IFERROR(VLOOKUP($A256,AI_PF!$A:$C,3,FALSE),""))</f>
        <v>210001360</v>
      </c>
      <c r="K256" t="str">
        <f>IF($A256="","",IFERROR(INDEX(Data_Raw!B:B,MATCH(Dataset!A256,Data_Raw!A:A,0)),""))</f>
        <v>PE</v>
      </c>
      <c r="L256" t="str">
        <f>IF($A256="","",IFERROR(INDEX(Data_Raw!C:C,MATCH(Dataset!A256,Data_Raw!A:A,0)),""))</f>
        <v>KKR North America Ⅷ</v>
      </c>
      <c r="M256" t="str">
        <f>IF($A256="","",IFERROR(INDEX(Data_Raw!D:D,MATCH(Dataset!A256,Data_Raw!A:A,0)),""))</f>
        <v>KKR</v>
      </c>
      <c r="N256" t="str">
        <f>IF($A256="","",IFERROR(VLOOKUP($A256,AI_PF!$A:$ET,29,FALSE),""))</f>
        <v>KKR</v>
      </c>
      <c r="O256" t="str">
        <f>IF($A256="","",IFERROR(INDEX(Data_Raw!E:E,MATCH(Dataset!A256,Data_Raw!A:A,0)),""))</f>
        <v>Global</v>
      </c>
      <c r="P256" t="str">
        <f>IF($A256="","",IFERROR(INDEX(Data_Raw!F:F,MATCH(Dataset!A256,Data_Raw!A:A,0)),""))</f>
        <v>Buyout</v>
      </c>
      <c r="Q256" t="str">
        <f>IF($A256="","",IFERROR(INDEX(Data_Raw!G:G,MATCH(Dataset!A256,Data_Raw!A:A,0)),""))</f>
        <v>General</v>
      </c>
      <c r="R256">
        <f>IF($A256="","",SUMIFS(AI_PF!$AP:$AP,AI_PF!$A:$A,$A256))</f>
        <v>350000000000</v>
      </c>
      <c r="S256">
        <f>IF($A256="","",SUMIFS(AI_PF!$AW:$AW,AI_PF!$A:$A,$A256))</f>
        <v>333184890137</v>
      </c>
      <c r="T256">
        <f>IF($A256="","",SUMIFS(AI_PF!$AZ:$AZ,AI_PF!$A:$A,$A256))</f>
        <v>0</v>
      </c>
      <c r="U256">
        <f>IF($A256="","",SUMIFS(AI_PF!$CA:$CA,AI_PF!$A:$A,$A256))</f>
        <v>333184890137</v>
      </c>
      <c r="V256">
        <f>IF($A256="","",SUMIFS(AI_PF!$CE:$CE,AI_PF!$A:$A,$A256))</f>
        <v>436190451825</v>
      </c>
      <c r="W256">
        <f>IF($A256="","",IFERROR(VLOOKUP($A256,AI_PF!$A:$CO,93,FALSE),""))</f>
        <v>15.330345034599302</v>
      </c>
      <c r="X256">
        <f>IF($A256="","",COUNTIF(AI_PF!$A:$A,$A256))</f>
        <v>1</v>
      </c>
      <c r="Y256">
        <f>IF($A256="","",COUNTIF(LookThrough!$A:$A,J256))</f>
        <v>21</v>
      </c>
    </row>
    <row r="257" spans="1:25" x14ac:dyDescent="0.4">
      <c r="A257" t="s">
        <v>291</v>
      </c>
      <c r="B257" t="str">
        <f>IF($A257="","",IFERROR(VLOOKUP($A257,AI_PF!$A:$D,4,FALSE),""))</f>
        <v>이지스리얼에셋 솔라 전문투자형사모투자신탁 4호</v>
      </c>
      <c r="C257" t="str">
        <f>IF($A257="","",IFERROR(VLOOKUP($A257,AI_PF!$A:$G,7,FALSE),""))</f>
        <v>신재생</v>
      </c>
      <c r="D257" t="str">
        <f>IF($A257="","",IFERROR(VLOOKUP($A257,AI_PF!$A:$H,8,FALSE),""))</f>
        <v>태양광</v>
      </c>
      <c r="E257" t="str">
        <f>IF($A257="","",IFERROR(VLOOKUP($A257,AI_PF!$A:$N,14,FALSE),""))</f>
        <v>수익증권</v>
      </c>
      <c r="F257" t="str">
        <f>IF($A257="","",IFERROR(VLOOKUP($A257,AI_PF!$A:$R,18,FALSE),""))</f>
        <v>KRW</v>
      </c>
      <c r="G257" s="4">
        <f>IF($J257="","",IFERROR(INDEX(AI_PF!T:T,MATCH(Dataset!J257,AI_PF!C:C,0)),""))</f>
        <v>44434</v>
      </c>
      <c r="H257" s="4">
        <f>IF($J257="","",IFERROR(INDEX(AI_PF!V:V,MATCH(Dataset!J257,AI_PF!C:C,0)),""))</f>
        <v>52469</v>
      </c>
      <c r="I257">
        <f>IF($J257="","",IFERROR(INDEX(AI_PF!EV:EV,MATCH(Dataset!J257,AI_PF!C:C,0)),""))</f>
        <v>2021</v>
      </c>
      <c r="J257" s="5">
        <f>IF($A257="","",IFERROR(VLOOKUP($A257,AI_PF!$A:$C,3,FALSE),""))</f>
        <v>210001074</v>
      </c>
      <c r="K257" t="str">
        <f>IF($A257="","",IFERROR(INDEX(Data_Raw!B:B,MATCH(Dataset!A257,Data_Raw!A:A,0)),""))</f>
        <v>Infrastructure</v>
      </c>
      <c r="L257" t="str">
        <f>IF($A257="","",IFERROR(INDEX(Data_Raw!C:C,MATCH(Dataset!A257,Data_Raw!A:A,0)),""))</f>
        <v>이지스리얼에셋 솔라 전문투자형사모투자신탁 4호</v>
      </c>
      <c r="M257" t="str">
        <f>IF($A257="","",IFERROR(INDEX(Data_Raw!D:D,MATCH(Dataset!A257,Data_Raw!A:A,0)),""))</f>
        <v>이지스리얼에셋투자운용</v>
      </c>
      <c r="N257" t="str">
        <f>IF($A257="","",IFERROR(VLOOKUP($A257,AI_PF!$A:$ET,29,FALSE),""))</f>
        <v>해당없음</v>
      </c>
      <c r="O257" t="str">
        <f>IF($A257="","",IFERROR(INDEX(Data_Raw!E:E,MATCH(Dataset!A257,Data_Raw!A:A,0)),""))</f>
        <v>KOR</v>
      </c>
      <c r="P257" t="str">
        <f>IF($A257="","",IFERROR(INDEX(Data_Raw!F:F,MATCH(Dataset!A257,Data_Raw!A:A,0)),""))</f>
        <v>Non-PPP</v>
      </c>
      <c r="Q257" t="str">
        <f>IF($A257="","",IFERROR(INDEX(Data_Raw!G:G,MATCH(Dataset!A257,Data_Raw!A:A,0)),""))</f>
        <v>Solar</v>
      </c>
      <c r="R257">
        <f>IF($A257="","",SUMIFS(AI_PF!$AP:$AP,AI_PF!$A:$A,$A257))</f>
        <v>39995000000</v>
      </c>
      <c r="S257">
        <f>IF($A257="","",SUMIFS(AI_PF!$AW:$AW,AI_PF!$A:$A,$A257))</f>
        <v>17266841375</v>
      </c>
      <c r="T257">
        <f>IF($A257="","",SUMIFS(AI_PF!$AZ:$AZ,AI_PF!$A:$A,$A257))</f>
        <v>12132983188</v>
      </c>
      <c r="U257">
        <f>IF($A257="","",SUMIFS(AI_PF!$CA:$CA,AI_PF!$A:$A,$A257))</f>
        <v>5118267368</v>
      </c>
      <c r="V257">
        <f>IF($A257="","",SUMIFS(AI_PF!$CE:$CE,AI_PF!$A:$A,$A257))</f>
        <v>4794412373</v>
      </c>
      <c r="W257">
        <f>IF($A257="","",IFERROR(VLOOKUP($A257,AI_PF!$A:$CO,93,FALSE),""))</f>
        <v>1.940330564975739</v>
      </c>
      <c r="X257">
        <f>IF($A257="","",COUNTIF(AI_PF!$A:$A,$A257))</f>
        <v>1</v>
      </c>
      <c r="Y257">
        <f>IF($A257="","",COUNTIF(LookThrough!$A:$A,J257))</f>
        <v>9</v>
      </c>
    </row>
    <row r="258" spans="1:25" x14ac:dyDescent="0.4">
      <c r="A258" t="s">
        <v>292</v>
      </c>
      <c r="B258" t="str">
        <f>IF($A258="","",IFERROR(VLOOKUP($A258,AI_PF!$A:$D,4,FALSE),""))</f>
        <v>코람코 US Debt Strategy 전문투자형사모부동산투자신탁 18-2호 (재간접형)</v>
      </c>
      <c r="C258" t="str">
        <f>IF($A258="","",IFERROR(VLOOKUP($A258,AI_PF!$A:$G,7,FALSE),""))</f>
        <v>수익형</v>
      </c>
      <c r="D258" t="str">
        <f>IF($A258="","",IFERROR(VLOOKUP($A258,AI_PF!$A:$H,8,FALSE),""))</f>
        <v>혼합</v>
      </c>
      <c r="E258" t="str">
        <f>IF($A258="","",IFERROR(VLOOKUP($A258,AI_PF!$A:$N,14,FALSE),""))</f>
        <v>수익증권</v>
      </c>
      <c r="F258" t="str">
        <f>IF($A258="","",IFERROR(VLOOKUP($A258,AI_PF!$A:$R,18,FALSE),""))</f>
        <v>KRW</v>
      </c>
      <c r="G258" s="4">
        <f>IF($J258="","",IFERROR(INDEX(AI_PF!T:T,MATCH(Dataset!J258,AI_PF!C:C,0)),""))</f>
        <v>44372</v>
      </c>
      <c r="H258" s="4">
        <f>IF($J258="","",IFERROR(INDEX(AI_PF!V:V,MATCH(Dataset!J258,AI_PF!C:C,0)),""))</f>
        <v>46752</v>
      </c>
      <c r="I258">
        <f>IF($J258="","",IFERROR(INDEX(AI_PF!EV:EV,MATCH(Dataset!J258,AI_PF!C:C,0)),""))</f>
        <v>2021</v>
      </c>
      <c r="J258" s="5">
        <f>IF($A258="","",IFERROR(VLOOKUP($A258,AI_PF!$A:$C,3,FALSE),""))</f>
        <v>210001023</v>
      </c>
      <c r="K258" t="str">
        <f>IF($A258="","",IFERROR(INDEX(Data_Raw!B:B,MATCH(Dataset!A258,Data_Raw!A:A,0)),""))</f>
        <v>Real_Estate</v>
      </c>
      <c r="L258" t="str">
        <f>IF($A258="","",IFERROR(INDEX(Data_Raw!C:C,MATCH(Dataset!A258,Data_Raw!A:A,0)),""))</f>
        <v>코람코 US DEBT STRATEGY 
부동산 제18-2호</v>
      </c>
      <c r="M258" t="str">
        <f>IF($A258="","",IFERROR(INDEX(Data_Raw!D:D,MATCH(Dataset!A258,Data_Raw!A:A,0)),""))</f>
        <v>코람코자산운용</v>
      </c>
      <c r="N258" t="str">
        <f>IF($A258="","",IFERROR(VLOOKUP($A258,AI_PF!$A:$ET,29,FALSE),""))</f>
        <v>PCCP</v>
      </c>
      <c r="O258" t="str">
        <f>IF($A258="","",IFERROR(INDEX(Data_Raw!E:E,MATCH(Dataset!A258,Data_Raw!A:A,0)),""))</f>
        <v>US</v>
      </c>
      <c r="P258" t="str">
        <f>IF($A258="","",IFERROR(INDEX(Data_Raw!F:F,MATCH(Dataset!A258,Data_Raw!A:A,0)),""))</f>
        <v>Equity|Core</v>
      </c>
      <c r="Q258" t="str">
        <f>IF($A258="","",IFERROR(INDEX(Data_Raw!G:G,MATCH(Dataset!A258,Data_Raw!A:A,0)),""))</f>
        <v>General</v>
      </c>
      <c r="R258">
        <f>IF($A258="","",SUMIFS(AI_PF!$AP:$AP,AI_PF!$A:$A,$A258))</f>
        <v>70000000000</v>
      </c>
      <c r="S258">
        <f>IF($A258="","",SUMIFS(AI_PF!$AW:$AW,AI_PF!$A:$A,$A258))</f>
        <v>104989604922</v>
      </c>
      <c r="T258">
        <f>IF($A258="","",SUMIFS(AI_PF!$AZ:$AZ,AI_PF!$A:$A,$A258))</f>
        <v>62490646281</v>
      </c>
      <c r="U258">
        <f>IF($A258="","",SUMIFS(AI_PF!$CA:$CA,AI_PF!$A:$A,$A258))</f>
        <v>41717207757</v>
      </c>
      <c r="V258">
        <f>IF($A258="","",SUMIFS(AI_PF!$CE:$CE,AI_PF!$A:$A,$A258))</f>
        <v>40866095362</v>
      </c>
      <c r="W258">
        <f>IF($A258="","",IFERROR(VLOOKUP($A258,AI_PF!$A:$CO,93,FALSE),""))</f>
        <v>7.2150710225105286</v>
      </c>
      <c r="X258">
        <f>IF($A258="","",COUNTIF(AI_PF!$A:$A,$A258))</f>
        <v>1</v>
      </c>
      <c r="Y258">
        <f>IF($A258="","",COUNTIF(LookThrough!$A:$A,J258))</f>
        <v>2</v>
      </c>
    </row>
    <row r="259" spans="1:25" x14ac:dyDescent="0.4">
      <c r="A259" t="s">
        <v>293</v>
      </c>
      <c r="B259" t="str">
        <f>IF($A259="","",IFERROR(VLOOKUP($A259,AI_PF!$A:$D,4,FALSE),""))</f>
        <v>IDINVEST Private Debt V</v>
      </c>
      <c r="C259" t="str">
        <f>IF($A259="","",IFERROR(VLOOKUP($A259,AI_PF!$A:$G,7,FALSE),""))</f>
        <v>PD</v>
      </c>
      <c r="D259" t="str">
        <f>IF($A259="","",IFERROR(VLOOKUP($A259,AI_PF!$A:$H,8,FALSE),""))</f>
        <v>Senior</v>
      </c>
      <c r="E259" t="str">
        <f>IF($A259="","",IFERROR(VLOOKUP($A259,AI_PF!$A:$N,14,FALSE),""))</f>
        <v>수익증권</v>
      </c>
      <c r="F259" t="str">
        <f>IF($A259="","",IFERROR(VLOOKUP($A259,AI_PF!$A:$R,18,FALSE),""))</f>
        <v>EUR</v>
      </c>
      <c r="G259" s="4">
        <f>IF($J259="","",IFERROR(INDEX(AI_PF!T:T,MATCH(Dataset!J259,AI_PF!C:C,0)),""))</f>
        <v>44322</v>
      </c>
      <c r="H259" s="4">
        <f>IF($J259="","",IFERROR(INDEX(AI_PF!V:V,MATCH(Dataset!J259,AI_PF!C:C,0)),""))</f>
        <v>46566</v>
      </c>
      <c r="I259">
        <f>IF($J259="","",IFERROR(INDEX(AI_PF!EV:EV,MATCH(Dataset!J259,AI_PF!C:C,0)),""))</f>
        <v>2021</v>
      </c>
      <c r="J259" s="5">
        <f>IF($A259="","",IFERROR(VLOOKUP($A259,AI_PF!$A:$C,3,FALSE),""))</f>
        <v>210000981</v>
      </c>
      <c r="K259" t="str">
        <f>IF($A259="","",IFERROR(INDEX(Data_Raw!B:B,MATCH(Dataset!A259,Data_Raw!A:A,0)),""))</f>
        <v>PD</v>
      </c>
      <c r="L259" t="str">
        <f>IF($A259="","",IFERROR(INDEX(Data_Raw!C:C,MATCH(Dataset!A259,Data_Raw!A:A,0)),""))</f>
        <v>IDINVEST Private Debt V</v>
      </c>
      <c r="M259" t="str">
        <f>IF($A259="","",IFERROR(INDEX(Data_Raw!D:D,MATCH(Dataset!A259,Data_Raw!A:A,0)),""))</f>
        <v>IDInvest</v>
      </c>
      <c r="N259" t="str">
        <f>IF($A259="","",IFERROR(VLOOKUP($A259,AI_PF!$A:$ET,29,FALSE),""))</f>
        <v xml:space="preserve">IDInvest </v>
      </c>
      <c r="O259" t="str">
        <f>IF($A259="","",IFERROR(INDEX(Data_Raw!E:E,MATCH(Dataset!A259,Data_Raw!A:A,0)),""))</f>
        <v>Global</v>
      </c>
      <c r="P259" t="str">
        <f>IF($A259="","",IFERROR(INDEX(Data_Raw!F:F,MATCH(Dataset!A259,Data_Raw!A:A,0)),""))</f>
        <v>Direct Lending</v>
      </c>
      <c r="Q259" t="str">
        <f>IF($A259="","",IFERROR(INDEX(Data_Raw!G:G,MATCH(Dataset!A259,Data_Raw!A:A,0)),""))</f>
        <v>Senior</v>
      </c>
      <c r="R259">
        <f>IF($A259="","",SUMIFS(AI_PF!$AP:$AP,AI_PF!$A:$A,$A259))</f>
        <v>67205500000</v>
      </c>
      <c r="S259">
        <f>IF($A259="","",SUMIFS(AI_PF!$AW:$AW,AI_PF!$A:$A,$A259))</f>
        <v>66003801262</v>
      </c>
      <c r="T259">
        <f>IF($A259="","",SUMIFS(AI_PF!$AZ:$AZ,AI_PF!$A:$A,$A259))</f>
        <v>33406182000</v>
      </c>
      <c r="U259">
        <f>IF($A259="","",SUMIFS(AI_PF!$CA:$CA,AI_PF!$A:$A,$A259))</f>
        <v>36244169758</v>
      </c>
      <c r="V259">
        <f>IF($A259="","",SUMIFS(AI_PF!$CE:$CE,AI_PF!$A:$A,$A259))</f>
        <v>39190782746</v>
      </c>
      <c r="W259">
        <f>IF($A259="","",IFERROR(VLOOKUP($A259,AI_PF!$A:$CO,93,FALSE),""))</f>
        <v>10.615801215171816</v>
      </c>
      <c r="X259">
        <f>IF($A259="","",COUNTIF(AI_PF!$A:$A,$A259))</f>
        <v>1</v>
      </c>
      <c r="Y259">
        <f>IF($A259="","",COUNTIF(LookThrough!$A:$A,J259))</f>
        <v>19</v>
      </c>
    </row>
    <row r="260" spans="1:25" x14ac:dyDescent="0.4">
      <c r="A260" t="s">
        <v>294</v>
      </c>
      <c r="B260" t="str">
        <f>IF($A260="","",IFERROR(VLOOKUP($A260,AI_PF!$A:$D,4,FALSE),""))</f>
        <v>을지로3가 제6지구 업무시설개발사업 PF대출 (우림에이엠씨)</v>
      </c>
      <c r="C260" t="str">
        <f>IF($A260="","",IFERROR(VLOOKUP($A260,AI_PF!$A:$G,7,FALSE),""))</f>
        <v>개발형</v>
      </c>
      <c r="D260" t="str">
        <f>IF($A260="","",IFERROR(VLOOKUP($A260,AI_PF!$A:$H,8,FALSE),""))</f>
        <v>오피스</v>
      </c>
      <c r="E260" t="str">
        <f>IF($A260="","",IFERROR(VLOOKUP($A260,AI_PF!$A:$N,14,FALSE),""))</f>
        <v>대출</v>
      </c>
      <c r="F260" t="str">
        <f>IF($A260="","",IFERROR(VLOOKUP($A260,AI_PF!$A:$R,18,FALSE),""))</f>
        <v>KRW</v>
      </c>
      <c r="G260" s="4">
        <f>IF($J260="","",IFERROR(INDEX(AI_PF!T:T,MATCH(Dataset!J260,AI_PF!C:C,0)),""))</f>
        <v>44316</v>
      </c>
      <c r="H260" s="4">
        <f>IF($J260="","",IFERROR(INDEX(AI_PF!V:V,MATCH(Dataset!J260,AI_PF!C:C,0)),""))</f>
        <v>46507</v>
      </c>
      <c r="I260">
        <f>IF($J260="","",IFERROR(INDEX(AI_PF!EV:EV,MATCH(Dataset!J260,AI_PF!C:C,0)),""))</f>
        <v>2021</v>
      </c>
      <c r="J260" s="5">
        <f>IF($A260="","",IFERROR(VLOOKUP($A260,AI_PF!$A:$C,3,FALSE),""))</f>
        <v>6000000001212</v>
      </c>
      <c r="K260" t="str">
        <f>IF($A260="","",IFERROR(INDEX(Data_Raw!B:B,MATCH(Dataset!A260,Data_Raw!A:A,0)),""))</f>
        <v>Real_Estate</v>
      </c>
      <c r="L260" t="str">
        <f>IF($A260="","",IFERROR(INDEX(Data_Raw!C:C,MATCH(Dataset!A260,Data_Raw!A:A,0)),""))</f>
        <v>을지로3가 6지구
오피스 개발사업</v>
      </c>
      <c r="M260" t="str">
        <f>IF($A260="","",IFERROR(INDEX(Data_Raw!D:D,MATCH(Dataset!A260,Data_Raw!A:A,0)),""))</f>
        <v>한양증권</v>
      </c>
      <c r="N260" t="str">
        <f>IF($A260="","",IFERROR(VLOOKUP($A260,AI_PF!$A:$ET,29,FALSE),""))</f>
        <v>해당없음</v>
      </c>
      <c r="O260" t="str">
        <f>IF($A260="","",IFERROR(INDEX(Data_Raw!E:E,MATCH(Dataset!A260,Data_Raw!A:A,0)),""))</f>
        <v>KOR</v>
      </c>
      <c r="P260" t="str">
        <f>IF($A260="","",IFERROR(INDEX(Data_Raw!F:F,MATCH(Dataset!A260,Data_Raw!A:A,0)),""))</f>
        <v>PF대출</v>
      </c>
      <c r="Q260" t="str">
        <f>IF($A260="","",IFERROR(INDEX(Data_Raw!G:G,MATCH(Dataset!A260,Data_Raw!A:A,0)),""))</f>
        <v>Office</v>
      </c>
      <c r="R260">
        <f>IF($A260="","",SUMIFS(AI_PF!$AP:$AP,AI_PF!$A:$A,$A260))</f>
        <v>100000000000</v>
      </c>
      <c r="S260">
        <f>IF($A260="","",SUMIFS(AI_PF!$AW:$AW,AI_PF!$A:$A,$A260))</f>
        <v>95300000000</v>
      </c>
      <c r="T260">
        <f>IF($A260="","",SUMIFS(AI_PF!$AZ:$AZ,AI_PF!$A:$A,$A260))</f>
        <v>506085398</v>
      </c>
      <c r="U260">
        <f>IF($A260="","",SUMIFS(AI_PF!$CA:$CA,AI_PF!$A:$A,$A260))</f>
        <v>95300000000</v>
      </c>
      <c r="V260">
        <f>IF($A260="","",SUMIFS(AI_PF!$CE:$CE,AI_PF!$A:$A,$A260))</f>
        <v>94793914602</v>
      </c>
      <c r="W260">
        <f>IF($A260="","",IFERROR(VLOOKUP($A260,AI_PF!$A:$CO,93,FALSE),""))</f>
        <v>3.9035129</v>
      </c>
      <c r="X260">
        <f>IF($A260="","",COUNTIF(AI_PF!$A:$A,$A260))</f>
        <v>1</v>
      </c>
      <c r="Y260">
        <f>IF($A260="","",COUNTIF(LookThrough!$A:$A,J260))</f>
        <v>0</v>
      </c>
    </row>
    <row r="261" spans="1:25" x14ac:dyDescent="0.4">
      <c r="A261" t="s">
        <v>295</v>
      </c>
      <c r="B261" t="str">
        <f>IF($A261="","",IFERROR(VLOOKUP($A261,AI_PF!$A:$D,4,FALSE),""))</f>
        <v>엔브이 메자닌플러스 사모투자합자회사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출자</v>
      </c>
      <c r="F261" t="str">
        <f>IF($A261="","",IFERROR(VLOOKUP($A261,AI_PF!$A:$R,18,FALSE),""))</f>
        <v>KRW</v>
      </c>
      <c r="G261" s="4">
        <f>IF($J261="","",IFERROR(INDEX(AI_PF!T:T,MATCH(Dataset!J261,AI_PF!C:C,0)),""))</f>
        <v>44334</v>
      </c>
      <c r="H261" s="4">
        <f>IF($J261="","",IFERROR(INDEX(AI_PF!V:V,MATCH(Dataset!J261,AI_PF!C:C,0)),""))</f>
        <v>47643</v>
      </c>
      <c r="I261">
        <f>IF($J261="","",IFERROR(INDEX(AI_PF!EV:EV,MATCH(Dataset!J261,AI_PF!C:C,0)),""))</f>
        <v>2021</v>
      </c>
      <c r="J261" s="5">
        <f>IF($A261="","",IFERROR(VLOOKUP($A261,AI_PF!$A:$C,3,FALSE),""))</f>
        <v>110000407</v>
      </c>
      <c r="K261" t="str">
        <f>IF($A261="","",IFERROR(INDEX(Data_Raw!B:B,MATCH(Dataset!A261,Data_Raw!A:A,0)),""))</f>
        <v>PD</v>
      </c>
      <c r="L261" t="str">
        <f>IF($A261="","",IFERROR(INDEX(Data_Raw!C:C,MATCH(Dataset!A261,Data_Raw!A:A,0)),""))</f>
        <v>엔브이 메자닌플러스 사모투자합자회사</v>
      </c>
      <c r="M261" t="str">
        <f>IF($A261="","",IFERROR(INDEX(Data_Raw!D:D,MATCH(Dataset!A261,Data_Raw!A:A,0)),""))</f>
        <v>도미누스인베스트먼트</v>
      </c>
      <c r="N261" t="str">
        <f>IF($A261="","",IFERROR(VLOOKUP($A261,AI_PF!$A:$ET,29,FALSE),""))</f>
        <v>해당없음</v>
      </c>
      <c r="O261" t="str">
        <f>IF($A261="","",IFERROR(INDEX(Data_Raw!E:E,MATCH(Dataset!A261,Data_Raw!A:A,0)),""))</f>
        <v>KOR</v>
      </c>
      <c r="P261" t="str">
        <f>IF($A261="","",IFERROR(INDEX(Data_Raw!F:F,MATCH(Dataset!A261,Data_Raw!A:A,0)),""))</f>
        <v>Mezzanine</v>
      </c>
      <c r="Q261" t="str">
        <f>IF($A261="","",IFERROR(INDEX(Data_Raw!G:G,MATCH(Dataset!A261,Data_Raw!A:A,0)),""))</f>
        <v>Senior</v>
      </c>
      <c r="R261">
        <f>IF($A261="","",SUMIFS(AI_PF!$AP:$AP,AI_PF!$A:$A,$A261))</f>
        <v>50000000000</v>
      </c>
      <c r="S261">
        <f>IF($A261="","",SUMIFS(AI_PF!$AW:$AW,AI_PF!$A:$A,$A261))</f>
        <v>50825826755</v>
      </c>
      <c r="T261">
        <f>IF($A261="","",SUMIFS(AI_PF!$AZ:$AZ,AI_PF!$A:$A,$A261))</f>
        <v>16002268380</v>
      </c>
      <c r="U261">
        <f>IF($A261="","",SUMIFS(AI_PF!$CA:$CA,AI_PF!$A:$A,$A261))</f>
        <v>34795028498</v>
      </c>
      <c r="V261">
        <f>IF($A261="","",SUMIFS(AI_PF!$CE:$CE,AI_PF!$A:$A,$A261))</f>
        <v>35516802988</v>
      </c>
      <c r="W261">
        <f>IF($A261="","",IFERROR(VLOOKUP($A261,AI_PF!$A:$CO,93,FALSE),""))</f>
        <v>2.6737019419670105</v>
      </c>
      <c r="X261">
        <f>IF($A261="","",COUNTIF(AI_PF!$A:$A,$A261))</f>
        <v>1</v>
      </c>
      <c r="Y261">
        <f>IF($A261="","",COUNTIF(LookThrough!$A:$A,J261))</f>
        <v>0</v>
      </c>
    </row>
    <row r="262" spans="1:25" x14ac:dyDescent="0.4">
      <c r="A262" t="s">
        <v>296</v>
      </c>
      <c r="B262" t="str">
        <f>IF($A262="","",IFERROR(VLOOKUP($A262,AI_PF!$A:$D,4,FALSE),""))</f>
        <v>키움 맑은환경 전문투자형사모투자신탁 (천안 하수처리장)</v>
      </c>
      <c r="C262" t="str">
        <f>IF($A262="","",IFERROR(VLOOKUP($A262,AI_PF!$A:$G,7,FALSE),""))</f>
        <v>BTO</v>
      </c>
      <c r="D262" t="str">
        <f>IF($A262="","",IFERROR(VLOOKUP($A262,AI_PF!$A:$H,8,FALSE),""))</f>
        <v>하수처리장</v>
      </c>
      <c r="E262" t="str">
        <f>IF($A262="","",IFERROR(VLOOKUP($A262,AI_PF!$A:$N,14,FALSE),""))</f>
        <v>수익증권</v>
      </c>
      <c r="F262" t="str">
        <f>IF($A262="","",IFERROR(VLOOKUP($A262,AI_PF!$A:$R,18,FALSE),""))</f>
        <v>KRW</v>
      </c>
      <c r="G262" s="4">
        <f>IF($J262="","",IFERROR(INDEX(AI_PF!T:T,MATCH(Dataset!J262,AI_PF!C:C,0)),""))</f>
        <v>44400</v>
      </c>
      <c r="H262" s="4">
        <f>IF($J262="","",IFERROR(INDEX(AI_PF!V:V,MATCH(Dataset!J262,AI_PF!C:C,0)),""))</f>
        <v>57345</v>
      </c>
      <c r="I262">
        <f>IF($J262="","",IFERROR(INDEX(AI_PF!EV:EV,MATCH(Dataset!J262,AI_PF!C:C,0)),""))</f>
        <v>2021</v>
      </c>
      <c r="J262" s="5">
        <f>IF($A262="","",IFERROR(VLOOKUP($A262,AI_PF!$A:$C,3,FALSE),""))</f>
        <v>210001046</v>
      </c>
      <c r="K262" t="str">
        <f>IF($A262="","",IFERROR(INDEX(Data_Raw!B:B,MATCH(Dataset!A262,Data_Raw!A:A,0)),""))</f>
        <v>Infrastructure</v>
      </c>
      <c r="L262" t="str">
        <f>IF($A262="","",IFERROR(INDEX(Data_Raw!C:C,MATCH(Dataset!A262,Data_Raw!A:A,0)),""))</f>
        <v>키움 맑은환경 전문투자형사모투자신탁 (천안 하수처리장)</v>
      </c>
      <c r="M262" t="str">
        <f>IF($A262="","",IFERROR(INDEX(Data_Raw!D:D,MATCH(Dataset!A262,Data_Raw!A:A,0)),""))</f>
        <v>키움투자자산운용</v>
      </c>
      <c r="N262" t="str">
        <f>IF($A262="","",IFERROR(VLOOKUP($A262,AI_PF!$A:$ET,29,FALSE),""))</f>
        <v>해당없음</v>
      </c>
      <c r="O262" t="str">
        <f>IF($A262="","",IFERROR(INDEX(Data_Raw!E:E,MATCH(Dataset!A262,Data_Raw!A:A,0)),""))</f>
        <v>KOR</v>
      </c>
      <c r="P262" t="str">
        <f>IF($A262="","",IFERROR(INDEX(Data_Raw!F:F,MATCH(Dataset!A262,Data_Raw!A:A,0)),""))</f>
        <v>BTO</v>
      </c>
      <c r="Q262" t="str">
        <f>IF($A262="","",IFERROR(INDEX(Data_Raw!G:G,MATCH(Dataset!A262,Data_Raw!A:A,0)),""))</f>
        <v>Environmental</v>
      </c>
      <c r="R262">
        <f>IF($A262="","",SUMIFS(AI_PF!$AP:$AP,AI_PF!$A:$A,$A262))</f>
        <v>20000000000</v>
      </c>
      <c r="S262">
        <f>IF($A262="","",SUMIFS(AI_PF!$AW:$AW,AI_PF!$A:$A,$A262))</f>
        <v>12152598320</v>
      </c>
      <c r="T262">
        <f>IF($A262="","",SUMIFS(AI_PF!$AZ:$AZ,AI_PF!$A:$A,$A262))</f>
        <v>0</v>
      </c>
      <c r="U262">
        <f>IF($A262="","",SUMIFS(AI_PF!$CA:$CA,AI_PF!$A:$A,$A262))</f>
        <v>12152598320</v>
      </c>
      <c r="V262">
        <f>IF($A262="","",SUMIFS(AI_PF!$CE:$CE,AI_PF!$A:$A,$A262))</f>
        <v>12235050030</v>
      </c>
      <c r="W262">
        <f>IF($A262="","",IFERROR(VLOOKUP($A262,AI_PF!$A:$CO,93,FALSE),""))</f>
        <v>9.3340542912483198</v>
      </c>
      <c r="X262">
        <f>IF($A262="","",COUNTIF(AI_PF!$A:$A,$A262))</f>
        <v>1</v>
      </c>
      <c r="Y262">
        <f>IF($A262="","",COUNTIF(LookThrough!$A:$A,J262))</f>
        <v>5</v>
      </c>
    </row>
    <row r="263" spans="1:25" x14ac:dyDescent="0.4">
      <c r="A263" t="s">
        <v>297</v>
      </c>
      <c r="B263" t="str">
        <f>IF($A263="","",IFERROR(VLOOKUP($A263,AI_PF!$A:$D,4,FALSE),""))</f>
        <v>신한 HPS SLF V 전문투자형사모투자신탁 1호(H)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수익증권</v>
      </c>
      <c r="F263" t="str">
        <f>IF($A263="","",IFERROR(VLOOKUP($A263,AI_PF!$A:$R,18,FALSE),""))</f>
        <v>KRW</v>
      </c>
      <c r="G263" s="4">
        <f>IF($J263="","",IFERROR(INDEX(AI_PF!T:T,MATCH(Dataset!J263,AI_PF!C:C,0)),""))</f>
        <v>44435</v>
      </c>
      <c r="H263" s="4">
        <f>IF($J263="","",IFERROR(INDEX(AI_PF!V:V,MATCH(Dataset!J263,AI_PF!C:C,0)),""))</f>
        <v>48087</v>
      </c>
      <c r="I263">
        <f>IF($J263="","",IFERROR(INDEX(AI_PF!EV:EV,MATCH(Dataset!J263,AI_PF!C:C,0)),""))</f>
        <v>2021</v>
      </c>
      <c r="J263" s="5">
        <f>IF($A263="","",IFERROR(VLOOKUP($A263,AI_PF!$A:$C,3,FALSE),""))</f>
        <v>210001075</v>
      </c>
      <c r="K263" t="str">
        <f>IF($A263="","",IFERROR(INDEX(Data_Raw!B:B,MATCH(Dataset!A263,Data_Raw!A:A,0)),""))</f>
        <v>PD</v>
      </c>
      <c r="L263" t="str">
        <f>IF($A263="","",IFERROR(INDEX(Data_Raw!C:C,MATCH(Dataset!A263,Data_Raw!A:A,0)),""))</f>
        <v>신한 HPS SLF V 1호(H)</v>
      </c>
      <c r="M263" t="str">
        <f>IF($A263="","",IFERROR(INDEX(Data_Raw!D:D,MATCH(Dataset!A263,Data_Raw!A:A,0)),""))</f>
        <v>신한자산운용</v>
      </c>
      <c r="N263" t="str">
        <f>IF($A263="","",IFERROR(VLOOKUP($A263,AI_PF!$A:$ET,29,FALSE),""))</f>
        <v>HPS Investment Partners, LLC</v>
      </c>
      <c r="O263" t="str">
        <f>IF($A263="","",IFERROR(INDEX(Data_Raw!E:E,MATCH(Dataset!A263,Data_Raw!A:A,0)),""))</f>
        <v>Global</v>
      </c>
      <c r="P263" t="str">
        <f>IF($A263="","",IFERROR(INDEX(Data_Raw!F:F,MATCH(Dataset!A263,Data_Raw!A:A,0)),""))</f>
        <v>Direct Lending</v>
      </c>
      <c r="Q263" t="str">
        <f>IF($A263="","",IFERROR(INDEX(Data_Raw!G:G,MATCH(Dataset!A263,Data_Raw!A:A,0)),""))</f>
        <v>Senior</v>
      </c>
      <c r="R263">
        <f>IF($A263="","",SUMIFS(AI_PF!$AP:$AP,AI_PF!$A:$A,$A263))</f>
        <v>70000000000</v>
      </c>
      <c r="S263">
        <f>IF($A263="","",SUMIFS(AI_PF!$AW:$AW,AI_PF!$A:$A,$A263))</f>
        <v>66234623800</v>
      </c>
      <c r="T263">
        <f>IF($A263="","",SUMIFS(AI_PF!$AZ:$AZ,AI_PF!$A:$A,$A263))</f>
        <v>24705813011</v>
      </c>
      <c r="U263">
        <f>IF($A263="","",SUMIFS(AI_PF!$CA:$CA,AI_PF!$A:$A,$A263))</f>
        <v>40207229324</v>
      </c>
      <c r="V263">
        <f>IF($A263="","",SUMIFS(AI_PF!$CE:$CE,AI_PF!$A:$A,$A263))</f>
        <v>37332827331</v>
      </c>
      <c r="W263">
        <f>IF($A263="","",IFERROR(VLOOKUP($A263,AI_PF!$A:$CO,93,FALSE),""))</f>
        <v>5.8248570561409005</v>
      </c>
      <c r="X263">
        <f>IF($A263="","",COUNTIF(AI_PF!$A:$A,$A263))</f>
        <v>1</v>
      </c>
      <c r="Y263">
        <f>IF($A263="","",COUNTIF(LookThrough!$A:$A,J263))</f>
        <v>2</v>
      </c>
    </row>
    <row r="264" spans="1:25" x14ac:dyDescent="0.4">
      <c r="A264" t="s">
        <v>298</v>
      </c>
      <c r="B264" t="str">
        <f>IF($A264="","",IFERROR(VLOOKUP($A264,AI_PF!$A:$D,4,FALSE),""))</f>
        <v>군위 의성 82.5MW 풍력발전 선순위대출</v>
      </c>
      <c r="C264" t="str">
        <f>IF($A264="","",IFERROR(VLOOKUP($A264,AI_PF!$A:$G,7,FALSE),""))</f>
        <v>신재생</v>
      </c>
      <c r="D264" t="str">
        <f>IF($A264="","",IFERROR(VLOOKUP($A264,AI_PF!$A:$H,8,FALSE),""))</f>
        <v>풍력</v>
      </c>
      <c r="E264" t="str">
        <f>IF($A264="","",IFERROR(VLOOKUP($A264,AI_PF!$A:$N,14,FALSE),""))</f>
        <v>대출</v>
      </c>
      <c r="F264" t="str">
        <f>IF($A264="","",IFERROR(VLOOKUP($A264,AI_PF!$A:$R,18,FALSE),""))</f>
        <v>KRW</v>
      </c>
      <c r="G264" s="4">
        <f>IF($J264="","",IFERROR(INDEX(AI_PF!T:T,MATCH(Dataset!J264,AI_PF!C:C,0)),""))</f>
        <v>45316</v>
      </c>
      <c r="H264" s="4">
        <f>IF($J264="","",IFERROR(INDEX(AI_PF!V:V,MATCH(Dataset!J264,AI_PF!C:C,0)),""))</f>
        <v>49973</v>
      </c>
      <c r="I264">
        <f>IF($J264="","",IFERROR(INDEX(AI_PF!EV:EV,MATCH(Dataset!J264,AI_PF!C:C,0)),""))</f>
        <v>2022</v>
      </c>
      <c r="J264" s="5">
        <f>IF($A264="","",IFERROR(VLOOKUP($A264,AI_PF!$A:$C,3,FALSE),""))</f>
        <v>6000000001257</v>
      </c>
      <c r="K264" t="str">
        <f>IF($A264="","",IFERROR(INDEX(Data_Raw!B:B,MATCH(Dataset!A264,Data_Raw!A:A,0)),""))</f>
        <v>Infrastructure</v>
      </c>
      <c r="L264" t="str">
        <f>IF($A264="","",IFERROR(INDEX(Data_Raw!C:C,MATCH(Dataset!A264,Data_Raw!A:A,0)),""))</f>
        <v>군위 의성 82.5MW 풍력발전 선순위대출</v>
      </c>
      <c r="M264" t="str">
        <f>IF($A264="","",IFERROR(INDEX(Data_Raw!D:D,MATCH(Dataset!A264,Data_Raw!A:A,0)),""))</f>
        <v>한화자산운용</v>
      </c>
      <c r="N264" t="str">
        <f>IF($A264="","",IFERROR(VLOOKUP($A264,AI_PF!$A:$ET,29,FALSE),""))</f>
        <v>해당없음</v>
      </c>
      <c r="O264" t="str">
        <f>IF($A264="","",IFERROR(INDEX(Data_Raw!E:E,MATCH(Dataset!A264,Data_Raw!A:A,0)),""))</f>
        <v>KOR</v>
      </c>
      <c r="P264" t="str">
        <f>IF($A264="","",IFERROR(INDEX(Data_Raw!F:F,MATCH(Dataset!A264,Data_Raw!A:A,0)),""))</f>
        <v>Non-PPP</v>
      </c>
      <c r="Q264" t="str">
        <f>IF($A264="","",IFERROR(INDEX(Data_Raw!G:G,MATCH(Dataset!A264,Data_Raw!A:A,0)),""))</f>
        <v>Energy</v>
      </c>
      <c r="R264">
        <f>IF($A264="","",SUMIFS(AI_PF!$AP:$AP,AI_PF!$A:$A,$A264))</f>
        <v>40000000000</v>
      </c>
      <c r="S264">
        <f>IF($A264="","",SUMIFS(AI_PF!$AW:$AW,AI_PF!$A:$A,$A264))</f>
        <v>40000000000</v>
      </c>
      <c r="T264">
        <f>IF($A264="","",SUMIFS(AI_PF!$AZ:$AZ,AI_PF!$A:$A,$A264))</f>
        <v>1667619200</v>
      </c>
      <c r="U264">
        <f>IF($A264="","",SUMIFS(AI_PF!$CA:$CA,AI_PF!$A:$A,$A264))</f>
        <v>38360000000</v>
      </c>
      <c r="V264">
        <f>IF($A264="","",SUMIFS(AI_PF!$CE:$CE,AI_PF!$A:$A,$A264))</f>
        <v>38332380800</v>
      </c>
      <c r="W264">
        <f>IF($A264="","",IFERROR(VLOOKUP($A264,AI_PF!$A:$CO,93,FALSE),""))</f>
        <v>4.2609044999999997</v>
      </c>
      <c r="X264">
        <f>IF($A264="","",COUNTIF(AI_PF!$A:$A,$A264))</f>
        <v>1</v>
      </c>
      <c r="Y264">
        <f>IF($A264="","",COUNTIF(LookThrough!$A:$A,J264))</f>
        <v>0</v>
      </c>
    </row>
    <row r="265" spans="1:25" x14ac:dyDescent="0.4">
      <c r="A265" t="s">
        <v>299</v>
      </c>
      <c r="B265" t="str">
        <f>IF($A265="","",IFERROR(VLOOKUP($A265,AI_PF!$A:$D,4,FALSE),""))</f>
        <v>슈로더 유럽 인프라 전문사모특별자산투자신탁 2-2호</v>
      </c>
      <c r="C265" t="str">
        <f>IF($A265="","",IFERROR(VLOOKUP($A265,AI_PF!$A:$G,7,FALSE),""))</f>
        <v>혼합</v>
      </c>
      <c r="D265" t="str">
        <f>IF($A265="","",IFERROR(VLOOKUP($A265,AI_PF!$A:$H,8,FALSE),""))</f>
        <v>혼합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 s="4">
        <f>IF($J265="","",IFERROR(INDEX(AI_PF!T:T,MATCH(Dataset!J265,AI_PF!C:C,0)),""))</f>
        <v>44419</v>
      </c>
      <c r="H265" s="4">
        <f>IF($J265="","",IFERROR(INDEX(AI_PF!V:V,MATCH(Dataset!J265,AI_PF!C:C,0)),""))</f>
        <v>49141</v>
      </c>
      <c r="I265">
        <f>IF($J265="","",IFERROR(INDEX(AI_PF!EV:EV,MATCH(Dataset!J265,AI_PF!C:C,0)),""))</f>
        <v>2021</v>
      </c>
      <c r="J265" s="5">
        <f>IF($A265="","",IFERROR(VLOOKUP($A265,AI_PF!$A:$C,3,FALSE),""))</f>
        <v>210001062</v>
      </c>
      <c r="K265" t="str">
        <f>IF($A265="","",IFERROR(INDEX(Data_Raw!B:B,MATCH(Dataset!A265,Data_Raw!A:A,0)),""))</f>
        <v>Infrastructure</v>
      </c>
      <c r="L265" t="str">
        <f>IF($A265="","",IFERROR(INDEX(Data_Raw!C:C,MATCH(Dataset!A265,Data_Raw!A:A,0)),""))</f>
        <v>슈로더유럽인프라일반사모특별자산투자신탁2-2호</v>
      </c>
      <c r="M265" t="str">
        <f>IF($A265="","",IFERROR(INDEX(Data_Raw!D:D,MATCH(Dataset!A265,Data_Raw!A:A,0)),""))</f>
        <v>슈로더자산운용</v>
      </c>
      <c r="N265" t="str">
        <f>IF($A265="","",IFERROR(VLOOKUP($A265,AI_PF!$A:$ET,29,FALSE),""))</f>
        <v>Schroder</v>
      </c>
      <c r="O265" t="str">
        <f>IF($A265="","",IFERROR(INDEX(Data_Raw!E:E,MATCH(Dataset!A265,Data_Raw!A:A,0)),""))</f>
        <v>Europe</v>
      </c>
      <c r="P265" t="str">
        <f>IF($A265="","",IFERROR(INDEX(Data_Raw!F:F,MATCH(Dataset!A265,Data_Raw!A:A,0)),""))</f>
        <v>hybrid</v>
      </c>
      <c r="Q265" t="str">
        <f>IF($A265="","",IFERROR(INDEX(Data_Raw!G:G,MATCH(Dataset!A265,Data_Raw!A:A,0)),""))</f>
        <v>General</v>
      </c>
      <c r="R265">
        <f>IF($A265="","",SUMIFS(AI_PF!$AP:$AP,AI_PF!$A:$A,$A265))</f>
        <v>82500000000</v>
      </c>
      <c r="S265">
        <f>IF($A265="","",SUMIFS(AI_PF!$AW:$AW,AI_PF!$A:$A,$A265))</f>
        <v>79175022933</v>
      </c>
      <c r="T265">
        <f>IF($A265="","",SUMIFS(AI_PF!$AZ:$AZ,AI_PF!$A:$A,$A265))</f>
        <v>20920635814</v>
      </c>
      <c r="U265">
        <f>IF($A265="","",SUMIFS(AI_PF!$CA:$CA,AI_PF!$A:$A,$A265))</f>
        <v>58738636609</v>
      </c>
      <c r="V265">
        <f>IF($A265="","",SUMIFS(AI_PF!$CE:$CE,AI_PF!$A:$A,$A265))</f>
        <v>58556114617</v>
      </c>
      <c r="W265">
        <f>IF($A265="","",IFERROR(VLOOKUP($A265,AI_PF!$A:$CO,93,FALSE),""))</f>
        <v>5.8014956116676339</v>
      </c>
      <c r="X265">
        <f>IF($A265="","",COUNTIF(AI_PF!$A:$A,$A265))</f>
        <v>1</v>
      </c>
      <c r="Y265">
        <f>IF($A265="","",COUNTIF(LookThrough!$A:$A,J265))</f>
        <v>15</v>
      </c>
    </row>
    <row r="266" spans="1:25" x14ac:dyDescent="0.4">
      <c r="A266" t="s">
        <v>300</v>
      </c>
      <c r="B266" t="str">
        <f>IF($A266="","",IFERROR(VLOOKUP($A266,AI_PF!$A:$D,4,FALSE),""))</f>
        <v>현대인베스트먼트 KKR 유럽 부동산 전문투자형사모투자신탁 1-2호</v>
      </c>
      <c r="C266" t="str">
        <f>IF($A266="","",IFERROR(VLOOKUP($A266,AI_PF!$A:$G,7,FALSE),""))</f>
        <v>개발형</v>
      </c>
      <c r="D266" t="str">
        <f>IF($A266="","",IFERROR(VLOOKUP($A266,AI_PF!$A:$H,8,FALSE),""))</f>
        <v>혼합</v>
      </c>
      <c r="E266" t="str">
        <f>IF($A266="","",IFERROR(VLOOKUP($A266,AI_PF!$A:$N,14,FALSE),""))</f>
        <v>수익증권</v>
      </c>
      <c r="F266" t="str">
        <f>IF($A266="","",IFERROR(VLOOKUP($A266,AI_PF!$A:$R,18,FALSE),""))</f>
        <v>KRW</v>
      </c>
      <c r="G266" s="4">
        <f>IF($J266="","",IFERROR(INDEX(AI_PF!T:T,MATCH(Dataset!J266,AI_PF!C:C,0)),""))</f>
        <v>44438</v>
      </c>
      <c r="H266" s="4">
        <f>IF($J266="","",IFERROR(INDEX(AI_PF!V:V,MATCH(Dataset!J266,AI_PF!C:C,0)),""))</f>
        <v>48090</v>
      </c>
      <c r="I266">
        <f>IF($J266="","",IFERROR(INDEX(AI_PF!EV:EV,MATCH(Dataset!J266,AI_PF!C:C,0)),""))</f>
        <v>2021</v>
      </c>
      <c r="J266" s="5">
        <f>IF($A266="","",IFERROR(VLOOKUP($A266,AI_PF!$A:$C,3,FALSE),""))</f>
        <v>210001073</v>
      </c>
      <c r="K266" t="str">
        <f>IF($A266="","",IFERROR(INDEX(Data_Raw!B:B,MATCH(Dataset!A266,Data_Raw!A:A,0)),""))</f>
        <v>Real_Estate</v>
      </c>
      <c r="L266" t="str">
        <f>IF($A266="","",IFERROR(INDEX(Data_Raw!C:C,MATCH(Dataset!A266,Data_Raw!A:A,0)),""))</f>
        <v>현대인베스트 KKR 유럽부동산 1-2호</v>
      </c>
      <c r="M266" t="str">
        <f>IF($A266="","",IFERROR(INDEX(Data_Raw!D:D,MATCH(Dataset!A266,Data_Raw!A:A,0)),""))</f>
        <v>현대인베스트먼트자산운용</v>
      </c>
      <c r="N266">
        <f>IF($A266="","",IFERROR(VLOOKUP($A266,AI_PF!$A:$ET,29,FALSE),""))</f>
        <v>0</v>
      </c>
      <c r="O266" t="str">
        <f>IF($A266="","",IFERROR(INDEX(Data_Raw!E:E,MATCH(Dataset!A266,Data_Raw!A:A,0)),""))</f>
        <v>Europe</v>
      </c>
      <c r="P266" t="str">
        <f>IF($A266="","",IFERROR(INDEX(Data_Raw!F:F,MATCH(Dataset!A266,Data_Raw!A:A,0)),""))</f>
        <v>Mezzanine|Value-add</v>
      </c>
      <c r="Q266" t="str">
        <f>IF($A266="","",IFERROR(INDEX(Data_Raw!G:G,MATCH(Dataset!A266,Data_Raw!A:A,0)),""))</f>
        <v>General</v>
      </c>
      <c r="R266">
        <f>IF($A266="","",SUMIFS(AI_PF!$AP:$AP,AI_PF!$A:$A,$A266))</f>
        <v>82500000000</v>
      </c>
      <c r="S266">
        <f>IF($A266="","",SUMIFS(AI_PF!$AW:$AW,AI_PF!$A:$A,$A266))</f>
        <v>81729213275</v>
      </c>
      <c r="T266">
        <f>IF($A266="","",SUMIFS(AI_PF!$AZ:$AZ,AI_PF!$A:$A,$A266))</f>
        <v>2759752167</v>
      </c>
      <c r="U266">
        <f>IF($A266="","",SUMIFS(AI_PF!$CA:$CA,AI_PF!$A:$A,$A266))</f>
        <v>79127327698</v>
      </c>
      <c r="V266">
        <f>IF($A266="","",SUMIFS(AI_PF!$CE:$CE,AI_PF!$A:$A,$A266))</f>
        <v>71948023297</v>
      </c>
      <c r="W266">
        <f>IF($A266="","",IFERROR(VLOOKUP($A266,AI_PF!$A:$CO,93,FALSE),""))</f>
        <v>0.89903026819229126</v>
      </c>
      <c r="X266">
        <f>IF($A266="","",COUNTIF(AI_PF!$A:$A,$A266))</f>
        <v>1</v>
      </c>
      <c r="Y266">
        <f>IF($A266="","",COUNTIF(LookThrough!$A:$A,J266))</f>
        <v>10</v>
      </c>
    </row>
    <row r="267" spans="1:25" x14ac:dyDescent="0.4">
      <c r="A267" t="s">
        <v>301</v>
      </c>
      <c r="B267" t="str">
        <f>IF($A267="","",IFERROR(VLOOKUP($A267,AI_PF!$A:$D,4,FALSE),""))</f>
        <v>TPG Rise Climate</v>
      </c>
      <c r="C267" t="str">
        <f>IF($A267="","",IFERROR(VLOOKUP($A267,AI_PF!$A:$G,7,FALSE),""))</f>
        <v>PE</v>
      </c>
      <c r="D267" t="str">
        <f>IF($A267="","",IFERROR(VLOOKUP($A267,AI_PF!$A:$H,8,FALSE),""))</f>
        <v>PE</v>
      </c>
      <c r="E267" t="str">
        <f>IF($A267="","",IFERROR(VLOOKUP($A267,AI_PF!$A:$N,14,FALSE),""))</f>
        <v>수익증권</v>
      </c>
      <c r="F267" t="str">
        <f>IF($A267="","",IFERROR(VLOOKUP($A267,AI_PF!$A:$R,18,FALSE),""))</f>
        <v>USD</v>
      </c>
      <c r="G267" s="4">
        <f>IF($J267="","",IFERROR(INDEX(AI_PF!T:T,MATCH(Dataset!J267,AI_PF!C:C,0)),""))</f>
        <v>44726</v>
      </c>
      <c r="H267" s="4">
        <f>IF($J267="","",IFERROR(INDEX(AI_PF!V:V,MATCH(Dataset!J267,AI_PF!C:C,0)),""))</f>
        <v>49309</v>
      </c>
      <c r="I267">
        <f>IF($J267="","",IFERROR(INDEX(AI_PF!EV:EV,MATCH(Dataset!J267,AI_PF!C:C,0)),""))</f>
        <v>2021</v>
      </c>
      <c r="J267" s="5">
        <f>IF($A267="","",IFERROR(VLOOKUP($A267,AI_PF!$A:$C,3,FALSE),""))</f>
        <v>210001406</v>
      </c>
      <c r="K267" t="str">
        <f>IF($A267="","",IFERROR(INDEX(Data_Raw!B:B,MATCH(Dataset!A267,Data_Raw!A:A,0)),""))</f>
        <v>PE</v>
      </c>
      <c r="L267" t="str">
        <f>IF($A267="","",IFERROR(INDEX(Data_Raw!C:C,MATCH(Dataset!A267,Data_Raw!A:A,0)),""))</f>
        <v>TPG Rise Climate</v>
      </c>
      <c r="M267" t="str">
        <f>IF($A267="","",IFERROR(INDEX(Data_Raw!D:D,MATCH(Dataset!A267,Data_Raw!A:A,0)),""))</f>
        <v>TPG</v>
      </c>
      <c r="N267" t="str">
        <f>IF($A267="","",IFERROR(VLOOKUP($A267,AI_PF!$A:$ET,29,FALSE),""))</f>
        <v>TPG</v>
      </c>
      <c r="O267" t="str">
        <f>IF($A267="","",IFERROR(INDEX(Data_Raw!E:E,MATCH(Dataset!A267,Data_Raw!A:A,0)),""))</f>
        <v>Global</v>
      </c>
      <c r="P267" t="str">
        <f>IF($A267="","",IFERROR(INDEX(Data_Raw!F:F,MATCH(Dataset!A267,Data_Raw!A:A,0)),""))</f>
        <v>Buyout</v>
      </c>
      <c r="Q267" t="str">
        <f>IF($A267="","",IFERROR(INDEX(Data_Raw!G:G,MATCH(Dataset!A267,Data_Raw!A:A,0)),""))</f>
        <v>Climate Tech</v>
      </c>
      <c r="R267">
        <f>IF($A267="","",SUMIFS(AI_PF!$AP:$AP,AI_PF!$A:$A,$A267))</f>
        <v>490000000000</v>
      </c>
      <c r="S267">
        <f>IF($A267="","",SUMIFS(AI_PF!$AW:$AW,AI_PF!$A:$A,$A267))</f>
        <v>413469020019</v>
      </c>
      <c r="T267">
        <f>IF($A267="","",SUMIFS(AI_PF!$AZ:$AZ,AI_PF!$A:$A,$A267))</f>
        <v>67005082191</v>
      </c>
      <c r="U267">
        <f>IF($A267="","",SUMIFS(AI_PF!$CA:$CA,AI_PF!$A:$A,$A267))</f>
        <v>352602466031</v>
      </c>
      <c r="V267">
        <f>IF($A267="","",SUMIFS(AI_PF!$CE:$CE,AI_PF!$A:$A,$A267))</f>
        <v>406821730190</v>
      </c>
      <c r="W267">
        <f>IF($A267="","",IFERROR(VLOOKUP($A267,AI_PF!$A:$CO,93,FALSE),""))</f>
        <v>19.859259724617008</v>
      </c>
      <c r="X267">
        <f>IF($A267="","",COUNTIF(AI_PF!$A:$A,$A267))</f>
        <v>1</v>
      </c>
      <c r="Y267">
        <f>IF($A267="","",COUNTIF(LookThrough!$A:$A,J267))</f>
        <v>31</v>
      </c>
    </row>
    <row r="268" spans="1:25" x14ac:dyDescent="0.4">
      <c r="A268" t="s">
        <v>302</v>
      </c>
      <c r="B268" t="str">
        <f>IF($A268="","",IFERROR(VLOOKUP($A268,AI_PF!$A:$D,4,FALSE),""))</f>
        <v>디에스파워 리파이낸싱 (오산세교집단에너지)</v>
      </c>
      <c r="C268" t="str">
        <f>IF($A268="","",IFERROR(VLOOKUP($A268,AI_PF!$A:$G,7,FALSE),""))</f>
        <v>발전/유틸리티</v>
      </c>
      <c r="D268" t="str">
        <f>IF($A268="","",IFERROR(VLOOKUP($A268,AI_PF!$A:$H,8,FALSE),""))</f>
        <v>가스LNG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 s="4">
        <f>IF($J268="","",IFERROR(INDEX(AI_PF!T:T,MATCH(Dataset!J268,AI_PF!C:C,0)),""))</f>
        <v>44462</v>
      </c>
      <c r="H268" s="4">
        <f>IF($J268="","",IFERROR(INDEX(AI_PF!V:V,MATCH(Dataset!J268,AI_PF!C:C,0)),""))</f>
        <v>53593</v>
      </c>
      <c r="I268">
        <f>IF($J268="","",IFERROR(INDEX(AI_PF!EV:EV,MATCH(Dataset!J268,AI_PF!C:C,0)),""))</f>
        <v>2021</v>
      </c>
      <c r="J268" s="5">
        <f>IF($A268="","",IFERROR(VLOOKUP($A268,AI_PF!$A:$C,3,FALSE),""))</f>
        <v>210001093</v>
      </c>
      <c r="K268" t="str">
        <f>IF($A268="","",IFERROR(INDEX(Data_Raw!B:B,MATCH(Dataset!A268,Data_Raw!A:A,0)),""))</f>
        <v>Infrastructure</v>
      </c>
      <c r="L268" t="str">
        <f>IF($A268="","",IFERROR(INDEX(Data_Raw!C:C,MATCH(Dataset!A268,Data_Raw!A:A,0)),""))</f>
        <v>디에스파워 리파이낸싱 (오산세교집단에너지)</v>
      </c>
      <c r="M268">
        <f>IF($A268="","",IFERROR(INDEX(Data_Raw!D:D,MATCH(Dataset!A268,Data_Raw!A:A,0)),""))</f>
        <v>0</v>
      </c>
      <c r="N268" t="str">
        <f>IF($A268="","",IFERROR(VLOOKUP($A268,AI_PF!$A:$ET,29,FALSE),""))</f>
        <v>해당없음</v>
      </c>
      <c r="O268" t="str">
        <f>IF($A268="","",IFERROR(INDEX(Data_Raw!E:E,MATCH(Dataset!A268,Data_Raw!A:A,0)),""))</f>
        <v>KOR</v>
      </c>
      <c r="P268" t="str">
        <f>IF($A268="","",IFERROR(INDEX(Data_Raw!F:F,MATCH(Dataset!A268,Data_Raw!A:A,0)),""))</f>
        <v>Non-PPP</v>
      </c>
      <c r="Q268" t="str">
        <f>IF($A268="","",IFERROR(INDEX(Data_Raw!G:G,MATCH(Dataset!A268,Data_Raw!A:A,0)),""))</f>
        <v>Energy</v>
      </c>
      <c r="R268">
        <f>IF($A268="","",SUMIFS(AI_PF!$AP:$AP,AI_PF!$A:$A,$A268))</f>
        <v>40000000000</v>
      </c>
      <c r="S268">
        <f>IF($A268="","",SUMIFS(AI_PF!$AW:$AW,AI_PF!$A:$A,$A268))</f>
        <v>39588857600</v>
      </c>
      <c r="T268">
        <f>IF($A268="","",SUMIFS(AI_PF!$AZ:$AZ,AI_PF!$A:$A,$A268))</f>
        <v>4022592343</v>
      </c>
      <c r="U268">
        <f>IF($A268="","",SUMIFS(AI_PF!$CA:$CA,AI_PF!$A:$A,$A268))</f>
        <v>35566577455</v>
      </c>
      <c r="V268">
        <f>IF($A268="","",SUMIFS(AI_PF!$CE:$CE,AI_PF!$A:$A,$A268))</f>
        <v>34575728173</v>
      </c>
      <c r="W268">
        <f>IF($A268="","",IFERROR(VLOOKUP($A268,AI_PF!$A:$CO,93,FALSE),""))</f>
        <v>3.8461777567863469</v>
      </c>
      <c r="X268">
        <f>IF($A268="","",COUNTIF(AI_PF!$A:$A,$A268))</f>
        <v>1</v>
      </c>
      <c r="Y268">
        <f>IF($A268="","",COUNTIF(LookThrough!$A:$A,J268))</f>
        <v>3</v>
      </c>
    </row>
    <row r="269" spans="1:25" x14ac:dyDescent="0.4">
      <c r="A269" t="s">
        <v>303</v>
      </c>
      <c r="B269" t="str">
        <f>IF($A269="","",IFERROR(VLOOKUP($A269,AI_PF!$A:$D,4,FALSE),""))</f>
        <v>하나대체투자 PG 세컨더리 전문투자형사모투자신탁 1호</v>
      </c>
      <c r="C269" t="str">
        <f>IF($A269="","",IFERROR(VLOOKUP($A269,AI_PF!$A:$G,7,FALSE),""))</f>
        <v>PD</v>
      </c>
      <c r="D269" t="str">
        <f>IF($A269="","",IFERROR(VLOOKUP($A269,AI_PF!$A:$H,8,FALSE),""))</f>
        <v>Subordinate</v>
      </c>
      <c r="E269" t="str">
        <f>IF($A269="","",IFERROR(VLOOKUP($A269,AI_PF!$A:$N,14,FALSE),""))</f>
        <v>수익증권</v>
      </c>
      <c r="F269" t="str">
        <f>IF($A269="","",IFERROR(VLOOKUP($A269,AI_PF!$A:$R,18,FALSE),""))</f>
        <v>KRW</v>
      </c>
      <c r="G269" s="4">
        <f>IF($J269="","",IFERROR(INDEX(AI_PF!T:T,MATCH(Dataset!J269,AI_PF!C:C,0)),""))</f>
        <v>44545</v>
      </c>
      <c r="H269" s="4">
        <f>IF($J269="","",IFERROR(INDEX(AI_PF!V:V,MATCH(Dataset!J269,AI_PF!C:C,0)),""))</f>
        <v>50024</v>
      </c>
      <c r="I269">
        <f>IF($J269="","",IFERROR(INDEX(AI_PF!EV:EV,MATCH(Dataset!J269,AI_PF!C:C,0)),""))</f>
        <v>2021</v>
      </c>
      <c r="J269" s="5">
        <f>IF($A269="","",IFERROR(VLOOKUP($A269,AI_PF!$A:$C,3,FALSE),""))</f>
        <v>210001171</v>
      </c>
      <c r="K269" t="str">
        <f>IF($A269="","",IFERROR(INDEX(Data_Raw!B:B,MATCH(Dataset!A269,Data_Raw!A:A,0)),""))</f>
        <v>PD</v>
      </c>
      <c r="L269" t="str">
        <f>IF($A269="","",IFERROR(INDEX(Data_Raw!C:C,MATCH(Dataset!A269,Data_Raw!A:A,0)),""))</f>
        <v>하나대체투자 PG 세컨더리 1호</v>
      </c>
      <c r="M269" t="str">
        <f>IF($A269="","",IFERROR(INDEX(Data_Raw!D:D,MATCH(Dataset!A269,Data_Raw!A:A,0)),""))</f>
        <v>하나대체투자자산운용</v>
      </c>
      <c r="N269" t="str">
        <f>IF($A269="","",IFERROR(VLOOKUP($A269,AI_PF!$A:$ET,29,FALSE),""))</f>
        <v>Partners Group</v>
      </c>
      <c r="O269" t="str">
        <f>IF($A269="","",IFERROR(INDEX(Data_Raw!E:E,MATCH(Dataset!A269,Data_Raw!A:A,0)),""))</f>
        <v>Global</v>
      </c>
      <c r="P269" t="str">
        <f>IF($A269="","",IFERROR(INDEX(Data_Raw!F:F,MATCH(Dataset!A269,Data_Raw!A:A,0)),""))</f>
        <v>PE Secondary</v>
      </c>
      <c r="Q269" t="str">
        <f>IF($A269="","",IFERROR(INDEX(Data_Raw!G:G,MATCH(Dataset!A269,Data_Raw!A:A,0)),""))</f>
        <v>Subordinate</v>
      </c>
      <c r="R269">
        <f>IF($A269="","",SUMIFS(AI_PF!$AP:$AP,AI_PF!$A:$A,$A269))</f>
        <v>70000000000</v>
      </c>
      <c r="S269">
        <f>IF($A269="","",SUMIFS(AI_PF!$AW:$AW,AI_PF!$A:$A,$A269))</f>
        <v>73221046797</v>
      </c>
      <c r="T269">
        <f>IF($A269="","",SUMIFS(AI_PF!$AZ:$AZ,AI_PF!$A:$A,$A269))</f>
        <v>141620901</v>
      </c>
      <c r="U269">
        <f>IF($A269="","",SUMIFS(AI_PF!$CA:$CA,AI_PF!$A:$A,$A269))</f>
        <v>73083423580</v>
      </c>
      <c r="V269">
        <f>IF($A269="","",SUMIFS(AI_PF!$CE:$CE,AI_PF!$A:$A,$A269))</f>
        <v>76267778510</v>
      </c>
      <c r="W269">
        <f>IF($A269="","",IFERROR(VLOOKUP($A269,AI_PF!$A:$CO,93,FALSE),""))</f>
        <v>3.7482848763465886</v>
      </c>
      <c r="X269">
        <f>IF($A269="","",COUNTIF(AI_PF!$A:$A,$A269))</f>
        <v>1</v>
      </c>
      <c r="Y269">
        <f>IF($A269="","",COUNTIF(LookThrough!$A:$A,J269))</f>
        <v>3</v>
      </c>
    </row>
    <row r="270" spans="1:25" x14ac:dyDescent="0.4">
      <c r="A270" t="s">
        <v>304</v>
      </c>
      <c r="B270" t="str">
        <f>IF($A270="","",IFERROR(VLOOKUP($A270,AI_PF!$A:$D,4,FALSE),""))</f>
        <v>미래에셋 글로벌 인프라 전문투자형사모특별자산투자신탁 3-1호</v>
      </c>
      <c r="C270" t="str">
        <f>IF($A270="","",IFERROR(VLOOKUP($A270,AI_PF!$A:$G,7,FALSE),""))</f>
        <v>혼합</v>
      </c>
      <c r="D270" t="str">
        <f>IF($A270="","",IFERROR(VLOOKUP($A270,AI_PF!$A:$H,8,FALSE),""))</f>
        <v>혼합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 s="4">
        <f>IF($J270="","",IFERROR(INDEX(AI_PF!T:T,MATCH(Dataset!J270,AI_PF!C:C,0)),""))</f>
        <v>44427</v>
      </c>
      <c r="H270" s="4">
        <f>IF($J270="","",IFERROR(INDEX(AI_PF!V:V,MATCH(Dataset!J270,AI_PF!C:C,0)),""))</f>
        <v>53923</v>
      </c>
      <c r="I270">
        <f>IF($J270="","",IFERROR(INDEX(AI_PF!EV:EV,MATCH(Dataset!J270,AI_PF!C:C,0)),""))</f>
        <v>2021</v>
      </c>
      <c r="J270" s="5">
        <f>IF($A270="","",IFERROR(VLOOKUP($A270,AI_PF!$A:$C,3,FALSE),""))</f>
        <v>210001066</v>
      </c>
      <c r="K270" t="str">
        <f>IF($A270="","",IFERROR(INDEX(Data_Raw!B:B,MATCH(Dataset!A270,Data_Raw!A:A,0)),""))</f>
        <v>Infrastructure</v>
      </c>
      <c r="L270" t="str">
        <f>IF($A270="","",IFERROR(INDEX(Data_Raw!C:C,MATCH(Dataset!A270,Data_Raw!A:A,0)),""))</f>
        <v>미래에셋글로벌인프라사모특별자산투자신탁3-1호</v>
      </c>
      <c r="M270" t="str">
        <f>IF($A270="","",IFERROR(INDEX(Data_Raw!D:D,MATCH(Dataset!A270,Data_Raw!A:A,0)),""))</f>
        <v>미래에셋자산운용</v>
      </c>
      <c r="N270" t="str">
        <f>IF($A270="","",IFERROR(VLOOKUP($A270,AI_PF!$A:$ET,29,FALSE),""))</f>
        <v>Aberdeen Standard Investment</v>
      </c>
      <c r="O270" t="str">
        <f>IF($A270="","",IFERROR(INDEX(Data_Raw!E:E,MATCH(Dataset!A270,Data_Raw!A:A,0)),""))</f>
        <v>US</v>
      </c>
      <c r="P270" t="str">
        <f>IF($A270="","",IFERROR(INDEX(Data_Raw!F:F,MATCH(Dataset!A270,Data_Raw!A:A,0)),""))</f>
        <v>hybrid</v>
      </c>
      <c r="Q270" t="str">
        <f>IF($A270="","",IFERROR(INDEX(Data_Raw!G:G,MATCH(Dataset!A270,Data_Raw!A:A,0)),""))</f>
        <v>General</v>
      </c>
      <c r="R270">
        <f>IF($A270="","",SUMIFS(AI_PF!$AP:$AP,AI_PF!$A:$A,$A270))</f>
        <v>56000000000</v>
      </c>
      <c r="S270">
        <f>IF($A270="","",SUMIFS(AI_PF!$AW:$AW,AI_PF!$A:$A,$A270))</f>
        <v>39042776460</v>
      </c>
      <c r="T270">
        <f>IF($A270="","",SUMIFS(AI_PF!$AZ:$AZ,AI_PF!$A:$A,$A270))</f>
        <v>2110169258</v>
      </c>
      <c r="U270">
        <f>IF($A270="","",SUMIFS(AI_PF!$CA:$CA,AI_PF!$A:$A,$A270))</f>
        <v>37010332784</v>
      </c>
      <c r="V270">
        <f>IF($A270="","",SUMIFS(AI_PF!$CE:$CE,AI_PF!$A:$A,$A270))</f>
        <v>38946310737</v>
      </c>
      <c r="W270">
        <f>IF($A270="","",IFERROR(VLOOKUP($A270,AI_PF!$A:$CO,93,FALSE),""))</f>
        <v>7.5423535704612741</v>
      </c>
      <c r="X270">
        <f>IF($A270="","",COUNTIF(AI_PF!$A:$A,$A270))</f>
        <v>1</v>
      </c>
      <c r="Y270">
        <f>IF($A270="","",COUNTIF(LookThrough!$A:$A,J270))</f>
        <v>8</v>
      </c>
    </row>
    <row r="271" spans="1:25" x14ac:dyDescent="0.4">
      <c r="A271" t="s">
        <v>305</v>
      </c>
      <c r="B271" t="str">
        <f>IF($A271="","",IFERROR(VLOOKUP($A271,AI_PF!$A:$D,4,FALSE),""))</f>
        <v>용인 국제물류단지조성사업 PF대출</v>
      </c>
      <c r="C271" t="str">
        <f>IF($A271="","",IFERROR(VLOOKUP($A271,AI_PF!$A:$G,7,FALSE),""))</f>
        <v>개발형</v>
      </c>
      <c r="D271" t="str">
        <f>IF($A271="","",IFERROR(VLOOKUP($A271,AI_PF!$A:$H,8,FALSE),""))</f>
        <v>물류창고</v>
      </c>
      <c r="E271" t="str">
        <f>IF($A271="","",IFERROR(VLOOKUP($A271,AI_PF!$A:$N,14,FALSE),""))</f>
        <v>대출</v>
      </c>
      <c r="F271" t="str">
        <f>IF($A271="","",IFERROR(VLOOKUP($A271,AI_PF!$A:$R,18,FALSE),""))</f>
        <v>KRW</v>
      </c>
      <c r="G271" s="4">
        <f>IF($J271="","",IFERROR(INDEX(AI_PF!T:T,MATCH(Dataset!J271,AI_PF!C:C,0)),""))</f>
        <v>44418</v>
      </c>
      <c r="H271" s="4">
        <f>IF($J271="","",IFERROR(INDEX(AI_PF!V:V,MATCH(Dataset!J271,AI_PF!C:C,0)),""))</f>
        <v>46244</v>
      </c>
      <c r="I271">
        <f>IF($J271="","",IFERROR(INDEX(AI_PF!EV:EV,MATCH(Dataset!J271,AI_PF!C:C,0)),""))</f>
        <v>2021</v>
      </c>
      <c r="J271" s="5">
        <f>IF($A271="","",IFERROR(VLOOKUP($A271,AI_PF!$A:$C,3,FALSE),""))</f>
        <v>6000000001229</v>
      </c>
      <c r="K271" t="str">
        <f>IF($A271="","",IFERROR(INDEX(Data_Raw!B:B,MATCH(Dataset!A271,Data_Raw!A:A,0)),""))</f>
        <v>Real_Estate</v>
      </c>
      <c r="L271" t="str">
        <f>IF($A271="","",IFERROR(INDEX(Data_Raw!C:C,MATCH(Dataset!A271,Data_Raw!A:A,0)),""))</f>
        <v>용인 국제물류단지
개발사업</v>
      </c>
      <c r="M271" t="str">
        <f>IF($A271="","",IFERROR(INDEX(Data_Raw!D:D,MATCH(Dataset!A271,Data_Raw!A:A,0)),""))</f>
        <v>교보증권</v>
      </c>
      <c r="N271" t="str">
        <f>IF($A271="","",IFERROR(VLOOKUP($A271,AI_PF!$A:$ET,29,FALSE),""))</f>
        <v>해당없음</v>
      </c>
      <c r="O271" t="str">
        <f>IF($A271="","",IFERROR(INDEX(Data_Raw!E:E,MATCH(Dataset!A271,Data_Raw!A:A,0)),""))</f>
        <v>KOR</v>
      </c>
      <c r="P271" t="str">
        <f>IF($A271="","",IFERROR(INDEX(Data_Raw!F:F,MATCH(Dataset!A271,Data_Raw!A:A,0)),""))</f>
        <v>PF대출</v>
      </c>
      <c r="Q271" t="str">
        <f>IF($A271="","",IFERROR(INDEX(Data_Raw!G:G,MATCH(Dataset!A271,Data_Raw!A:A,0)),""))</f>
        <v>Logistics</v>
      </c>
      <c r="R271">
        <f>IF($A271="","",SUMIFS(AI_PF!$AP:$AP,AI_PF!$A:$A,$A271))</f>
        <v>100000000000</v>
      </c>
      <c r="S271">
        <f>IF($A271="","",SUMIFS(AI_PF!$AW:$AW,AI_PF!$A:$A,$A271))</f>
        <v>100000000000</v>
      </c>
      <c r="T271">
        <f>IF($A271="","",SUMIFS(AI_PF!$AZ:$AZ,AI_PF!$A:$A,$A271))</f>
        <v>24760170550</v>
      </c>
      <c r="U271">
        <f>IF($A271="","",SUMIFS(AI_PF!$CA:$CA,AI_PF!$A:$A,$A271))</f>
        <v>100000000000</v>
      </c>
      <c r="V271">
        <f>IF($A271="","",SUMIFS(AI_PF!$CE:$CE,AI_PF!$A:$A,$A271))</f>
        <v>75239829450</v>
      </c>
      <c r="W271">
        <f>IF($A271="","",IFERROR(VLOOKUP($A271,AI_PF!$A:$CO,93,FALSE),""))</f>
        <v>4.0605093999999999</v>
      </c>
      <c r="X271">
        <f>IF($A271="","",COUNTIF(AI_PF!$A:$A,$A271))</f>
        <v>1</v>
      </c>
      <c r="Y271">
        <f>IF($A271="","",COUNTIF(LookThrough!$A:$A,J271))</f>
        <v>0</v>
      </c>
    </row>
    <row r="272" spans="1:25" x14ac:dyDescent="0.4">
      <c r="A272" t="s">
        <v>306</v>
      </c>
      <c r="B272" t="str">
        <f>IF($A272="","",IFERROR(VLOOKUP($A272,AI_PF!$A:$D,4,FALSE),""))</f>
        <v>신한AIM 재간접 전문투자형사모투자신탁 16호 (BARINGS INFRA)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 s="4">
        <f>IF($J272="","",IFERROR(INDEX(AI_PF!T:T,MATCH(Dataset!J272,AI_PF!C:C,0)),""))</f>
        <v>44511</v>
      </c>
      <c r="H272" s="4">
        <f>IF($J272="","",IFERROR(INDEX(AI_PF!V:V,MATCH(Dataset!J272,AI_PF!C:C,0)),""))</f>
        <v>48213</v>
      </c>
      <c r="I272">
        <f>IF($J272="","",IFERROR(INDEX(AI_PF!EV:EV,MATCH(Dataset!J272,AI_PF!C:C,0)),""))</f>
        <v>2021</v>
      </c>
      <c r="J272" s="5">
        <f>IF($A272="","",IFERROR(VLOOKUP($A272,AI_PF!$A:$C,3,FALSE),""))</f>
        <v>210001149</v>
      </c>
      <c r="K272" t="str">
        <f>IF($A272="","",IFERROR(INDEX(Data_Raw!B:B,MATCH(Dataset!A272,Data_Raw!A:A,0)),""))</f>
        <v>Infrastructure</v>
      </c>
      <c r="L272" t="str">
        <f>IF($A272="","",IFERROR(INDEX(Data_Raw!C:C,MATCH(Dataset!A272,Data_Raw!A:A,0)),""))</f>
        <v>신한AIM재간접 일반 사모투자신탁제16호(BARINGS)</v>
      </c>
      <c r="M272" t="str">
        <f>IF($A272="","",IFERROR(INDEX(Data_Raw!D:D,MATCH(Dataset!A272,Data_Raw!A:A,0)),""))</f>
        <v>신한자산운용</v>
      </c>
      <c r="N272" t="str">
        <f>IF($A272="","",IFERROR(VLOOKUP($A272,AI_PF!$A:$ET,29,FALSE),""))</f>
        <v>Barings asset management</v>
      </c>
      <c r="O272" t="str">
        <f>IF($A272="","",IFERROR(INDEX(Data_Raw!E:E,MATCH(Dataset!A272,Data_Raw!A:A,0)),""))</f>
        <v>Global</v>
      </c>
      <c r="P272" t="str">
        <f>IF($A272="","",IFERROR(INDEX(Data_Raw!F:F,MATCH(Dataset!A272,Data_Raw!A:A,0)),""))</f>
        <v>hybrid</v>
      </c>
      <c r="Q272" t="str">
        <f>IF($A272="","",IFERROR(INDEX(Data_Raw!G:G,MATCH(Dataset!A272,Data_Raw!A:A,0)),""))</f>
        <v>General</v>
      </c>
      <c r="R272">
        <f>IF($A272="","",SUMIFS(AI_PF!$AP:$AP,AI_PF!$A:$A,$A272))</f>
        <v>70000000000</v>
      </c>
      <c r="S272">
        <f>IF($A272="","",SUMIFS(AI_PF!$AW:$AW,AI_PF!$A:$A,$A272))</f>
        <v>66926133442</v>
      </c>
      <c r="T272">
        <f>IF($A272="","",SUMIFS(AI_PF!$AZ:$AZ,AI_PF!$A:$A,$A272))</f>
        <v>21784922649</v>
      </c>
      <c r="U272">
        <f>IF($A272="","",SUMIFS(AI_PF!$CA:$CA,AI_PF!$A:$A,$A272))</f>
        <v>42478659423</v>
      </c>
      <c r="V272">
        <f>IF($A272="","",SUMIFS(AI_PF!$CE:$CE,AI_PF!$A:$A,$A272))</f>
        <v>37411875209</v>
      </c>
      <c r="W272">
        <f>IF($A272="","",IFERROR(VLOOKUP($A272,AI_PF!$A:$CO,93,FALSE),""))</f>
        <v>3.4474936127662668</v>
      </c>
      <c r="X272">
        <f>IF($A272="","",COUNTIF(AI_PF!$A:$A,$A272))</f>
        <v>1</v>
      </c>
      <c r="Y272">
        <f>IF($A272="","",COUNTIF(LookThrough!$A:$A,J272))</f>
        <v>2</v>
      </c>
    </row>
    <row r="273" spans="1:25" x14ac:dyDescent="0.4">
      <c r="A273" t="s">
        <v>307</v>
      </c>
      <c r="B273" t="str">
        <f>IF($A273="","",IFERROR(VLOOKUP($A273,AI_PF!$A:$D,4,FALSE),""))</f>
        <v>해시드 벤처투자조합 2호</v>
      </c>
      <c r="C273" t="str">
        <f>IF($A273="","",IFERROR(VLOOKUP($A273,AI_PF!$A:$G,7,FALSE),""))</f>
        <v>VC</v>
      </c>
      <c r="D273" t="str">
        <f>IF($A273="","",IFERROR(VLOOKUP($A273,AI_PF!$A:$H,8,FALSE),""))</f>
        <v>VC</v>
      </c>
      <c r="E273" t="str">
        <f>IF($A273="","",IFERROR(VLOOKUP($A273,AI_PF!$A:$N,14,FALSE),""))</f>
        <v>출자</v>
      </c>
      <c r="F273" t="str">
        <f>IF($A273="","",IFERROR(VLOOKUP($A273,AI_PF!$A:$R,18,FALSE),""))</f>
        <v>KRW</v>
      </c>
      <c r="G273" s="4">
        <f>IF($J273="","",IFERROR(INDEX(AI_PF!T:T,MATCH(Dataset!J273,AI_PF!C:C,0)),""))</f>
        <v>44517</v>
      </c>
      <c r="H273" s="4">
        <f>IF($J273="","",IFERROR(INDEX(AI_PF!V:V,MATCH(Dataset!J273,AI_PF!C:C,0)),""))</f>
        <v>47089</v>
      </c>
      <c r="I273">
        <f>IF($J273="","",IFERROR(INDEX(AI_PF!EV:EV,MATCH(Dataset!J273,AI_PF!C:C,0)),""))</f>
        <v>2021</v>
      </c>
      <c r="J273" s="5">
        <f>IF($A273="","",IFERROR(VLOOKUP($A273,AI_PF!$A:$C,3,FALSE),""))</f>
        <v>110000488</v>
      </c>
      <c r="K273" t="str">
        <f>IF($A273="","",IFERROR(INDEX(Data_Raw!B:B,MATCH(Dataset!A273,Data_Raw!A:A,0)),""))</f>
        <v>VC</v>
      </c>
      <c r="L273" t="str">
        <f>IF($A273="","",IFERROR(INDEX(Data_Raw!C:C,MATCH(Dataset!A273,Data_Raw!A:A,0)),""))</f>
        <v>해시드 벤처투자조합 2호</v>
      </c>
      <c r="M273" t="str">
        <f>IF($A273="","",IFERROR(INDEX(Data_Raw!D:D,MATCH(Dataset!A273,Data_Raw!A:A,0)),""))</f>
        <v>헤시드벤처스</v>
      </c>
      <c r="N273">
        <f>IF($A273="","",IFERROR(VLOOKUP($A273,AI_PF!$A:$ET,29,FALSE),""))</f>
        <v>0</v>
      </c>
      <c r="O273" t="str">
        <f>IF($A273="","",IFERROR(INDEX(Data_Raw!E:E,MATCH(Dataset!A273,Data_Raw!A:A,0)),""))</f>
        <v>Global</v>
      </c>
      <c r="P273" t="str">
        <f>IF($A273="","",IFERROR(INDEX(Data_Raw!F:F,MATCH(Dataset!A273,Data_Raw!A:A,0)),""))</f>
        <v>Early</v>
      </c>
      <c r="Q273" t="str">
        <f>IF($A273="","",IFERROR(INDEX(Data_Raw!G:G,MATCH(Dataset!A273,Data_Raw!A:A,0)),""))</f>
        <v>Fintech|Blockchain</v>
      </c>
      <c r="R273">
        <f>IF($A273="","",SUMIFS(AI_PF!$AP:$AP,AI_PF!$A:$A,$A273))</f>
        <v>10000000000</v>
      </c>
      <c r="S273">
        <f>IF($A273="","",SUMIFS(AI_PF!$AW:$AW,AI_PF!$A:$A,$A273))</f>
        <v>10000000000</v>
      </c>
      <c r="T273">
        <f>IF($A273="","",SUMIFS(AI_PF!$AZ:$AZ,AI_PF!$A:$A,$A273))</f>
        <v>0</v>
      </c>
      <c r="U273">
        <f>IF($A273="","",SUMIFS(AI_PF!$CA:$CA,AI_PF!$A:$A,$A273))</f>
        <v>10000000000</v>
      </c>
      <c r="V273">
        <f>IF($A273="","",SUMIFS(AI_PF!$CE:$CE,AI_PF!$A:$A,$A273))</f>
        <v>7272627570</v>
      </c>
      <c r="W273">
        <f>IF($A273="","",IFERROR(VLOOKUP($A273,AI_PF!$A:$CO,93,FALSE),""))</f>
        <v>-7.5175677239894876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309</v>
      </c>
      <c r="B274" t="str">
        <f>IF($A274="","",IFERROR(VLOOKUP($A274,AI_PF!$A:$D,4,FALSE),""))</f>
        <v>BARINGS European Loan Fund Ⅲ</v>
      </c>
      <c r="C274" t="str">
        <f>IF($A274="","",IFERROR(VLOOKUP($A274,AI_PF!$A:$G,7,FALSE),""))</f>
        <v>PD</v>
      </c>
      <c r="D274" t="str">
        <f>IF($A274="","",IFERROR(VLOOKUP($A274,AI_PF!$A:$H,8,FALSE),""))</f>
        <v>Senior</v>
      </c>
      <c r="E274" t="str">
        <f>IF($A274="","",IFERROR(VLOOKUP($A274,AI_PF!$A:$N,14,FALSE),""))</f>
        <v>수익증권</v>
      </c>
      <c r="F274" t="str">
        <f>IF($A274="","",IFERROR(VLOOKUP($A274,AI_PF!$A:$R,18,FALSE),""))</f>
        <v>EUR</v>
      </c>
      <c r="G274" s="4">
        <f>IF($J274="","",IFERROR(INDEX(AI_PF!T:T,MATCH(Dataset!J274,AI_PF!C:C,0)),""))</f>
        <v>44573</v>
      </c>
      <c r="H274" s="4">
        <f>IF($J274="","",IFERROR(INDEX(AI_PF!V:V,MATCH(Dataset!J274,AI_PF!C:C,0)),""))</f>
        <v>47105</v>
      </c>
      <c r="I274">
        <f>IF($J274="","",IFERROR(INDEX(AI_PF!EV:EV,MATCH(Dataset!J274,AI_PF!C:C,0)),""))</f>
        <v>2022</v>
      </c>
      <c r="J274" s="5">
        <f>IF($A274="","",IFERROR(VLOOKUP($A274,AI_PF!$A:$C,3,FALSE),""))</f>
        <v>210001208</v>
      </c>
      <c r="K274" t="str">
        <f>IF($A274="","",IFERROR(INDEX(Data_Raw!B:B,MATCH(Dataset!A274,Data_Raw!A:A,0)),""))</f>
        <v>PD</v>
      </c>
      <c r="L274" t="str">
        <f>IF($A274="","",IFERROR(INDEX(Data_Raw!C:C,MATCH(Dataset!A274,Data_Raw!A:A,0)),""))</f>
        <v>BARINGS European Loan Fund Ⅲ</v>
      </c>
      <c r="M274" t="str">
        <f>IF($A274="","",IFERROR(INDEX(Data_Raw!D:D,MATCH(Dataset!A274,Data_Raw!A:A,0)),""))</f>
        <v>Barings</v>
      </c>
      <c r="N274" t="str">
        <f>IF($A274="","",IFERROR(VLOOKUP($A274,AI_PF!$A:$ET,29,FALSE),""))</f>
        <v>Barings</v>
      </c>
      <c r="O274" t="str">
        <f>IF($A274="","",IFERROR(INDEX(Data_Raw!E:E,MATCH(Dataset!A274,Data_Raw!A:A,0)),""))</f>
        <v>Global</v>
      </c>
      <c r="P274" t="str">
        <f>IF($A274="","",IFERROR(INDEX(Data_Raw!F:F,MATCH(Dataset!A274,Data_Raw!A:A,0)),""))</f>
        <v>Direct Lending</v>
      </c>
      <c r="Q274" t="str">
        <f>IF($A274="","",IFERROR(INDEX(Data_Raw!G:G,MATCH(Dataset!A274,Data_Raw!A:A,0)),""))</f>
        <v>Senior</v>
      </c>
      <c r="R274">
        <f>IF($A274="","",SUMIFS(AI_PF!$AP:$AP,AI_PF!$A:$A,$A274))</f>
        <v>80000000000</v>
      </c>
      <c r="S274">
        <f>IF($A274="","",SUMIFS(AI_PF!$AW:$AW,AI_PF!$A:$A,$A274))</f>
        <v>60723711515</v>
      </c>
      <c r="T274">
        <f>IF($A274="","",SUMIFS(AI_PF!$AZ:$AZ,AI_PF!$A:$A,$A274))</f>
        <v>0</v>
      </c>
      <c r="U274">
        <f>IF($A274="","",SUMIFS(AI_PF!$CA:$CA,AI_PF!$A:$A,$A274))</f>
        <v>60723711515</v>
      </c>
      <c r="V274">
        <f>IF($A274="","",SUMIFS(AI_PF!$CE:$CE,AI_PF!$A:$A,$A274))</f>
        <v>67618180603</v>
      </c>
      <c r="W274">
        <f>IF($A274="","",IFERROR(VLOOKUP($A274,AI_PF!$A:$CO,93,FALSE),""))</f>
        <v>13.803249001502996</v>
      </c>
      <c r="X274">
        <f>IF($A274="","",COUNTIF(AI_PF!$A:$A,$A274))</f>
        <v>1</v>
      </c>
      <c r="Y274">
        <f>IF($A274="","",COUNTIF(LookThrough!$A:$A,J274))</f>
        <v>202</v>
      </c>
    </row>
    <row r="275" spans="1:25" x14ac:dyDescent="0.4">
      <c r="A275" t="s">
        <v>310</v>
      </c>
      <c r="B275" t="str">
        <f>IF($A275="","",IFERROR(VLOOKUP($A275,AI_PF!$A:$D,4,FALSE),""))</f>
        <v>코람코 밸류그로스리반 사모부동산투자신탁 1호</v>
      </c>
      <c r="C275" t="str">
        <f>IF($A275="","",IFERROR(VLOOKUP($A275,AI_PF!$A:$G,7,FALSE),""))</f>
        <v>개발형</v>
      </c>
      <c r="D275" t="str">
        <f>IF($A275="","",IFERROR(VLOOKUP($A275,AI_PF!$A:$H,8,FALSE),""))</f>
        <v>물류창고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 s="4">
        <f>IF($J275="","",IFERROR(INDEX(AI_PF!T:T,MATCH(Dataset!J275,AI_PF!C:C,0)),""))</f>
        <v>44571</v>
      </c>
      <c r="H275" s="4">
        <f>IF($J275="","",IFERROR(INDEX(AI_PF!V:V,MATCH(Dataset!J275,AI_PF!C:C,0)),""))</f>
        <v>46762</v>
      </c>
      <c r="I275">
        <f>IF($J275="","",IFERROR(INDEX(AI_PF!EV:EV,MATCH(Dataset!J275,AI_PF!C:C,0)),""))</f>
        <v>2022</v>
      </c>
      <c r="J275" s="5">
        <f>IF($A275="","",IFERROR(VLOOKUP($A275,AI_PF!$A:$C,3,FALSE),""))</f>
        <v>210001188</v>
      </c>
      <c r="K275" t="str">
        <f>IF($A275="","",IFERROR(INDEX(Data_Raw!B:B,MATCH(Dataset!A275,Data_Raw!A:A,0)),""))</f>
        <v>Real_Estate</v>
      </c>
      <c r="L275" t="str">
        <f>IF($A275="","",IFERROR(INDEX(Data_Raw!C:C,MATCH(Dataset!A275,Data_Raw!A:A,0)),""))</f>
        <v>코람코 밸류그로스리반 사모부동산투자신탁 1호</v>
      </c>
      <c r="M275" t="str">
        <f>IF($A275="","",IFERROR(INDEX(Data_Raw!D:D,MATCH(Dataset!A275,Data_Raw!A:A,0)),""))</f>
        <v>코람코자산운용</v>
      </c>
      <c r="N275" t="str">
        <f>IF($A275="","",IFERROR(VLOOKUP($A275,AI_PF!$A:$ET,29,FALSE),""))</f>
        <v>해당없음</v>
      </c>
      <c r="O275" t="str">
        <f>IF($A275="","",IFERROR(INDEX(Data_Raw!E:E,MATCH(Dataset!A275,Data_Raw!A:A,0)),""))</f>
        <v>KOR</v>
      </c>
      <c r="P275" t="str">
        <f>IF($A275="","",IFERROR(INDEX(Data_Raw!F:F,MATCH(Dataset!A275,Data_Raw!A:A,0)),""))</f>
        <v>PF대출</v>
      </c>
      <c r="Q275" t="str">
        <f>IF($A275="","",IFERROR(INDEX(Data_Raw!G:G,MATCH(Dataset!A275,Data_Raw!A:A,0)),""))</f>
        <v>Logistics</v>
      </c>
      <c r="R275">
        <f>IF($A275="","",SUMIFS(AI_PF!$AP:$AP,AI_PF!$A:$A,$A275))</f>
        <v>70000000000</v>
      </c>
      <c r="S275">
        <f>IF($A275="","",SUMIFS(AI_PF!$AW:$AW,AI_PF!$A:$A,$A275))</f>
        <v>68692790697</v>
      </c>
      <c r="T275">
        <f>IF($A275="","",SUMIFS(AI_PF!$AZ:$AZ,AI_PF!$A:$A,$A275))</f>
        <v>0</v>
      </c>
      <c r="U275">
        <f>IF($A275="","",SUMIFS(AI_PF!$CA:$CA,AI_PF!$A:$A,$A275))</f>
        <v>68692790697</v>
      </c>
      <c r="V275">
        <f>IF($A275="","",SUMIFS(AI_PF!$CE:$CE,AI_PF!$A:$A,$A275))</f>
        <v>73555033084</v>
      </c>
      <c r="W275">
        <f>IF($A275="","",IFERROR(VLOOKUP($A275,AI_PF!$A:$CO,93,FALSE),""))</f>
        <v>4.4275960326194772</v>
      </c>
      <c r="X275">
        <f>IF($A275="","",COUNTIF(AI_PF!$A:$A,$A275))</f>
        <v>1</v>
      </c>
      <c r="Y275">
        <f>IF($A275="","",COUNTIF(LookThrough!$A:$A,J275))</f>
        <v>8</v>
      </c>
    </row>
    <row r="276" spans="1:25" x14ac:dyDescent="0.4">
      <c r="A276" t="s">
        <v>311</v>
      </c>
      <c r="B276" t="str">
        <f>IF($A276="","",IFERROR(VLOOKUP($A276,AI_PF!$A:$D,4,FALSE),""))</f>
        <v>STEPSTONE Senior Coporate Lending Fund Ⅱ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USD</v>
      </c>
      <c r="G276" s="4">
        <f>IF($J276="","",IFERROR(INDEX(AI_PF!T:T,MATCH(Dataset!J276,AI_PF!C:C,0)),""))</f>
        <v>44641</v>
      </c>
      <c r="H276" s="4">
        <f>IF($J276="","",IFERROR(INDEX(AI_PF!V:V,MATCH(Dataset!J276,AI_PF!C:C,0)),""))</f>
        <v>47391</v>
      </c>
      <c r="I276">
        <f>IF($J276="","",IFERROR(INDEX(AI_PF!EV:EV,MATCH(Dataset!J276,AI_PF!C:C,0)),""))</f>
        <v>2022</v>
      </c>
      <c r="J276" s="5">
        <f>IF($A276="","",IFERROR(VLOOKUP($A276,AI_PF!$A:$C,3,FALSE),""))</f>
        <v>210001308</v>
      </c>
      <c r="K276" t="str">
        <f>IF($A276="","",IFERROR(INDEX(Data_Raw!B:B,MATCH(Dataset!A276,Data_Raw!A:A,0)),""))</f>
        <v>PD</v>
      </c>
      <c r="L276" t="str">
        <f>IF($A276="","",IFERROR(INDEX(Data_Raw!C:C,MATCH(Dataset!A276,Data_Raw!A:A,0)),""))</f>
        <v>STEPSTONE Senior Coporate Lending Fund Ⅱ</v>
      </c>
      <c r="M276" t="str">
        <f>IF($A276="","",IFERROR(INDEX(Data_Raw!D:D,MATCH(Dataset!A276,Data_Raw!A:A,0)),""))</f>
        <v>Stepstone</v>
      </c>
      <c r="N276" t="str">
        <f>IF($A276="","",IFERROR(VLOOKUP($A276,AI_PF!$A:$ET,29,FALSE),""))</f>
        <v>Stepstone</v>
      </c>
      <c r="O276" t="str">
        <f>IF($A276="","",IFERROR(INDEX(Data_Raw!E:E,MATCH(Dataset!A276,Data_Raw!A:A,0)),""))</f>
        <v>Global</v>
      </c>
      <c r="P276" t="str">
        <f>IF($A276="","",IFERROR(INDEX(Data_Raw!F:F,MATCH(Dataset!A276,Data_Raw!A:A,0)),""))</f>
        <v>Direct Lending</v>
      </c>
      <c r="Q276" t="str">
        <f>IF($A276="","",IFERROR(INDEX(Data_Raw!G:G,MATCH(Dataset!A276,Data_Raw!A:A,0)),""))</f>
        <v>Senior</v>
      </c>
      <c r="R276">
        <f>IF($A276="","",SUMIFS(AI_PF!$AP:$AP,AI_PF!$A:$A,$A276))</f>
        <v>140000000000</v>
      </c>
      <c r="S276">
        <f>IF($A276="","",SUMIFS(AI_PF!$AW:$AW,AI_PF!$A:$A,$A276))</f>
        <v>113093260000</v>
      </c>
      <c r="T276">
        <f>IF($A276="","",SUMIFS(AI_PF!$AZ:$AZ,AI_PF!$A:$A,$A276))</f>
        <v>18417915589</v>
      </c>
      <c r="U276">
        <f>IF($A276="","",SUMIFS(AI_PF!$CA:$CA,AI_PF!$A:$A,$A276))</f>
        <v>97815294374</v>
      </c>
      <c r="V276">
        <f>IF($A276="","",SUMIFS(AI_PF!$CE:$CE,AI_PF!$A:$A,$A276))</f>
        <v>114624054852</v>
      </c>
      <c r="W276">
        <f>IF($A276="","",IFERROR(VLOOKUP($A276,AI_PF!$A:$CO,93,FALSE),""))</f>
        <v>13.208847641944885</v>
      </c>
      <c r="X276">
        <f>IF($A276="","",COUNTIF(AI_PF!$A:$A,$A276))</f>
        <v>1</v>
      </c>
      <c r="Y276">
        <f>IF($A276="","",COUNTIF(LookThrough!$A:$A,J276))</f>
        <v>1</v>
      </c>
    </row>
    <row r="277" spans="1:25" x14ac:dyDescent="0.4">
      <c r="A277" t="s">
        <v>312</v>
      </c>
      <c r="B277" t="str">
        <f>IF($A277="","",IFERROR(VLOOKUP($A277,AI_PF!$A:$D,4,FALSE),""))</f>
        <v>ANDREESSEN HOROWITZ Fund Ⅷ</v>
      </c>
      <c r="C277" t="str">
        <f>IF($A277="","",IFERROR(VLOOKUP($A277,AI_PF!$A:$G,7,FALSE),""))</f>
        <v>VC</v>
      </c>
      <c r="D277" t="str">
        <f>IF($A277="","",IFERROR(VLOOKUP($A277,AI_PF!$A:$H,8,FALSE),""))</f>
        <v>VC</v>
      </c>
      <c r="E277" t="str">
        <f>IF($A277="","",IFERROR(VLOOKUP($A277,AI_PF!$A:$N,14,FALSE),""))</f>
        <v>수익증권</v>
      </c>
      <c r="F277" t="str">
        <f>IF($A277="","",IFERROR(VLOOKUP($A277,AI_PF!$A:$R,18,FALSE),""))</f>
        <v>USD</v>
      </c>
      <c r="G277" s="4">
        <f>IF($J277="","",IFERROR(INDEX(AI_PF!T:T,MATCH(Dataset!J277,AI_PF!C:C,0)),""))</f>
        <v>44589</v>
      </c>
      <c r="H277" s="4">
        <f>IF($J277="","",IFERROR(INDEX(AI_PF!V:V,MATCH(Dataset!J277,AI_PF!C:C,0)),""))</f>
        <v>49309</v>
      </c>
      <c r="I277">
        <f>IF($J277="","",IFERROR(INDEX(AI_PF!EV:EV,MATCH(Dataset!J277,AI_PF!C:C,0)),""))</f>
        <v>2021</v>
      </c>
      <c r="J277" s="5">
        <f>IF($A277="","",IFERROR(VLOOKUP($A277,AI_PF!$A:$C,3,FALSE),""))</f>
        <v>210001224</v>
      </c>
      <c r="K277" t="str">
        <f>IF($A277="","",IFERROR(INDEX(Data_Raw!B:B,MATCH(Dataset!A277,Data_Raw!A:A,0)),""))</f>
        <v>VC</v>
      </c>
      <c r="L277" t="str">
        <f>IF($A277="","",IFERROR(INDEX(Data_Raw!C:C,MATCH(Dataset!A277,Data_Raw!A:A,0)),""))</f>
        <v>ANDREESSEN HOROWITZ Fund Ⅷ</v>
      </c>
      <c r="M277" t="str">
        <f>IF($A277="","",IFERROR(INDEX(Data_Raw!D:D,MATCH(Dataset!A277,Data_Raw!A:A,0)),""))</f>
        <v>Andreessen Horowitz</v>
      </c>
      <c r="N277" t="str">
        <f>IF($A277="","",IFERROR(VLOOKUP($A277,AI_PF!$A:$ET,29,FALSE),""))</f>
        <v>Andreessen Horowitz</v>
      </c>
      <c r="O277" t="str">
        <f>IF($A277="","",IFERROR(INDEX(Data_Raw!E:E,MATCH(Dataset!A277,Data_Raw!A:A,0)),""))</f>
        <v>Global</v>
      </c>
      <c r="P277" t="str">
        <f>IF($A277="","",IFERROR(INDEX(Data_Raw!F:F,MATCH(Dataset!A277,Data_Raw!A:A,0)),""))</f>
        <v>Early</v>
      </c>
      <c r="Q277" t="str">
        <f>IF($A277="","",IFERROR(INDEX(Data_Raw!G:G,MATCH(Dataset!A277,Data_Raw!A:A,0)),""))</f>
        <v>AI|Software|IT</v>
      </c>
      <c r="R277">
        <f>IF($A277="","",SUMIFS(AI_PF!$AP:$AP,AI_PF!$A:$A,$A277))</f>
        <v>28000000000</v>
      </c>
      <c r="S277">
        <f>IF($A277="","",SUMIFS(AI_PF!$AW:$AW,AI_PF!$A:$A,$A277))</f>
        <v>22810020000</v>
      </c>
      <c r="T277">
        <f>IF($A277="","",SUMIFS(AI_PF!$AZ:$AZ,AI_PF!$A:$A,$A277))</f>
        <v>0</v>
      </c>
      <c r="U277">
        <f>IF($A277="","",SUMIFS(AI_PF!$CA:$CA,AI_PF!$A:$A,$A277))</f>
        <v>22810020000</v>
      </c>
      <c r="V277">
        <f>IF($A277="","",SUMIFS(AI_PF!$CE:$CE,AI_PF!$A:$A,$A277))</f>
        <v>67507336582</v>
      </c>
      <c r="W277">
        <f>IF($A277="","",IFERROR(VLOOKUP($A277,AI_PF!$A:$CO,93,FALSE),""))</f>
        <v>48.926699757575975</v>
      </c>
      <c r="X277">
        <f>IF($A277="","",COUNTIF(AI_PF!$A:$A,$A277))</f>
        <v>1</v>
      </c>
      <c r="Y277">
        <f>IF($A277="","",COUNTIF(LookThrough!$A:$A,J277))</f>
        <v>84</v>
      </c>
    </row>
    <row r="278" spans="1:25" x14ac:dyDescent="0.4">
      <c r="A278" t="s">
        <v>313</v>
      </c>
      <c r="B278" t="str">
        <f>IF($A278="","",IFERROR(VLOOKUP($A278,AI_PF!$A:$D,4,FALSE),""))</f>
        <v>ANDREESSEN HOROWITZ LSV Fund Ⅲ</v>
      </c>
      <c r="C278" t="str">
        <f>IF($A278="","",IFERROR(VLOOKUP($A278,AI_PF!$A:$G,7,FALSE),""))</f>
        <v>VC</v>
      </c>
      <c r="D278" t="str">
        <f>IF($A278="","",IFERROR(VLOOKUP($A278,AI_PF!$A:$H,8,FALSE),""))</f>
        <v>VC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 s="4">
        <f>IF($J278="","",IFERROR(INDEX(AI_PF!T:T,MATCH(Dataset!J278,AI_PF!C:C,0)),""))</f>
        <v>44588</v>
      </c>
      <c r="H278" s="4">
        <f>IF($J278="","",IFERROR(INDEX(AI_PF!V:V,MATCH(Dataset!J278,AI_PF!C:C,0)),""))</f>
        <v>49309</v>
      </c>
      <c r="I278">
        <f>IF($J278="","",IFERROR(INDEX(AI_PF!EV:EV,MATCH(Dataset!J278,AI_PF!C:C,0)),""))</f>
        <v>2021</v>
      </c>
      <c r="J278" s="5">
        <f>IF($A278="","",IFERROR(VLOOKUP($A278,AI_PF!$A:$C,3,FALSE),""))</f>
        <v>210001223</v>
      </c>
      <c r="K278" t="str">
        <f>IF($A278="","",IFERROR(INDEX(Data_Raw!B:B,MATCH(Dataset!A278,Data_Raw!A:A,0)),""))</f>
        <v>VC</v>
      </c>
      <c r="L278" t="str">
        <f>IF($A278="","",IFERROR(INDEX(Data_Raw!C:C,MATCH(Dataset!A278,Data_Raw!A:A,0)),""))</f>
        <v>ANDREESSEN HOROWITZ LSV Fund Ⅲ</v>
      </c>
      <c r="M278" t="str">
        <f>IF($A278="","",IFERROR(INDEX(Data_Raw!D:D,MATCH(Dataset!A278,Data_Raw!A:A,0)),""))</f>
        <v>Andreessen Horowitz</v>
      </c>
      <c r="N278" t="str">
        <f>IF($A278="","",IFERROR(VLOOKUP($A278,AI_PF!$A:$ET,29,FALSE),""))</f>
        <v>Andreessen Horowitz</v>
      </c>
      <c r="O278" t="str">
        <f>IF($A278="","",IFERROR(INDEX(Data_Raw!E:E,MATCH(Dataset!A278,Data_Raw!A:A,0)),""))</f>
        <v>Global</v>
      </c>
      <c r="P278" t="str">
        <f>IF($A278="","",IFERROR(INDEX(Data_Raw!F:F,MATCH(Dataset!A278,Data_Raw!A:A,0)),""))</f>
        <v>Late</v>
      </c>
      <c r="Q278" t="str">
        <f>IF($A278="","",IFERROR(INDEX(Data_Raw!G:G,MATCH(Dataset!A278,Data_Raw!A:A,0)),""))</f>
        <v>AI|Software|IT</v>
      </c>
      <c r="R278">
        <f>IF($A278="","",SUMIFS(AI_PF!$AP:$AP,AI_PF!$A:$A,$A278))</f>
        <v>56000000000</v>
      </c>
      <c r="S278">
        <f>IF($A278="","",SUMIFS(AI_PF!$AW:$AW,AI_PF!$A:$A,$A278))</f>
        <v>49404000000</v>
      </c>
      <c r="T278">
        <f>IF($A278="","",SUMIFS(AI_PF!$AZ:$AZ,AI_PF!$A:$A,$A278))</f>
        <v>7122314588</v>
      </c>
      <c r="U278">
        <f>IF($A278="","",SUMIFS(AI_PF!$CA:$CA,AI_PF!$A:$A,$A278))</f>
        <v>43390111978</v>
      </c>
      <c r="V278">
        <f>IF($A278="","",SUMIFS(AI_PF!$CE:$CE,AI_PF!$A:$A,$A278))</f>
        <v>87008795834</v>
      </c>
      <c r="W278">
        <f>IF($A278="","",IFERROR(VLOOKUP($A278,AI_PF!$A:$CO,93,FALSE),""))</f>
        <v>25.266135334968553</v>
      </c>
      <c r="X278">
        <f>IF($A278="","",COUNTIF(AI_PF!$A:$A,$A278))</f>
        <v>1</v>
      </c>
      <c r="Y278">
        <f>IF($A278="","",COUNTIF(LookThrough!$A:$A,J278))</f>
        <v>66</v>
      </c>
    </row>
    <row r="279" spans="1:25" x14ac:dyDescent="0.4">
      <c r="A279" t="s">
        <v>314</v>
      </c>
      <c r="B279" t="str">
        <f>IF($A279="","",IFERROR(VLOOKUP($A279,AI_PF!$A:$D,4,FALSE),""))</f>
        <v>ANDREESSEN HOROWITZ Bio Fund Ⅳ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 s="4">
        <f>IF($J279="","",IFERROR(INDEX(AI_PF!T:T,MATCH(Dataset!J279,AI_PF!C:C,0)),""))</f>
        <v>44589</v>
      </c>
      <c r="H279" s="4">
        <f>IF($J279="","",IFERROR(INDEX(AI_PF!V:V,MATCH(Dataset!J279,AI_PF!C:C,0)),""))</f>
        <v>49309</v>
      </c>
      <c r="I279">
        <f>IF($J279="","",IFERROR(INDEX(AI_PF!EV:EV,MATCH(Dataset!J279,AI_PF!C:C,0)),""))</f>
        <v>2021</v>
      </c>
      <c r="J279" s="5">
        <f>IF($A279="","",IFERROR(VLOOKUP($A279,AI_PF!$A:$C,3,FALSE),""))</f>
        <v>210001225</v>
      </c>
      <c r="K279" t="str">
        <f>IF($A279="","",IFERROR(INDEX(Data_Raw!B:B,MATCH(Dataset!A279,Data_Raw!A:A,0)),""))</f>
        <v>VC</v>
      </c>
      <c r="L279" t="str">
        <f>IF($A279="","",IFERROR(INDEX(Data_Raw!C:C,MATCH(Dataset!A279,Data_Raw!A:A,0)),""))</f>
        <v>ANDREESSEN HOROWITZ Bio Fund Ⅳ</v>
      </c>
      <c r="M279" t="str">
        <f>IF($A279="","",IFERROR(INDEX(Data_Raw!D:D,MATCH(Dataset!A279,Data_Raw!A:A,0)),""))</f>
        <v>Andreessen Horowitz</v>
      </c>
      <c r="N279" t="str">
        <f>IF($A279="","",IFERROR(VLOOKUP($A279,AI_PF!$A:$ET,29,FALSE),""))</f>
        <v>Andreessen Horowitz</v>
      </c>
      <c r="O279" t="str">
        <f>IF($A279="","",IFERROR(INDEX(Data_Raw!E:E,MATCH(Dataset!A279,Data_Raw!A:A,0)),""))</f>
        <v>Global</v>
      </c>
      <c r="P279" t="str">
        <f>IF($A279="","",IFERROR(INDEX(Data_Raw!F:F,MATCH(Dataset!A279,Data_Raw!A:A,0)),""))</f>
        <v>Early</v>
      </c>
      <c r="Q279" t="str">
        <f>IF($A279="","",IFERROR(INDEX(Data_Raw!G:G,MATCH(Dataset!A279,Data_Raw!A:A,0)),""))</f>
        <v>Synthetic Bio|Ag-tech</v>
      </c>
      <c r="R279">
        <f>IF($A279="","",SUMIFS(AI_PF!$AP:$AP,AI_PF!$A:$A,$A279))</f>
        <v>56000000000</v>
      </c>
      <c r="S279">
        <f>IF($A279="","",SUMIFS(AI_PF!$AW:$AW,AI_PF!$A:$A,$A279))</f>
        <v>38019760000</v>
      </c>
      <c r="T279">
        <f>IF($A279="","",SUMIFS(AI_PF!$AZ:$AZ,AI_PF!$A:$A,$A279))</f>
        <v>0</v>
      </c>
      <c r="U279">
        <f>IF($A279="","",SUMIFS(AI_PF!$CA:$CA,AI_PF!$A:$A,$A279))</f>
        <v>38019760000</v>
      </c>
      <c r="V279">
        <f>IF($A279="","",SUMIFS(AI_PF!$CE:$CE,AI_PF!$A:$A,$A279))</f>
        <v>59971811712</v>
      </c>
      <c r="W279">
        <f>IF($A279="","",IFERROR(VLOOKUP($A279,AI_PF!$A:$CO,93,FALSE),""))</f>
        <v>25.568273663520802</v>
      </c>
      <c r="X279">
        <f>IF($A279="","",COUNTIF(AI_PF!$A:$A,$A279))</f>
        <v>1</v>
      </c>
      <c r="Y279">
        <f>IF($A279="","",COUNTIF(LookThrough!$A:$A,J279))</f>
        <v>52</v>
      </c>
    </row>
    <row r="280" spans="1:25" x14ac:dyDescent="0.4">
      <c r="A280" t="s">
        <v>315</v>
      </c>
      <c r="B280" t="str">
        <f>IF($A280="","",IFERROR(VLOOKUP($A280,AI_PF!$A:$D,4,FALSE),""))</f>
        <v>인천 도화 물류센터개발사업 PF대출</v>
      </c>
      <c r="C280" t="str">
        <f>IF($A280="","",IFERROR(VLOOKUP($A280,AI_PF!$A:$G,7,FALSE),""))</f>
        <v>개발형</v>
      </c>
      <c r="D280" t="str">
        <f>IF($A280="","",IFERROR(VLOOKUP($A280,AI_PF!$A:$H,8,FALSE),""))</f>
        <v>물류창고</v>
      </c>
      <c r="E280" t="str">
        <f>IF($A280="","",IFERROR(VLOOKUP($A280,AI_PF!$A:$N,14,FALSE),""))</f>
        <v>대출</v>
      </c>
      <c r="F280" t="str">
        <f>IF($A280="","",IFERROR(VLOOKUP($A280,AI_PF!$A:$R,18,FALSE),""))</f>
        <v>KRW</v>
      </c>
      <c r="G280" s="4">
        <f>IF($J280="","",IFERROR(INDEX(AI_PF!T:T,MATCH(Dataset!J280,AI_PF!C:C,0)),""))</f>
        <v>44616</v>
      </c>
      <c r="H280" s="4">
        <f>IF($J280="","",IFERROR(INDEX(AI_PF!V:V,MATCH(Dataset!J280,AI_PF!C:C,0)),""))</f>
        <v>46442</v>
      </c>
      <c r="I280">
        <f>IF($J280="","",IFERROR(INDEX(AI_PF!EV:EV,MATCH(Dataset!J280,AI_PF!C:C,0)),""))</f>
        <v>2022</v>
      </c>
      <c r="J280" s="5">
        <f>IF($A280="","",IFERROR(VLOOKUP($A280,AI_PF!$A:$C,3,FALSE),""))</f>
        <v>6000000001240</v>
      </c>
      <c r="K280" t="str">
        <f>IF($A280="","",IFERROR(INDEX(Data_Raw!B:B,MATCH(Dataset!A280,Data_Raw!A:A,0)),""))</f>
        <v>Real_Estate</v>
      </c>
      <c r="L280" t="str">
        <f>IF($A280="","",IFERROR(INDEX(Data_Raw!C:C,MATCH(Dataset!A280,Data_Raw!A:A,0)),""))</f>
        <v>인천 도화 물류센터 
개발 및 운영사업</v>
      </c>
      <c r="M280" t="str">
        <f>IF($A280="","",IFERROR(INDEX(Data_Raw!D:D,MATCH(Dataset!A280,Data_Raw!A:A,0)),""))</f>
        <v>NH투자증권</v>
      </c>
      <c r="N280" t="str">
        <f>IF($A280="","",IFERROR(VLOOKUP($A280,AI_PF!$A:$ET,29,FALSE),""))</f>
        <v>해당없음</v>
      </c>
      <c r="O280" t="str">
        <f>IF($A280="","",IFERROR(INDEX(Data_Raw!E:E,MATCH(Dataset!A280,Data_Raw!A:A,0)),""))</f>
        <v>KOR</v>
      </c>
      <c r="P280" t="str">
        <f>IF($A280="","",IFERROR(INDEX(Data_Raw!F:F,MATCH(Dataset!A280,Data_Raw!A:A,0)),""))</f>
        <v>담보대출</v>
      </c>
      <c r="Q280" t="str">
        <f>IF($A280="","",IFERROR(INDEX(Data_Raw!G:G,MATCH(Dataset!A280,Data_Raw!A:A,0)),""))</f>
        <v>Logistics</v>
      </c>
      <c r="R280">
        <f>IF($A280="","",SUMIFS(AI_PF!$AP:$AP,AI_PF!$A:$A,$A280))</f>
        <v>141900000000</v>
      </c>
      <c r="S280">
        <f>IF($A280="","",SUMIFS(AI_PF!$AW:$AW,AI_PF!$A:$A,$A280))</f>
        <v>143917000000</v>
      </c>
      <c r="T280">
        <f>IF($A280="","",SUMIFS(AI_PF!$AZ:$AZ,AI_PF!$A:$A,$A280))</f>
        <v>2405661615</v>
      </c>
      <c r="U280">
        <f>IF($A280="","",SUMIFS(AI_PF!$CA:$CA,AI_PF!$A:$A,$A280))</f>
        <v>141900000000</v>
      </c>
      <c r="V280">
        <f>IF($A280="","",SUMIFS(AI_PF!$CE:$CE,AI_PF!$A:$A,$A280))</f>
        <v>141511338385</v>
      </c>
      <c r="W280">
        <f>IF($A280="","",IFERROR(VLOOKUP($A280,AI_PF!$A:$CO,93,FALSE),""))</f>
        <v>3.9019891000000002</v>
      </c>
      <c r="X280">
        <f>IF($A280="","",COUNTIF(AI_PF!$A:$A,$A280))</f>
        <v>1</v>
      </c>
      <c r="Y280">
        <f>IF($A280="","",COUNTIF(LookThrough!$A:$A,J280))</f>
        <v>0</v>
      </c>
    </row>
    <row r="281" spans="1:25" x14ac:dyDescent="0.4">
      <c r="A281" t="s">
        <v>317</v>
      </c>
      <c r="B281" t="str">
        <f>IF($A281="","",IFERROR(VLOOKUP($A281,AI_PF!$A:$D,4,FALSE),""))</f>
        <v>Primer Sazze Fund Ⅱ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 s="4">
        <f>IF($J281="","",IFERROR(INDEX(AI_PF!T:T,MATCH(Dataset!J281,AI_PF!C:C,0)),""))</f>
        <v>44589</v>
      </c>
      <c r="H281" s="4">
        <f>IF($J281="","",IFERROR(INDEX(AI_PF!V:V,MATCH(Dataset!J281,AI_PF!C:C,0)),""))</f>
        <v>47398</v>
      </c>
      <c r="I281">
        <f>IF($J281="","",IFERROR(INDEX(AI_PF!EV:EV,MATCH(Dataset!J281,AI_PF!C:C,0)),""))</f>
        <v>2022</v>
      </c>
      <c r="J281" s="5">
        <f>IF($A281="","",IFERROR(VLOOKUP($A281,AI_PF!$A:$C,3,FALSE),""))</f>
        <v>210001244</v>
      </c>
      <c r="K281" t="str">
        <f>IF($A281="","",IFERROR(INDEX(Data_Raw!B:B,MATCH(Dataset!A281,Data_Raw!A:A,0)),""))</f>
        <v>VC</v>
      </c>
      <c r="L281" t="str">
        <f>IF($A281="","",IFERROR(INDEX(Data_Raw!C:C,MATCH(Dataset!A281,Data_Raw!A:A,0)),""))</f>
        <v>Primer Sazze Fund Ⅱ</v>
      </c>
      <c r="M281" t="str">
        <f>IF($A281="","",IFERROR(INDEX(Data_Raw!D:D,MATCH(Dataset!A281,Data_Raw!A:A,0)),""))</f>
        <v>Primer Sazze</v>
      </c>
      <c r="N281" t="str">
        <f>IF($A281="","",IFERROR(VLOOKUP($A281,AI_PF!$A:$ET,29,FALSE),""))</f>
        <v>Primer Sazze</v>
      </c>
      <c r="O281" t="str">
        <f>IF($A281="","",IFERROR(INDEX(Data_Raw!E:E,MATCH(Dataset!A281,Data_Raw!A:A,0)),""))</f>
        <v>US</v>
      </c>
      <c r="P281" t="str">
        <f>IF($A281="","",IFERROR(INDEX(Data_Raw!F:F,MATCH(Dataset!A281,Data_Raw!A:A,0)),""))</f>
        <v>Early</v>
      </c>
      <c r="Q281" t="str">
        <f>IF($A281="","",IFERROR(INDEX(Data_Raw!G:G,MATCH(Dataset!A281,Data_Raw!A:A,0)),""))</f>
        <v>AI|Software|IT</v>
      </c>
      <c r="R281">
        <f>IF($A281="","",SUMIFS(AI_PF!$AP:$AP,AI_PF!$A:$A,$A281))</f>
        <v>7000000000</v>
      </c>
      <c r="S281">
        <f>IF($A281="","",SUMIFS(AI_PF!$AW:$AW,AI_PF!$A:$A,$A281))</f>
        <v>6533175000</v>
      </c>
      <c r="T281">
        <f>IF($A281="","",SUMIFS(AI_PF!$AZ:$AZ,AI_PF!$A:$A,$A281))</f>
        <v>0</v>
      </c>
      <c r="U281">
        <f>IF($A281="","",SUMIFS(AI_PF!$CA:$CA,AI_PF!$A:$A,$A281))</f>
        <v>6533175000</v>
      </c>
      <c r="V281">
        <f>IF($A281="","",SUMIFS(AI_PF!$CE:$CE,AI_PF!$A:$A,$A281))</f>
        <v>10480814787</v>
      </c>
      <c r="W281">
        <f>IF($A281="","",IFERROR(VLOOKUP($A281,AI_PF!$A:$CO,93,FALSE),""))</f>
        <v>18.019763827323914</v>
      </c>
      <c r="X281">
        <f>IF($A281="","",COUNTIF(AI_PF!$A:$A,$A281))</f>
        <v>1</v>
      </c>
      <c r="Y281">
        <f>IF($A281="","",COUNTIF(LookThrough!$A:$A,J281))</f>
        <v>66</v>
      </c>
    </row>
    <row r="282" spans="1:25" x14ac:dyDescent="0.4">
      <c r="A282" t="s">
        <v>318</v>
      </c>
      <c r="B282" t="str">
        <f>IF($A282="","",IFERROR(VLOOKUP($A282,AI_PF!$A:$D,4,FALSE),""))</f>
        <v>제주 한림 해상풍력 선순위대출</v>
      </c>
      <c r="C282" t="str">
        <f>IF($A282="","",IFERROR(VLOOKUP($A282,AI_PF!$A:$G,7,FALSE),""))</f>
        <v>신재생</v>
      </c>
      <c r="D282" t="str">
        <f>IF($A282="","",IFERROR(VLOOKUP($A282,AI_PF!$A:$H,8,FALSE),""))</f>
        <v>풍력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 s="4">
        <f>IF($J282="","",IFERROR(INDEX(AI_PF!T:T,MATCH(Dataset!J282,AI_PF!C:C,0)),""))</f>
        <v>45107</v>
      </c>
      <c r="H282" s="4">
        <f>IF($J282="","",IFERROR(INDEX(AI_PF!V:V,MATCH(Dataset!J282,AI_PF!C:C,0)),""))</f>
        <v>47662</v>
      </c>
      <c r="I282">
        <f>IF($J282="","",IFERROR(INDEX(AI_PF!EV:EV,MATCH(Dataset!J282,AI_PF!C:C,0)),""))</f>
        <v>2022</v>
      </c>
      <c r="J282" s="5">
        <f>IF($A282="","",IFERROR(VLOOKUP($A282,AI_PF!$A:$C,3,FALSE),""))</f>
        <v>6000000001270</v>
      </c>
      <c r="K282" t="str">
        <f>IF($A282="","",IFERROR(INDEX(Data_Raw!B:B,MATCH(Dataset!A282,Data_Raw!A:A,0)),""))</f>
        <v>Infrastructure</v>
      </c>
      <c r="L282" t="str">
        <f>IF($A282="","",IFERROR(INDEX(Data_Raw!C:C,MATCH(Dataset!A282,Data_Raw!A:A,0)),""))</f>
        <v>제주 한림 해상풍력 선순위대출</v>
      </c>
      <c r="M282" t="str">
        <f>IF($A282="","",IFERROR(INDEX(Data_Raw!D:D,MATCH(Dataset!A282,Data_Raw!A:A,0)),""))</f>
        <v>국민은행</v>
      </c>
      <c r="N282" t="str">
        <f>IF($A282="","",IFERROR(VLOOKUP($A282,AI_PF!$A:$ET,29,FALSE),""))</f>
        <v>해당없음</v>
      </c>
      <c r="O282" t="str">
        <f>IF($A282="","",IFERROR(INDEX(Data_Raw!E:E,MATCH(Dataset!A282,Data_Raw!A:A,0)),""))</f>
        <v>KOR</v>
      </c>
      <c r="P282" t="str">
        <f>IF($A282="","",IFERROR(INDEX(Data_Raw!F:F,MATCH(Dataset!A282,Data_Raw!A:A,0)),""))</f>
        <v>Non-PPP</v>
      </c>
      <c r="Q282" t="str">
        <f>IF($A282="","",IFERROR(INDEX(Data_Raw!G:G,MATCH(Dataset!A282,Data_Raw!A:A,0)),""))</f>
        <v>Energy</v>
      </c>
      <c r="R282">
        <f>IF($A282="","",SUMIFS(AI_PF!$AP:$AP,AI_PF!$A:$A,$A282))</f>
        <v>50000000000</v>
      </c>
      <c r="S282">
        <f>IF($A282="","",SUMIFS(AI_PF!$AW:$AW,AI_PF!$A:$A,$A282))</f>
        <v>29271000000</v>
      </c>
      <c r="T282">
        <f>IF($A282="","",SUMIFS(AI_PF!$AZ:$AZ,AI_PF!$A:$A,$A282))</f>
        <v>21075120</v>
      </c>
      <c r="U282">
        <f>IF($A282="","",SUMIFS(AI_PF!$CA:$CA,AI_PF!$A:$A,$A282))</f>
        <v>29271000000</v>
      </c>
      <c r="V282">
        <f>IF($A282="","",SUMIFS(AI_PF!$CE:$CE,AI_PF!$A:$A,$A282))</f>
        <v>29249924880</v>
      </c>
      <c r="W282">
        <f>IF($A282="","",IFERROR(VLOOKUP($A282,AI_PF!$A:$CO,93,FALSE),""))</f>
        <v>3.6423621000000002</v>
      </c>
      <c r="X282">
        <f>IF($A282="","",COUNTIF(AI_PF!$A:$A,$A282))</f>
        <v>2</v>
      </c>
      <c r="Y282">
        <f>IF($A282="","",COUNTIF(LookThrough!$A:$A,J282))</f>
        <v>0</v>
      </c>
    </row>
    <row r="283" spans="1:25" x14ac:dyDescent="0.4">
      <c r="A283" t="s">
        <v>319</v>
      </c>
      <c r="B283" t="str">
        <f>IF($A283="","",IFERROR(VLOOKUP($A283,AI_PF!$A:$D,4,FALSE),""))</f>
        <v>한화 라이프스타일 일반투자형사모증권투자신탁 2호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KRW</v>
      </c>
      <c r="G283" s="4">
        <f>IF($J283="","",IFERROR(INDEX(AI_PF!T:T,MATCH(Dataset!J283,AI_PF!C:C,0)),""))</f>
        <v>44754</v>
      </c>
      <c r="H283" s="4">
        <f>IF($J283="","",IFERROR(INDEX(AI_PF!V:V,MATCH(Dataset!J283,AI_PF!C:C,0)),""))</f>
        <v>50234</v>
      </c>
      <c r="I283">
        <f>IF($J283="","",IFERROR(INDEX(AI_PF!EV:EV,MATCH(Dataset!J283,AI_PF!C:C,0)),""))</f>
        <v>2022</v>
      </c>
      <c r="J283" s="5">
        <f>IF($A283="","",IFERROR(VLOOKUP($A283,AI_PF!$A:$C,3,FALSE),""))</f>
        <v>210001483</v>
      </c>
      <c r="K283" t="str">
        <f>IF($A283="","",IFERROR(INDEX(Data_Raw!B:B,MATCH(Dataset!A283,Data_Raw!A:A,0)),""))</f>
        <v>VC</v>
      </c>
      <c r="L283" t="str">
        <f>IF($A283="","",IFERROR(INDEX(Data_Raw!C:C,MATCH(Dataset!A283,Data_Raw!A:A,0)),""))</f>
        <v>한화 라이프스타일 2호</v>
      </c>
      <c r="M283" t="str">
        <f>IF($A283="","",IFERROR(INDEX(Data_Raw!D:D,MATCH(Dataset!A283,Data_Raw!A:A,0)),""))</f>
        <v>한화자산운용</v>
      </c>
      <c r="N283">
        <f>IF($A283="","",IFERROR(VLOOKUP($A283,AI_PF!$A:$ET,29,FALSE),""))</f>
        <v>0</v>
      </c>
      <c r="O283" t="str">
        <f>IF($A283="","",IFERROR(INDEX(Data_Raw!E:E,MATCH(Dataset!A283,Data_Raw!A:A,0)),""))</f>
        <v>Global</v>
      </c>
      <c r="P283" t="str">
        <f>IF($A283="","",IFERROR(INDEX(Data_Raw!F:F,MATCH(Dataset!A283,Data_Raw!A:A,0)),""))</f>
        <v>Early</v>
      </c>
      <c r="Q283" t="str">
        <f>IF($A283="","",IFERROR(INDEX(Data_Raw!G:G,MATCH(Dataset!A283,Data_Raw!A:A,0)),""))</f>
        <v>General</v>
      </c>
      <c r="R283">
        <f>IF($A283="","",SUMIFS(AI_PF!$AP:$AP,AI_PF!$A:$A,$A283))</f>
        <v>266000000000</v>
      </c>
      <c r="S283">
        <f>IF($A283="","",SUMIFS(AI_PF!$AW:$AW,AI_PF!$A:$A,$A283))</f>
        <v>210553971061</v>
      </c>
      <c r="T283">
        <f>IF($A283="","",SUMIFS(AI_PF!$AZ:$AZ,AI_PF!$A:$A,$A283))</f>
        <v>0</v>
      </c>
      <c r="U283">
        <f>IF($A283="","",SUMIFS(AI_PF!$CA:$CA,AI_PF!$A:$A,$A283))</f>
        <v>210553971061</v>
      </c>
      <c r="V283">
        <f>IF($A283="","",SUMIFS(AI_PF!$CE:$CE,AI_PF!$A:$A,$A283))</f>
        <v>236293109715</v>
      </c>
      <c r="W283">
        <f>IF($A283="","",IFERROR(VLOOKUP($A283,AI_PF!$A:$CO,93,FALSE),""))</f>
        <v>4.2211005091667184</v>
      </c>
      <c r="X283">
        <f>IF($A283="","",COUNTIF(AI_PF!$A:$A,$A283))</f>
        <v>1</v>
      </c>
      <c r="Y283">
        <f>IF($A283="","",COUNTIF(LookThrough!$A:$A,J283))</f>
        <v>55</v>
      </c>
    </row>
    <row r="284" spans="1:25" x14ac:dyDescent="0.4">
      <c r="A284" t="s">
        <v>320</v>
      </c>
      <c r="B284" t="str">
        <f>IF($A284="","",IFERROR(VLOOKUP($A284,AI_PF!$A:$D,4,FALSE),""))</f>
        <v>LIGHTSPEED Venture Partners ⅩⅣ-A</v>
      </c>
      <c r="C284" t="str">
        <f>IF($A284="","",IFERROR(VLOOKUP($A284,AI_PF!$A:$G,7,FALSE),""))</f>
        <v>VC</v>
      </c>
      <c r="D284" t="str">
        <f>IF($A284="","",IFERROR(VLOOKUP($A284,AI_PF!$A:$H,8,FALSE),""))</f>
        <v>VC</v>
      </c>
      <c r="E284" t="str">
        <f>IF($A284="","",IFERROR(VLOOKUP($A284,AI_PF!$A:$N,14,FALSE),""))</f>
        <v>수익증권</v>
      </c>
      <c r="F284" t="str">
        <f>IF($A284="","",IFERROR(VLOOKUP($A284,AI_PF!$A:$R,18,FALSE),""))</f>
        <v>USD</v>
      </c>
      <c r="G284" s="4">
        <f>IF($J284="","",IFERROR(INDEX(AI_PF!T:T,MATCH(Dataset!J284,AI_PF!C:C,0)),""))</f>
        <v>44648</v>
      </c>
      <c r="H284" s="4">
        <f>IF($J284="","",IFERROR(INDEX(AI_PF!V:V,MATCH(Dataset!J284,AI_PF!C:C,0)),""))</f>
        <v>48395</v>
      </c>
      <c r="I284">
        <f>IF($J284="","",IFERROR(INDEX(AI_PF!EV:EV,MATCH(Dataset!J284,AI_PF!C:C,0)),""))</f>
        <v>2022</v>
      </c>
      <c r="J284" s="5">
        <f>IF($A284="","",IFERROR(VLOOKUP($A284,AI_PF!$A:$C,3,FALSE),""))</f>
        <v>210001316</v>
      </c>
      <c r="K284" t="str">
        <f>IF($A284="","",IFERROR(INDEX(Data_Raw!B:B,MATCH(Dataset!A284,Data_Raw!A:A,0)),""))</f>
        <v>VC</v>
      </c>
      <c r="L284" t="str">
        <f>IF($A284="","",IFERROR(INDEX(Data_Raw!C:C,MATCH(Dataset!A284,Data_Raw!A:A,0)),""))</f>
        <v>LIGHTSPEED Venture Partners ⅩⅣ-A</v>
      </c>
      <c r="M284" t="str">
        <f>IF($A284="","",IFERROR(INDEX(Data_Raw!D:D,MATCH(Dataset!A284,Data_Raw!A:A,0)),""))</f>
        <v>Lightspeed Venture Partners</v>
      </c>
      <c r="N284" t="str">
        <f>IF($A284="","",IFERROR(VLOOKUP($A284,AI_PF!$A:$ET,29,FALSE),""))</f>
        <v>Lightspeed Venture Partners</v>
      </c>
      <c r="O284" t="str">
        <f>IF($A284="","",IFERROR(INDEX(Data_Raw!E:E,MATCH(Dataset!A284,Data_Raw!A:A,0)),""))</f>
        <v>US</v>
      </c>
      <c r="P284" t="str">
        <f>IF($A284="","",IFERROR(INDEX(Data_Raw!F:F,MATCH(Dataset!A284,Data_Raw!A:A,0)),""))</f>
        <v>Early</v>
      </c>
      <c r="Q284" t="str">
        <f>IF($A284="","",IFERROR(INDEX(Data_Raw!G:G,MATCH(Dataset!A284,Data_Raw!A:A,0)),""))</f>
        <v>Enterprise|Comsumer|Healthcare</v>
      </c>
      <c r="R284">
        <f>IF($A284="","",SUMIFS(AI_PF!$AP:$AP,AI_PF!$A:$A,$A284))</f>
        <v>15750000000</v>
      </c>
      <c r="S284">
        <f>IF($A284="","",SUMIFS(AI_PF!$AW:$AW,AI_PF!$A:$A,$A284))</f>
        <v>13362851250</v>
      </c>
      <c r="T284">
        <f>IF($A284="","",SUMIFS(AI_PF!$AZ:$AZ,AI_PF!$A:$A,$A284))</f>
        <v>393129734</v>
      </c>
      <c r="U284">
        <f>IF($A284="","",SUMIFS(AI_PF!$CA:$CA,AI_PF!$A:$A,$A284))</f>
        <v>13141858937</v>
      </c>
      <c r="V284">
        <f>IF($A284="","",SUMIFS(AI_PF!$CE:$CE,AI_PF!$A:$A,$A284))</f>
        <v>37582943027</v>
      </c>
      <c r="W284">
        <f>IF($A284="","",IFERROR(VLOOKUP($A284,AI_PF!$A:$CO,93,FALSE),""))</f>
        <v>44.304957985877991</v>
      </c>
      <c r="X284">
        <f>IF($A284="","",COUNTIF(AI_PF!$A:$A,$A284))</f>
        <v>1</v>
      </c>
      <c r="Y284">
        <f>IF($A284="","",COUNTIF(LookThrough!$A:$A,J284))</f>
        <v>47</v>
      </c>
    </row>
    <row r="285" spans="1:25" x14ac:dyDescent="0.4">
      <c r="A285" t="s">
        <v>321</v>
      </c>
      <c r="B285" t="str">
        <f>IF($A285="","",IFERROR(VLOOKUP($A285,AI_PF!$A:$D,4,FALSE),""))</f>
        <v>LIGHTSPEED Venture Partners ⅩⅣ-B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USD</v>
      </c>
      <c r="G285" s="4">
        <f>IF($J285="","",IFERROR(INDEX(AI_PF!T:T,MATCH(Dataset!J285,AI_PF!C:C,0)),""))</f>
        <v>44648</v>
      </c>
      <c r="H285" s="4">
        <f>IF($J285="","",IFERROR(INDEX(AI_PF!V:V,MATCH(Dataset!J285,AI_PF!C:C,0)),""))</f>
        <v>48395</v>
      </c>
      <c r="I285">
        <f>IF($J285="","",IFERROR(INDEX(AI_PF!EV:EV,MATCH(Dataset!J285,AI_PF!C:C,0)),""))</f>
        <v>2022</v>
      </c>
      <c r="J285" s="5">
        <f>IF($A285="","",IFERROR(VLOOKUP($A285,AI_PF!$A:$C,3,FALSE),""))</f>
        <v>210001317</v>
      </c>
      <c r="K285" t="str">
        <f>IF($A285="","",IFERROR(INDEX(Data_Raw!B:B,MATCH(Dataset!A285,Data_Raw!A:A,0)),""))</f>
        <v>VC</v>
      </c>
      <c r="L285" t="str">
        <f>IF($A285="","",IFERROR(INDEX(Data_Raw!C:C,MATCH(Dataset!A285,Data_Raw!A:A,0)),""))</f>
        <v>LIGHTSPEED Venture Partners ⅩⅣ-B</v>
      </c>
      <c r="M285" t="str">
        <f>IF($A285="","",IFERROR(INDEX(Data_Raw!D:D,MATCH(Dataset!A285,Data_Raw!A:A,0)),""))</f>
        <v>Lightspeed Venture Partners</v>
      </c>
      <c r="N285" t="str">
        <f>IF($A285="","",IFERROR(VLOOKUP($A285,AI_PF!$A:$ET,29,FALSE),""))</f>
        <v>Lightspeed Venture Partners</v>
      </c>
      <c r="O285" t="str">
        <f>IF($A285="","",IFERROR(INDEX(Data_Raw!E:E,MATCH(Dataset!A285,Data_Raw!A:A,0)),""))</f>
        <v>US</v>
      </c>
      <c r="P285" t="str">
        <f>IF($A285="","",IFERROR(INDEX(Data_Raw!F:F,MATCH(Dataset!A285,Data_Raw!A:A,0)),""))</f>
        <v>Early</v>
      </c>
      <c r="Q285" t="str">
        <f>IF($A285="","",IFERROR(INDEX(Data_Raw!G:G,MATCH(Dataset!A285,Data_Raw!A:A,0)),""))</f>
        <v>Enterprise|Comsumer|Healthcare</v>
      </c>
      <c r="R285">
        <f>IF($A285="","",SUMIFS(AI_PF!$AP:$AP,AI_PF!$A:$A,$A285))</f>
        <v>19250000000</v>
      </c>
      <c r="S285">
        <f>IF($A285="","",SUMIFS(AI_PF!$AW:$AW,AI_PF!$A:$A,$A285))</f>
        <v>17266631250</v>
      </c>
      <c r="T285">
        <f>IF($A285="","",SUMIFS(AI_PF!$AZ:$AZ,AI_PF!$A:$A,$A285))</f>
        <v>0</v>
      </c>
      <c r="U285">
        <f>IF($A285="","",SUMIFS(AI_PF!$CA:$CA,AI_PF!$A:$A,$A285))</f>
        <v>17266631250</v>
      </c>
      <c r="V285">
        <f>IF($A285="","",SUMIFS(AI_PF!$CE:$CE,AI_PF!$A:$A,$A285))</f>
        <v>38381912977</v>
      </c>
      <c r="W285">
        <f>IF($A285="","",IFERROR(VLOOKUP($A285,AI_PF!$A:$CO,93,FALSE),""))</f>
        <v>38.252577185630813</v>
      </c>
      <c r="X285">
        <f>IF($A285="","",COUNTIF(AI_PF!$A:$A,$A285))</f>
        <v>1</v>
      </c>
      <c r="Y285">
        <f>IF($A285="","",COUNTIF(LookThrough!$A:$A,J285))</f>
        <v>43</v>
      </c>
    </row>
    <row r="286" spans="1:25" x14ac:dyDescent="0.4">
      <c r="A286" t="s">
        <v>322</v>
      </c>
      <c r="B286" t="str">
        <f>IF($A286="","",IFERROR(VLOOKUP($A286,AI_PF!$A:$D,4,FALSE),""))</f>
        <v>LIGHTSPEED Opportunity Fund Ⅱ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 s="4">
        <f>IF($J286="","",IFERROR(INDEX(AI_PF!T:T,MATCH(Dataset!J286,AI_PF!C:C,0)),""))</f>
        <v>44651</v>
      </c>
      <c r="H286" s="4">
        <f>IF($J286="","",IFERROR(INDEX(AI_PF!V:V,MATCH(Dataset!J286,AI_PF!C:C,0)),""))</f>
        <v>48395</v>
      </c>
      <c r="I286">
        <f>IF($J286="","",IFERROR(INDEX(AI_PF!EV:EV,MATCH(Dataset!J286,AI_PF!C:C,0)),""))</f>
        <v>2022</v>
      </c>
      <c r="J286" s="5">
        <f>IF($A286="","",IFERROR(VLOOKUP($A286,AI_PF!$A:$C,3,FALSE),""))</f>
        <v>210001320</v>
      </c>
      <c r="K286" t="str">
        <f>IF($A286="","",IFERROR(INDEX(Data_Raw!B:B,MATCH(Dataset!A286,Data_Raw!A:A,0)),""))</f>
        <v>VC</v>
      </c>
      <c r="L286" t="str">
        <f>IF($A286="","",IFERROR(INDEX(Data_Raw!C:C,MATCH(Dataset!A286,Data_Raw!A:A,0)),""))</f>
        <v>LIGHTSPEED Opportunity Fund Ⅱ</v>
      </c>
      <c r="M286" t="str">
        <f>IF($A286="","",IFERROR(INDEX(Data_Raw!D:D,MATCH(Dataset!A286,Data_Raw!A:A,0)),""))</f>
        <v>Lightspeed Venture Partners</v>
      </c>
      <c r="N286" t="str">
        <f>IF($A286="","",IFERROR(VLOOKUP($A286,AI_PF!$A:$ET,29,FALSE),""))</f>
        <v>Lightspeed Venture Partners</v>
      </c>
      <c r="O286" t="str">
        <f>IF($A286="","",IFERROR(INDEX(Data_Raw!E:E,MATCH(Dataset!A286,Data_Raw!A:A,0)),""))</f>
        <v>US</v>
      </c>
      <c r="P286" t="str">
        <f>IF($A286="","",IFERROR(INDEX(Data_Raw!F:F,MATCH(Dataset!A286,Data_Raw!A:A,0)),""))</f>
        <v>Late</v>
      </c>
      <c r="Q286" t="str">
        <f>IF($A286="","",IFERROR(INDEX(Data_Raw!G:G,MATCH(Dataset!A286,Data_Raw!A:A,0)),""))</f>
        <v>Enterprise|Comsumer|Healthcare</v>
      </c>
      <c r="R286">
        <f>IF($A286="","",SUMIFS(AI_PF!$AP:$AP,AI_PF!$A:$A,$A286))</f>
        <v>35000000000</v>
      </c>
      <c r="S286">
        <f>IF($A286="","",SUMIFS(AI_PF!$AW:$AW,AI_PF!$A:$A,$A286))</f>
        <v>33332175000</v>
      </c>
      <c r="T286">
        <f>IF($A286="","",SUMIFS(AI_PF!$AZ:$AZ,AI_PF!$A:$A,$A286))</f>
        <v>2876006934</v>
      </c>
      <c r="U286">
        <f>IF($A286="","",SUMIFS(AI_PF!$CA:$CA,AI_PF!$A:$A,$A286))</f>
        <v>31692156376</v>
      </c>
      <c r="V286">
        <f>IF($A286="","",SUMIFS(AI_PF!$CE:$CE,AI_PF!$A:$A,$A286))</f>
        <v>75505626187</v>
      </c>
      <c r="W286">
        <f>IF($A286="","",IFERROR(VLOOKUP($A286,AI_PF!$A:$CO,93,FALSE),""))</f>
        <v>42.708192467689521</v>
      </c>
      <c r="X286">
        <f>IF($A286="","",COUNTIF(AI_PF!$A:$A,$A286))</f>
        <v>1</v>
      </c>
      <c r="Y286">
        <f>IF($A286="","",COUNTIF(LookThrough!$A:$A,J286))</f>
        <v>30</v>
      </c>
    </row>
    <row r="287" spans="1:25" x14ac:dyDescent="0.4">
      <c r="A287" t="s">
        <v>323</v>
      </c>
      <c r="B287" t="str">
        <f>IF($A287="","",IFERROR(VLOOKUP($A287,AI_PF!$A:$D,4,FALSE),""))</f>
        <v>TIGER Global Private Investment Partners ⅩⅤ Feeder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 s="4">
        <f>IF($J287="","",IFERROR(INDEX(AI_PF!T:T,MATCH(Dataset!J287,AI_PF!C:C,0)),""))</f>
        <v>44643</v>
      </c>
      <c r="H287" s="4">
        <f>IF($J287="","",IFERROR(INDEX(AI_PF!V:V,MATCH(Dataset!J287,AI_PF!C:C,0)),""))</f>
        <v>48213</v>
      </c>
      <c r="I287">
        <f>IF($J287="","",IFERROR(INDEX(AI_PF!EV:EV,MATCH(Dataset!J287,AI_PF!C:C,0)),""))</f>
        <v>2022</v>
      </c>
      <c r="J287" s="5">
        <f>IF($A287="","",IFERROR(VLOOKUP($A287,AI_PF!$A:$C,3,FALSE),""))</f>
        <v>210001312</v>
      </c>
      <c r="K287" t="str">
        <f>IF($A287="","",IFERROR(INDEX(Data_Raw!B:B,MATCH(Dataset!A287,Data_Raw!A:A,0)),""))</f>
        <v>VC</v>
      </c>
      <c r="L287" t="str">
        <f>IF($A287="","",IFERROR(INDEX(Data_Raw!C:C,MATCH(Dataset!A287,Data_Raw!A:A,0)),""))</f>
        <v>TIGER Global Private Investment Partners ⅩⅤ Feeder</v>
      </c>
      <c r="M287" t="str">
        <f>IF($A287="","",IFERROR(INDEX(Data_Raw!D:D,MATCH(Dataset!A287,Data_Raw!A:A,0)),""))</f>
        <v>Tiger Global</v>
      </c>
      <c r="N287" t="str">
        <f>IF($A287="","",IFERROR(VLOOKUP($A287,AI_PF!$A:$ET,29,FALSE),""))</f>
        <v>Tiger Global</v>
      </c>
      <c r="O287" t="str">
        <f>IF($A287="","",IFERROR(INDEX(Data_Raw!E:E,MATCH(Dataset!A287,Data_Raw!A:A,0)),""))</f>
        <v>US</v>
      </c>
      <c r="P287" t="str">
        <f>IF($A287="","",IFERROR(INDEX(Data_Raw!F:F,MATCH(Dataset!A287,Data_Raw!A:A,0)),""))</f>
        <v>Early</v>
      </c>
      <c r="Q287" t="str">
        <f>IF($A287="","",IFERROR(INDEX(Data_Raw!G:G,MATCH(Dataset!A287,Data_Raw!A:A,0)),""))</f>
        <v>AI|Software|IT</v>
      </c>
      <c r="R287">
        <f>IF($A287="","",SUMIFS(AI_PF!$AP:$AP,AI_PF!$A:$A,$A287))</f>
        <v>84000000000</v>
      </c>
      <c r="S287">
        <f>IF($A287="","",SUMIFS(AI_PF!$AW:$AW,AI_PF!$A:$A,$A287))</f>
        <v>73693579808</v>
      </c>
      <c r="T287">
        <f>IF($A287="","",SUMIFS(AI_PF!$AZ:$AZ,AI_PF!$A:$A,$A287))</f>
        <v>0</v>
      </c>
      <c r="U287">
        <f>IF($A287="","",SUMIFS(AI_PF!$CA:$CA,AI_PF!$A:$A,$A287))</f>
        <v>73693579808</v>
      </c>
      <c r="V287">
        <f>IF($A287="","",SUMIFS(AI_PF!$CE:$CE,AI_PF!$A:$A,$A287))</f>
        <v>71801986073</v>
      </c>
      <c r="W287">
        <f>IF($A287="","",IFERROR(VLOOKUP($A287,AI_PF!$A:$CO,93,FALSE),""))</f>
        <v>1.0593834519386292</v>
      </c>
      <c r="X287">
        <f>IF($A287="","",COUNTIF(AI_PF!$A:$A,$A287))</f>
        <v>1</v>
      </c>
      <c r="Y287">
        <f>IF($A287="","",COUNTIF(LookThrough!$A:$A,J287))</f>
        <v>229</v>
      </c>
    </row>
    <row r="288" spans="1:25" x14ac:dyDescent="0.4">
      <c r="A288" t="s">
        <v>324</v>
      </c>
      <c r="B288" t="str">
        <f>IF($A288="","",IFERROR(VLOOKUP($A288,AI_PF!$A:$D,4,FALSE),""))</f>
        <v>West Street Mezzanine Partners VⅢ Offshore</v>
      </c>
      <c r="C288" t="str">
        <f>IF($A288="","",IFERROR(VLOOKUP($A288,AI_PF!$A:$G,7,FALSE),""))</f>
        <v>PD</v>
      </c>
      <c r="D288" t="str">
        <f>IF($A288="","",IFERROR(VLOOKUP($A288,AI_PF!$A:$H,8,FALSE),""))</f>
        <v>Subordinate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 s="4">
        <f>IF($J288="","",IFERROR(INDEX(AI_PF!T:T,MATCH(Dataset!J288,AI_PF!C:C,0)),""))</f>
        <v>44874</v>
      </c>
      <c r="H288" s="4">
        <f>IF($J288="","",IFERROR(INDEX(AI_PF!V:V,MATCH(Dataset!J288,AI_PF!C:C,0)),""))</f>
        <v>49309</v>
      </c>
      <c r="I288">
        <f>IF($J288="","",IFERROR(INDEX(AI_PF!EV:EV,MATCH(Dataset!J288,AI_PF!C:C,0)),""))</f>
        <v>2022</v>
      </c>
      <c r="J288" s="5">
        <f>IF($A288="","",IFERROR(VLOOKUP($A288,AI_PF!$A:$C,3,FALSE),""))</f>
        <v>210001555</v>
      </c>
      <c r="K288" t="str">
        <f>IF($A288="","",IFERROR(INDEX(Data_Raw!B:B,MATCH(Dataset!A288,Data_Raw!A:A,0)),""))</f>
        <v>PD</v>
      </c>
      <c r="L288" t="str">
        <f>IF($A288="","",IFERROR(INDEX(Data_Raw!C:C,MATCH(Dataset!A288,Data_Raw!A:A,0)),""))</f>
        <v>West Street Mezzanine Partners VⅢ Offshore</v>
      </c>
      <c r="M288" t="str">
        <f>IF($A288="","",IFERROR(INDEX(Data_Raw!D:D,MATCH(Dataset!A288,Data_Raw!A:A,0)),""))</f>
        <v>Goldman Sachs</v>
      </c>
      <c r="N288" t="str">
        <f>IF($A288="","",IFERROR(VLOOKUP($A288,AI_PF!$A:$ET,29,FALSE),""))</f>
        <v>Goldman Sachs</v>
      </c>
      <c r="O288" t="str">
        <f>IF($A288="","",IFERROR(INDEX(Data_Raw!E:E,MATCH(Dataset!A288,Data_Raw!A:A,0)),""))</f>
        <v>Global</v>
      </c>
      <c r="P288" t="str">
        <f>IF($A288="","",IFERROR(INDEX(Data_Raw!F:F,MATCH(Dataset!A288,Data_Raw!A:A,0)),""))</f>
        <v>Mezzanine</v>
      </c>
      <c r="Q288" t="str">
        <f>IF($A288="","",IFERROR(INDEX(Data_Raw!G:G,MATCH(Dataset!A288,Data_Raw!A:A,0)),""))</f>
        <v>Subordinate</v>
      </c>
      <c r="R288">
        <f>IF($A288="","",SUMIFS(AI_PF!$AP:$AP,AI_PF!$A:$A,$A288))</f>
        <v>140000000000</v>
      </c>
      <c r="S288">
        <f>IF($A288="","",SUMIFS(AI_PF!$AW:$AW,AI_PF!$A:$A,$A288))</f>
        <v>97104875296</v>
      </c>
      <c r="T288">
        <f>IF($A288="","",SUMIFS(AI_PF!$AZ:$AZ,AI_PF!$A:$A,$A288))</f>
        <v>36638207269</v>
      </c>
      <c r="U288">
        <f>IF($A288="","",SUMIFS(AI_PF!$CA:$CA,AI_PF!$A:$A,$A288))</f>
        <v>60917244456</v>
      </c>
      <c r="V288">
        <f>IF($A288="","",SUMIFS(AI_PF!$CE:$CE,AI_PF!$A:$A,$A288))</f>
        <v>70539158790</v>
      </c>
      <c r="W288">
        <f>IF($A288="","",IFERROR(VLOOKUP($A288,AI_PF!$A:$CO,93,FALSE),""))</f>
        <v>19.218446612358093</v>
      </c>
      <c r="X288">
        <f>IF($A288="","",COUNTIF(AI_PF!$A:$A,$A288))</f>
        <v>1</v>
      </c>
      <c r="Y288">
        <f>IF($A288="","",COUNTIF(LookThrough!$A:$A,J288))</f>
        <v>51</v>
      </c>
    </row>
    <row r="289" spans="1:25" x14ac:dyDescent="0.4">
      <c r="A289" t="s">
        <v>325</v>
      </c>
      <c r="B289" t="str">
        <f>IF($A289="","",IFERROR(VLOOKUP($A289,AI_PF!$A:$D,4,FALSE),""))</f>
        <v>보고 글로벌크레딧 일반사모투자신탁 4호</v>
      </c>
      <c r="C289" t="str">
        <f>IF($A289="","",IFERROR(VLOOKUP($A289,AI_PF!$A:$G,7,FALSE),""))</f>
        <v>PD</v>
      </c>
      <c r="D289" t="str">
        <f>IF($A289="","",IFERROR(VLOOKUP($A289,AI_PF!$A:$H,8,FALSE),""))</f>
        <v>Senior</v>
      </c>
      <c r="E289" t="str">
        <f>IF($A289="","",IFERROR(VLOOKUP($A289,AI_PF!$A:$N,14,FALSE),""))</f>
        <v>수익증권</v>
      </c>
      <c r="F289" t="str">
        <f>IF($A289="","",IFERROR(VLOOKUP($A289,AI_PF!$A:$R,18,FALSE),""))</f>
        <v>KRW</v>
      </c>
      <c r="G289" s="4">
        <f>IF($J289="","",IFERROR(INDEX(AI_PF!T:T,MATCH(Dataset!J289,AI_PF!C:C,0)),""))</f>
        <v>44729</v>
      </c>
      <c r="H289" s="4">
        <f>IF($J289="","",IFERROR(INDEX(AI_PF!V:V,MATCH(Dataset!J289,AI_PF!C:C,0)),""))</f>
        <v>49112</v>
      </c>
      <c r="I289">
        <f>IF($J289="","",IFERROR(INDEX(AI_PF!EV:EV,MATCH(Dataset!J289,AI_PF!C:C,0)),""))</f>
        <v>2022</v>
      </c>
      <c r="J289" s="5">
        <f>IF($A289="","",IFERROR(VLOOKUP($A289,AI_PF!$A:$C,3,FALSE),""))</f>
        <v>210001421</v>
      </c>
      <c r="K289" t="str">
        <f>IF($A289="","",IFERROR(INDEX(Data_Raw!B:B,MATCH(Dataset!A289,Data_Raw!A:A,0)),""))</f>
        <v>PD</v>
      </c>
      <c r="L289" t="str">
        <f>IF($A289="","",IFERROR(INDEX(Data_Raw!C:C,MATCH(Dataset!A289,Data_Raw!A:A,0)),""))</f>
        <v>보고 글로벌크레딧 4호</v>
      </c>
      <c r="M289" t="str">
        <f>IF($A289="","",IFERROR(INDEX(Data_Raw!D:D,MATCH(Dataset!A289,Data_Raw!A:A,0)),""))</f>
        <v>보고자산운용</v>
      </c>
      <c r="N289">
        <f>IF($A289="","",IFERROR(VLOOKUP($A289,AI_PF!$A:$ET,29,FALSE),""))</f>
        <v>0</v>
      </c>
      <c r="O289" t="str">
        <f>IF($A289="","",IFERROR(INDEX(Data_Raw!E:E,MATCH(Dataset!A289,Data_Raw!A:A,0)),""))</f>
        <v>US</v>
      </c>
      <c r="P289" t="str">
        <f>IF($A289="","",IFERROR(INDEX(Data_Raw!F:F,MATCH(Dataset!A289,Data_Raw!A:A,0)),""))</f>
        <v>PD Secondary</v>
      </c>
      <c r="Q289" t="str">
        <f>IF($A289="","",IFERROR(INDEX(Data_Raw!G:G,MATCH(Dataset!A289,Data_Raw!A:A,0)),""))</f>
        <v>Senior</v>
      </c>
      <c r="R289">
        <f>IF($A289="","",SUMIFS(AI_PF!$AP:$AP,AI_PF!$A:$A,$A289))</f>
        <v>42000000000</v>
      </c>
      <c r="S289">
        <f>IF($A289="","",SUMIFS(AI_PF!$AW:$AW,AI_PF!$A:$A,$A289))</f>
        <v>39317507077</v>
      </c>
      <c r="T289">
        <f>IF($A289="","",SUMIFS(AI_PF!$AZ:$AZ,AI_PF!$A:$A,$A289))</f>
        <v>11940609058</v>
      </c>
      <c r="U289">
        <f>IF($A289="","",SUMIFS(AI_PF!$CA:$CA,AI_PF!$A:$A,$A289))</f>
        <v>27135216815</v>
      </c>
      <c r="V289">
        <f>IF($A289="","",SUMIFS(AI_PF!$CE:$CE,AI_PF!$A:$A,$A289))</f>
        <v>25151684417</v>
      </c>
      <c r="W289">
        <f>IF($A289="","",IFERROR(VLOOKUP($A289,AI_PF!$A:$CO,93,FALSE),""))</f>
        <v>9.5149192214012128</v>
      </c>
      <c r="X289">
        <f>IF($A289="","",COUNTIF(AI_PF!$A:$A,$A289))</f>
        <v>1</v>
      </c>
      <c r="Y289">
        <f>IF($A289="","",COUNTIF(LookThrough!$A:$A,J289))</f>
        <v>2</v>
      </c>
    </row>
    <row r="290" spans="1:25" x14ac:dyDescent="0.4">
      <c r="A290" t="s">
        <v>326</v>
      </c>
      <c r="B290" t="str">
        <f>IF($A290="","",IFERROR(VLOOKUP($A290,AI_PF!$A:$D,4,FALSE),""))</f>
        <v>Mesa West Real Estate Income Fund Ⅴ</v>
      </c>
      <c r="C290" t="str">
        <f>IF($A290="","",IFERROR(VLOOKUP($A290,AI_PF!$A:$G,7,FALSE),""))</f>
        <v>수익형</v>
      </c>
      <c r="D290" t="str">
        <f>IF($A290="","",IFERROR(VLOOKUP($A290,AI_PF!$A:$H,8,FALSE),""))</f>
        <v>혼합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 s="4">
        <f>IF($J290="","",IFERROR(INDEX(AI_PF!T:T,MATCH(Dataset!J290,AI_PF!C:C,0)),""))</f>
        <v>44721</v>
      </c>
      <c r="H290" s="4">
        <f>IF($J290="","",IFERROR(INDEX(AI_PF!V:V,MATCH(Dataset!J290,AI_PF!C:C,0)),""))</f>
        <v>49453</v>
      </c>
      <c r="I290">
        <f>IF($J290="","",IFERROR(INDEX(AI_PF!EV:EV,MATCH(Dataset!J290,AI_PF!C:C,0)),""))</f>
        <v>2022</v>
      </c>
      <c r="J290" s="5">
        <f>IF($A290="","",IFERROR(VLOOKUP($A290,AI_PF!$A:$C,3,FALSE),""))</f>
        <v>210001395</v>
      </c>
      <c r="K290" t="str">
        <f>IF($A290="","",IFERROR(INDEX(Data_Raw!B:B,MATCH(Dataset!A290,Data_Raw!A:A,0)),""))</f>
        <v>Real_Estate</v>
      </c>
      <c r="L290" t="str">
        <f>IF($A290="","",IFERROR(INDEX(Data_Raw!C:C,MATCH(Dataset!A290,Data_Raw!A:A,0)),""))</f>
        <v>MESA WEST REAL ESTATE INCOME FUND V, L.P.</v>
      </c>
      <c r="M290" t="str">
        <f>IF($A290="","",IFERROR(INDEX(Data_Raw!D:D,MATCH(Dataset!A290,Data_Raw!A:A,0)),""))</f>
        <v>Mesa West Capital</v>
      </c>
      <c r="N290" t="str">
        <f>IF($A290="","",IFERROR(VLOOKUP($A290,AI_PF!$A:$ET,29,FALSE),""))</f>
        <v>Mesa West Capital</v>
      </c>
      <c r="O290" t="str">
        <f>IF($A290="","",IFERROR(INDEX(Data_Raw!E:E,MATCH(Dataset!A290,Data_Raw!A:A,0)),""))</f>
        <v>US</v>
      </c>
      <c r="P290" t="str">
        <f>IF($A290="","",IFERROR(INDEX(Data_Raw!F:F,MATCH(Dataset!A290,Data_Raw!A:A,0)),""))</f>
        <v>Mezzanine|Core</v>
      </c>
      <c r="Q290" t="str">
        <f>IF($A290="","",IFERROR(INDEX(Data_Raw!G:G,MATCH(Dataset!A290,Data_Raw!A:A,0)),""))</f>
        <v>General</v>
      </c>
      <c r="R290">
        <f>IF($A290="","",SUMIFS(AI_PF!$AP:$AP,AI_PF!$A:$A,$A290))</f>
        <v>70000000000</v>
      </c>
      <c r="S290">
        <f>IF($A290="","",SUMIFS(AI_PF!$AW:$AW,AI_PF!$A:$A,$A290))</f>
        <v>51584169878</v>
      </c>
      <c r="T290">
        <f>IF($A290="","",SUMIFS(AI_PF!$AZ:$AZ,AI_PF!$A:$A,$A290))</f>
        <v>13372942837</v>
      </c>
      <c r="U290">
        <f>IF($A290="","",SUMIFS(AI_PF!$CA:$CA,AI_PF!$A:$A,$A290))</f>
        <v>39197555026</v>
      </c>
      <c r="V290">
        <f>IF($A290="","",SUMIFS(AI_PF!$CE:$CE,AI_PF!$A:$A,$A290))</f>
        <v>41611910789</v>
      </c>
      <c r="W290">
        <f>IF($A290="","",IFERROR(VLOOKUP($A290,AI_PF!$A:$CO,93,FALSE),""))</f>
        <v>12.50378787517548</v>
      </c>
      <c r="X290">
        <f>IF($A290="","",COUNTIF(AI_PF!$A:$A,$A290))</f>
        <v>1</v>
      </c>
      <c r="Y290">
        <f>IF($A290="","",COUNTIF(LookThrough!$A:$A,J290))</f>
        <v>50</v>
      </c>
    </row>
    <row r="291" spans="1:25" x14ac:dyDescent="0.4">
      <c r="A291" t="s">
        <v>327</v>
      </c>
      <c r="B291" t="str">
        <f>IF($A291="","",IFERROR(VLOOKUP($A291,AI_PF!$A:$D,4,FALSE),""))</f>
        <v>Pantera Blockchain Offshore Fund</v>
      </c>
      <c r="C291" t="str">
        <f>IF($A291="","",IFERROR(VLOOKUP($A291,AI_PF!$A:$G,7,FALSE),""))</f>
        <v>VC</v>
      </c>
      <c r="D291" t="str">
        <f>IF($A291="","",IFERROR(VLOOKUP($A291,AI_PF!$A:$H,8,FALSE),""))</f>
        <v>VC</v>
      </c>
      <c r="E291" t="str">
        <f>IF($A291="","",IFERROR(VLOOKUP($A291,AI_PF!$A:$N,14,FALSE),""))</f>
        <v>수익증권</v>
      </c>
      <c r="F291" t="str">
        <f>IF($A291="","",IFERROR(VLOOKUP($A291,AI_PF!$A:$R,18,FALSE),""))</f>
        <v>USD</v>
      </c>
      <c r="G291" s="4">
        <f>IF($J291="","",IFERROR(INDEX(AI_PF!T:T,MATCH(Dataset!J291,AI_PF!C:C,0)),""))</f>
        <v>44700</v>
      </c>
      <c r="H291" s="4">
        <f>IF($J291="","",IFERROR(INDEX(AI_PF!V:V,MATCH(Dataset!J291,AI_PF!C:C,0)),""))</f>
        <v>48353</v>
      </c>
      <c r="I291">
        <f>IF($J291="","",IFERROR(INDEX(AI_PF!EV:EV,MATCH(Dataset!J291,AI_PF!C:C,0)),""))</f>
        <v>2022</v>
      </c>
      <c r="J291" s="5">
        <f>IF($A291="","",IFERROR(VLOOKUP($A291,AI_PF!$A:$C,3,FALSE),""))</f>
        <v>210001374</v>
      </c>
      <c r="K291" t="str">
        <f>IF($A291="","",IFERROR(INDEX(Data_Raw!B:B,MATCH(Dataset!A291,Data_Raw!A:A,0)),""))</f>
        <v>VC</v>
      </c>
      <c r="L291" t="str">
        <f>IF($A291="","",IFERROR(INDEX(Data_Raw!C:C,MATCH(Dataset!A291,Data_Raw!A:A,0)),""))</f>
        <v>Pantera Blockchain Offshore Fund</v>
      </c>
      <c r="M291" t="str">
        <f>IF($A291="","",IFERROR(INDEX(Data_Raw!D:D,MATCH(Dataset!A291,Data_Raw!A:A,0)),""))</f>
        <v>Pantera Capital</v>
      </c>
      <c r="N291" t="str">
        <f>IF($A291="","",IFERROR(VLOOKUP($A291,AI_PF!$A:$ET,29,FALSE),""))</f>
        <v>Pantera Capital</v>
      </c>
      <c r="O291" t="str">
        <f>IF($A291="","",IFERROR(INDEX(Data_Raw!E:E,MATCH(Dataset!A291,Data_Raw!A:A,0)),""))</f>
        <v>US</v>
      </c>
      <c r="P291" t="str">
        <f>IF($A291="","",IFERROR(INDEX(Data_Raw!F:F,MATCH(Dataset!A291,Data_Raw!A:A,0)),""))</f>
        <v>Early</v>
      </c>
      <c r="Q291" t="str">
        <f>IF($A291="","",IFERROR(INDEX(Data_Raw!G:G,MATCH(Dataset!A291,Data_Raw!A:A,0)),""))</f>
        <v>Fintech|Blockchain</v>
      </c>
      <c r="R291">
        <f>IF($A291="","",SUMIFS(AI_PF!$AP:$AP,AI_PF!$A:$A,$A291))</f>
        <v>70000000000</v>
      </c>
      <c r="S291">
        <f>IF($A291="","",SUMIFS(AI_PF!$AW:$AW,AI_PF!$A:$A,$A291))</f>
        <v>60728115010</v>
      </c>
      <c r="T291">
        <f>IF($A291="","",SUMIFS(AI_PF!$AZ:$AZ,AI_PF!$A:$A,$A291))</f>
        <v>0</v>
      </c>
      <c r="U291">
        <f>IF($A291="","",SUMIFS(AI_PF!$CA:$CA,AI_PF!$A:$A,$A291))</f>
        <v>60728115010</v>
      </c>
      <c r="V291">
        <f>IF($A291="","",SUMIFS(AI_PF!$CE:$CE,AI_PF!$A:$A,$A291))</f>
        <v>67556711550</v>
      </c>
      <c r="W291">
        <f>IF($A291="","",IFERROR(VLOOKUP($A291,AI_PF!$A:$CO,93,FALSE),""))</f>
        <v>5.382605493068696</v>
      </c>
      <c r="X291">
        <f>IF($A291="","",COUNTIF(AI_PF!$A:$A,$A291))</f>
        <v>1</v>
      </c>
      <c r="Y291">
        <f>IF($A291="","",COUNTIF(LookThrough!$A:$A,J291))</f>
        <v>19</v>
      </c>
    </row>
    <row r="292" spans="1:25" x14ac:dyDescent="0.4">
      <c r="A292" t="s">
        <v>328</v>
      </c>
      <c r="B292" t="str">
        <f>IF($A292="","",IFERROR(VLOOKUP($A292,AI_PF!$A:$D,4,FALSE),""))</f>
        <v>미래에셋 글로벌 신성장 투자조합 1호</v>
      </c>
      <c r="C292" t="str">
        <f>IF($A292="","",IFERROR(VLOOKUP($A292,AI_PF!$A:$G,7,FALSE),""))</f>
        <v>VC</v>
      </c>
      <c r="D292" t="str">
        <f>IF($A292="","",IFERROR(VLOOKUP($A292,AI_PF!$A:$H,8,FALSE),""))</f>
        <v>VC</v>
      </c>
      <c r="E292" t="str">
        <f>IF($A292="","",IFERROR(VLOOKUP($A292,AI_PF!$A:$N,14,FALSE),""))</f>
        <v>출자</v>
      </c>
      <c r="F292" t="str">
        <f>IF($A292="","",IFERROR(VLOOKUP($A292,AI_PF!$A:$R,18,FALSE),""))</f>
        <v>KRW</v>
      </c>
      <c r="G292" s="4">
        <f>IF($J292="","",IFERROR(INDEX(AI_PF!T:T,MATCH(Dataset!J292,AI_PF!C:C,0)),""))</f>
        <v>44697</v>
      </c>
      <c r="H292" s="4">
        <f>IF($J292="","",IFERROR(INDEX(AI_PF!V:V,MATCH(Dataset!J292,AI_PF!C:C,0)),""))</f>
        <v>48350</v>
      </c>
      <c r="I292">
        <f>IF($J292="","",IFERROR(INDEX(AI_PF!EV:EV,MATCH(Dataset!J292,AI_PF!C:C,0)),""))</f>
        <v>2022</v>
      </c>
      <c r="J292" s="5">
        <f>IF($A292="","",IFERROR(VLOOKUP($A292,AI_PF!$A:$C,3,FALSE),""))</f>
        <v>110000545</v>
      </c>
      <c r="K292" t="str">
        <f>IF($A292="","",IFERROR(INDEX(Data_Raw!B:B,MATCH(Dataset!A292,Data_Raw!A:A,0)),""))</f>
        <v>VC</v>
      </c>
      <c r="L292" t="str">
        <f>IF($A292="","",IFERROR(INDEX(Data_Raw!C:C,MATCH(Dataset!A292,Data_Raw!A:A,0)),""))</f>
        <v>미래에셋 글로벌 신성장 투자조합 1호</v>
      </c>
      <c r="M292" t="str">
        <f>IF($A292="","",IFERROR(INDEX(Data_Raw!D:D,MATCH(Dataset!A292,Data_Raw!A:A,0)),""))</f>
        <v>미래에셋캐피탈</v>
      </c>
      <c r="N292">
        <f>IF($A292="","",IFERROR(VLOOKUP($A292,AI_PF!$A:$ET,29,FALSE),""))</f>
        <v>0</v>
      </c>
      <c r="O292" t="str">
        <f>IF($A292="","",IFERROR(INDEX(Data_Raw!E:E,MATCH(Dataset!A292,Data_Raw!A:A,0)),""))</f>
        <v>US</v>
      </c>
      <c r="P292" t="str">
        <f>IF($A292="","",IFERROR(INDEX(Data_Raw!F:F,MATCH(Dataset!A292,Data_Raw!A:A,0)),""))</f>
        <v>Early</v>
      </c>
      <c r="Q292" t="str">
        <f>IF($A292="","",IFERROR(INDEX(Data_Raw!G:G,MATCH(Dataset!A292,Data_Raw!A:A,0)),""))</f>
        <v>General</v>
      </c>
      <c r="R292">
        <f>IF($A292="","",SUMIFS(AI_PF!$AP:$AP,AI_PF!$A:$A,$A292))</f>
        <v>15000000000</v>
      </c>
      <c r="S292">
        <f>IF($A292="","",SUMIFS(AI_PF!$AW:$AW,AI_PF!$A:$A,$A292))</f>
        <v>12000000000</v>
      </c>
      <c r="T292">
        <f>IF($A292="","",SUMIFS(AI_PF!$AZ:$AZ,AI_PF!$A:$A,$A292))</f>
        <v>149700000</v>
      </c>
      <c r="U292">
        <f>IF($A292="","",SUMIFS(AI_PF!$CA:$CA,AI_PF!$A:$A,$A292))</f>
        <v>11850300000</v>
      </c>
      <c r="V292">
        <f>IF($A292="","",SUMIFS(AI_PF!$CE:$CE,AI_PF!$A:$A,$A292))</f>
        <v>11850300000</v>
      </c>
      <c r="W292">
        <f>IF($A292="","",IFERROR(VLOOKUP($A292,AI_PF!$A:$CO,93,FALSE),""))</f>
        <v>-1.4901161193847656E-7</v>
      </c>
      <c r="X292">
        <f>IF($A292="","",COUNTIF(AI_PF!$A:$A,$A292))</f>
        <v>1</v>
      </c>
      <c r="Y292">
        <f>IF($A292="","",COUNTIF(LookThrough!$A:$A,J292))</f>
        <v>0</v>
      </c>
    </row>
    <row r="293" spans="1:25" x14ac:dyDescent="0.4">
      <c r="A293" t="s">
        <v>329</v>
      </c>
      <c r="B293" t="str">
        <f>IF($A293="","",IFERROR(VLOOKUP($A293,AI_PF!$A:$D,4,FALSE),""))</f>
        <v>파인스트리트 MEIF7 인프라 일반사모특별자산투자신탁 1-1호</v>
      </c>
      <c r="C293" t="str">
        <f>IF($A293="","",IFERROR(VLOOKUP($A293,AI_PF!$A:$G,7,FALSE),""))</f>
        <v>혼합</v>
      </c>
      <c r="D293" t="str">
        <f>IF($A293="","",IFERROR(VLOOKUP($A293,AI_PF!$A:$H,8,FALSE),""))</f>
        <v>혼합</v>
      </c>
      <c r="E293" t="str">
        <f>IF($A293="","",IFERROR(VLOOKUP($A293,AI_PF!$A:$N,14,FALSE),""))</f>
        <v>수익증권</v>
      </c>
      <c r="F293" t="str">
        <f>IF($A293="","",IFERROR(VLOOKUP($A293,AI_PF!$A:$R,18,FALSE),""))</f>
        <v>KRW</v>
      </c>
      <c r="G293" s="4">
        <f>IF($J293="","",IFERROR(INDEX(AI_PF!T:T,MATCH(Dataset!J293,AI_PF!C:C,0)),""))</f>
        <v>45008</v>
      </c>
      <c r="H293" s="4">
        <f>IF($J293="","",IFERROR(INDEX(AI_PF!V:V,MATCH(Dataset!J293,AI_PF!C:C,0)),""))</f>
        <v>49248</v>
      </c>
      <c r="I293">
        <f>IF($J293="","",IFERROR(INDEX(AI_PF!EV:EV,MATCH(Dataset!J293,AI_PF!C:C,0)),""))</f>
        <v>2022</v>
      </c>
      <c r="J293" s="5">
        <f>IF($A293="","",IFERROR(VLOOKUP($A293,AI_PF!$A:$C,3,FALSE),""))</f>
        <v>210001622</v>
      </c>
      <c r="K293" t="str">
        <f>IF($A293="","",IFERROR(INDEX(Data_Raw!B:B,MATCH(Dataset!A293,Data_Raw!A:A,0)),""))</f>
        <v>Infrastructure</v>
      </c>
      <c r="L293" t="str">
        <f>IF($A293="","",IFERROR(INDEX(Data_Raw!C:C,MATCH(Dataset!A293,Data_Raw!A:A,0)),""))</f>
        <v>파인스트리트MEIF7인프라일반사모특별자산투자신탁[1-1]호</v>
      </c>
      <c r="M293" t="str">
        <f>IF($A293="","",IFERROR(INDEX(Data_Raw!D:D,MATCH(Dataset!A293,Data_Raw!A:A,0)),""))</f>
        <v>파인스트리트자산운용</v>
      </c>
      <c r="N293" t="str">
        <f>IF($A293="","",IFERROR(VLOOKUP($A293,AI_PF!$A:$ET,29,FALSE),""))</f>
        <v>Macquarie</v>
      </c>
      <c r="O293" t="str">
        <f>IF($A293="","",IFERROR(INDEX(Data_Raw!E:E,MATCH(Dataset!A293,Data_Raw!A:A,0)),""))</f>
        <v>Europe</v>
      </c>
      <c r="P293" t="str">
        <f>IF($A293="","",IFERROR(INDEX(Data_Raw!F:F,MATCH(Dataset!A293,Data_Raw!A:A,0)),""))</f>
        <v>hybrid</v>
      </c>
      <c r="Q293" t="str">
        <f>IF($A293="","",IFERROR(INDEX(Data_Raw!G:G,MATCH(Dataset!A293,Data_Raw!A:A,0)),""))</f>
        <v>General</v>
      </c>
      <c r="R293">
        <f>IF($A293="","",SUMIFS(AI_PF!$AP:$AP,AI_PF!$A:$A,$A293))</f>
        <v>98000000000</v>
      </c>
      <c r="S293">
        <f>IF($A293="","",SUMIFS(AI_PF!$AW:$AW,AI_PF!$A:$A,$A293))</f>
        <v>55392723500</v>
      </c>
      <c r="T293">
        <f>IF($A293="","",SUMIFS(AI_PF!$AZ:$AZ,AI_PF!$A:$A,$A293))</f>
        <v>0</v>
      </c>
      <c r="U293">
        <f>IF($A293="","",SUMIFS(AI_PF!$CA:$CA,AI_PF!$A:$A,$A293))</f>
        <v>55392723500</v>
      </c>
      <c r="V293">
        <f>IF($A293="","",SUMIFS(AI_PF!$CE:$CE,AI_PF!$A:$A,$A293))</f>
        <v>62437263004</v>
      </c>
      <c r="W293">
        <f>IF($A293="","",IFERROR(VLOOKUP($A293,AI_PF!$A:$CO,93,FALSE),""))</f>
        <v>9.016132056713106</v>
      </c>
      <c r="X293">
        <f>IF($A293="","",COUNTIF(AI_PF!$A:$A,$A293))</f>
        <v>1</v>
      </c>
      <c r="Y293">
        <f>IF($A293="","",COUNTIF(LookThrough!$A:$A,J293))</f>
        <v>2</v>
      </c>
    </row>
    <row r="294" spans="1:25" x14ac:dyDescent="0.4">
      <c r="A294" t="s">
        <v>330</v>
      </c>
      <c r="B294" t="str">
        <f>IF($A294="","",IFERROR(VLOOKUP($A294,AI_PF!$A:$D,4,FALSE),""))</f>
        <v>미래에셋 PGIF 일반사모특별자산투자신탁 1호</v>
      </c>
      <c r="C294" t="str">
        <f>IF($A294="","",IFERROR(VLOOKUP($A294,AI_PF!$A:$G,7,FALSE),""))</f>
        <v>혼합</v>
      </c>
      <c r="D294" t="str">
        <f>IF($A294="","",IFERROR(VLOOKUP($A294,AI_PF!$A:$H,8,FALSE),""))</f>
        <v>혼합</v>
      </c>
      <c r="E294" t="str">
        <f>IF($A294="","",IFERROR(VLOOKUP($A294,AI_PF!$A:$N,14,FALSE),""))</f>
        <v>수익증권</v>
      </c>
      <c r="F294" t="str">
        <f>IF($A294="","",IFERROR(VLOOKUP($A294,AI_PF!$A:$R,18,FALSE),""))</f>
        <v>KRW</v>
      </c>
      <c r="G294" s="4">
        <f>IF($J294="","",IFERROR(INDEX(AI_PF!T:T,MATCH(Dataset!J294,AI_PF!C:C,0)),""))</f>
        <v>44806</v>
      </c>
      <c r="H294" s="4">
        <f>IF($J294="","",IFERROR(INDEX(AI_PF!V:V,MATCH(Dataset!J294,AI_PF!C:C,0)),""))</f>
        <v>48579</v>
      </c>
      <c r="I294">
        <f>IF($J294="","",IFERROR(INDEX(AI_PF!EV:EV,MATCH(Dataset!J294,AI_PF!C:C,0)),""))</f>
        <v>2022</v>
      </c>
      <c r="J294" s="5">
        <f>IF($A294="","",IFERROR(VLOOKUP($A294,AI_PF!$A:$C,3,FALSE),""))</f>
        <v>210001527</v>
      </c>
      <c r="K294" t="str">
        <f>IF($A294="","",IFERROR(INDEX(Data_Raw!B:B,MATCH(Dataset!A294,Data_Raw!A:A,0)),""))</f>
        <v>Infrastructure</v>
      </c>
      <c r="L294" t="str">
        <f>IF($A294="","",IFERROR(INDEX(Data_Raw!C:C,MATCH(Dataset!A294,Data_Raw!A:A,0)),""))</f>
        <v>미래에셋 PGIF 일반사모특별자산투자신탁 1호</v>
      </c>
      <c r="M294" t="str">
        <f>IF($A294="","",IFERROR(INDEX(Data_Raw!D:D,MATCH(Dataset!A294,Data_Raw!A:A,0)),""))</f>
        <v>미래에셋자산운용</v>
      </c>
      <c r="N294" t="str">
        <f>IF($A294="","",IFERROR(VLOOKUP($A294,AI_PF!$A:$ET,29,FALSE),""))</f>
        <v>Pantheon</v>
      </c>
      <c r="O294" t="str">
        <f>IF($A294="","",IFERROR(INDEX(Data_Raw!E:E,MATCH(Dataset!A294,Data_Raw!A:A,0)),""))</f>
        <v>Europe</v>
      </c>
      <c r="P294" t="str">
        <f>IF($A294="","",IFERROR(INDEX(Data_Raw!F:F,MATCH(Dataset!A294,Data_Raw!A:A,0)),""))</f>
        <v>hybrid</v>
      </c>
      <c r="Q294" t="str">
        <f>IF($A294="","",IFERROR(INDEX(Data_Raw!G:G,MATCH(Dataset!A294,Data_Raw!A:A,0)),""))</f>
        <v>General</v>
      </c>
      <c r="R294">
        <f>IF($A294="","",SUMIFS(AI_PF!$AP:$AP,AI_PF!$A:$A,$A294))</f>
        <v>70000000000</v>
      </c>
      <c r="S294">
        <f>IF($A294="","",SUMIFS(AI_PF!$AW:$AW,AI_PF!$A:$A,$A294))</f>
        <v>70282776813</v>
      </c>
      <c r="T294">
        <f>IF($A294="","",SUMIFS(AI_PF!$AZ:$AZ,AI_PF!$A:$A,$A294))</f>
        <v>12351559508</v>
      </c>
      <c r="U294">
        <f>IF($A294="","",SUMIFS(AI_PF!$CA:$CA,AI_PF!$A:$A,$A294))</f>
        <v>58322528927</v>
      </c>
      <c r="V294">
        <f>IF($A294="","",SUMIFS(AI_PF!$CE:$CE,AI_PF!$A:$A,$A294))</f>
        <v>68997159906</v>
      </c>
      <c r="W294">
        <f>IF($A294="","",IFERROR(VLOOKUP($A294,AI_PF!$A:$CO,93,FALSE),""))</f>
        <v>5.6084856390953064</v>
      </c>
      <c r="X294">
        <f>IF($A294="","",COUNTIF(AI_PF!$A:$A,$A294))</f>
        <v>1</v>
      </c>
      <c r="Y294">
        <f>IF($A294="","",COUNTIF(LookThrough!$A:$A,J294))</f>
        <v>29</v>
      </c>
    </row>
    <row r="295" spans="1:25" x14ac:dyDescent="0.4">
      <c r="A295" t="s">
        <v>332</v>
      </c>
      <c r="B295" t="str">
        <f>IF($A295="","",IFERROR(VLOOKUP($A295,AI_PF!$A:$D,4,FALSE),""))</f>
        <v>DCVC VI</v>
      </c>
      <c r="C295" t="str">
        <f>IF($A295="","",IFERROR(VLOOKUP($A295,AI_PF!$A:$G,7,FALSE),""))</f>
        <v>VC</v>
      </c>
      <c r="D295" t="str">
        <f>IF($A295="","",IFERROR(VLOOKUP($A295,AI_PF!$A:$H,8,FALSE),""))</f>
        <v>VC</v>
      </c>
      <c r="E295" t="str">
        <f>IF($A295="","",IFERROR(VLOOKUP($A295,AI_PF!$A:$N,14,FALSE),""))</f>
        <v>수익증권</v>
      </c>
      <c r="F295" t="str">
        <f>IF($A295="","",IFERROR(VLOOKUP($A295,AI_PF!$A:$R,18,FALSE),""))</f>
        <v>USD</v>
      </c>
      <c r="G295" s="4">
        <f>IF($J295="","",IFERROR(INDEX(AI_PF!T:T,MATCH(Dataset!J295,AI_PF!C:C,0)),""))</f>
        <v>44826</v>
      </c>
      <c r="H295" s="4">
        <f>IF($J295="","",IFERROR(INDEX(AI_PF!V:V,MATCH(Dataset!J295,AI_PF!C:C,0)),""))</f>
        <v>48479</v>
      </c>
      <c r="I295">
        <f>IF($J295="","",IFERROR(INDEX(AI_PF!EV:EV,MATCH(Dataset!J295,AI_PF!C:C,0)),""))</f>
        <v>2022</v>
      </c>
      <c r="J295" s="5">
        <f>IF($A295="","",IFERROR(VLOOKUP($A295,AI_PF!$A:$C,3,FALSE),""))</f>
        <v>210001533</v>
      </c>
      <c r="K295" t="str">
        <f>IF($A295="","",IFERROR(INDEX(Data_Raw!B:B,MATCH(Dataset!A295,Data_Raw!A:A,0)),""))</f>
        <v>VC</v>
      </c>
      <c r="L295" t="str">
        <f>IF($A295="","",IFERROR(INDEX(Data_Raw!C:C,MATCH(Dataset!A295,Data_Raw!A:A,0)),""))</f>
        <v>DCVC VI</v>
      </c>
      <c r="M295" t="str">
        <f>IF($A295="","",IFERROR(INDEX(Data_Raw!D:D,MATCH(Dataset!A295,Data_Raw!A:A,0)),""))</f>
        <v>DCVC</v>
      </c>
      <c r="N295" t="str">
        <f>IF($A295="","",IFERROR(VLOOKUP($A295,AI_PF!$A:$ET,29,FALSE),""))</f>
        <v>DCVC</v>
      </c>
      <c r="O295" t="str">
        <f>IF($A295="","",IFERROR(INDEX(Data_Raw!E:E,MATCH(Dataset!A295,Data_Raw!A:A,0)),""))</f>
        <v>Global</v>
      </c>
      <c r="P295" t="str">
        <f>IF($A295="","",IFERROR(INDEX(Data_Raw!F:F,MATCH(Dataset!A295,Data_Raw!A:A,0)),""))</f>
        <v>Early</v>
      </c>
      <c r="Q295" t="str">
        <f>IF($A295="","",IFERROR(INDEX(Data_Raw!G:G,MATCH(Dataset!A295,Data_Raw!A:A,0)),""))</f>
        <v>AI|Deeptech</v>
      </c>
      <c r="R295">
        <f>IF($A295="","",SUMIFS(AI_PF!$AP:$AP,AI_PF!$A:$A,$A295))</f>
        <v>70000000000</v>
      </c>
      <c r="S295">
        <f>IF($A295="","",SUMIFS(AI_PF!$AW:$AW,AI_PF!$A:$A,$A295))</f>
        <v>44677937500</v>
      </c>
      <c r="T295">
        <f>IF($A295="","",SUMIFS(AI_PF!$AZ:$AZ,AI_PF!$A:$A,$A295))</f>
        <v>1361845944</v>
      </c>
      <c r="U295">
        <f>IF($A295="","",SUMIFS(AI_PF!$CA:$CA,AI_PF!$A:$A,$A295))</f>
        <v>43582032968</v>
      </c>
      <c r="V295">
        <f>IF($A295="","",SUMIFS(AI_PF!$CE:$CE,AI_PF!$A:$A,$A295))</f>
        <v>56667004756</v>
      </c>
      <c r="W295">
        <f>IF($A295="","",IFERROR(VLOOKUP($A295,AI_PF!$A:$CO,93,FALSE),""))</f>
        <v>17.505332827568051</v>
      </c>
      <c r="X295">
        <f>IF($A295="","",COUNTIF(AI_PF!$A:$A,$A295))</f>
        <v>1</v>
      </c>
      <c r="Y295">
        <f>IF($A295="","",COUNTIF(LookThrough!$A:$A,J295))</f>
        <v>22</v>
      </c>
    </row>
    <row r="296" spans="1:25" x14ac:dyDescent="0.4">
      <c r="A296" t="s">
        <v>333</v>
      </c>
      <c r="B296" t="str">
        <f>IF($A296="","",IFERROR(VLOOKUP($A296,AI_PF!$A:$D,4,FALSE),""))</f>
        <v>신한AIM 부동산 전문투자형사모투자신탁 26-B호</v>
      </c>
      <c r="C296" t="str">
        <f>IF($A296="","",IFERROR(VLOOKUP($A296,AI_PF!$A:$G,7,FALSE),""))</f>
        <v>수익형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 s="4">
        <f>IF($J296="","",IFERROR(INDEX(AI_PF!T:T,MATCH(Dataset!J296,AI_PF!C:C,0)),""))</f>
        <v>44797</v>
      </c>
      <c r="H296" s="4">
        <f>IF($J296="","",IFERROR(INDEX(AI_PF!V:V,MATCH(Dataset!J296,AI_PF!C:C,0)),""))</f>
        <v>48999</v>
      </c>
      <c r="I296">
        <f>IF($J296="","",IFERROR(INDEX(AI_PF!EV:EV,MATCH(Dataset!J296,AI_PF!C:C,0)),""))</f>
        <v>2022</v>
      </c>
      <c r="J296" s="5">
        <f>IF($A296="","",IFERROR(VLOOKUP($A296,AI_PF!$A:$C,3,FALSE),""))</f>
        <v>210001513</v>
      </c>
      <c r="K296" t="str">
        <f>IF($A296="","",IFERROR(INDEX(Data_Raw!B:B,MATCH(Dataset!A296,Data_Raw!A:A,0)),""))</f>
        <v>Real_Estate</v>
      </c>
      <c r="L296" t="str">
        <f>IF($A296="","",IFERROR(INDEX(Data_Raw!C:C,MATCH(Dataset!A296,Data_Raw!A:A,0)),""))</f>
        <v>신한AIM부동산 제26-B호</v>
      </c>
      <c r="M296" t="str">
        <f>IF($A296="","",IFERROR(INDEX(Data_Raw!D:D,MATCH(Dataset!A296,Data_Raw!A:A,0)),""))</f>
        <v>신한자산운용</v>
      </c>
      <c r="N296" t="str">
        <f>IF($A296="","",IFERROR(VLOOKUP($A296,AI_PF!$A:$ET,29,FALSE),""))</f>
        <v>PIMCO</v>
      </c>
      <c r="O296" t="str">
        <f>IF($A296="","",IFERROR(INDEX(Data_Raw!E:E,MATCH(Dataset!A296,Data_Raw!A:A,0)),""))</f>
        <v>US</v>
      </c>
      <c r="P296" t="str">
        <f>IF($A296="","",IFERROR(INDEX(Data_Raw!F:F,MATCH(Dataset!A296,Data_Raw!A:A,0)),""))</f>
        <v>Senior|Value-add</v>
      </c>
      <c r="Q296" t="str">
        <f>IF($A296="","",IFERROR(INDEX(Data_Raw!G:G,MATCH(Dataset!A296,Data_Raw!A:A,0)),""))</f>
        <v>General</v>
      </c>
      <c r="R296">
        <f>IF($A296="","",SUMIFS(AI_PF!$AP:$AP,AI_PF!$A:$A,$A296))</f>
        <v>70000000000</v>
      </c>
      <c r="S296">
        <f>IF($A296="","",SUMIFS(AI_PF!$AW:$AW,AI_PF!$A:$A,$A296))</f>
        <v>41695460989</v>
      </c>
      <c r="T296">
        <f>IF($A296="","",SUMIFS(AI_PF!$AZ:$AZ,AI_PF!$A:$A,$A296))</f>
        <v>12729118418</v>
      </c>
      <c r="U296">
        <f>IF($A296="","",SUMIFS(AI_PF!$CA:$CA,AI_PF!$A:$A,$A296))</f>
        <v>29591626893</v>
      </c>
      <c r="V296">
        <f>IF($A296="","",SUMIFS(AI_PF!$CE:$CE,AI_PF!$A:$A,$A296))</f>
        <v>30408926184</v>
      </c>
      <c r="W296">
        <f>IF($A296="","",IFERROR(VLOOKUP($A296,AI_PF!$A:$CO,93,FALSE),""))</f>
        <v>11.251237988471985</v>
      </c>
      <c r="X296">
        <f>IF($A296="","",COUNTIF(AI_PF!$A:$A,$A296))</f>
        <v>1</v>
      </c>
      <c r="Y296">
        <f>IF($A296="","",COUNTIF(LookThrough!$A:$A,J296))</f>
        <v>43</v>
      </c>
    </row>
    <row r="297" spans="1:25" x14ac:dyDescent="0.4">
      <c r="A297" t="s">
        <v>334</v>
      </c>
      <c r="B297" t="str">
        <f>IF($A297="","",IFERROR(VLOOKUP($A297,AI_PF!$A:$D,4,FALSE),""))</f>
        <v>IPI PARTNERS III-B,L.P.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수익증권</v>
      </c>
      <c r="F297" t="str">
        <f>IF($A297="","",IFERROR(VLOOKUP($A297,AI_PF!$A:$R,18,FALSE),""))</f>
        <v>USD</v>
      </c>
      <c r="G297" s="4">
        <f>IF($J297="","",IFERROR(INDEX(AI_PF!T:T,MATCH(Dataset!J297,AI_PF!C:C,0)),""))</f>
        <v>44858</v>
      </c>
      <c r="H297" s="4">
        <f>IF($J297="","",IFERROR(INDEX(AI_PF!V:V,MATCH(Dataset!J297,AI_PF!C:C,0)),""))</f>
        <v>49156</v>
      </c>
      <c r="I297">
        <f>IF($J297="","",IFERROR(INDEX(AI_PF!EV:EV,MATCH(Dataset!J297,AI_PF!C:C,0)),""))</f>
        <v>2022</v>
      </c>
      <c r="J297" s="5">
        <f>IF($A297="","",IFERROR(VLOOKUP($A297,AI_PF!$A:$C,3,FALSE),""))</f>
        <v>210001547</v>
      </c>
      <c r="K297" t="str">
        <f>IF($A297="","",IFERROR(INDEX(Data_Raw!B:B,MATCH(Dataset!A297,Data_Raw!A:A,0)),""))</f>
        <v>Real_Estate</v>
      </c>
      <c r="L297" t="str">
        <f>IF($A297="","",IFERROR(INDEX(Data_Raw!C:C,MATCH(Dataset!A297,Data_Raw!A:A,0)),""))</f>
        <v>BLUE OWL DIGITAL INFRASTRUCTURE FUND III-B LP</v>
      </c>
      <c r="M297" t="str">
        <f>IF($A297="","",IFERROR(INDEX(Data_Raw!D:D,MATCH(Dataset!A297,Data_Raw!A:A,0)),""))</f>
        <v>IPI Partners</v>
      </c>
      <c r="N297" t="str">
        <f>IF($A297="","",IFERROR(VLOOKUP($A297,AI_PF!$A:$ET,29,FALSE),""))</f>
        <v>IPI Partners</v>
      </c>
      <c r="O297" t="str">
        <f>IF($A297="","",IFERROR(INDEX(Data_Raw!E:E,MATCH(Dataset!A297,Data_Raw!A:A,0)),""))</f>
        <v>Global</v>
      </c>
      <c r="P297" t="str">
        <f>IF($A297="","",IFERROR(INDEX(Data_Raw!F:F,MATCH(Dataset!A297,Data_Raw!A:A,0)),""))</f>
        <v>Senior|Opportunistic</v>
      </c>
      <c r="Q297" t="str">
        <f>IF($A297="","",IFERROR(INDEX(Data_Raw!G:G,MATCH(Dataset!A297,Data_Raw!A:A,0)),""))</f>
        <v>Data Center</v>
      </c>
      <c r="R297">
        <f>IF($A297="","",SUMIFS(AI_PF!$AP:$AP,AI_PF!$A:$A,$A297))</f>
        <v>105000000000</v>
      </c>
      <c r="S297">
        <f>IF($A297="","",SUMIFS(AI_PF!$AW:$AW,AI_PF!$A:$A,$A297))</f>
        <v>94077153846</v>
      </c>
      <c r="T297">
        <f>IF($A297="","",SUMIFS(AI_PF!$AZ:$AZ,AI_PF!$A:$A,$A297))</f>
        <v>11306893876</v>
      </c>
      <c r="U297">
        <f>IF($A297="","",SUMIFS(AI_PF!$CA:$CA,AI_PF!$A:$A,$A297))</f>
        <v>83163436880</v>
      </c>
      <c r="V297">
        <f>IF($A297="","",SUMIFS(AI_PF!$CE:$CE,AI_PF!$A:$A,$A297))</f>
        <v>95698110283</v>
      </c>
      <c r="W297">
        <f>IF($A297="","",IFERROR(VLOOKUP($A297,AI_PF!$A:$CO,93,FALSE),""))</f>
        <v>15.810567736625675</v>
      </c>
      <c r="X297">
        <f>IF($A297="","",COUNTIF(AI_PF!$A:$A,$A297))</f>
        <v>1</v>
      </c>
      <c r="Y297">
        <f>IF($A297="","",COUNTIF(LookThrough!$A:$A,J297))</f>
        <v>1</v>
      </c>
    </row>
    <row r="298" spans="1:25" x14ac:dyDescent="0.4">
      <c r="A298" t="s">
        <v>336</v>
      </c>
      <c r="B298" t="str">
        <f>IF($A298="","",IFERROR(VLOOKUP($A298,AI_PF!$A:$D,4,FALSE),""))</f>
        <v>LCV FUND VIII, L.P.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 s="4">
        <f>IF($J298="","",IFERROR(INDEX(AI_PF!T:T,MATCH(Dataset!J298,AI_PF!C:C,0)),""))</f>
        <v>44817</v>
      </c>
      <c r="H298" s="4">
        <f>IF($J298="","",IFERROR(INDEX(AI_PF!V:V,MATCH(Dataset!J298,AI_PF!C:C,0)),""))</f>
        <v>47978</v>
      </c>
      <c r="I298">
        <f>IF($J298="","",IFERROR(INDEX(AI_PF!EV:EV,MATCH(Dataset!J298,AI_PF!C:C,0)),""))</f>
        <v>2022</v>
      </c>
      <c r="J298" s="5">
        <f>IF($A298="","",IFERROR(VLOOKUP($A298,AI_PF!$A:$C,3,FALSE),""))</f>
        <v>210001529</v>
      </c>
      <c r="K298" t="str">
        <f>IF($A298="","",IFERROR(INDEX(Data_Raw!B:B,MATCH(Dataset!A298,Data_Raw!A:A,0)),""))</f>
        <v>VC</v>
      </c>
      <c r="L298" t="str">
        <f>IF($A298="","",IFERROR(INDEX(Data_Raw!C:C,MATCH(Dataset!A298,Data_Raw!A:A,0)),""))</f>
        <v>LCV Fund VIII</v>
      </c>
      <c r="M298" t="str">
        <f>IF($A298="","",IFERROR(INDEX(Data_Raw!D:D,MATCH(Dataset!A298,Data_Raw!A:A,0)),""))</f>
        <v>LCV</v>
      </c>
      <c r="N298" t="str">
        <f>IF($A298="","",IFERROR(VLOOKUP($A298,AI_PF!$A:$ET,29,FALSE),""))</f>
        <v>LCV</v>
      </c>
      <c r="O298" t="str">
        <f>IF($A298="","",IFERROR(INDEX(Data_Raw!E:E,MATCH(Dataset!A298,Data_Raw!A:A,0)),""))</f>
        <v>US</v>
      </c>
      <c r="P298" t="str">
        <f>IF($A298="","",IFERROR(INDEX(Data_Raw!F:F,MATCH(Dataset!A298,Data_Raw!A:A,0)),""))</f>
        <v>Early</v>
      </c>
      <c r="Q298" t="str">
        <f>IF($A298="","",IFERROR(INDEX(Data_Raw!G:G,MATCH(Dataset!A298,Data_Raw!A:A,0)),""))</f>
        <v>Fintech|Blockchain</v>
      </c>
      <c r="R298">
        <f>IF($A298="","",SUMIFS(AI_PF!$AP:$AP,AI_PF!$A:$A,$A298))</f>
        <v>35000000000</v>
      </c>
      <c r="S298">
        <f>IF($A298="","",SUMIFS(AI_PF!$AW:$AW,AI_PF!$A:$A,$A298))</f>
        <v>36354027973</v>
      </c>
      <c r="T298">
        <f>IF($A298="","",SUMIFS(AI_PF!$AZ:$AZ,AI_PF!$A:$A,$A298))</f>
        <v>0</v>
      </c>
      <c r="U298">
        <f>IF($A298="","",SUMIFS(AI_PF!$CA:$CA,AI_PF!$A:$A,$A298))</f>
        <v>36354027973</v>
      </c>
      <c r="V298">
        <f>IF($A298="","",SUMIFS(AI_PF!$CE:$CE,AI_PF!$A:$A,$A298))</f>
        <v>52586840000</v>
      </c>
      <c r="W298">
        <f>IF($A298="","",IFERROR(VLOOKUP($A298,AI_PF!$A:$CO,93,FALSE),""))</f>
        <v>12.480136752128601</v>
      </c>
      <c r="X298">
        <f>IF($A298="","",COUNTIF(AI_PF!$A:$A,$A298))</f>
        <v>1</v>
      </c>
      <c r="Y298">
        <f>IF($A298="","",COUNTIF(LookThrough!$A:$A,J298))</f>
        <v>47</v>
      </c>
    </row>
    <row r="299" spans="1:25" x14ac:dyDescent="0.4">
      <c r="A299" t="s">
        <v>337</v>
      </c>
      <c r="B299" t="str">
        <f>IF($A299="","",IFERROR(VLOOKUP($A299,AI_PF!$A:$D,4,FALSE),""))</f>
        <v>한화 Global Corporate PE/VC Strategy 일반투자형사모증권투자신탁 3호</v>
      </c>
      <c r="C299" t="str">
        <f>IF($A299="","",IFERROR(VLOOKUP($A299,AI_PF!$A:$G,7,FALSE),""))</f>
        <v>VC</v>
      </c>
      <c r="D299" t="str">
        <f>IF($A299="","",IFERROR(VLOOKUP($A299,AI_PF!$A:$H,8,FALSE),""))</f>
        <v>VC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 s="4">
        <f>IF($J299="","",IFERROR(INDEX(AI_PF!T:T,MATCH(Dataset!J299,AI_PF!C:C,0)),""))</f>
        <v>44874</v>
      </c>
      <c r="H299" s="4">
        <f>IF($J299="","",IFERROR(INDEX(AI_PF!V:V,MATCH(Dataset!J299,AI_PF!C:C,0)),""))</f>
        <v>50353</v>
      </c>
      <c r="I299">
        <f>IF($J299="","",IFERROR(INDEX(AI_PF!EV:EV,MATCH(Dataset!J299,AI_PF!C:C,0)),""))</f>
        <v>2022</v>
      </c>
      <c r="J299" s="5">
        <f>IF($A299="","",IFERROR(VLOOKUP($A299,AI_PF!$A:$C,3,FALSE),""))</f>
        <v>210001556</v>
      </c>
      <c r="K299" t="str">
        <f>IF($A299="","",IFERROR(INDEX(Data_Raw!B:B,MATCH(Dataset!A299,Data_Raw!A:A,0)),""))</f>
        <v>VC</v>
      </c>
      <c r="L299" t="str">
        <f>IF($A299="","",IFERROR(INDEX(Data_Raw!C:C,MATCH(Dataset!A299,Data_Raw!A:A,0)),""))</f>
        <v>한화 Global Corporate PE/VC Strategy 3호</v>
      </c>
      <c r="M299" t="str">
        <f>IF($A299="","",IFERROR(INDEX(Data_Raw!D:D,MATCH(Dataset!A299,Data_Raw!A:A,0)),""))</f>
        <v>한화자산운용</v>
      </c>
      <c r="N299" t="str">
        <f>IF($A299="","",IFERROR(VLOOKUP($A299,AI_PF!$A:$ET,29,FALSE),""))</f>
        <v>해당없음</v>
      </c>
      <c r="O299" t="str">
        <f>IF($A299="","",IFERROR(INDEX(Data_Raw!E:E,MATCH(Dataset!A299,Data_Raw!A:A,0)),""))</f>
        <v>Global</v>
      </c>
      <c r="P299" t="str">
        <f>IF($A299="","",IFERROR(INDEX(Data_Raw!F:F,MATCH(Dataset!A299,Data_Raw!A:A,0)),""))</f>
        <v>Early</v>
      </c>
      <c r="Q299" t="str">
        <f>IF($A299="","",IFERROR(INDEX(Data_Raw!G:G,MATCH(Dataset!A299,Data_Raw!A:A,0)),""))</f>
        <v>General</v>
      </c>
      <c r="R299">
        <f>IF($A299="","",SUMIFS(AI_PF!$AP:$AP,AI_PF!$A:$A,$A299))</f>
        <v>504000000000</v>
      </c>
      <c r="S299">
        <f>IF($A299="","",SUMIFS(AI_PF!$AW:$AW,AI_PF!$A:$A,$A299))</f>
        <v>288747585372</v>
      </c>
      <c r="T299">
        <f>IF($A299="","",SUMIFS(AI_PF!$AZ:$AZ,AI_PF!$A:$A,$A299))</f>
        <v>0</v>
      </c>
      <c r="U299">
        <f>IF($A299="","",SUMIFS(AI_PF!$CA:$CA,AI_PF!$A:$A,$A299))</f>
        <v>288747585372</v>
      </c>
      <c r="V299">
        <f>IF($A299="","",SUMIFS(AI_PF!$CE:$CE,AI_PF!$A:$A,$A299))</f>
        <v>326250321115</v>
      </c>
      <c r="W299">
        <f>IF($A299="","",IFERROR(VLOOKUP($A299,AI_PF!$A:$CO,93,FALSE),""))</f>
        <v>6.8323680758476266</v>
      </c>
      <c r="X299">
        <f>IF($A299="","",COUNTIF(AI_PF!$A:$A,$A299))</f>
        <v>1</v>
      </c>
      <c r="Y299">
        <f>IF($A299="","",COUNTIF(LookThrough!$A:$A,J299))</f>
        <v>62</v>
      </c>
    </row>
    <row r="300" spans="1:25" x14ac:dyDescent="0.4">
      <c r="A300" t="s">
        <v>338</v>
      </c>
      <c r="B300" t="str">
        <f>IF($A300="","",IFERROR(VLOOKUP($A300,AI_PF!$A:$D,4,FALSE),""))</f>
        <v>KIAMCO 비티엘 프로젝트 사모특별자산투자신탁 제11</v>
      </c>
      <c r="C300" t="str">
        <f>IF($A300="","",IFERROR(VLOOKUP($A300,AI_PF!$A:$G,7,FALSE),""))</f>
        <v>BTL</v>
      </c>
      <c r="D300" t="str">
        <f>IF($A300="","",IFERROR(VLOOKUP($A300,AI_PF!$A:$H,8,FALSE),""))</f>
        <v>교육시설</v>
      </c>
      <c r="E300" t="str">
        <f>IF($A300="","",IFERROR(VLOOKUP($A300,AI_PF!$A:$N,14,FALSE),""))</f>
        <v>수익증권</v>
      </c>
      <c r="F300" t="str">
        <f>IF($A300="","",IFERROR(VLOOKUP($A300,AI_PF!$A:$R,18,FALSE),""))</f>
        <v>KRW</v>
      </c>
      <c r="G300" s="4">
        <f>IF($J300="","",IFERROR(INDEX(AI_PF!T:T,MATCH(Dataset!J300,AI_PF!C:C,0)),""))</f>
        <v>45035</v>
      </c>
      <c r="H300" s="4">
        <f>IF($J300="","",IFERROR(INDEX(AI_PF!V:V,MATCH(Dataset!J300,AI_PF!C:C,0)),""))</f>
        <v>54532</v>
      </c>
      <c r="I300">
        <f>IF($J300="","",IFERROR(INDEX(AI_PF!EV:EV,MATCH(Dataset!J300,AI_PF!C:C,0)),""))</f>
        <v>2022</v>
      </c>
      <c r="J300" s="5">
        <f>IF($A300="","",IFERROR(VLOOKUP($A300,AI_PF!$A:$C,3,FALSE),""))</f>
        <v>210001644</v>
      </c>
      <c r="K300" t="str">
        <f>IF($A300="","",IFERROR(INDEX(Data_Raw!B:B,MATCH(Dataset!A300,Data_Raw!A:A,0)),""))</f>
        <v>Infrastructure</v>
      </c>
      <c r="L300" t="str">
        <f>IF($A300="","",IFERROR(INDEX(Data_Raw!C:C,MATCH(Dataset!A300,Data_Raw!A:A,0)),""))</f>
        <v>KIAMCO 비티엘 프로젝트 사모특별자산투자신탁 제11</v>
      </c>
      <c r="M300" t="str">
        <f>IF($A300="","",IFERROR(INDEX(Data_Raw!D:D,MATCH(Dataset!A300,Data_Raw!A:A,0)),""))</f>
        <v>KDB인프라자산운용</v>
      </c>
      <c r="N300" t="str">
        <f>IF($A300="","",IFERROR(VLOOKUP($A300,AI_PF!$A:$ET,29,FALSE),""))</f>
        <v>해당없음</v>
      </c>
      <c r="O300" t="str">
        <f>IF($A300="","",IFERROR(INDEX(Data_Raw!E:E,MATCH(Dataset!A300,Data_Raw!A:A,0)),""))</f>
        <v>KOR</v>
      </c>
      <c r="P300" t="str">
        <f>IF($A300="","",IFERROR(INDEX(Data_Raw!F:F,MATCH(Dataset!A300,Data_Raw!A:A,0)),""))</f>
        <v>BTL</v>
      </c>
      <c r="Q300" t="str">
        <f>IF($A300="","",IFERROR(INDEX(Data_Raw!G:G,MATCH(Dataset!A300,Data_Raw!A:A,0)),""))</f>
        <v>Social</v>
      </c>
      <c r="R300">
        <f>IF($A300="","",SUMIFS(AI_PF!$AP:$AP,AI_PF!$A:$A,$A300))</f>
        <v>200000000000</v>
      </c>
      <c r="S300">
        <f>IF($A300="","",SUMIFS(AI_PF!$AW:$AW,AI_PF!$A:$A,$A300))</f>
        <v>190121500000</v>
      </c>
      <c r="T300">
        <f>IF($A300="","",SUMIFS(AI_PF!$AZ:$AZ,AI_PF!$A:$A,$A300))</f>
        <v>8060239253</v>
      </c>
      <c r="U300">
        <f>IF($A300="","",SUMIFS(AI_PF!$CA:$CA,AI_PF!$A:$A,$A300))</f>
        <v>182061471458</v>
      </c>
      <c r="V300">
        <f>IF($A300="","",SUMIFS(AI_PF!$CE:$CE,AI_PF!$A:$A,$A300))</f>
        <v>181247294019</v>
      </c>
      <c r="W300">
        <f>IF($A300="","",IFERROR(VLOOKUP($A300,AI_PF!$A:$CO,93,FALSE),""))</f>
        <v>4.5787981152534476</v>
      </c>
      <c r="X300">
        <f>IF($A300="","",COUNTIF(AI_PF!$A:$A,$A300))</f>
        <v>1</v>
      </c>
      <c r="Y300">
        <f>IF($A300="","",COUNTIF(LookThrough!$A:$A,J300))</f>
        <v>51</v>
      </c>
    </row>
    <row r="301" spans="1:25" x14ac:dyDescent="0.4">
      <c r="A301" t="s">
        <v>339</v>
      </c>
      <c r="B301" t="str">
        <f>IF($A301="","",IFERROR(VLOOKUP($A301,AI_PF!$A:$D,4,FALSE),""))</f>
        <v>한화위탁관리부동산투자회사 지분증권 투자</v>
      </c>
      <c r="C301" t="str">
        <f>IF($A301="","",IFERROR(VLOOKUP($A301,AI_PF!$A:$G,7,FALSE),""))</f>
        <v>수익형</v>
      </c>
      <c r="D301" t="str">
        <f>IF($A301="","",IFERROR(VLOOKUP($A301,AI_PF!$A:$H,8,FALSE),""))</f>
        <v>오피스</v>
      </c>
      <c r="E301" t="str">
        <f>IF($A301="","",IFERROR(VLOOKUP($A301,AI_PF!$A:$N,14,FALSE),""))</f>
        <v>출자</v>
      </c>
      <c r="F301" t="str">
        <f>IF($A301="","",IFERROR(VLOOKUP($A301,AI_PF!$A:$R,18,FALSE),""))</f>
        <v>KRW</v>
      </c>
      <c r="G301" s="4">
        <f>IF($J301="","",IFERROR(INDEX(AI_PF!T:T,MATCH(Dataset!J301,AI_PF!C:C,0)),""))</f>
        <v>44894</v>
      </c>
      <c r="H301" s="4">
        <f>IF($J301="","",IFERROR(INDEX(AI_PF!V:V,MATCH(Dataset!J301,AI_PF!C:C,0)),""))</f>
        <v>2958465</v>
      </c>
      <c r="I301">
        <f>IF($J301="","",IFERROR(INDEX(AI_PF!EV:EV,MATCH(Dataset!J301,AI_PF!C:C,0)),""))</f>
        <v>2022</v>
      </c>
      <c r="J301" s="5">
        <f>IF($A301="","",IFERROR(VLOOKUP($A301,AI_PF!$A:$C,3,FALSE),""))</f>
        <v>110000627</v>
      </c>
      <c r="K301" t="str">
        <f>IF($A301="","",IFERROR(INDEX(Data_Raw!B:B,MATCH(Dataset!A301,Data_Raw!A:A,0)),""))</f>
        <v>Real_Estate</v>
      </c>
      <c r="L301" t="str">
        <f>IF($A301="","",IFERROR(INDEX(Data_Raw!C:C,MATCH(Dataset!A301,Data_Raw!A:A,0)),""))</f>
        <v>한화위탁관리부동산투자회사 지분증권 투자</v>
      </c>
      <c r="M301" t="str">
        <f>IF($A301="","",IFERROR(INDEX(Data_Raw!D:D,MATCH(Dataset!A301,Data_Raw!A:A,0)),""))</f>
        <v>한화자산운용</v>
      </c>
      <c r="N301" t="str">
        <f>IF($A301="","",IFERROR(VLOOKUP($A301,AI_PF!$A:$ET,29,FALSE),""))</f>
        <v>해당없음</v>
      </c>
      <c r="O301" t="str">
        <f>IF($A301="","",IFERROR(INDEX(Data_Raw!E:E,MATCH(Dataset!A301,Data_Raw!A:A,0)),""))</f>
        <v>KOR</v>
      </c>
      <c r="P301" t="str">
        <f>IF($A301="","",IFERROR(INDEX(Data_Raw!F:F,MATCH(Dataset!A301,Data_Raw!A:A,0)),""))</f>
        <v>Reits</v>
      </c>
      <c r="Q301" t="str">
        <f>IF($A301="","",IFERROR(INDEX(Data_Raw!G:G,MATCH(Dataset!A301,Data_Raw!A:A,0)),""))</f>
        <v>Office</v>
      </c>
      <c r="R301">
        <f>IF($A301="","",SUMIFS(AI_PF!$AP:$AP,AI_PF!$A:$A,$A301))</f>
        <v>163000000000</v>
      </c>
      <c r="S301">
        <f>IF($A301="","",SUMIFS(AI_PF!$AW:$AW,AI_PF!$A:$A,$A301))</f>
        <v>239015962880</v>
      </c>
      <c r="T301">
        <f>IF($A301="","",SUMIFS(AI_PF!$AZ:$AZ,AI_PF!$A:$A,$A301))</f>
        <v>0</v>
      </c>
      <c r="U301">
        <f>IF($A301="","",SUMIFS(AI_PF!$CA:$CA,AI_PF!$A:$A,$A301))</f>
        <v>239015962880</v>
      </c>
      <c r="V301">
        <f>IF($A301="","",SUMIFS(AI_PF!$CE:$CE,AI_PF!$A:$A,$A301))</f>
        <v>239015962880</v>
      </c>
      <c r="W301">
        <f>IF($A301="","",IFERROR(VLOOKUP($A301,AI_PF!$A:$CO,93,FALSE),""))</f>
        <v>4.9424871802330035</v>
      </c>
      <c r="X301">
        <f>IF($A301="","",COUNTIF(AI_PF!$A:$A,$A301))</f>
        <v>1</v>
      </c>
      <c r="Y301">
        <f>IF($A301="","",COUNTIF(LookThrough!$A:$A,J301))</f>
        <v>2</v>
      </c>
    </row>
    <row r="302" spans="1:25" x14ac:dyDescent="0.4">
      <c r="A302" t="s">
        <v>340</v>
      </c>
      <c r="B302" t="str">
        <f>IF($A302="","",IFERROR(VLOOKUP($A302,AI_PF!$A:$D,4,FALSE),""))</f>
        <v>신한 BROOKFIELD INFRASTRUCTURE DEBT III 일반사모특별자산투자신탁</v>
      </c>
      <c r="C302" t="str">
        <f>IF($A302="","",IFERROR(VLOOKUP($A302,AI_PF!$A:$G,7,FALSE),""))</f>
        <v>혼합</v>
      </c>
      <c r="D302" t="str">
        <f>IF($A302="","",IFERROR(VLOOKUP($A302,AI_PF!$A:$H,8,FALSE),""))</f>
        <v>혼합</v>
      </c>
      <c r="E302" t="str">
        <f>IF($A302="","",IFERROR(VLOOKUP($A302,AI_PF!$A:$N,14,FALSE),""))</f>
        <v>수익증권</v>
      </c>
      <c r="F302" t="str">
        <f>IF($A302="","",IFERROR(VLOOKUP($A302,AI_PF!$A:$R,18,FALSE),""))</f>
        <v>KRW</v>
      </c>
      <c r="G302" s="4">
        <f>IF($J302="","",IFERROR(INDEX(AI_PF!T:T,MATCH(Dataset!J302,AI_PF!C:C,0)),""))</f>
        <v>45015</v>
      </c>
      <c r="H302" s="4">
        <f>IF($J302="","",IFERROR(INDEX(AI_PF!V:V,MATCH(Dataset!J302,AI_PF!C:C,0)),""))</f>
        <v>48518</v>
      </c>
      <c r="I302">
        <f>IF($J302="","",IFERROR(INDEX(AI_PF!EV:EV,MATCH(Dataset!J302,AI_PF!C:C,0)),""))</f>
        <v>2022</v>
      </c>
      <c r="J302" s="5">
        <f>IF($A302="","",IFERROR(VLOOKUP($A302,AI_PF!$A:$C,3,FALSE),""))</f>
        <v>210001633</v>
      </c>
      <c r="K302" t="str">
        <f>IF($A302="","",IFERROR(INDEX(Data_Raw!B:B,MATCH(Dataset!A302,Data_Raw!A:A,0)),""))</f>
        <v>Infrastructure</v>
      </c>
      <c r="L302" t="str">
        <f>IF($A302="","",IFERROR(INDEX(Data_Raw!C:C,MATCH(Dataset!A302,Data_Raw!A:A,0)),""))</f>
        <v>신한 BROOKFIELD INFRASTRUCTURE DEBT III 일반사모투자신탁제2-A호</v>
      </c>
      <c r="M302" t="str">
        <f>IF($A302="","",IFERROR(INDEX(Data_Raw!D:D,MATCH(Dataset!A302,Data_Raw!A:A,0)),""))</f>
        <v>신한자산운용</v>
      </c>
      <c r="N302" t="str">
        <f>IF($A302="","",IFERROR(VLOOKUP($A302,AI_PF!$A:$ET,29,FALSE),""))</f>
        <v>Brookfield Asset Management</v>
      </c>
      <c r="O302" t="str">
        <f>IF($A302="","",IFERROR(INDEX(Data_Raw!E:E,MATCH(Dataset!A302,Data_Raw!A:A,0)),""))</f>
        <v>Global</v>
      </c>
      <c r="P302" t="str">
        <f>IF($A302="","",IFERROR(INDEX(Data_Raw!F:F,MATCH(Dataset!A302,Data_Raw!A:A,0)),""))</f>
        <v>hybrid</v>
      </c>
      <c r="Q302" t="str">
        <f>IF($A302="","",IFERROR(INDEX(Data_Raw!G:G,MATCH(Dataset!A302,Data_Raw!A:A,0)),""))</f>
        <v>General</v>
      </c>
      <c r="R302">
        <f>IF($A302="","",SUMIFS(AI_PF!$AP:$AP,AI_PF!$A:$A,$A302))</f>
        <v>75000000000</v>
      </c>
      <c r="S302">
        <f>IF($A302="","",SUMIFS(AI_PF!$AW:$AW,AI_PF!$A:$A,$A302))</f>
        <v>73754773154</v>
      </c>
      <c r="T302">
        <f>IF($A302="","",SUMIFS(AI_PF!$AZ:$AZ,AI_PF!$A:$A,$A302))</f>
        <v>14137144898</v>
      </c>
      <c r="U302">
        <f>IF($A302="","",SUMIFS(AI_PF!$CA:$CA,AI_PF!$A:$A,$A302))</f>
        <v>59521946465</v>
      </c>
      <c r="V302">
        <f>IF($A302="","",SUMIFS(AI_PF!$CE:$CE,AI_PF!$A:$A,$A302))</f>
        <v>60012997986</v>
      </c>
      <c r="W302">
        <f>IF($A302="","",IFERROR(VLOOKUP($A302,AI_PF!$A:$CO,93,FALSE),""))</f>
        <v>5.549471676349639</v>
      </c>
      <c r="X302">
        <f>IF($A302="","",COUNTIF(AI_PF!$A:$A,$A302))</f>
        <v>1</v>
      </c>
      <c r="Y302">
        <f>IF($A302="","",COUNTIF(LookThrough!$A:$A,J302))</f>
        <v>4</v>
      </c>
    </row>
    <row r="303" spans="1:25" x14ac:dyDescent="0.4">
      <c r="A303" t="s">
        <v>341</v>
      </c>
      <c r="B303" t="str">
        <f>IF($A303="","",IFERROR(VLOOKUP($A303,AI_PF!$A:$D,4,FALSE),""))</f>
        <v>삼성FN위탁관리부동산투자회사(REITS) 지분증권 투자</v>
      </c>
      <c r="C303" t="str">
        <f>IF($A303="","",IFERROR(VLOOKUP($A303,AI_PF!$A:$G,7,FALSE),""))</f>
        <v>수익형</v>
      </c>
      <c r="D303" t="str">
        <f>IF($A303="","",IFERROR(VLOOKUP($A303,AI_PF!$A:$H,8,FALSE),""))</f>
        <v>오피스</v>
      </c>
      <c r="E303" t="str">
        <f>IF($A303="","",IFERROR(VLOOKUP($A303,AI_PF!$A:$N,14,FALSE),""))</f>
        <v>출자</v>
      </c>
      <c r="F303" t="str">
        <f>IF($A303="","",IFERROR(VLOOKUP($A303,AI_PF!$A:$R,18,FALSE),""))</f>
        <v>KRW</v>
      </c>
      <c r="G303" s="4">
        <f>IF($J303="","",IFERROR(INDEX(AI_PF!T:T,MATCH(Dataset!J303,AI_PF!C:C,0)),""))</f>
        <v>44887</v>
      </c>
      <c r="H303" s="4">
        <f>IF($J303="","",IFERROR(INDEX(AI_PF!V:V,MATCH(Dataset!J303,AI_PF!C:C,0)),""))</f>
        <v>2958465</v>
      </c>
      <c r="I303">
        <f>IF($J303="","",IFERROR(INDEX(AI_PF!EV:EV,MATCH(Dataset!J303,AI_PF!C:C,0)),""))</f>
        <v>2022</v>
      </c>
      <c r="J303" s="5">
        <f>IF($A303="","",IFERROR(VLOOKUP($A303,AI_PF!$A:$C,3,FALSE),""))</f>
        <v>110000624</v>
      </c>
      <c r="K303" t="str">
        <f>IF($A303="","",IFERROR(INDEX(Data_Raw!B:B,MATCH(Dataset!A303,Data_Raw!A:A,0)),""))</f>
        <v>Real_Estate</v>
      </c>
      <c r="L303" t="str">
        <f>IF($A303="","",IFERROR(INDEX(Data_Raw!C:C,MATCH(Dataset!A303,Data_Raw!A:A,0)),""))</f>
        <v>삼성FN위탁관리부동산투자회사(REITS) 지분증권 투자</v>
      </c>
      <c r="M303" t="str">
        <f>IF($A303="","",IFERROR(INDEX(Data_Raw!D:D,MATCH(Dataset!A303,Data_Raw!A:A,0)),""))</f>
        <v>삼성SRA자산운용</v>
      </c>
      <c r="N303" t="str">
        <f>IF($A303="","",IFERROR(VLOOKUP($A303,AI_PF!$A:$ET,29,FALSE),""))</f>
        <v>해당없음</v>
      </c>
      <c r="O303" t="str">
        <f>IF($A303="","",IFERROR(INDEX(Data_Raw!E:E,MATCH(Dataset!A303,Data_Raw!A:A,0)),""))</f>
        <v>KOR</v>
      </c>
      <c r="P303" t="str">
        <f>IF($A303="","",IFERROR(INDEX(Data_Raw!F:F,MATCH(Dataset!A303,Data_Raw!A:A,0)),""))</f>
        <v>Reits</v>
      </c>
      <c r="Q303" t="str">
        <f>IF($A303="","",IFERROR(INDEX(Data_Raw!G:G,MATCH(Dataset!A303,Data_Raw!A:A,0)),""))</f>
        <v>Office</v>
      </c>
      <c r="R303">
        <f>IF($A303="","",SUMIFS(AI_PF!$AP:$AP,AI_PF!$A:$A,$A303))</f>
        <v>27000000000</v>
      </c>
      <c r="S303">
        <f>IF($A303="","",SUMIFS(AI_PF!$AW:$AW,AI_PF!$A:$A,$A303))</f>
        <v>27000000000</v>
      </c>
      <c r="T303">
        <f>IF($A303="","",SUMIFS(AI_PF!$AZ:$AZ,AI_PF!$A:$A,$A303))</f>
        <v>0</v>
      </c>
      <c r="U303">
        <f>IF($A303="","",SUMIFS(AI_PF!$CA:$CA,AI_PF!$A:$A,$A303))</f>
        <v>27000000000</v>
      </c>
      <c r="V303">
        <f>IF($A303="","",SUMIFS(AI_PF!$CE:$CE,AI_PF!$A:$A,$A303))</f>
        <v>29106000000</v>
      </c>
      <c r="W303">
        <f>IF($A303="","",IFERROR(VLOOKUP($A303,AI_PF!$A:$CO,93,FALSE),""))</f>
        <v>7.1407005190849349</v>
      </c>
      <c r="X303">
        <f>IF($A303="","",COUNTIF(AI_PF!$A:$A,$A303))</f>
        <v>1</v>
      </c>
      <c r="Y303">
        <f>IF($A303="","",COUNTIF(LookThrough!$A:$A,J303))</f>
        <v>3</v>
      </c>
    </row>
    <row r="304" spans="1:25" x14ac:dyDescent="0.4">
      <c r="A304" t="s">
        <v>342</v>
      </c>
      <c r="B304" t="str">
        <f>IF($A304="","",IFERROR(VLOOKUP($A304,AI_PF!$A:$D,4,FALSE),""))</f>
        <v xml:space="preserve">US Core plus Real Estate Debt Fund </v>
      </c>
      <c r="C304" t="str">
        <f>IF($A304="","",IFERROR(VLOOKUP($A304,AI_PF!$A:$G,7,FALSE),""))</f>
        <v>수익형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USD</v>
      </c>
      <c r="G304" s="4">
        <f>IF($J304="","",IFERROR(INDEX(AI_PF!T:T,MATCH(Dataset!J304,AI_PF!C:C,0)),""))</f>
        <v>45139</v>
      </c>
      <c r="H304" s="4">
        <f>IF($J304="","",IFERROR(INDEX(AI_PF!V:V,MATCH(Dataset!J304,AI_PF!C:C,0)),""))</f>
        <v>2958465</v>
      </c>
      <c r="I304">
        <f>IF($J304="","",IFERROR(INDEX(AI_PF!EV:EV,MATCH(Dataset!J304,AI_PF!C:C,0)),""))</f>
        <v>2022</v>
      </c>
      <c r="J304" s="5">
        <f>IF($A304="","",IFERROR(VLOOKUP($A304,AI_PF!$A:$C,3,FALSE),""))</f>
        <v>210001710</v>
      </c>
      <c r="K304" t="str">
        <f>IF($A304="","",IFERROR(INDEX(Data_Raw!B:B,MATCH(Dataset!A304,Data_Raw!A:A,0)),""))</f>
        <v>Real_Estate</v>
      </c>
      <c r="L304" t="str">
        <f>IF($A304="","",IFERROR(INDEX(Data_Raw!C:C,MATCH(Dataset!A304,Data_Raw!A:A,0)),""))</f>
        <v xml:space="preserve">US Core plus Real Estate Debt Fund </v>
      </c>
      <c r="M304" t="str">
        <f>IF($A304="","",IFERROR(INDEX(Data_Raw!D:D,MATCH(Dataset!A304,Data_Raw!A:A,0)),""))</f>
        <v>CRED GP, LLC</v>
      </c>
      <c r="N304" t="str">
        <f>IF($A304="","",IFERROR(VLOOKUP($A304,AI_PF!$A:$ET,29,FALSE),""))</f>
        <v>CRED GP, LLC</v>
      </c>
      <c r="O304" t="str">
        <f>IF($A304="","",IFERROR(INDEX(Data_Raw!E:E,MATCH(Dataset!A304,Data_Raw!A:A,0)),""))</f>
        <v>US</v>
      </c>
      <c r="P304" t="str">
        <f>IF($A304="","",IFERROR(INDEX(Data_Raw!F:F,MATCH(Dataset!A304,Data_Raw!A:A,0)),""))</f>
        <v>Senior|Core plus</v>
      </c>
      <c r="Q304" t="str">
        <f>IF($A304="","",IFERROR(INDEX(Data_Raw!G:G,MATCH(Dataset!A304,Data_Raw!A:A,0)),""))</f>
        <v>General</v>
      </c>
      <c r="R304">
        <f>IF($A304="","",SUMIFS(AI_PF!$AP:$AP,AI_PF!$A:$A,$A304))</f>
        <v>75000000000</v>
      </c>
      <c r="S304">
        <f>IF($A304="","",SUMIFS(AI_PF!$AW:$AW,AI_PF!$A:$A,$A304))</f>
        <v>43599903763</v>
      </c>
      <c r="T304">
        <f>IF($A304="","",SUMIFS(AI_PF!$AZ:$AZ,AI_PF!$A:$A,$A304))</f>
        <v>4231310474</v>
      </c>
      <c r="U304">
        <f>IF($A304="","",SUMIFS(AI_PF!$CA:$CA,AI_PF!$A:$A,$A304))</f>
        <v>39707715270</v>
      </c>
      <c r="V304">
        <f>IF($A304="","",SUMIFS(AI_PF!$CE:$CE,AI_PF!$A:$A,$A304))</f>
        <v>38729842160</v>
      </c>
      <c r="W304">
        <f>IF($A304="","",IFERROR(VLOOKUP($A304,AI_PF!$A:$CO,93,FALSE),""))</f>
        <v>5.5354222655296326</v>
      </c>
      <c r="X304">
        <f>IF($A304="","",COUNTIF(AI_PF!$A:$A,$A304))</f>
        <v>1</v>
      </c>
      <c r="Y304">
        <f>IF($A304="","",COUNTIF(LookThrough!$A:$A,J304))</f>
        <v>22</v>
      </c>
    </row>
    <row r="305" spans="1:25" x14ac:dyDescent="0.4">
      <c r="A305" t="s">
        <v>343</v>
      </c>
      <c r="B305" t="str">
        <f>IF($A305="","",IFERROR(VLOOKUP($A305,AI_PF!$A:$D,4,FALSE),""))</f>
        <v>대전하수처리장 민간투자사업 선순위대출</v>
      </c>
      <c r="C305" t="str">
        <f>IF($A305="","",IFERROR(VLOOKUP($A305,AI_PF!$A:$G,7,FALSE),""))</f>
        <v>BTO</v>
      </c>
      <c r="D305" t="str">
        <f>IF($A305="","",IFERROR(VLOOKUP($A305,AI_PF!$A:$H,8,FALSE),""))</f>
        <v>하수처리장</v>
      </c>
      <c r="E305" t="str">
        <f>IF($A305="","",IFERROR(VLOOKUP($A305,AI_PF!$A:$N,14,FALSE),""))</f>
        <v>대출</v>
      </c>
      <c r="F305" t="str">
        <f>IF($A305="","",IFERROR(VLOOKUP($A305,AI_PF!$A:$R,18,FALSE),""))</f>
        <v>KRW</v>
      </c>
      <c r="G305" s="4">
        <f>IF($J305="","",IFERROR(INDEX(AI_PF!T:T,MATCH(Dataset!J305,AI_PF!C:C,0)),""))</f>
        <v>46013</v>
      </c>
      <c r="H305" s="4">
        <f>IF($J305="","",IFERROR(INDEX(AI_PF!V:V,MATCH(Dataset!J305,AI_PF!C:C,0)),""))</f>
        <v>58066</v>
      </c>
      <c r="I305">
        <f>IF($J305="","",IFERROR(INDEX(AI_PF!EV:EV,MATCH(Dataset!J305,AI_PF!C:C,0)),""))</f>
        <v>2023</v>
      </c>
      <c r="J305" s="5">
        <f>IF($A305="","",IFERROR(VLOOKUP($A305,AI_PF!$A:$C,3,FALSE),""))</f>
        <v>6000000001321</v>
      </c>
      <c r="K305" t="str">
        <f>IF($A305="","",IFERROR(INDEX(Data_Raw!B:B,MATCH(Dataset!A305,Data_Raw!A:A,0)),""))</f>
        <v>Infrastructure</v>
      </c>
      <c r="L305" t="str">
        <f>IF($A305="","",IFERROR(INDEX(Data_Raw!C:C,MATCH(Dataset!A305,Data_Raw!A:A,0)),""))</f>
        <v>대전하수처리장 민간투자사업 선순위대출</v>
      </c>
      <c r="M305" t="str">
        <f>IF($A305="","",IFERROR(INDEX(Data_Raw!D:D,MATCH(Dataset!A305,Data_Raw!A:A,0)),""))</f>
        <v>KDB산업은행</v>
      </c>
      <c r="N305" t="str">
        <f>IF($A305="","",IFERROR(VLOOKUP($A305,AI_PF!$A:$ET,29,FALSE),""))</f>
        <v>해당없음</v>
      </c>
      <c r="O305" t="str">
        <f>IF($A305="","",IFERROR(INDEX(Data_Raw!E:E,MATCH(Dataset!A305,Data_Raw!A:A,0)),""))</f>
        <v>KOR</v>
      </c>
      <c r="P305" t="str">
        <f>IF($A305="","",IFERROR(INDEX(Data_Raw!F:F,MATCH(Dataset!A305,Data_Raw!A:A,0)),""))</f>
        <v>BTO</v>
      </c>
      <c r="Q305" t="str">
        <f>IF($A305="","",IFERROR(INDEX(Data_Raw!G:G,MATCH(Dataset!A305,Data_Raw!A:A,0)),""))</f>
        <v>Environmental</v>
      </c>
      <c r="R305">
        <f>IF($A305="","",SUMIFS(AI_PF!$AP:$AP,AI_PF!$A:$A,$A305))</f>
        <v>100000000000</v>
      </c>
      <c r="S305">
        <f>IF($A305="","",SUMIFS(AI_PF!$AW:$AW,AI_PF!$A:$A,$A305))</f>
        <v>18528000000</v>
      </c>
      <c r="T305">
        <f>IF($A305="","",SUMIFS(AI_PF!$AZ:$AZ,AI_PF!$A:$A,$A305))</f>
        <v>0</v>
      </c>
      <c r="U305">
        <f>IF($A305="","",SUMIFS(AI_PF!$CA:$CA,AI_PF!$A:$A,$A305))</f>
        <v>18528000000</v>
      </c>
      <c r="V305">
        <f>IF($A305="","",SUMIFS(AI_PF!$CE:$CE,AI_PF!$A:$A,$A305))</f>
        <v>18528000000</v>
      </c>
      <c r="W305">
        <f>IF($A305="","",IFERROR(VLOOKUP($A305,AI_PF!$A:$CO,93,FALSE),""))</f>
        <v>5.2982908999999996</v>
      </c>
      <c r="X305">
        <f>IF($A305="","",COUNTIF(AI_PF!$A:$A,$A305))</f>
        <v>1</v>
      </c>
      <c r="Y305">
        <f>IF($A305="","",COUNTIF(LookThrough!$A:$A,J305))</f>
        <v>0</v>
      </c>
    </row>
    <row r="306" spans="1:25" x14ac:dyDescent="0.4">
      <c r="A306" t="s">
        <v>344</v>
      </c>
      <c r="B306" t="str">
        <f>IF($A306="","",IFERROR(VLOOKUP($A306,AI_PF!$A:$D,4,FALSE),""))</f>
        <v>Tiger Global Private Investment Partners Feeder, L</v>
      </c>
      <c r="C306" t="str">
        <f>IF($A306="","",IFERROR(VLOOKUP($A306,AI_PF!$A:$G,7,FALSE),""))</f>
        <v>VC</v>
      </c>
      <c r="D306" t="str">
        <f>IF($A306="","",IFERROR(VLOOKUP($A306,AI_PF!$A:$H,8,FALSE),""))</f>
        <v>VC</v>
      </c>
      <c r="E306" t="str">
        <f>IF($A306="","",IFERROR(VLOOKUP($A306,AI_PF!$A:$N,14,FALSE),""))</f>
        <v>수익증권</v>
      </c>
      <c r="F306" t="str">
        <f>IF($A306="","",IFERROR(VLOOKUP($A306,AI_PF!$A:$R,18,FALSE),""))</f>
        <v>USD</v>
      </c>
      <c r="G306" s="4">
        <f>IF($J306="","",IFERROR(INDEX(AI_PF!T:T,MATCH(Dataset!J306,AI_PF!C:C,0)),""))</f>
        <v>45033</v>
      </c>
      <c r="H306" s="4">
        <f>IF($J306="","",IFERROR(INDEX(AI_PF!V:V,MATCH(Dataset!J306,AI_PF!C:C,0)),""))</f>
        <v>48579</v>
      </c>
      <c r="I306">
        <f>IF($J306="","",IFERROR(INDEX(AI_PF!EV:EV,MATCH(Dataset!J306,AI_PF!C:C,0)),""))</f>
        <v>2022</v>
      </c>
      <c r="J306" s="5">
        <f>IF($A306="","",IFERROR(VLOOKUP($A306,AI_PF!$A:$C,3,FALSE),""))</f>
        <v>210001642</v>
      </c>
      <c r="K306" t="str">
        <f>IF($A306="","",IFERROR(INDEX(Data_Raw!B:B,MATCH(Dataset!A306,Data_Raw!A:A,0)),""))</f>
        <v>VC</v>
      </c>
      <c r="L306" t="str">
        <f>IF($A306="","",IFERROR(INDEX(Data_Raw!C:C,MATCH(Dataset!A306,Data_Raw!A:A,0)),""))</f>
        <v>Tiger Global Private Investment Partners Feeder, L</v>
      </c>
      <c r="M306" t="str">
        <f>IF($A306="","",IFERROR(INDEX(Data_Raw!D:D,MATCH(Dataset!A306,Data_Raw!A:A,0)),""))</f>
        <v>Tiger Global</v>
      </c>
      <c r="N306" t="str">
        <f>IF($A306="","",IFERROR(VLOOKUP($A306,AI_PF!$A:$ET,29,FALSE),""))</f>
        <v>Tiger Global</v>
      </c>
      <c r="O306" t="str">
        <f>IF($A306="","",IFERROR(INDEX(Data_Raw!E:E,MATCH(Dataset!A306,Data_Raw!A:A,0)),""))</f>
        <v>Global</v>
      </c>
      <c r="P306" t="str">
        <f>IF($A306="","",IFERROR(INDEX(Data_Raw!F:F,MATCH(Dataset!A306,Data_Raw!A:A,0)),""))</f>
        <v>Early</v>
      </c>
      <c r="Q306" t="str">
        <f>IF($A306="","",IFERROR(INDEX(Data_Raw!G:G,MATCH(Dataset!A306,Data_Raw!A:A,0)),""))</f>
        <v>AI|Software|IT</v>
      </c>
      <c r="R306">
        <f>IF($A306="","",SUMIFS(AI_PF!$AP:$AP,AI_PF!$A:$A,$A306))</f>
        <v>84000000000</v>
      </c>
      <c r="S306">
        <f>IF($A306="","",SUMIFS(AI_PF!$AW:$AW,AI_PF!$A:$A,$A306))</f>
        <v>77590530000</v>
      </c>
      <c r="T306">
        <f>IF($A306="","",SUMIFS(AI_PF!$AZ:$AZ,AI_PF!$A:$A,$A306))</f>
        <v>0</v>
      </c>
      <c r="U306">
        <f>IF($A306="","",SUMIFS(AI_PF!$CA:$CA,AI_PF!$A:$A,$A306))</f>
        <v>77590530000</v>
      </c>
      <c r="V306">
        <f>IF($A306="","",SUMIFS(AI_PF!$CE:$CE,AI_PF!$A:$A,$A306))</f>
        <v>112802743790</v>
      </c>
      <c r="W306">
        <f>IF($A306="","",IFERROR(VLOOKUP($A306,AI_PF!$A:$CO,93,FALSE),""))</f>
        <v>36.950370669364929</v>
      </c>
      <c r="X306">
        <f>IF($A306="","",COUNTIF(AI_PF!$A:$A,$A306))</f>
        <v>1</v>
      </c>
      <c r="Y306">
        <f>IF($A306="","",COUNTIF(LookThrough!$A:$A,J306))</f>
        <v>27</v>
      </c>
    </row>
    <row r="307" spans="1:25" x14ac:dyDescent="0.4">
      <c r="A307" t="s">
        <v>345</v>
      </c>
      <c r="B307" t="str">
        <f>IF($A307="","",IFERROR(VLOOKUP($A307,AI_PF!$A:$D,4,FALSE),""))</f>
        <v>LANDMARK REAL ESTATE PARTNERS IX (LREP IX)</v>
      </c>
      <c r="C307" t="str">
        <f>IF($A307="","",IFERROR(VLOOKUP($A307,AI_PF!$A:$G,7,FALSE),""))</f>
        <v>수익형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USD</v>
      </c>
      <c r="G307" s="4">
        <f>IF($J307="","",IFERROR(INDEX(AI_PF!T:T,MATCH(Dataset!J307,AI_PF!C:C,0)),""))</f>
        <v>45373</v>
      </c>
      <c r="H307" s="4">
        <f>IF($J307="","",IFERROR(INDEX(AI_PF!V:V,MATCH(Dataset!J307,AI_PF!C:C,0)),""))</f>
        <v>49278</v>
      </c>
      <c r="I307">
        <f>IF($J307="","",IFERROR(INDEX(AI_PF!EV:EV,MATCH(Dataset!J307,AI_PF!C:C,0)),""))</f>
        <v>2023</v>
      </c>
      <c r="J307" s="5">
        <f>IF($A307="","",IFERROR(VLOOKUP($A307,AI_PF!$A:$C,3,FALSE),""))</f>
        <v>210001648</v>
      </c>
      <c r="K307" t="str">
        <f>IF($A307="","",IFERROR(INDEX(Data_Raw!B:B,MATCH(Dataset!A307,Data_Raw!A:A,0)),""))</f>
        <v>Real_Estate</v>
      </c>
      <c r="L307" t="str">
        <f>IF($A307="","",IFERROR(INDEX(Data_Raw!C:C,MATCH(Dataset!A307,Data_Raw!A:A,0)),""))</f>
        <v>LANDMARK REAL ESTATE PARTNERS IX OFFSHORE, L.P.</v>
      </c>
      <c r="M307" t="str">
        <f>IF($A307="","",IFERROR(INDEX(Data_Raw!D:D,MATCH(Dataset!A307,Data_Raw!A:A,0)),""))</f>
        <v>Ares Management</v>
      </c>
      <c r="N307" t="str">
        <f>IF($A307="","",IFERROR(VLOOKUP($A307,AI_PF!$A:$ET,29,FALSE),""))</f>
        <v>Ares Management</v>
      </c>
      <c r="O307" t="str">
        <f>IF($A307="","",IFERROR(INDEX(Data_Raw!E:E,MATCH(Dataset!A307,Data_Raw!A:A,0)),""))</f>
        <v>Global</v>
      </c>
      <c r="P307" t="str">
        <f>IF($A307="","",IFERROR(INDEX(Data_Raw!F:F,MATCH(Dataset!A307,Data_Raw!A:A,0)),""))</f>
        <v>Mezzanine|Core</v>
      </c>
      <c r="Q307" t="str">
        <f>IF($A307="","",IFERROR(INDEX(Data_Raw!G:G,MATCH(Dataset!A307,Data_Raw!A:A,0)),""))</f>
        <v>General</v>
      </c>
      <c r="R307">
        <f>IF($A307="","",SUMIFS(AI_PF!$AP:$AP,AI_PF!$A:$A,$A307))</f>
        <v>75000000000</v>
      </c>
      <c r="S307">
        <f>IF($A307="","",SUMIFS(AI_PF!$AW:$AW,AI_PF!$A:$A,$A307))</f>
        <v>32878611667</v>
      </c>
      <c r="T307">
        <f>IF($A307="","",SUMIFS(AI_PF!$AZ:$AZ,AI_PF!$A:$A,$A307))</f>
        <v>1229411062</v>
      </c>
      <c r="U307">
        <f>IF($A307="","",SUMIFS(AI_PF!$CA:$CA,AI_PF!$A:$A,$A307))</f>
        <v>31657692523</v>
      </c>
      <c r="V307">
        <f>IF($A307="","",SUMIFS(AI_PF!$CE:$CE,AI_PF!$A:$A,$A307))</f>
        <v>36459769041</v>
      </c>
      <c r="W307">
        <f>IF($A307="","",IFERROR(VLOOKUP($A307,AI_PF!$A:$CO,93,FALSE),""))</f>
        <v>20.337726473808289</v>
      </c>
      <c r="X307">
        <f>IF($A307="","",COUNTIF(AI_PF!$A:$A,$A307))</f>
        <v>1</v>
      </c>
      <c r="Y307">
        <f>IF($A307="","",COUNTIF(LookThrough!$A:$A,J307))</f>
        <v>54</v>
      </c>
    </row>
    <row r="308" spans="1:25" x14ac:dyDescent="0.4">
      <c r="A308" t="s">
        <v>346</v>
      </c>
      <c r="B308" t="str">
        <f>IF($A308="","",IFERROR(VLOOKUP($A308,AI_PF!$A:$D,4,FALSE),""))</f>
        <v>노량진 민간임대주택 HUG보증부 대출(케이미트대한제41호)</v>
      </c>
      <c r="C308" t="str">
        <f>IF($A308="","",IFERROR(VLOOKUP($A308,AI_PF!$A:$G,7,FALSE),""))</f>
        <v>개발형</v>
      </c>
      <c r="D308" t="str">
        <f>IF($A308="","",IFERROR(VLOOKUP($A308,AI_PF!$A:$H,8,FALSE),""))</f>
        <v>주거용</v>
      </c>
      <c r="E308" t="str">
        <f>IF($A308="","",IFERROR(VLOOKUP($A308,AI_PF!$A:$N,14,FALSE),""))</f>
        <v>대출</v>
      </c>
      <c r="F308" t="str">
        <f>IF($A308="","",IFERROR(VLOOKUP($A308,AI_PF!$A:$R,18,FALSE),""))</f>
        <v>KRW</v>
      </c>
      <c r="G308" s="4">
        <f>IF($J308="","",IFERROR(INDEX(AI_PF!T:T,MATCH(Dataset!J308,AI_PF!C:C,0)),""))</f>
        <v>45049</v>
      </c>
      <c r="H308" s="4">
        <f>IF($J308="","",IFERROR(INDEX(AI_PF!V:V,MATCH(Dataset!J308,AI_PF!C:C,0)),""))</f>
        <v>50225</v>
      </c>
      <c r="I308">
        <f>IF($J308="","",IFERROR(INDEX(AI_PF!EV:EV,MATCH(Dataset!J308,AI_PF!C:C,0)),""))</f>
        <v>2023</v>
      </c>
      <c r="J308" s="5">
        <f>IF($A308="","",IFERROR(VLOOKUP($A308,AI_PF!$A:$C,3,FALSE),""))</f>
        <v>6000000001267</v>
      </c>
      <c r="K308" t="str">
        <f>IF($A308="","",IFERROR(INDEX(Data_Raw!B:B,MATCH(Dataset!A308,Data_Raw!A:A,0)),""))</f>
        <v>Real_Estate</v>
      </c>
      <c r="L308" t="str">
        <f>IF($A308="","",IFERROR(INDEX(Data_Raw!C:C,MATCH(Dataset!A308,Data_Raw!A:A,0)),""))</f>
        <v>노량진 민간임대주택
HUG 보증부 대출</v>
      </c>
      <c r="M308" t="str">
        <f>IF($A308="","",IFERROR(INDEX(Data_Raw!D:D,MATCH(Dataset!A308,Data_Raw!A:A,0)),""))</f>
        <v>대한토지신탁</v>
      </c>
      <c r="N308" t="str">
        <f>IF($A308="","",IFERROR(VLOOKUP($A308,AI_PF!$A:$ET,29,FALSE),""))</f>
        <v>해당없음</v>
      </c>
      <c r="O308" t="str">
        <f>IF($A308="","",IFERROR(INDEX(Data_Raw!E:E,MATCH(Dataset!A308,Data_Raw!A:A,0)),""))</f>
        <v>KOR</v>
      </c>
      <c r="P308" t="str">
        <f>IF($A308="","",IFERROR(INDEX(Data_Raw!F:F,MATCH(Dataset!A308,Data_Raw!A:A,0)),""))</f>
        <v>PF대출</v>
      </c>
      <c r="Q308" t="str">
        <f>IF($A308="","",IFERROR(INDEX(Data_Raw!G:G,MATCH(Dataset!A308,Data_Raw!A:A,0)),""))</f>
        <v>Residential</v>
      </c>
      <c r="R308">
        <f>IF($A308="","",SUMIFS(AI_PF!$AP:$AP,AI_PF!$A:$A,$A308))</f>
        <v>80000000000</v>
      </c>
      <c r="S308">
        <f>IF($A308="","",SUMIFS(AI_PF!$AW:$AW,AI_PF!$A:$A,$A308))</f>
        <v>49600000000</v>
      </c>
      <c r="T308">
        <f>IF($A308="","",SUMIFS(AI_PF!$AZ:$AZ,AI_PF!$A:$A,$A308))</f>
        <v>0</v>
      </c>
      <c r="U308">
        <f>IF($A308="","",SUMIFS(AI_PF!$CA:$CA,AI_PF!$A:$A,$A308))</f>
        <v>49600000000</v>
      </c>
      <c r="V308">
        <f>IF($A308="","",SUMIFS(AI_PF!$CE:$CE,AI_PF!$A:$A,$A308))</f>
        <v>49600000000</v>
      </c>
      <c r="W308">
        <f>IF($A308="","",IFERROR(VLOOKUP($A308,AI_PF!$A:$CO,93,FALSE),""))</f>
        <v>6.2649023000000001</v>
      </c>
      <c r="X308">
        <f>IF($A308="","",COUNTIF(AI_PF!$A:$A,$A308))</f>
        <v>1</v>
      </c>
      <c r="Y308">
        <f>IF($A308="","",COUNTIF(LookThrough!$A:$A,J308))</f>
        <v>0</v>
      </c>
    </row>
    <row r="309" spans="1:25" x14ac:dyDescent="0.4">
      <c r="A309" t="s">
        <v>347</v>
      </c>
      <c r="B309" t="str">
        <f>IF($A309="","",IFERROR(VLOOKUP($A309,AI_PF!$A:$D,4,FALSE),""))</f>
        <v>현대인베스트 북미 대출채권 일반 사모특별자산투자신탁 32호(APOGEM)</v>
      </c>
      <c r="C309" t="str">
        <f>IF($A309="","",IFERROR(VLOOKUP($A309,AI_PF!$A:$G,7,FALSE),""))</f>
        <v>PD</v>
      </c>
      <c r="D309" t="str">
        <f>IF($A309="","",IFERROR(VLOOKUP($A309,AI_PF!$A:$H,8,FALSE),""))</f>
        <v>Senior</v>
      </c>
      <c r="E309" t="str">
        <f>IF($A309="","",IFERROR(VLOOKUP($A309,AI_PF!$A:$N,14,FALSE),""))</f>
        <v>수익증권</v>
      </c>
      <c r="F309" t="str">
        <f>IF($A309="","",IFERROR(VLOOKUP($A309,AI_PF!$A:$R,18,FALSE),""))</f>
        <v>KRW</v>
      </c>
      <c r="G309" s="4">
        <f>IF($J309="","",IFERROR(INDEX(AI_PF!T:T,MATCH(Dataset!J309,AI_PF!C:C,0)),""))</f>
        <v>45106</v>
      </c>
      <c r="H309" s="4">
        <f>IF($J309="","",IFERROR(INDEX(AI_PF!V:V,MATCH(Dataset!J309,AI_PF!C:C,0)),""))</f>
        <v>48028</v>
      </c>
      <c r="I309">
        <f>IF($J309="","",IFERROR(INDEX(AI_PF!EV:EV,MATCH(Dataset!J309,AI_PF!C:C,0)),""))</f>
        <v>2023</v>
      </c>
      <c r="J309" s="5">
        <f>IF($A309="","",IFERROR(VLOOKUP($A309,AI_PF!$A:$C,3,FALSE),""))</f>
        <v>210001690</v>
      </c>
      <c r="K309" t="str">
        <f>IF($A309="","",IFERROR(INDEX(Data_Raw!B:B,MATCH(Dataset!A309,Data_Raw!A:A,0)),""))</f>
        <v>PD</v>
      </c>
      <c r="L309" t="str">
        <f>IF($A309="","",IFERROR(INDEX(Data_Raw!C:C,MATCH(Dataset!A309,Data_Raw!A:A,0)),""))</f>
        <v>현대인베스트 북미 대출채권 32호(APOGEM)</v>
      </c>
      <c r="M309" t="str">
        <f>IF($A309="","",IFERROR(INDEX(Data_Raw!D:D,MATCH(Dataset!A309,Data_Raw!A:A,0)),""))</f>
        <v>현대인베스트먼트자산운용</v>
      </c>
      <c r="N309" t="str">
        <f>IF($A309="","",IFERROR(VLOOKUP($A309,AI_PF!$A:$ET,29,FALSE),""))</f>
        <v>Apogem Capital LLC</v>
      </c>
      <c r="O309" t="str">
        <f>IF($A309="","",IFERROR(INDEX(Data_Raw!E:E,MATCH(Dataset!A309,Data_Raw!A:A,0)),""))</f>
        <v>US</v>
      </c>
      <c r="P309" t="str">
        <f>IF($A309="","",IFERROR(INDEX(Data_Raw!F:F,MATCH(Dataset!A309,Data_Raw!A:A,0)),""))</f>
        <v>Direct Lending</v>
      </c>
      <c r="Q309" t="str">
        <f>IF($A309="","",IFERROR(INDEX(Data_Raw!G:G,MATCH(Dataset!A309,Data_Raw!A:A,0)),""))</f>
        <v>Senior</v>
      </c>
      <c r="R309">
        <f>IF($A309="","",SUMIFS(AI_PF!$AP:$AP,AI_PF!$A:$A,$A309))</f>
        <v>150000000000</v>
      </c>
      <c r="S309">
        <f>IF($A309="","",SUMIFS(AI_PF!$AW:$AW,AI_PF!$A:$A,$A309))</f>
        <v>146278832659</v>
      </c>
      <c r="T309">
        <f>IF($A309="","",SUMIFS(AI_PF!$AZ:$AZ,AI_PF!$A:$A,$A309))</f>
        <v>0</v>
      </c>
      <c r="U309">
        <f>IF($A309="","",SUMIFS(AI_PF!$CA:$CA,AI_PF!$A:$A,$A309))</f>
        <v>146278832659</v>
      </c>
      <c r="V309">
        <f>IF($A309="","",SUMIFS(AI_PF!$CE:$CE,AI_PF!$A:$A,$A309))</f>
        <v>150023707256</v>
      </c>
      <c r="W309">
        <f>IF($A309="","",IFERROR(VLOOKUP($A309,AI_PF!$A:$CO,93,FALSE),""))</f>
        <v>11.296440958976744</v>
      </c>
      <c r="X309">
        <f>IF($A309="","",COUNTIF(AI_PF!$A:$A,$A309))</f>
        <v>1</v>
      </c>
      <c r="Y309">
        <f>IF($A309="","",COUNTIF(LookThrough!$A:$A,J309))</f>
        <v>98</v>
      </c>
    </row>
    <row r="310" spans="1:25" x14ac:dyDescent="0.4">
      <c r="A310" t="s">
        <v>348</v>
      </c>
      <c r="B310" t="str">
        <f>IF($A310="","",IFERROR(VLOOKUP($A310,AI_PF!$A:$D,4,FALSE),""))</f>
        <v>멀티에셋 해외부동산 일반사모투자신탁 제9호 (재간접형)</v>
      </c>
      <c r="C310" t="str">
        <f>IF($A310="","",IFERROR(VLOOKUP($A310,AI_PF!$A:$G,7,FALSE),""))</f>
        <v>수익형</v>
      </c>
      <c r="D310" t="str">
        <f>IF($A310="","",IFERROR(VLOOKUP($A310,AI_PF!$A:$H,8,FALSE),""))</f>
        <v>혼합</v>
      </c>
      <c r="E310" t="str">
        <f>IF($A310="","",IFERROR(VLOOKUP($A310,AI_PF!$A:$N,14,FALSE),""))</f>
        <v>수익증권</v>
      </c>
      <c r="F310" t="str">
        <f>IF($A310="","",IFERROR(VLOOKUP($A310,AI_PF!$A:$R,18,FALSE),""))</f>
        <v>KRW</v>
      </c>
      <c r="G310" s="4">
        <f>IF($J310="","",IFERROR(INDEX(AI_PF!T:T,MATCH(Dataset!J310,AI_PF!C:C,0)),""))</f>
        <v>45344</v>
      </c>
      <c r="H310" s="4">
        <f>IF($J310="","",IFERROR(INDEX(AI_PF!V:V,MATCH(Dataset!J310,AI_PF!C:C,0)),""))</f>
        <v>51004</v>
      </c>
      <c r="I310">
        <f>IF($J310="","",IFERROR(INDEX(AI_PF!EV:EV,MATCH(Dataset!J310,AI_PF!C:C,0)),""))</f>
        <v>2023</v>
      </c>
      <c r="J310" s="5">
        <f>IF($A310="","",IFERROR(VLOOKUP($A310,AI_PF!$A:$C,3,FALSE),""))</f>
        <v>210001839</v>
      </c>
      <c r="K310" t="str">
        <f>IF($A310="","",IFERROR(INDEX(Data_Raw!B:B,MATCH(Dataset!A310,Data_Raw!A:A,0)),""))</f>
        <v>Real_Estate</v>
      </c>
      <c r="L310" t="str">
        <f>IF($A310="","",IFERROR(INDEX(Data_Raw!C:C,MATCH(Dataset!A310,Data_Raw!A:A,0)),""))</f>
        <v>미래에셋멀티해외부동산제9호</v>
      </c>
      <c r="M310" t="str">
        <f>IF($A310="","",IFERROR(INDEX(Data_Raw!D:D,MATCH(Dataset!A310,Data_Raw!A:A,0)),""))</f>
        <v>멀티에셋자산운용</v>
      </c>
      <c r="N310" t="str">
        <f>IF($A310="","",IFERROR(VLOOKUP($A310,AI_PF!$A:$ET,29,FALSE),""))</f>
        <v>Goldman Sachs</v>
      </c>
      <c r="O310" t="str">
        <f>IF($A310="","",IFERROR(INDEX(Data_Raw!E:E,MATCH(Dataset!A310,Data_Raw!A:A,0)),""))</f>
        <v>Global</v>
      </c>
      <c r="P310" t="str">
        <f>IF($A310="","",IFERROR(INDEX(Data_Raw!F:F,MATCH(Dataset!A310,Data_Raw!A:A,0)),""))</f>
        <v>Mezzanine|Value-add</v>
      </c>
      <c r="Q310" t="str">
        <f>IF($A310="","",IFERROR(INDEX(Data_Raw!G:G,MATCH(Dataset!A310,Data_Raw!A:A,0)),""))</f>
        <v>General</v>
      </c>
      <c r="R310">
        <f>IF($A310="","",SUMIFS(AI_PF!$AP:$AP,AI_PF!$A:$A,$A310))</f>
        <v>75000000000</v>
      </c>
      <c r="S310">
        <f>IF($A310="","",SUMIFS(AI_PF!$AW:$AW,AI_PF!$A:$A,$A310))</f>
        <v>22602119118</v>
      </c>
      <c r="T310">
        <f>IF($A310="","",SUMIFS(AI_PF!$AZ:$AZ,AI_PF!$A:$A,$A310))</f>
        <v>0</v>
      </c>
      <c r="U310">
        <f>IF($A310="","",SUMIFS(AI_PF!$CA:$CA,AI_PF!$A:$A,$A310))</f>
        <v>22602119118</v>
      </c>
      <c r="V310">
        <f>IF($A310="","",SUMIFS(AI_PF!$CE:$CE,AI_PF!$A:$A,$A310))</f>
        <v>23302483119</v>
      </c>
      <c r="W310">
        <f>IF($A310="","",IFERROR(VLOOKUP($A310,AI_PF!$A:$CO,93,FALSE),""))</f>
        <v>4.0604874491691607</v>
      </c>
      <c r="X310">
        <f>IF($A310="","",COUNTIF(AI_PF!$A:$A,$A310))</f>
        <v>1</v>
      </c>
      <c r="Y310">
        <f>IF($A310="","",COUNTIF(LookThrough!$A:$A,J310))</f>
        <v>2</v>
      </c>
    </row>
    <row r="311" spans="1:25" x14ac:dyDescent="0.4">
      <c r="A311" t="s">
        <v>349</v>
      </c>
      <c r="B311" t="str">
        <f>IF($A311="","",IFERROR(VLOOKUP($A311,AI_PF!$A:$D,4,FALSE),""))</f>
        <v>이지스글로벌일반사모부동산투자신탁 503호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 s="4">
        <f>IF($J311="","",IFERROR(INDEX(AI_PF!T:T,MATCH(Dataset!J311,AI_PF!C:C,0)),""))</f>
        <v>45253</v>
      </c>
      <c r="H311" s="4">
        <f>IF($J311="","",IFERROR(INDEX(AI_PF!V:V,MATCH(Dataset!J311,AI_PF!C:C,0)),""))</f>
        <v>48060</v>
      </c>
      <c r="I311">
        <f>IF($J311="","",IFERROR(INDEX(AI_PF!EV:EV,MATCH(Dataset!J311,AI_PF!C:C,0)),""))</f>
        <v>2023</v>
      </c>
      <c r="J311" s="5">
        <f>IF($A311="","",IFERROR(VLOOKUP($A311,AI_PF!$A:$C,3,FALSE),""))</f>
        <v>210001780</v>
      </c>
      <c r="K311" t="str">
        <f>IF($A311="","",IFERROR(INDEX(Data_Raw!B:B,MATCH(Dataset!A311,Data_Raw!A:A,0)),""))</f>
        <v>Real_Estate</v>
      </c>
      <c r="L311" t="str">
        <f>IF($A311="","",IFERROR(INDEX(Data_Raw!C:C,MATCH(Dataset!A311,Data_Raw!A:A,0)),""))</f>
        <v>이지스글로벌부동산 503호</v>
      </c>
      <c r="M311" t="str">
        <f>IF($A311="","",IFERROR(INDEX(Data_Raw!D:D,MATCH(Dataset!A311,Data_Raw!A:A,0)),""))</f>
        <v>이지스자산운용</v>
      </c>
      <c r="N311" t="str">
        <f>IF($A311="","",IFERROR(VLOOKUP($A311,AI_PF!$A:$ET,29,FALSE),""))</f>
        <v>Partners Holding AG</v>
      </c>
      <c r="O311" t="str">
        <f>IF($A311="","",IFERROR(INDEX(Data_Raw!E:E,MATCH(Dataset!A311,Data_Raw!A:A,0)),""))</f>
        <v>Global</v>
      </c>
      <c r="P311" t="str">
        <f>IF($A311="","",IFERROR(INDEX(Data_Raw!F:F,MATCH(Dataset!A311,Data_Raw!A:A,0)),""))</f>
        <v>Senior|Core plus</v>
      </c>
      <c r="Q311" t="str">
        <f>IF($A311="","",IFERROR(INDEX(Data_Raw!G:G,MATCH(Dataset!A311,Data_Raw!A:A,0)),""))</f>
        <v>General</v>
      </c>
      <c r="R311">
        <f>IF($A311="","",SUMIFS(AI_PF!$AP:$AP,AI_PF!$A:$A,$A311))</f>
        <v>150000000000</v>
      </c>
      <c r="S311">
        <f>IF($A311="","",SUMIFS(AI_PF!$AW:$AW,AI_PF!$A:$A,$A311))</f>
        <v>71064000000</v>
      </c>
      <c r="T311">
        <f>IF($A311="","",SUMIFS(AI_PF!$AZ:$AZ,AI_PF!$A:$A,$A311))</f>
        <v>0</v>
      </c>
      <c r="U311">
        <f>IF($A311="","",SUMIFS(AI_PF!$CA:$CA,AI_PF!$A:$A,$A311))</f>
        <v>71064000000</v>
      </c>
      <c r="V311">
        <f>IF($A311="","",SUMIFS(AI_PF!$CE:$CE,AI_PF!$A:$A,$A311))</f>
        <v>93398783938</v>
      </c>
      <c r="W311">
        <f>IF($A311="","",IFERROR(VLOOKUP($A311,AI_PF!$A:$CO,93,FALSE),""))</f>
        <v>29.234073758125302</v>
      </c>
      <c r="X311">
        <f>IF($A311="","",COUNTIF(AI_PF!$A:$A,$A311))</f>
        <v>1</v>
      </c>
      <c r="Y311">
        <f>IF($A311="","",COUNTIF(LookThrough!$A:$A,J311))</f>
        <v>1</v>
      </c>
    </row>
    <row r="312" spans="1:25" x14ac:dyDescent="0.4">
      <c r="A312" t="s">
        <v>350</v>
      </c>
      <c r="B312" t="str">
        <f>IF($A312="","",IFERROR(VLOOKUP($A312,AI_PF!$A:$D,4,FALSE),""))</f>
        <v xml:space="preserve">ANTARES SENIOR LOAN FEED FUND II      </v>
      </c>
      <c r="C312" t="str">
        <f>IF($A312="","",IFERROR(VLOOKUP($A312,AI_PF!$A:$G,7,FALSE),""))</f>
        <v>PD</v>
      </c>
      <c r="D312" t="str">
        <f>IF($A312="","",IFERROR(VLOOKUP($A312,AI_PF!$A:$H,8,FALSE),""))</f>
        <v>Senior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 s="4">
        <f>IF($J312="","",IFERROR(INDEX(AI_PF!T:T,MATCH(Dataset!J312,AI_PF!C:C,0)),""))</f>
        <v>45133</v>
      </c>
      <c r="H312" s="4">
        <f>IF($J312="","",IFERROR(INDEX(AI_PF!V:V,MATCH(Dataset!J312,AI_PF!C:C,0)),""))</f>
        <v>47670</v>
      </c>
      <c r="I312">
        <f>IF($J312="","",IFERROR(INDEX(AI_PF!EV:EV,MATCH(Dataset!J312,AI_PF!C:C,0)),""))</f>
        <v>2023</v>
      </c>
      <c r="J312" s="5">
        <f>IF($A312="","",IFERROR(VLOOKUP($A312,AI_PF!$A:$C,3,FALSE),""))</f>
        <v>210001706</v>
      </c>
      <c r="K312" t="str">
        <f>IF($A312="","",IFERROR(INDEX(Data_Raw!B:B,MATCH(Dataset!A312,Data_Raw!A:A,0)),""))</f>
        <v>PD</v>
      </c>
      <c r="L312" t="str">
        <f>IF($A312="","",IFERROR(INDEX(Data_Raw!C:C,MATCH(Dataset!A312,Data_Raw!A:A,0)),""))</f>
        <v xml:space="preserve">ANTARES SENIOR LOAN FEED FUND II      </v>
      </c>
      <c r="M312" t="str">
        <f>IF($A312="","",IFERROR(INDEX(Data_Raw!D:D,MATCH(Dataset!A312,Data_Raw!A:A,0)),""))</f>
        <v>Antares Capital Advisors LLC</v>
      </c>
      <c r="N312" t="str">
        <f>IF($A312="","",IFERROR(VLOOKUP($A312,AI_PF!$A:$ET,29,FALSE),""))</f>
        <v xml:space="preserve">Antares Capital Advisors LLC </v>
      </c>
      <c r="O312" t="str">
        <f>IF($A312="","",IFERROR(INDEX(Data_Raw!E:E,MATCH(Dataset!A312,Data_Raw!A:A,0)),""))</f>
        <v>US</v>
      </c>
      <c r="P312" t="str">
        <f>IF($A312="","",IFERROR(INDEX(Data_Raw!F:F,MATCH(Dataset!A312,Data_Raw!A:A,0)),""))</f>
        <v>Direct Lending</v>
      </c>
      <c r="Q312" t="str">
        <f>IF($A312="","",IFERROR(INDEX(Data_Raw!G:G,MATCH(Dataset!A312,Data_Raw!A:A,0)),""))</f>
        <v>Senior</v>
      </c>
      <c r="R312">
        <f>IF($A312="","",SUMIFS(AI_PF!$AP:$AP,AI_PF!$A:$A,$A312))</f>
        <v>75000000000</v>
      </c>
      <c r="S312">
        <f>IF($A312="","",SUMIFS(AI_PF!$AW:$AW,AI_PF!$A:$A,$A312))</f>
        <v>87211621068</v>
      </c>
      <c r="T312">
        <f>IF($A312="","",SUMIFS(AI_PF!$AZ:$AZ,AI_PF!$A:$A,$A312))</f>
        <v>30038729336</v>
      </c>
      <c r="U312">
        <f>IF($A312="","",SUMIFS(AI_PF!$CA:$CA,AI_PF!$A:$A,$A312))</f>
        <v>58154641481</v>
      </c>
      <c r="V312">
        <f>IF($A312="","",SUMIFS(AI_PF!$CE:$CE,AI_PF!$A:$A,$A312))</f>
        <v>58268306137</v>
      </c>
      <c r="W312">
        <f>IF($A312="","",IFERROR(VLOOKUP($A312,AI_PF!$A:$CO,93,FALSE),""))</f>
        <v>17.020218968391422</v>
      </c>
      <c r="X312">
        <f>IF($A312="","",COUNTIF(AI_PF!$A:$A,$A312))</f>
        <v>1</v>
      </c>
      <c r="Y312">
        <f>IF($A312="","",COUNTIF(LookThrough!$A:$A,J312))</f>
        <v>397</v>
      </c>
    </row>
    <row r="313" spans="1:25" x14ac:dyDescent="0.4">
      <c r="A313" t="s">
        <v>351</v>
      </c>
      <c r="B313" t="str">
        <f>IF($A313="","",IFERROR(VLOOKUP($A313,AI_PF!$A:$D,4,FALSE),""))</f>
        <v>서울문산고속도로 리파이낸싱(2023)</v>
      </c>
      <c r="C313" t="str">
        <f>IF($A313="","",IFERROR(VLOOKUP($A313,AI_PF!$A:$G,7,FALSE),""))</f>
        <v>BTO</v>
      </c>
      <c r="D313" t="str">
        <f>IF($A313="","",IFERROR(VLOOKUP($A313,AI_PF!$A:$H,8,FALSE),""))</f>
        <v>도로</v>
      </c>
      <c r="E313" t="str">
        <f>IF($A313="","",IFERROR(VLOOKUP($A313,AI_PF!$A:$N,14,FALSE),""))</f>
        <v>대출</v>
      </c>
      <c r="F313" t="str">
        <f>IF($A313="","",IFERROR(VLOOKUP($A313,AI_PF!$A:$R,18,FALSE),""))</f>
        <v>KRW</v>
      </c>
      <c r="G313" s="4">
        <f>IF($J313="","",IFERROR(INDEX(AI_PF!T:T,MATCH(Dataset!J313,AI_PF!C:C,0)),""))</f>
        <v>45098</v>
      </c>
      <c r="H313" s="4">
        <f>IF($J313="","",IFERROR(INDEX(AI_PF!V:V,MATCH(Dataset!J313,AI_PF!C:C,0)),""))</f>
        <v>53682</v>
      </c>
      <c r="I313">
        <f>IF($J313="","",IFERROR(INDEX(AI_PF!EV:EV,MATCH(Dataset!J313,AI_PF!C:C,0)),""))</f>
        <v>2023</v>
      </c>
      <c r="J313" s="5">
        <f>IF($A313="","",IFERROR(VLOOKUP($A313,AI_PF!$A:$C,3,FALSE),""))</f>
        <v>6000000001269</v>
      </c>
      <c r="K313" t="str">
        <f>IF($A313="","",IFERROR(INDEX(Data_Raw!B:B,MATCH(Dataset!A313,Data_Raw!A:A,0)),""))</f>
        <v>Infrastructure</v>
      </c>
      <c r="L313" t="str">
        <f>IF($A313="","",IFERROR(INDEX(Data_Raw!C:C,MATCH(Dataset!A313,Data_Raw!A:A,0)),""))</f>
        <v>서울문산고속도로 리파이낸싱(2023)</v>
      </c>
      <c r="M313" t="str">
        <f>IF($A313="","",IFERROR(INDEX(Data_Raw!D:D,MATCH(Dataset!A313,Data_Raw!A:A,0)),""))</f>
        <v>교보AIM자산운용</v>
      </c>
      <c r="N313" t="str">
        <f>IF($A313="","",IFERROR(VLOOKUP($A313,AI_PF!$A:$ET,29,FALSE),""))</f>
        <v>해당없음</v>
      </c>
      <c r="O313" t="str">
        <f>IF($A313="","",IFERROR(INDEX(Data_Raw!E:E,MATCH(Dataset!A313,Data_Raw!A:A,0)),""))</f>
        <v>KOR</v>
      </c>
      <c r="P313" t="str">
        <f>IF($A313="","",IFERROR(INDEX(Data_Raw!F:F,MATCH(Dataset!A313,Data_Raw!A:A,0)),""))</f>
        <v>BTO</v>
      </c>
      <c r="Q313" t="str">
        <f>IF($A313="","",IFERROR(INDEX(Data_Raw!G:G,MATCH(Dataset!A313,Data_Raw!A:A,0)),""))</f>
        <v>Transportation</v>
      </c>
      <c r="R313">
        <f>IF($A313="","",SUMIFS(AI_PF!$AP:$AP,AI_PF!$A:$A,$A313))</f>
        <v>294021000000</v>
      </c>
      <c r="S313">
        <f>IF($A313="","",SUMIFS(AI_PF!$AW:$AW,AI_PF!$A:$A,$A313))</f>
        <v>268924000500</v>
      </c>
      <c r="T313">
        <f>IF($A313="","",SUMIFS(AI_PF!$AZ:$AZ,AI_PF!$A:$A,$A313))</f>
        <v>7927610726</v>
      </c>
      <c r="U313">
        <f>IF($A313="","",SUMIFS(AI_PF!$CA:$CA,AI_PF!$A:$A,$A313))</f>
        <v>261075935700</v>
      </c>
      <c r="V313">
        <f>IF($A313="","",SUMIFS(AI_PF!$CE:$CE,AI_PF!$A:$A,$A313))</f>
        <v>268198752182</v>
      </c>
      <c r="W313">
        <f>IF($A313="","",IFERROR(VLOOKUP($A313,AI_PF!$A:$CO,93,FALSE),""))</f>
        <v>4.7783572999999997</v>
      </c>
      <c r="X313">
        <f>IF($A313="","",COUNTIF(AI_PF!$A:$A,$A313))</f>
        <v>2</v>
      </c>
      <c r="Y313">
        <f>IF($A313="","",COUNTIF(LookThrough!$A:$A,J313))</f>
        <v>0</v>
      </c>
    </row>
    <row r="314" spans="1:25" x14ac:dyDescent="0.4">
      <c r="A314" t="s">
        <v>352</v>
      </c>
      <c r="B314" t="str">
        <f>IF($A314="","",IFERROR(VLOOKUP($A314,AI_PF!$A:$D,4,FALSE),""))</f>
        <v>인비저닝 임팩트 솔루션 투자조합</v>
      </c>
      <c r="C314" t="str">
        <f>IF($A314="","",IFERROR(VLOOKUP($A314,AI_PF!$A:$G,7,FALSE),""))</f>
        <v>VC</v>
      </c>
      <c r="D314" t="str">
        <f>IF($A314="","",IFERROR(VLOOKUP($A314,AI_PF!$A:$H,8,FALSE),""))</f>
        <v>VC</v>
      </c>
      <c r="E314" t="str">
        <f>IF($A314="","",IFERROR(VLOOKUP($A314,AI_PF!$A:$N,14,FALSE),""))</f>
        <v>출자</v>
      </c>
      <c r="F314" t="str">
        <f>IF($A314="","",IFERROR(VLOOKUP($A314,AI_PF!$A:$R,18,FALSE),""))</f>
        <v>KRW</v>
      </c>
      <c r="G314" s="4">
        <f>IF($J314="","",IFERROR(INDEX(AI_PF!T:T,MATCH(Dataset!J314,AI_PF!C:C,0)),""))</f>
        <v>45313</v>
      </c>
      <c r="H314" s="4">
        <f>IF($J314="","",IFERROR(INDEX(AI_PF!V:V,MATCH(Dataset!J314,AI_PF!C:C,0)),""))</f>
        <v>48068</v>
      </c>
      <c r="I314">
        <f>IF($J314="","",IFERROR(INDEX(AI_PF!EV:EV,MATCH(Dataset!J314,AI_PF!C:C,0)),""))</f>
        <v>2024</v>
      </c>
      <c r="J314" s="5">
        <f>IF($A314="","",IFERROR(VLOOKUP($A314,AI_PF!$A:$C,3,FALSE),""))</f>
        <v>110000808</v>
      </c>
      <c r="K314" t="str">
        <f>IF($A314="","",IFERROR(INDEX(Data_Raw!B:B,MATCH(Dataset!A314,Data_Raw!A:A,0)),""))</f>
        <v>VC</v>
      </c>
      <c r="L314" t="str">
        <f>IF($A314="","",IFERROR(INDEX(Data_Raw!C:C,MATCH(Dataset!A314,Data_Raw!A:A,0)),""))</f>
        <v>인비저닝 임팩트 솔루션 투자조합</v>
      </c>
      <c r="M314" t="str">
        <f>IF($A314="","",IFERROR(INDEX(Data_Raw!D:D,MATCH(Dataset!A314,Data_Raw!A:A,0)),""))</f>
        <v>유한회사 인비저닝 파트너스</v>
      </c>
      <c r="N314" t="str">
        <f>IF($A314="","",IFERROR(VLOOKUP($A314,AI_PF!$A:$ET,29,FALSE),""))</f>
        <v>해당없음</v>
      </c>
      <c r="O314" t="str">
        <f>IF($A314="","",IFERROR(INDEX(Data_Raw!E:E,MATCH(Dataset!A314,Data_Raw!A:A,0)),""))</f>
        <v>KOR</v>
      </c>
      <c r="P314" t="str">
        <f>IF($A314="","",IFERROR(INDEX(Data_Raw!F:F,MATCH(Dataset!A314,Data_Raw!A:A,0)),""))</f>
        <v>Early</v>
      </c>
      <c r="Q314" t="str">
        <f>IF($A314="","",IFERROR(INDEX(Data_Raw!G:G,MATCH(Dataset!A314,Data_Raw!A:A,0)),""))</f>
        <v>Impact|Energy|Climate</v>
      </c>
      <c r="R314">
        <f>IF($A314="","",SUMIFS(AI_PF!$AP:$AP,AI_PF!$A:$A,$A314))</f>
        <v>7500000000</v>
      </c>
      <c r="S314">
        <f>IF($A314="","",SUMIFS(AI_PF!$AW:$AW,AI_PF!$A:$A,$A314))</f>
        <v>4747500000</v>
      </c>
      <c r="T314">
        <f>IF($A314="","",SUMIFS(AI_PF!$AZ:$AZ,AI_PF!$A:$A,$A314))</f>
        <v>0</v>
      </c>
      <c r="U314">
        <f>IF($A314="","",SUMIFS(AI_PF!$CA:$CA,AI_PF!$A:$A,$A314))</f>
        <v>5760000000</v>
      </c>
      <c r="V314">
        <f>IF($A314="","",SUMIFS(AI_PF!$CE:$CE,AI_PF!$A:$A,$A314))</f>
        <v>5760000000</v>
      </c>
      <c r="W314">
        <f>IF($A314="","",IFERROR(VLOOKUP($A314,AI_PF!$A:$CO,93,FALSE),""))</f>
        <v>-7.4505805969238281E-8</v>
      </c>
      <c r="X314">
        <f>IF($A314="","",COUNTIF(AI_PF!$A:$A,$A314))</f>
        <v>1</v>
      </c>
      <c r="Y314">
        <f>IF($A314="","",COUNTIF(LookThrough!$A:$A,J314))</f>
        <v>0</v>
      </c>
    </row>
    <row r="315" spans="1:25" x14ac:dyDescent="0.4">
      <c r="A315" t="s">
        <v>353</v>
      </c>
      <c r="B315" t="str">
        <f>IF($A315="","",IFERROR(VLOOKUP($A315,AI_PF!$A:$D,4,FALSE),""))</f>
        <v>GLOBAL INFRASTRUCTURE PARTNERS V (GIP V)</v>
      </c>
      <c r="C315" t="str">
        <f>IF($A315="","",IFERROR(VLOOKUP($A315,AI_PF!$A:$G,7,FALSE),""))</f>
        <v>혼합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USD</v>
      </c>
      <c r="G315" s="4">
        <f>IF($J315="","",IFERROR(INDEX(AI_PF!T:T,MATCH(Dataset!J315,AI_PF!C:C,0)),""))</f>
        <v>45266</v>
      </c>
      <c r="H315" s="4">
        <f>IF($J315="","",IFERROR(INDEX(AI_PF!V:V,MATCH(Dataset!J315,AI_PF!C:C,0)),""))</f>
        <v>49034</v>
      </c>
      <c r="I315">
        <f>IF($J315="","",IFERROR(INDEX(AI_PF!EV:EV,MATCH(Dataset!J315,AI_PF!C:C,0)),""))</f>
        <v>2023</v>
      </c>
      <c r="J315" s="5">
        <f>IF($A315="","",IFERROR(VLOOKUP($A315,AI_PF!$A:$C,3,FALSE),""))</f>
        <v>210001790</v>
      </c>
      <c r="K315" t="str">
        <f>IF($A315="","",IFERROR(INDEX(Data_Raw!B:B,MATCH(Dataset!A315,Data_Raw!A:A,0)),""))</f>
        <v>Infrastructure</v>
      </c>
      <c r="L315" t="str">
        <f>IF($A315="","",IFERROR(INDEX(Data_Raw!C:C,MATCH(Dataset!A315,Data_Raw!A:A,0)),""))</f>
        <v>Global Infrastructure Partners V-C, L.P.</v>
      </c>
      <c r="M315" t="str">
        <f>IF($A315="","",IFERROR(INDEX(Data_Raw!D:D,MATCH(Dataset!A315,Data_Raw!A:A,0)),""))</f>
        <v>Global Infrastructure Partners</v>
      </c>
      <c r="N315" t="str">
        <f>IF($A315="","",IFERROR(VLOOKUP($A315,AI_PF!$A:$ET,29,FALSE),""))</f>
        <v>Global Infrastructure Partners</v>
      </c>
      <c r="O315" t="str">
        <f>IF($A315="","",IFERROR(INDEX(Data_Raw!E:E,MATCH(Dataset!A315,Data_Raw!A:A,0)),""))</f>
        <v>Global</v>
      </c>
      <c r="P315" t="str">
        <f>IF($A315="","",IFERROR(INDEX(Data_Raw!F:F,MATCH(Dataset!A315,Data_Raw!A:A,0)),""))</f>
        <v>hybrid</v>
      </c>
      <c r="Q315" t="str">
        <f>IF($A315="","",IFERROR(INDEX(Data_Raw!G:G,MATCH(Dataset!A315,Data_Raw!A:A,0)),""))</f>
        <v>General</v>
      </c>
      <c r="R315">
        <f>IF($A315="","",SUMIFS(AI_PF!$AP:$AP,AI_PF!$A:$A,$A315))</f>
        <v>98000000000</v>
      </c>
      <c r="S315">
        <f>IF($A315="","",SUMIFS(AI_PF!$AW:$AW,AI_PF!$A:$A,$A315))</f>
        <v>43198784638</v>
      </c>
      <c r="T315">
        <f>IF($A315="","",SUMIFS(AI_PF!$AZ:$AZ,AI_PF!$A:$A,$A315))</f>
        <v>3903722449</v>
      </c>
      <c r="U315">
        <f>IF($A315="","",SUMIFS(AI_PF!$CA:$CA,AI_PF!$A:$A,$A315))</f>
        <v>39453920629</v>
      </c>
      <c r="V315">
        <f>IF($A315="","",SUMIFS(AI_PF!$CE:$CE,AI_PF!$A:$A,$A315))</f>
        <v>37306117171</v>
      </c>
      <c r="W315">
        <f>IF($A315="","",IFERROR(VLOOKUP($A315,AI_PF!$A:$CO,93,FALSE),""))</f>
        <v>16.483277678489689</v>
      </c>
      <c r="X315">
        <f>IF($A315="","",COUNTIF(AI_PF!$A:$A,$A315))</f>
        <v>1</v>
      </c>
      <c r="Y315">
        <f>IF($A315="","",COUNTIF(LookThrough!$A:$A,J315))</f>
        <v>6</v>
      </c>
    </row>
    <row r="316" spans="1:25" x14ac:dyDescent="0.4">
      <c r="A316" t="s">
        <v>354</v>
      </c>
      <c r="B316" t="str">
        <f>IF($A316="","",IFERROR(VLOOKUP($A316,AI_PF!$A:$D,4,FALSE),""))</f>
        <v>스틱오퍼튜니티제삼호사모투자합자회사</v>
      </c>
      <c r="C316" t="str">
        <f>IF($A316="","",IFERROR(VLOOKUP($A316,AI_PF!$A:$G,7,FALSE),""))</f>
        <v>PE</v>
      </c>
      <c r="D316" t="str">
        <f>IF($A316="","",IFERROR(VLOOKUP($A316,AI_PF!$A:$H,8,FALSE),""))</f>
        <v>PE</v>
      </c>
      <c r="E316" t="str">
        <f>IF($A316="","",IFERROR(VLOOKUP($A316,AI_PF!$A:$N,14,FALSE),""))</f>
        <v>출자</v>
      </c>
      <c r="F316" t="str">
        <f>IF($A316="","",IFERROR(VLOOKUP($A316,AI_PF!$A:$R,18,FALSE),""))</f>
        <v>KRW</v>
      </c>
      <c r="G316" s="4">
        <f>IF($J316="","",IFERROR(INDEX(AI_PF!T:T,MATCH(Dataset!J316,AI_PF!C:C,0)),""))</f>
        <v>45251</v>
      </c>
      <c r="H316" s="4">
        <f>IF($J316="","",IFERROR(INDEX(AI_PF!V:V,MATCH(Dataset!J316,AI_PF!C:C,0)),""))</f>
        <v>48904</v>
      </c>
      <c r="I316">
        <f>IF($J316="","",IFERROR(INDEX(AI_PF!EV:EV,MATCH(Dataset!J316,AI_PF!C:C,0)),""))</f>
        <v>2023</v>
      </c>
      <c r="J316" s="5">
        <f>IF($A316="","",IFERROR(VLOOKUP($A316,AI_PF!$A:$C,3,FALSE),""))</f>
        <v>110000781</v>
      </c>
      <c r="K316" t="str">
        <f>IF($A316="","",IFERROR(INDEX(Data_Raw!B:B,MATCH(Dataset!A316,Data_Raw!A:A,0)),""))</f>
        <v>PE</v>
      </c>
      <c r="L316" t="str">
        <f>IF($A316="","",IFERROR(INDEX(Data_Raw!C:C,MATCH(Dataset!A316,Data_Raw!A:A,0)),""))</f>
        <v>스틱오퍼튜니티제삼호사모투자합자회사</v>
      </c>
      <c r="M316" t="str">
        <f>IF($A316="","",IFERROR(INDEX(Data_Raw!D:D,MATCH(Dataset!A316,Data_Raw!A:A,0)),""))</f>
        <v>스틱인베스트먼트</v>
      </c>
      <c r="N316" t="str">
        <f>IF($A316="","",IFERROR(VLOOKUP($A316,AI_PF!$A:$ET,29,FALSE),""))</f>
        <v>해당없음</v>
      </c>
      <c r="O316" t="str">
        <f>IF($A316="","",IFERROR(INDEX(Data_Raw!E:E,MATCH(Dataset!A316,Data_Raw!A:A,0)),""))</f>
        <v>KOR</v>
      </c>
      <c r="P316" t="str">
        <f>IF($A316="","",IFERROR(INDEX(Data_Raw!F:F,MATCH(Dataset!A316,Data_Raw!A:A,0)),""))</f>
        <v>Buyout</v>
      </c>
      <c r="Q316" t="str">
        <f>IF($A316="","",IFERROR(INDEX(Data_Raw!G:G,MATCH(Dataset!A316,Data_Raw!A:A,0)),""))</f>
        <v>General</v>
      </c>
      <c r="R316">
        <f>IF($A316="","",SUMIFS(AI_PF!$AP:$AP,AI_PF!$A:$A,$A316))</f>
        <v>50000000000</v>
      </c>
      <c r="S316">
        <f>IF($A316="","",SUMIFS(AI_PF!$AW:$AW,AI_PF!$A:$A,$A316))</f>
        <v>35481744500</v>
      </c>
      <c r="T316">
        <f>IF($A316="","",SUMIFS(AI_PF!$AZ:$AZ,AI_PF!$A:$A,$A316))</f>
        <v>0</v>
      </c>
      <c r="U316">
        <f>IF($A316="","",SUMIFS(AI_PF!$CA:$CA,AI_PF!$A:$A,$A316))</f>
        <v>35600948000</v>
      </c>
      <c r="V316">
        <f>IF($A316="","",SUMIFS(AI_PF!$CE:$CE,AI_PF!$A:$A,$A316))</f>
        <v>34404252272</v>
      </c>
      <c r="W316">
        <f>IF($A316="","",IFERROR(VLOOKUP($A316,AI_PF!$A:$CO,93,FALSE),""))</f>
        <v>-2.4581833183765416</v>
      </c>
      <c r="X316">
        <f>IF($A316="","",COUNTIF(AI_PF!$A:$A,$A316))</f>
        <v>1</v>
      </c>
      <c r="Y316">
        <f>IF($A316="","",COUNTIF(LookThrough!$A:$A,J316))</f>
        <v>0</v>
      </c>
    </row>
    <row r="317" spans="1:25" x14ac:dyDescent="0.4">
      <c r="A317" t="s">
        <v>355</v>
      </c>
      <c r="B317" t="str">
        <f>IF($A317="","",IFERROR(VLOOKUP($A317,AI_PF!$A:$D,4,FALSE),""))</f>
        <v>HJ중공업 서울사옥 담보대출(케이원24호용산REITs)</v>
      </c>
      <c r="C317" t="str">
        <f>IF($A317="","",IFERROR(VLOOKUP($A317,AI_PF!$A:$G,7,FALSE),""))</f>
        <v>수익형</v>
      </c>
      <c r="D317" t="str">
        <f>IF($A317="","",IFERROR(VLOOKUP($A317,AI_PF!$A:$H,8,FALSE),""))</f>
        <v>오피스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 s="4">
        <f>IF($J317="","",IFERROR(INDEX(AI_PF!T:T,MATCH(Dataset!J317,AI_PF!C:C,0)),""))</f>
        <v>45163</v>
      </c>
      <c r="H317" s="4">
        <f>IF($J317="","",IFERROR(INDEX(AI_PF!V:V,MATCH(Dataset!J317,AI_PF!C:C,0)),""))</f>
        <v>46259</v>
      </c>
      <c r="I317">
        <f>IF($J317="","",IFERROR(INDEX(AI_PF!EV:EV,MATCH(Dataset!J317,AI_PF!C:C,0)),""))</f>
        <v>2023</v>
      </c>
      <c r="J317" s="5">
        <f>IF($A317="","",IFERROR(VLOOKUP($A317,AI_PF!$A:$C,3,FALSE),""))</f>
        <v>6000000001272</v>
      </c>
      <c r="K317" t="str">
        <f>IF($A317="","",IFERROR(INDEX(Data_Raw!B:B,MATCH(Dataset!A317,Data_Raw!A:A,0)),""))</f>
        <v>Real_Estate</v>
      </c>
      <c r="L317" t="str">
        <f>IF($A317="","",IFERROR(INDEX(Data_Raw!C:C,MATCH(Dataset!A317,Data_Raw!A:A,0)),""))</f>
        <v>HJ중공업 서울사옥 담보대출</v>
      </c>
      <c r="M317" t="str">
        <f>IF($A317="","",IFERROR(INDEX(Data_Raw!D:D,MATCH(Dataset!A317,Data_Raw!A:A,0)),""))</f>
        <v>한국토지신탁</v>
      </c>
      <c r="N317" t="str">
        <f>IF($A317="","",IFERROR(VLOOKUP($A317,AI_PF!$A:$ET,29,FALSE),""))</f>
        <v>해당없음</v>
      </c>
      <c r="O317" t="str">
        <f>IF($A317="","",IFERROR(INDEX(Data_Raw!E:E,MATCH(Dataset!A317,Data_Raw!A:A,0)),""))</f>
        <v>KOR</v>
      </c>
      <c r="P317" t="str">
        <f>IF($A317="","",IFERROR(INDEX(Data_Raw!F:F,MATCH(Dataset!A317,Data_Raw!A:A,0)),""))</f>
        <v>담보대출</v>
      </c>
      <c r="Q317" t="str">
        <f>IF($A317="","",IFERROR(INDEX(Data_Raw!G:G,MATCH(Dataset!A317,Data_Raw!A:A,0)),""))</f>
        <v>Office</v>
      </c>
      <c r="R317">
        <f>IF($A317="","",SUMIFS(AI_PF!$AP:$AP,AI_PF!$A:$A,$A317))</f>
        <v>56900000000</v>
      </c>
      <c r="S317">
        <f>IF($A317="","",SUMIFS(AI_PF!$AW:$AW,AI_PF!$A:$A,$A317))</f>
        <v>56900000000</v>
      </c>
      <c r="T317">
        <f>IF($A317="","",SUMIFS(AI_PF!$AZ:$AZ,AI_PF!$A:$A,$A317))</f>
        <v>122232405</v>
      </c>
      <c r="U317">
        <f>IF($A317="","",SUMIFS(AI_PF!$CA:$CA,AI_PF!$A:$A,$A317))</f>
        <v>56900000000</v>
      </c>
      <c r="V317">
        <f>IF($A317="","",SUMIFS(AI_PF!$CE:$CE,AI_PF!$A:$A,$A317))</f>
        <v>56777767595</v>
      </c>
      <c r="W317">
        <f>IF($A317="","",IFERROR(VLOOKUP($A317,AI_PF!$A:$CO,93,FALSE),""))</f>
        <v>5.3840348999999996</v>
      </c>
      <c r="X317">
        <f>IF($A317="","",COUNTIF(AI_PF!$A:$A,$A317))</f>
        <v>1</v>
      </c>
      <c r="Y317">
        <f>IF($A317="","",COUNTIF(LookThrough!$A:$A,J317))</f>
        <v>0</v>
      </c>
    </row>
    <row r="318" spans="1:25" x14ac:dyDescent="0.4">
      <c r="A318" t="s">
        <v>356</v>
      </c>
      <c r="B318" t="str">
        <f>IF($A318="","",IFERROR(VLOOKUP($A318,AI_PF!$A:$D,4,FALSE),""))</f>
        <v>KB 선순위 인수금융 제5호(전문)</v>
      </c>
      <c r="C318" t="str">
        <f>IF($A318="","",IFERROR(VLOOKUP($A318,AI_PF!$A:$G,7,FALSE),""))</f>
        <v>인수금융</v>
      </c>
      <c r="D318" t="str">
        <f>IF($A318="","",IFERROR(VLOOKUP($A318,AI_PF!$A:$H,8,FALSE),""))</f>
        <v>인수금융</v>
      </c>
      <c r="E318" t="str">
        <f>IF($A318="","",IFERROR(VLOOKUP($A318,AI_PF!$A:$N,14,FALSE),""))</f>
        <v>수익증권</v>
      </c>
      <c r="F318" t="str">
        <f>IF($A318="","",IFERROR(VLOOKUP($A318,AI_PF!$A:$R,18,FALSE),""))</f>
        <v>KRW</v>
      </c>
      <c r="G318" s="4">
        <f>IF($J318="","",IFERROR(INDEX(AI_PF!T:T,MATCH(Dataset!J318,AI_PF!C:C,0)),""))</f>
        <v>45189</v>
      </c>
      <c r="H318" s="4">
        <f>IF($J318="","",IFERROR(INDEX(AI_PF!V:V,MATCH(Dataset!J318,AI_PF!C:C,0)),""))</f>
        <v>48111</v>
      </c>
      <c r="I318">
        <f>IF($J318="","",IFERROR(INDEX(AI_PF!EV:EV,MATCH(Dataset!J318,AI_PF!C:C,0)),""))</f>
        <v>2023</v>
      </c>
      <c r="J318" s="5">
        <f>IF($A318="","",IFERROR(VLOOKUP($A318,AI_PF!$A:$C,3,FALSE),""))</f>
        <v>210001742</v>
      </c>
      <c r="K318" t="str">
        <f>IF($A318="","",IFERROR(INDEX(Data_Raw!B:B,MATCH(Dataset!A318,Data_Raw!A:A,0)),""))</f>
        <v>PD</v>
      </c>
      <c r="L318" t="str">
        <f>IF($A318="","",IFERROR(INDEX(Data_Raw!C:C,MATCH(Dataset!A318,Data_Raw!A:A,0)),""))</f>
        <v>KB 선순위 인수금융 제5호(전문)</v>
      </c>
      <c r="M318" t="str">
        <f>IF($A318="","",IFERROR(INDEX(Data_Raw!D:D,MATCH(Dataset!A318,Data_Raw!A:A,0)),""))</f>
        <v>KB자산운용</v>
      </c>
      <c r="N318" t="str">
        <f>IF($A318="","",IFERROR(VLOOKUP($A318,AI_PF!$A:$ET,29,FALSE),""))</f>
        <v xml:space="preserve">해당없음 </v>
      </c>
      <c r="O318" t="str">
        <f>IF($A318="","",IFERROR(INDEX(Data_Raw!E:E,MATCH(Dataset!A318,Data_Raw!A:A,0)),""))</f>
        <v>KOR</v>
      </c>
      <c r="P318" t="str">
        <f>IF($A318="","",IFERROR(INDEX(Data_Raw!F:F,MATCH(Dataset!A318,Data_Raw!A:A,0)),""))</f>
        <v>인수금융</v>
      </c>
      <c r="Q318" t="str">
        <f>IF($A318="","",IFERROR(INDEX(Data_Raw!G:G,MATCH(Dataset!A318,Data_Raw!A:A,0)),""))</f>
        <v>Senior</v>
      </c>
      <c r="R318">
        <f>IF($A318="","",SUMIFS(AI_PF!$AP:$AP,AI_PF!$A:$A,$A318))</f>
        <v>50000000000</v>
      </c>
      <c r="S318">
        <f>IF($A318="","",SUMIFS(AI_PF!$AW:$AW,AI_PF!$A:$A,$A318))</f>
        <v>49768500000</v>
      </c>
      <c r="T318">
        <f>IF($A318="","",SUMIFS(AI_PF!$AZ:$AZ,AI_PF!$A:$A,$A318))</f>
        <v>30610000002</v>
      </c>
      <c r="U318">
        <f>IF($A318="","",SUMIFS(AI_PF!$CA:$CA,AI_PF!$A:$A,$A318))</f>
        <v>19277823492</v>
      </c>
      <c r="V318">
        <f>IF($A318="","",SUMIFS(AI_PF!$CE:$CE,AI_PF!$A:$A,$A318))</f>
        <v>19378332330</v>
      </c>
      <c r="W318">
        <f>IF($A318="","",IFERROR(VLOOKUP($A318,AI_PF!$A:$CO,93,FALSE),""))</f>
        <v>6.7127206921577462</v>
      </c>
      <c r="X318">
        <f>IF($A318="","",COUNTIF(AI_PF!$A:$A,$A318))</f>
        <v>1</v>
      </c>
      <c r="Y318">
        <f>IF($A318="","",COUNTIF(LookThrough!$A:$A,J318))</f>
        <v>9</v>
      </c>
    </row>
    <row r="319" spans="1:25" x14ac:dyDescent="0.4">
      <c r="A319" t="s">
        <v>357</v>
      </c>
      <c r="B319" t="str">
        <f>IF($A319="","",IFERROR(VLOOKUP($A319,AI_PF!$A:$D,4,FALSE),""))</f>
        <v>Shield Capital Fund I, L.P.</v>
      </c>
      <c r="C319" t="str">
        <f>IF($A319="","",IFERROR(VLOOKUP($A319,AI_PF!$A:$G,7,FALSE),""))</f>
        <v>VC</v>
      </c>
      <c r="D319" t="str">
        <f>IF($A319="","",IFERROR(VLOOKUP($A319,AI_PF!$A:$H,8,FALSE),""))</f>
        <v>VC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 s="4">
        <f>IF($J319="","",IFERROR(INDEX(AI_PF!T:T,MATCH(Dataset!J319,AI_PF!C:C,0)),""))</f>
        <v>45217</v>
      </c>
      <c r="H319" s="4">
        <f>IF($J319="","",IFERROR(INDEX(AI_PF!V:V,MATCH(Dataset!J319,AI_PF!C:C,0)),""))</f>
        <v>48852</v>
      </c>
      <c r="I319">
        <f>IF($J319="","",IFERROR(INDEX(AI_PF!EV:EV,MATCH(Dataset!J319,AI_PF!C:C,0)),""))</f>
        <v>2023</v>
      </c>
      <c r="J319" s="5">
        <f>IF($A319="","",IFERROR(VLOOKUP($A319,AI_PF!$A:$C,3,FALSE),""))</f>
        <v>210001749</v>
      </c>
      <c r="K319" t="str">
        <f>IF($A319="","",IFERROR(INDEX(Data_Raw!B:B,MATCH(Dataset!A319,Data_Raw!A:A,0)),""))</f>
        <v>VC</v>
      </c>
      <c r="L319" t="str">
        <f>IF($A319="","",IFERROR(INDEX(Data_Raw!C:C,MATCH(Dataset!A319,Data_Raw!A:A,0)),""))</f>
        <v>Shield Capital Fund I, L.P.</v>
      </c>
      <c r="M319" t="str">
        <f>IF($A319="","",IFERROR(INDEX(Data_Raw!D:D,MATCH(Dataset!A319,Data_Raw!A:A,0)),""))</f>
        <v>Shield Capital, LLC</v>
      </c>
      <c r="N319" t="str">
        <f>IF($A319="","",IFERROR(VLOOKUP($A319,AI_PF!$A:$ET,29,FALSE),""))</f>
        <v>Shield Capital, LLC</v>
      </c>
      <c r="O319" t="str">
        <f>IF($A319="","",IFERROR(INDEX(Data_Raw!E:E,MATCH(Dataset!A319,Data_Raw!A:A,0)),""))</f>
        <v>US</v>
      </c>
      <c r="P319" t="str">
        <f>IF($A319="","",IFERROR(INDEX(Data_Raw!F:F,MATCH(Dataset!A319,Data_Raw!A:A,0)),""))</f>
        <v>Early</v>
      </c>
      <c r="Q319" t="str">
        <f>IF($A319="","",IFERROR(INDEX(Data_Raw!G:G,MATCH(Dataset!A319,Data_Raw!A:A,0)),""))</f>
        <v>A&amp;D|Security</v>
      </c>
      <c r="R319">
        <f>IF($A319="","",SUMIFS(AI_PF!$AP:$AP,AI_PF!$A:$A,$A319))</f>
        <v>24500000000</v>
      </c>
      <c r="S319">
        <f>IF($A319="","",SUMIFS(AI_PF!$AW:$AW,AI_PF!$A:$A,$A319))</f>
        <v>22164630568</v>
      </c>
      <c r="T319">
        <f>IF($A319="","",SUMIFS(AI_PF!$AZ:$AZ,AI_PF!$A:$A,$A319))</f>
        <v>0</v>
      </c>
      <c r="U319">
        <f>IF($A319="","",SUMIFS(AI_PF!$CA:$CA,AI_PF!$A:$A,$A319))</f>
        <v>22164630568</v>
      </c>
      <c r="V319">
        <f>IF($A319="","",SUMIFS(AI_PF!$CE:$CE,AI_PF!$A:$A,$A319))</f>
        <v>54616356983</v>
      </c>
      <c r="W319">
        <f>IF($A319="","",IFERROR(VLOOKUP($A319,AI_PF!$A:$CO,93,FALSE),""))</f>
        <v>53.822019696235657</v>
      </c>
      <c r="X319">
        <f>IF($A319="","",COUNTIF(AI_PF!$A:$A,$A319))</f>
        <v>1</v>
      </c>
      <c r="Y319">
        <f>IF($A319="","",COUNTIF(LookThrough!$A:$A,J319))</f>
        <v>46</v>
      </c>
    </row>
    <row r="320" spans="1:25" x14ac:dyDescent="0.4">
      <c r="A320" t="s">
        <v>358</v>
      </c>
      <c r="B320" t="str">
        <f>IF($A320="","",IFERROR(VLOOKUP($A320,AI_PF!$A:$D,4,FALSE),""))</f>
        <v>이지스미국일반사모부동산투자신탁 529호 (BDS V)</v>
      </c>
      <c r="C320" t="str">
        <f>IF($A320="","",IFERROR(VLOOKUP($A320,AI_PF!$A:$G,7,FALSE),""))</f>
        <v>수익형</v>
      </c>
      <c r="D320" t="str">
        <f>IF($A320="","",IFERROR(VLOOKUP($A320,AI_PF!$A:$H,8,FALSE),""))</f>
        <v>멀티패밀리</v>
      </c>
      <c r="E320" t="str">
        <f>IF($A320="","",IFERROR(VLOOKUP($A320,AI_PF!$A:$N,14,FALSE),""))</f>
        <v>수익증권</v>
      </c>
      <c r="F320" t="str">
        <f>IF($A320="","",IFERROR(VLOOKUP($A320,AI_PF!$A:$R,18,FALSE),""))</f>
        <v>KRW</v>
      </c>
      <c r="G320" s="4">
        <f>IF($J320="","",IFERROR(INDEX(AI_PF!T:T,MATCH(Dataset!J320,AI_PF!C:C,0)),""))</f>
        <v>45267</v>
      </c>
      <c r="H320" s="4">
        <f>IF($J320="","",IFERROR(INDEX(AI_PF!V:V,MATCH(Dataset!J320,AI_PF!C:C,0)),""))</f>
        <v>49102</v>
      </c>
      <c r="I320">
        <f>IF($J320="","",IFERROR(INDEX(AI_PF!EV:EV,MATCH(Dataset!J320,AI_PF!C:C,0)),""))</f>
        <v>2023</v>
      </c>
      <c r="J320" s="5">
        <f>IF($A320="","",IFERROR(VLOOKUP($A320,AI_PF!$A:$C,3,FALSE),""))</f>
        <v>210001791</v>
      </c>
      <c r="K320" t="str">
        <f>IF($A320="","",IFERROR(INDEX(Data_Raw!B:B,MATCH(Dataset!A320,Data_Raw!A:A,0)),""))</f>
        <v>Real_Estate</v>
      </c>
      <c r="L320" t="str">
        <f>IF($A320="","",IFERROR(INDEX(Data_Raw!C:C,MATCH(Dataset!A320,Data_Raw!A:A,0)),""))</f>
        <v>이지스미국부동산 529호</v>
      </c>
      <c r="M320" t="str">
        <f>IF($A320="","",IFERROR(INDEX(Data_Raw!D:D,MATCH(Dataset!A320,Data_Raw!A:A,0)),""))</f>
        <v>이지스자산운용</v>
      </c>
      <c r="N320" t="str">
        <f>IF($A320="","",IFERROR(VLOOKUP($A320,AI_PF!$A:$ET,29,FALSE),""))</f>
        <v>Bridge Investment Group</v>
      </c>
      <c r="O320" t="str">
        <f>IF($A320="","",IFERROR(INDEX(Data_Raw!E:E,MATCH(Dataset!A320,Data_Raw!A:A,0)),""))</f>
        <v>US</v>
      </c>
      <c r="P320" t="str">
        <f>IF($A320="","",IFERROR(INDEX(Data_Raw!F:F,MATCH(Dataset!A320,Data_Raw!A:A,0)),""))</f>
        <v>Senior|Core plus</v>
      </c>
      <c r="Q320" t="str">
        <f>IF($A320="","",IFERROR(INDEX(Data_Raw!G:G,MATCH(Dataset!A320,Data_Raw!A:A,0)),""))</f>
        <v>Residential</v>
      </c>
      <c r="R320">
        <f>IF($A320="","",SUMIFS(AI_PF!$AP:$AP,AI_PF!$A:$A,$A320))</f>
        <v>108500000000</v>
      </c>
      <c r="S320">
        <f>IF($A320="","",SUMIFS(AI_PF!$AW:$AW,AI_PF!$A:$A,$A320))</f>
        <v>90105098417</v>
      </c>
      <c r="T320">
        <f>IF($A320="","",SUMIFS(AI_PF!$AZ:$AZ,AI_PF!$A:$A,$A320))</f>
        <v>0</v>
      </c>
      <c r="U320">
        <f>IF($A320="","",SUMIFS(AI_PF!$CA:$CA,AI_PF!$A:$A,$A320))</f>
        <v>90105098417</v>
      </c>
      <c r="V320">
        <f>IF($A320="","",SUMIFS(AI_PF!$CE:$CE,AI_PF!$A:$A,$A320))</f>
        <v>90908086265</v>
      </c>
      <c r="W320">
        <f>IF($A320="","",IFERROR(VLOOKUP($A320,AI_PF!$A:$CO,93,FALSE),""))</f>
        <v>6.9701871275901803</v>
      </c>
      <c r="X320">
        <f>IF($A320="","",COUNTIF(AI_PF!$A:$A,$A320))</f>
        <v>1</v>
      </c>
      <c r="Y320">
        <f>IF($A320="","",COUNTIF(LookThrough!$A:$A,J320))</f>
        <v>2</v>
      </c>
    </row>
    <row r="321" spans="1:25" x14ac:dyDescent="0.4">
      <c r="A321" t="s">
        <v>359</v>
      </c>
      <c r="B321" t="str">
        <f>IF($A321="","",IFERROR(VLOOKUP($A321,AI_PF!$A:$D,4,FALSE),""))</f>
        <v>맥쿼리코리아오퍼튜니티즈사모투자합자회사 제6호</v>
      </c>
      <c r="C321" t="str">
        <f>IF($A321="","",IFERROR(VLOOKUP($A321,AI_PF!$A:$G,7,FALSE),""))</f>
        <v>혼합</v>
      </c>
      <c r="D321" t="str">
        <f>IF($A321="","",IFERROR(VLOOKUP($A321,AI_PF!$A:$H,8,FALSE),""))</f>
        <v>혼합</v>
      </c>
      <c r="E321" t="str">
        <f>IF($A321="","",IFERROR(VLOOKUP($A321,AI_PF!$A:$N,14,FALSE),""))</f>
        <v>출자</v>
      </c>
      <c r="F321" t="str">
        <f>IF($A321="","",IFERROR(VLOOKUP($A321,AI_PF!$A:$R,18,FALSE),""))</f>
        <v>KRW</v>
      </c>
      <c r="G321" s="4">
        <f>IF($J321="","",IFERROR(INDEX(AI_PF!T:T,MATCH(Dataset!J321,AI_PF!C:C,0)),""))</f>
        <v>45309</v>
      </c>
      <c r="H321" s="4">
        <f>IF($J321="","",IFERROR(INDEX(AI_PF!V:V,MATCH(Dataset!J321,AI_PF!C:C,0)),""))</f>
        <v>48668</v>
      </c>
      <c r="I321">
        <f>IF($J321="","",IFERROR(INDEX(AI_PF!EV:EV,MATCH(Dataset!J321,AI_PF!C:C,0)),""))</f>
        <v>2023</v>
      </c>
      <c r="J321" s="5">
        <f>IF($A321="","",IFERROR(VLOOKUP($A321,AI_PF!$A:$C,3,FALSE),""))</f>
        <v>110000807</v>
      </c>
      <c r="K321" t="str">
        <f>IF($A321="","",IFERROR(INDEX(Data_Raw!B:B,MATCH(Dataset!A321,Data_Raw!A:A,0)),""))</f>
        <v>Infrastructure</v>
      </c>
      <c r="L321" t="str">
        <f>IF($A321="","",IFERROR(INDEX(Data_Raw!C:C,MATCH(Dataset!A321,Data_Raw!A:A,0)),""))</f>
        <v>맥쿼리코리아오퍼튜니티즈사모투자합자회사 제6호</v>
      </c>
      <c r="M321" t="str">
        <f>IF($A321="","",IFERROR(INDEX(Data_Raw!D:D,MATCH(Dataset!A321,Data_Raw!A:A,0)),""))</f>
        <v>맥쿼리자산운용</v>
      </c>
      <c r="N321" t="str">
        <f>IF($A321="","",IFERROR(VLOOKUP($A321,AI_PF!$A:$ET,29,FALSE),""))</f>
        <v>해당없음</v>
      </c>
      <c r="O321" t="str">
        <f>IF($A321="","",IFERROR(INDEX(Data_Raw!E:E,MATCH(Dataset!A321,Data_Raw!A:A,0)),""))</f>
        <v>KOR</v>
      </c>
      <c r="P321" t="str">
        <f>IF($A321="","",IFERROR(INDEX(Data_Raw!F:F,MATCH(Dataset!A321,Data_Raw!A:A,0)),""))</f>
        <v>Non-PPP</v>
      </c>
      <c r="Q321" t="str">
        <f>IF($A321="","",IFERROR(INDEX(Data_Raw!G:G,MATCH(Dataset!A321,Data_Raw!A:A,0)),""))</f>
        <v>Social</v>
      </c>
      <c r="R321">
        <f>IF($A321="","",SUMIFS(AI_PF!$AP:$AP,AI_PF!$A:$A,$A321))</f>
        <v>100000000000</v>
      </c>
      <c r="S321">
        <f>IF($A321="","",SUMIFS(AI_PF!$AW:$AW,AI_PF!$A:$A,$A321))</f>
        <v>50120000000</v>
      </c>
      <c r="T321">
        <f>IF($A321="","",SUMIFS(AI_PF!$AZ:$AZ,AI_PF!$A:$A,$A321))</f>
        <v>7409266530</v>
      </c>
      <c r="U321">
        <f>IF($A321="","",SUMIFS(AI_PF!$CA:$CA,AI_PF!$A:$A,$A321))</f>
        <v>42710733470</v>
      </c>
      <c r="V321">
        <f>IF($A321="","",SUMIFS(AI_PF!$CE:$CE,AI_PF!$A:$A,$A321))</f>
        <v>43992055474</v>
      </c>
      <c r="W321">
        <f>IF($A321="","",IFERROR(VLOOKUP($A321,AI_PF!$A:$CO,93,FALSE),""))</f>
        <v>4.3393120169639587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360</v>
      </c>
      <c r="B322" t="str">
        <f>IF($A322="","",IFERROR(VLOOKUP($A322,AI_PF!$A:$D,4,FALSE),""))</f>
        <v>보고 글로벌인프라 세컨더리 일반사모특별자산투자신탁 1호</v>
      </c>
      <c r="C322" t="str">
        <f>IF($A322="","",IFERROR(VLOOKUP($A322,AI_PF!$A:$G,7,FALSE),""))</f>
        <v>혼합</v>
      </c>
      <c r="D322" t="str">
        <f>IF($A322="","",IFERROR(VLOOKUP($A322,AI_PF!$A:$H,8,FALSE),""))</f>
        <v>혼합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 s="4">
        <f>IF($J322="","",IFERROR(INDEX(AI_PF!T:T,MATCH(Dataset!J322,AI_PF!C:C,0)),""))</f>
        <v>45924</v>
      </c>
      <c r="H322" s="4">
        <f>IF($J322="","",IFERROR(INDEX(AI_PF!V:V,MATCH(Dataset!J322,AI_PF!C:C,0)),""))</f>
        <v>51037</v>
      </c>
      <c r="I322">
        <f>IF($J322="","",IFERROR(INDEX(AI_PF!EV:EV,MATCH(Dataset!J322,AI_PF!C:C,0)),""))</f>
        <v>2023</v>
      </c>
      <c r="J322" s="5">
        <f>IF($A322="","",IFERROR(VLOOKUP($A322,AI_PF!$A:$C,3,FALSE),""))</f>
        <v>210002208</v>
      </c>
      <c r="K322" t="str">
        <f>IF($A322="","",IFERROR(INDEX(Data_Raw!B:B,MATCH(Dataset!A322,Data_Raw!A:A,0)),""))</f>
        <v>Infrastructure</v>
      </c>
      <c r="L322" t="str">
        <f>IF($A322="","",IFERROR(INDEX(Data_Raw!C:C,MATCH(Dataset!A322,Data_Raw!A:A,0)),""))</f>
        <v>보고 글로벌인프라 세컨더리 일반사모특별자산투자신탁 1호</v>
      </c>
      <c r="M322" t="str">
        <f>IF($A322="","",IFERROR(INDEX(Data_Raw!D:D,MATCH(Dataset!A322,Data_Raw!A:A,0)),""))</f>
        <v>보고펀드자산운용</v>
      </c>
      <c r="N322" t="str">
        <f>IF($A322="","",IFERROR(VLOOKUP($A322,AI_PF!$A:$ET,29,FALSE),""))</f>
        <v>Blackstone Group (Strategic Partners Fund Solutions)</v>
      </c>
      <c r="O322" t="str">
        <f>IF($A322="","",IFERROR(INDEX(Data_Raw!E:E,MATCH(Dataset!A322,Data_Raw!A:A,0)),""))</f>
        <v>Global</v>
      </c>
      <c r="P322" t="str">
        <f>IF($A322="","",IFERROR(INDEX(Data_Raw!F:F,MATCH(Dataset!A322,Data_Raw!A:A,0)),""))</f>
        <v>hybrid</v>
      </c>
      <c r="Q322" t="str">
        <f>IF($A322="","",IFERROR(INDEX(Data_Raw!G:G,MATCH(Dataset!A322,Data_Raw!A:A,0)),""))</f>
        <v>General</v>
      </c>
      <c r="R322">
        <f>IF($A322="","",SUMIFS(AI_PF!$AP:$AP,AI_PF!$A:$A,$A322))</f>
        <v>108500000000</v>
      </c>
      <c r="S322">
        <f>IF($A322="","",SUMIFS(AI_PF!$AW:$AW,AI_PF!$A:$A,$A322))</f>
        <v>7741644869</v>
      </c>
      <c r="T322">
        <f>IF($A322="","",SUMIFS(AI_PF!$AZ:$AZ,AI_PF!$A:$A,$A322))</f>
        <v>0</v>
      </c>
      <c r="U322">
        <f>IF($A322="","",SUMIFS(AI_PF!$CA:$CA,AI_PF!$A:$A,$A322))</f>
        <v>7741644869</v>
      </c>
      <c r="V322">
        <f>IF($A322="","",SUMIFS(AI_PF!$CE:$CE,AI_PF!$A:$A,$A322))</f>
        <v>7713742423</v>
      </c>
      <c r="W322">
        <f>IF($A322="","",IFERROR(VLOOKUP($A322,AI_PF!$A:$CO,93,FALSE),""))</f>
        <v>-1.1521080136299131</v>
      </c>
      <c r="X322">
        <f>IF($A322="","",COUNTIF(AI_PF!$A:$A,$A322))</f>
        <v>1</v>
      </c>
      <c r="Y322">
        <f>IF($A322="","",COUNTIF(LookThrough!$A:$A,J322))</f>
        <v>1</v>
      </c>
    </row>
    <row r="323" spans="1:25" x14ac:dyDescent="0.4">
      <c r="A323" t="s">
        <v>361</v>
      </c>
      <c r="B323" t="str">
        <f>IF($A323="","",IFERROR(VLOOKUP($A323,AI_PF!$A:$D,4,FALSE),""))</f>
        <v>ARDIAN PE SECONDARY FUND(ASF IX)</v>
      </c>
      <c r="C323" t="str">
        <f>IF($A323="","",IFERROR(VLOOKUP($A323,AI_PF!$A:$G,7,FALSE),""))</f>
        <v>PE</v>
      </c>
      <c r="D323" t="str">
        <f>IF($A323="","",IFERROR(VLOOKUP($A323,AI_PF!$A:$H,8,FALSE),""))</f>
        <v>PE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 s="4">
        <f>IF($J323="","",IFERROR(INDEX(AI_PF!T:T,MATCH(Dataset!J323,AI_PF!C:C,0)),""))</f>
        <v>45239</v>
      </c>
      <c r="H323" s="4">
        <f>IF($J323="","",IFERROR(INDEX(AI_PF!V:V,MATCH(Dataset!J323,AI_PF!C:C,0)),""))</f>
        <v>48892</v>
      </c>
      <c r="I323">
        <f>IF($J323="","",IFERROR(INDEX(AI_PF!EV:EV,MATCH(Dataset!J323,AI_PF!C:C,0)),""))</f>
        <v>2023</v>
      </c>
      <c r="J323" s="5">
        <f>IF($A323="","",IFERROR(VLOOKUP($A323,AI_PF!$A:$C,3,FALSE),""))</f>
        <v>210001770</v>
      </c>
      <c r="K323" t="str">
        <f>IF($A323="","",IFERROR(INDEX(Data_Raw!B:B,MATCH(Dataset!A323,Data_Raw!A:A,0)),""))</f>
        <v>PE</v>
      </c>
      <c r="L323" t="str">
        <f>IF($A323="","",IFERROR(INDEX(Data_Raw!C:C,MATCH(Dataset!A323,Data_Raw!A:A,0)),""))</f>
        <v>ARDIAN PE SECONDARY FUND(ASF IX)</v>
      </c>
      <c r="M323" t="str">
        <f>IF($A323="","",IFERROR(INDEX(Data_Raw!D:D,MATCH(Dataset!A323,Data_Raw!A:A,0)),""))</f>
        <v>ARDIAN France SA</v>
      </c>
      <c r="N323" t="str">
        <f>IF($A323="","",IFERROR(VLOOKUP($A323,AI_PF!$A:$ET,29,FALSE),""))</f>
        <v>ARDIAN France SA</v>
      </c>
      <c r="O323" t="str">
        <f>IF($A323="","",IFERROR(INDEX(Data_Raw!E:E,MATCH(Dataset!A323,Data_Raw!A:A,0)),""))</f>
        <v>Global</v>
      </c>
      <c r="P323" t="str">
        <f>IF($A323="","",IFERROR(INDEX(Data_Raw!F:F,MATCH(Dataset!A323,Data_Raw!A:A,0)),""))</f>
        <v>PE Secondary</v>
      </c>
      <c r="Q323" t="str">
        <f>IF($A323="","",IFERROR(INDEX(Data_Raw!G:G,MATCH(Dataset!A323,Data_Raw!A:A,0)),""))</f>
        <v>General</v>
      </c>
      <c r="R323">
        <f>IF($A323="","",SUMIFS(AI_PF!$AP:$AP,AI_PF!$A:$A,$A323))</f>
        <v>98000000000</v>
      </c>
      <c r="S323">
        <f>IF($A323="","",SUMIFS(AI_PF!$AW:$AW,AI_PF!$A:$A,$A323))</f>
        <v>54219918494</v>
      </c>
      <c r="T323">
        <f>IF($A323="","",SUMIFS(AI_PF!$AZ:$AZ,AI_PF!$A:$A,$A323))</f>
        <v>10920023347</v>
      </c>
      <c r="U323">
        <f>IF($A323="","",SUMIFS(AI_PF!$CA:$CA,AI_PF!$A:$A,$A323))</f>
        <v>43893667972</v>
      </c>
      <c r="V323">
        <f>IF($A323="","",SUMIFS(AI_PF!$CE:$CE,AI_PF!$A:$A,$A323))</f>
        <v>50471465163</v>
      </c>
      <c r="W323">
        <f>IF($A323="","",IFERROR(VLOOKUP($A323,AI_PF!$A:$CO,93,FALSE),""))</f>
        <v>22.446781992912292</v>
      </c>
      <c r="X323">
        <f>IF($A323="","",COUNTIF(AI_PF!$A:$A,$A323))</f>
        <v>1</v>
      </c>
      <c r="Y323">
        <f>IF($A323="","",COUNTIF(LookThrough!$A:$A,J323))</f>
        <v>1</v>
      </c>
    </row>
    <row r="324" spans="1:25" x14ac:dyDescent="0.4">
      <c r="A324" t="s">
        <v>362</v>
      </c>
      <c r="B324" t="str">
        <f>IF($A324="","",IFERROR(VLOOKUP($A324,AI_PF!$A:$D,4,FALSE),""))</f>
        <v>VISTA EQUITY PARTNERS VIII-A</v>
      </c>
      <c r="C324" t="str">
        <f>IF($A324="","",IFERROR(VLOOKUP($A324,AI_PF!$A:$G,7,FALSE),""))</f>
        <v>PE</v>
      </c>
      <c r="D324" t="str">
        <f>IF($A324="","",IFERROR(VLOOKUP($A324,AI_PF!$A:$H,8,FALSE),""))</f>
        <v>PE</v>
      </c>
      <c r="E324" t="str">
        <f>IF($A324="","",IFERROR(VLOOKUP($A324,AI_PF!$A:$N,14,FALSE),""))</f>
        <v>수익증권</v>
      </c>
      <c r="F324" t="str">
        <f>IF($A324="","",IFERROR(VLOOKUP($A324,AI_PF!$A:$R,18,FALSE),""))</f>
        <v>USD</v>
      </c>
      <c r="G324" s="4">
        <f>IF($J324="","",IFERROR(INDEX(AI_PF!T:T,MATCH(Dataset!J324,AI_PF!C:C,0)),""))</f>
        <v>45260</v>
      </c>
      <c r="H324" s="4">
        <f>IF($J324="","",IFERROR(INDEX(AI_PF!V:V,MATCH(Dataset!J324,AI_PF!C:C,0)),""))</f>
        <v>49034</v>
      </c>
      <c r="I324">
        <f>IF($J324="","",IFERROR(INDEX(AI_PF!EV:EV,MATCH(Dataset!J324,AI_PF!C:C,0)),""))</f>
        <v>2023</v>
      </c>
      <c r="J324" s="5">
        <f>IF($A324="","",IFERROR(VLOOKUP($A324,AI_PF!$A:$C,3,FALSE),""))</f>
        <v>210001786</v>
      </c>
      <c r="K324" t="str">
        <f>IF($A324="","",IFERROR(INDEX(Data_Raw!B:B,MATCH(Dataset!A324,Data_Raw!A:A,0)),""))</f>
        <v>PE</v>
      </c>
      <c r="L324" t="str">
        <f>IF($A324="","",IFERROR(INDEX(Data_Raw!C:C,MATCH(Dataset!A324,Data_Raw!A:A,0)),""))</f>
        <v>VISTA EQUITY PARTNERS VIII-A</v>
      </c>
      <c r="M324" t="str">
        <f>IF($A324="","",IFERROR(INDEX(Data_Raw!D:D,MATCH(Dataset!A324,Data_Raw!A:A,0)),""))</f>
        <v>VEPF Management, L.P.</v>
      </c>
      <c r="N324" t="str">
        <f>IF($A324="","",IFERROR(VLOOKUP($A324,AI_PF!$A:$ET,29,FALSE),""))</f>
        <v>VEPF Management, L.P.</v>
      </c>
      <c r="O324" t="str">
        <f>IF($A324="","",IFERROR(INDEX(Data_Raw!E:E,MATCH(Dataset!A324,Data_Raw!A:A,0)),""))</f>
        <v>Global</v>
      </c>
      <c r="P324" t="str">
        <f>IF($A324="","",IFERROR(INDEX(Data_Raw!F:F,MATCH(Dataset!A324,Data_Raw!A:A,0)),""))</f>
        <v>Buyout</v>
      </c>
      <c r="Q324" t="str">
        <f>IF($A324="","",IFERROR(INDEX(Data_Raw!G:G,MATCH(Dataset!A324,Data_Raw!A:A,0)),""))</f>
        <v>B2B Software</v>
      </c>
      <c r="R324">
        <f>IF($A324="","",SUMIFS(AI_PF!$AP:$AP,AI_PF!$A:$A,$A324))</f>
        <v>70000000000</v>
      </c>
      <c r="S324">
        <f>IF($A324="","",SUMIFS(AI_PF!$AW:$AW,AI_PF!$A:$A,$A324))</f>
        <v>52513050209</v>
      </c>
      <c r="T324">
        <f>IF($A324="","",SUMIFS(AI_PF!$AZ:$AZ,AI_PF!$A:$A,$A324))</f>
        <v>2611418154</v>
      </c>
      <c r="U324">
        <f>IF($A324="","",SUMIFS(AI_PF!$CA:$CA,AI_PF!$A:$A,$A324))</f>
        <v>50040496539</v>
      </c>
      <c r="V324">
        <f>IF($A324="","",SUMIFS(AI_PF!$CE:$CE,AI_PF!$A:$A,$A324))</f>
        <v>59405025641</v>
      </c>
      <c r="W324">
        <f>IF($A324="","",IFERROR(VLOOKUP($A324,AI_PF!$A:$CO,93,FALSE),""))</f>
        <v>10.54305732250214</v>
      </c>
      <c r="X324">
        <f>IF($A324="","",COUNTIF(AI_PF!$A:$A,$A324))</f>
        <v>1</v>
      </c>
      <c r="Y324">
        <f>IF($A324="","",COUNTIF(LookThrough!$A:$A,J324))</f>
        <v>10</v>
      </c>
    </row>
    <row r="325" spans="1:25" x14ac:dyDescent="0.4">
      <c r="A325" t="s">
        <v>363</v>
      </c>
      <c r="B325" t="str">
        <f>IF($A325="","",IFERROR(VLOOKUP($A325,AI_PF!$A:$D,4,FALSE),""))</f>
        <v>한남3재정비촉진구역 재개발정비사업 사업비 PF 대출</v>
      </c>
      <c r="C325" t="str">
        <f>IF($A325="","",IFERROR(VLOOKUP($A325,AI_PF!$A:$G,7,FALSE),""))</f>
        <v>개발형</v>
      </c>
      <c r="D325" t="str">
        <f>IF($A325="","",IFERROR(VLOOKUP($A325,AI_PF!$A:$H,8,FALSE),""))</f>
        <v>주거용</v>
      </c>
      <c r="E325" t="str">
        <f>IF($A325="","",IFERROR(VLOOKUP($A325,AI_PF!$A:$N,14,FALSE),""))</f>
        <v>대출</v>
      </c>
      <c r="F325" t="str">
        <f>IF($A325="","",IFERROR(VLOOKUP($A325,AI_PF!$A:$R,18,FALSE),""))</f>
        <v>KRW</v>
      </c>
      <c r="G325" s="4">
        <f>IF($J325="","",IFERROR(INDEX(AI_PF!T:T,MATCH(Dataset!J325,AI_PF!C:C,0)),""))</f>
        <v>45246</v>
      </c>
      <c r="H325" s="4">
        <f>IF($J325="","",IFERROR(INDEX(AI_PF!V:V,MATCH(Dataset!J325,AI_PF!C:C,0)),""))</f>
        <v>47073</v>
      </c>
      <c r="I325">
        <f>IF($J325="","",IFERROR(INDEX(AI_PF!EV:EV,MATCH(Dataset!J325,AI_PF!C:C,0)),""))</f>
        <v>2023</v>
      </c>
      <c r="J325" s="5">
        <f>IF($A325="","",IFERROR(VLOOKUP($A325,AI_PF!$A:$C,3,FALSE),""))</f>
        <v>6000000001276</v>
      </c>
      <c r="K325" t="str">
        <f>IF($A325="","",IFERROR(INDEX(Data_Raw!B:B,MATCH(Dataset!A325,Data_Raw!A:A,0)),""))</f>
        <v>Real_Estate</v>
      </c>
      <c r="L325" t="str">
        <f>IF($A325="","",IFERROR(INDEX(Data_Raw!C:C,MATCH(Dataset!A325,Data_Raw!A:A,0)),""))</f>
        <v>한남3재정비촉진구역
재개발정비사업 사업비 대출</v>
      </c>
      <c r="M325" t="str">
        <f>IF($A325="","",IFERROR(INDEX(Data_Raw!D:D,MATCH(Dataset!A325,Data_Raw!A:A,0)),""))</f>
        <v>신한은행</v>
      </c>
      <c r="N325" t="str">
        <f>IF($A325="","",IFERROR(VLOOKUP($A325,AI_PF!$A:$ET,29,FALSE),""))</f>
        <v>해당없음</v>
      </c>
      <c r="O325" t="str">
        <f>IF($A325="","",IFERROR(INDEX(Data_Raw!E:E,MATCH(Dataset!A325,Data_Raw!A:A,0)),""))</f>
        <v>KOR</v>
      </c>
      <c r="P325" t="str">
        <f>IF($A325="","",IFERROR(INDEX(Data_Raw!F:F,MATCH(Dataset!A325,Data_Raw!A:A,0)),""))</f>
        <v>PF대출</v>
      </c>
      <c r="Q325" t="str">
        <f>IF($A325="","",IFERROR(INDEX(Data_Raw!G:G,MATCH(Dataset!A325,Data_Raw!A:A,0)),""))</f>
        <v>Residential</v>
      </c>
      <c r="R325">
        <f>IF($A325="","",SUMIFS(AI_PF!$AP:$AP,AI_PF!$A:$A,$A325))</f>
        <v>100000000000</v>
      </c>
      <c r="S325">
        <f>IF($A325="","",SUMIFS(AI_PF!$AW:$AW,AI_PF!$A:$A,$A325))</f>
        <v>51727268924</v>
      </c>
      <c r="T325">
        <f>IF($A325="","",SUMIFS(AI_PF!$AZ:$AZ,AI_PF!$A:$A,$A325))</f>
        <v>321027703</v>
      </c>
      <c r="U325">
        <f>IF($A325="","",SUMIFS(AI_PF!$CA:$CA,AI_PF!$A:$A,$A325))</f>
        <v>51727268924</v>
      </c>
      <c r="V325">
        <f>IF($A325="","",SUMIFS(AI_PF!$CE:$CE,AI_PF!$A:$A,$A325))</f>
        <v>51406241221</v>
      </c>
      <c r="W325">
        <f>IF($A325="","",IFERROR(VLOOKUP($A325,AI_PF!$A:$CO,93,FALSE),""))</f>
        <v>6.3111458000000002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364</v>
      </c>
      <c r="B326" t="str">
        <f>IF($A326="","",IFERROR(VLOOKUP($A326,AI_PF!$A:$D,4,FALSE),""))</f>
        <v>2023알파코리아펀드</v>
      </c>
      <c r="C326" t="str">
        <f>IF($A326="","",IFERROR(VLOOKUP($A326,AI_PF!$A:$G,7,FALSE),""))</f>
        <v>VC</v>
      </c>
      <c r="D326" t="str">
        <f>IF($A326="","",IFERROR(VLOOKUP($A326,AI_PF!$A:$H,8,FALSE),""))</f>
        <v>VC</v>
      </c>
      <c r="E326" t="str">
        <f>IF($A326="","",IFERROR(VLOOKUP($A326,AI_PF!$A:$N,14,FALSE),""))</f>
        <v>출자</v>
      </c>
      <c r="F326" t="str">
        <f>IF($A326="","",IFERROR(VLOOKUP($A326,AI_PF!$A:$R,18,FALSE),""))</f>
        <v>KRW</v>
      </c>
      <c r="G326" s="4">
        <f>IF($J326="","",IFERROR(INDEX(AI_PF!T:T,MATCH(Dataset!J326,AI_PF!C:C,0)),""))</f>
        <v>45286</v>
      </c>
      <c r="H326" s="4">
        <f>IF($J326="","",IFERROR(INDEX(AI_PF!V:V,MATCH(Dataset!J326,AI_PF!C:C,0)),""))</f>
        <v>48221</v>
      </c>
      <c r="I326">
        <f>IF($J326="","",IFERROR(INDEX(AI_PF!EV:EV,MATCH(Dataset!J326,AI_PF!C:C,0)),""))</f>
        <v>2023</v>
      </c>
      <c r="J326" s="5">
        <f>IF($A326="","",IFERROR(VLOOKUP($A326,AI_PF!$A:$C,3,FALSE),""))</f>
        <v>110000800</v>
      </c>
      <c r="K326" t="str">
        <f>IF($A326="","",IFERROR(INDEX(Data_Raw!B:B,MATCH(Dataset!A326,Data_Raw!A:A,0)),""))</f>
        <v>VC</v>
      </c>
      <c r="L326" t="str">
        <f>IF($A326="","",IFERROR(INDEX(Data_Raw!C:C,MATCH(Dataset!A326,Data_Raw!A:A,0)),""))</f>
        <v>2023알파코리아펀드</v>
      </c>
      <c r="M326" t="str">
        <f>IF($A326="","",IFERROR(INDEX(Data_Raw!D:D,MATCH(Dataset!A326,Data_Raw!A:A,0)),""))</f>
        <v>소프트뱅크벤처스</v>
      </c>
      <c r="N326" t="str">
        <f>IF($A326="","",IFERROR(VLOOKUP($A326,AI_PF!$A:$ET,29,FALSE),""))</f>
        <v>해당없음</v>
      </c>
      <c r="O326" t="str">
        <f>IF($A326="","",IFERROR(INDEX(Data_Raw!E:E,MATCH(Dataset!A326,Data_Raw!A:A,0)),""))</f>
        <v>KOR</v>
      </c>
      <c r="P326" t="str">
        <f>IF($A326="","",IFERROR(INDEX(Data_Raw!F:F,MATCH(Dataset!A326,Data_Raw!A:A,0)),""))</f>
        <v>Early</v>
      </c>
      <c r="Q326" t="str">
        <f>IF($A326="","",IFERROR(INDEX(Data_Raw!G:G,MATCH(Dataset!A326,Data_Raw!A:A,0)),""))</f>
        <v>AI</v>
      </c>
      <c r="R326">
        <f>IF($A326="","",SUMIFS(AI_PF!$AP:$AP,AI_PF!$A:$A,$A326))</f>
        <v>30000000000</v>
      </c>
      <c r="S326">
        <f>IF($A326="","",SUMIFS(AI_PF!$AW:$AW,AI_PF!$A:$A,$A326))</f>
        <v>25500000000</v>
      </c>
      <c r="T326">
        <f>IF($A326="","",SUMIFS(AI_PF!$AZ:$AZ,AI_PF!$A:$A,$A326))</f>
        <v>0</v>
      </c>
      <c r="U326">
        <f>IF($A326="","",SUMIFS(AI_PF!$CA:$CA,AI_PF!$A:$A,$A326))</f>
        <v>25500000000</v>
      </c>
      <c r="V326">
        <f>IF($A326="","",SUMIFS(AI_PF!$CE:$CE,AI_PF!$A:$A,$A326))</f>
        <v>24695357139</v>
      </c>
      <c r="W326">
        <f>IF($A326="","",IFERROR(VLOOKUP($A326,AI_PF!$A:$CO,93,FALSE),""))</f>
        <v>-2.5897440314292903</v>
      </c>
      <c r="X326">
        <f>IF($A326="","",COUNTIF(AI_PF!$A:$A,$A326))</f>
        <v>1</v>
      </c>
      <c r="Y326">
        <f>IF($A326="","",COUNTIF(LookThrough!$A:$A,J326))</f>
        <v>0</v>
      </c>
    </row>
    <row r="327" spans="1:25" x14ac:dyDescent="0.4">
      <c r="A327" t="s">
        <v>365</v>
      </c>
      <c r="B327" t="str">
        <f>IF($A327="","",IFERROR(VLOOKUP($A327,AI_PF!$A:$D,4,FALSE),""))</f>
        <v>대구-부산간고속도로(신대구부산고속도로) 펀드대출</v>
      </c>
      <c r="C327" t="str">
        <f>IF($A327="","",IFERROR(VLOOKUP($A327,AI_PF!$A:$G,7,FALSE),""))</f>
        <v>BTO</v>
      </c>
      <c r="D327" t="str">
        <f>IF($A327="","",IFERROR(VLOOKUP($A327,AI_PF!$A:$H,8,FALSE),""))</f>
        <v>도로</v>
      </c>
      <c r="E327" t="str">
        <f>IF($A327="","",IFERROR(VLOOKUP($A327,AI_PF!$A:$N,14,FALSE),""))</f>
        <v>대출</v>
      </c>
      <c r="F327" t="str">
        <f>IF($A327="","",IFERROR(VLOOKUP($A327,AI_PF!$A:$R,18,FALSE),""))</f>
        <v>KRW</v>
      </c>
      <c r="G327" s="4">
        <f>IF($J327="","",IFERROR(INDEX(AI_PF!T:T,MATCH(Dataset!J327,AI_PF!C:C,0)),""))</f>
        <v>45533</v>
      </c>
      <c r="H327" s="4">
        <f>IF($J327="","",IFERROR(INDEX(AI_PF!V:V,MATCH(Dataset!J327,AI_PF!C:C,0)),""))</f>
        <v>48455</v>
      </c>
      <c r="I327">
        <f>IF($J327="","",IFERROR(INDEX(AI_PF!EV:EV,MATCH(Dataset!J327,AI_PF!C:C,0)),""))</f>
        <v>2024</v>
      </c>
      <c r="J327" s="5">
        <f>IF($A327="","",IFERROR(VLOOKUP($A327,AI_PF!$A:$C,3,FALSE),""))</f>
        <v>6000000001292</v>
      </c>
      <c r="K327" t="str">
        <f>IF($A327="","",IFERROR(INDEX(Data_Raw!B:B,MATCH(Dataset!A327,Data_Raw!A:A,0)),""))</f>
        <v>Infrastructure</v>
      </c>
      <c r="L327" t="str">
        <f>IF($A327="","",IFERROR(INDEX(Data_Raw!C:C,MATCH(Dataset!A327,Data_Raw!A:A,0)),""))</f>
        <v>대구-부산간고속도로(신대구부산고속도로) 펀드대출</v>
      </c>
      <c r="M327" t="str">
        <f>IF($A327="","",IFERROR(INDEX(Data_Raw!D:D,MATCH(Dataset!A327,Data_Raw!A:A,0)),""))</f>
        <v>KB국민은행</v>
      </c>
      <c r="N327" t="str">
        <f>IF($A327="","",IFERROR(VLOOKUP($A327,AI_PF!$A:$ET,29,FALSE),""))</f>
        <v>해당없음</v>
      </c>
      <c r="O327" t="str">
        <f>IF($A327="","",IFERROR(INDEX(Data_Raw!E:E,MATCH(Dataset!A327,Data_Raw!A:A,0)),""))</f>
        <v>KOR</v>
      </c>
      <c r="P327" t="str">
        <f>IF($A327="","",IFERROR(INDEX(Data_Raw!F:F,MATCH(Dataset!A327,Data_Raw!A:A,0)),""))</f>
        <v>BTO</v>
      </c>
      <c r="Q327" t="str">
        <f>IF($A327="","",IFERROR(INDEX(Data_Raw!G:G,MATCH(Dataset!A327,Data_Raw!A:A,0)),""))</f>
        <v>Transportation</v>
      </c>
      <c r="R327">
        <f>IF($A327="","",SUMIFS(AI_PF!$AP:$AP,AI_PF!$A:$A,$A327))</f>
        <v>70000000000</v>
      </c>
      <c r="S327">
        <f>IF($A327="","",SUMIFS(AI_PF!$AW:$AW,AI_PF!$A:$A,$A327))</f>
        <v>68121582734</v>
      </c>
      <c r="T327">
        <f>IF($A327="","",SUMIFS(AI_PF!$AZ:$AZ,AI_PF!$A:$A,$A327))</f>
        <v>15528765237</v>
      </c>
      <c r="U327">
        <f>IF($A327="","",SUMIFS(AI_PF!$CA:$CA,AI_PF!$A:$A,$A327))</f>
        <v>52743135433</v>
      </c>
      <c r="V327">
        <f>IF($A327="","",SUMIFS(AI_PF!$CE:$CE,AI_PF!$A:$A,$A327))</f>
        <v>52592817497</v>
      </c>
      <c r="W327">
        <f>IF($A327="","",IFERROR(VLOOKUP($A327,AI_PF!$A:$CO,93,FALSE),""))</f>
        <v>6.6496502</v>
      </c>
      <c r="X327">
        <f>IF($A327="","",COUNTIF(AI_PF!$A:$A,$A327))</f>
        <v>1</v>
      </c>
      <c r="Y327">
        <f>IF($A327="","",COUNTIF(LookThrough!$A:$A,J327))</f>
        <v>0</v>
      </c>
    </row>
    <row r="328" spans="1:25" x14ac:dyDescent="0.4">
      <c r="A328" t="s">
        <v>366</v>
      </c>
      <c r="B328" t="str">
        <f>IF($A328="","",IFERROR(VLOOKUP($A328,AI_PF!$A:$D,4,FALSE),""))</f>
        <v>ANGELO GORDON DIRECT LENDING V</v>
      </c>
      <c r="C328" t="str">
        <f>IF($A328="","",IFERROR(VLOOKUP($A328,AI_PF!$A:$G,7,FALSE),""))</f>
        <v>PD</v>
      </c>
      <c r="D328" t="str">
        <f>IF($A328="","",IFERROR(VLOOKUP($A328,AI_PF!$A:$H,8,FALSE),""))</f>
        <v>Senior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 s="4">
        <f>IF($J328="","",IFERROR(INDEX(AI_PF!T:T,MATCH(Dataset!J328,AI_PF!C:C,0)),""))</f>
        <v>45330</v>
      </c>
      <c r="H328" s="4">
        <f>IF($J328="","",IFERROR(INDEX(AI_PF!V:V,MATCH(Dataset!J328,AI_PF!C:C,0)),""))</f>
        <v>48121</v>
      </c>
      <c r="I328">
        <f>IF($J328="","",IFERROR(INDEX(AI_PF!EV:EV,MATCH(Dataset!J328,AI_PF!C:C,0)),""))</f>
        <v>2023</v>
      </c>
      <c r="J328" s="5">
        <f>IF($A328="","",IFERROR(VLOOKUP($A328,AI_PF!$A:$C,3,FALSE),""))</f>
        <v>210001833</v>
      </c>
      <c r="K328" t="str">
        <f>IF($A328="","",IFERROR(INDEX(Data_Raw!B:B,MATCH(Dataset!A328,Data_Raw!A:A,0)),""))</f>
        <v>PD</v>
      </c>
      <c r="L328" t="str">
        <f>IF($A328="","",IFERROR(INDEX(Data_Raw!C:C,MATCH(Dataset!A328,Data_Raw!A:A,0)),""))</f>
        <v>ANGELO GORDON DIRECT LENDING V</v>
      </c>
      <c r="M328" t="str">
        <f>IF($A328="","",IFERROR(INDEX(Data_Raw!D:D,MATCH(Dataset!A328,Data_Raw!A:A,0)),""))</f>
        <v>TPG Angelo Gordon</v>
      </c>
      <c r="N328" t="str">
        <f>IF($A328="","",IFERROR(VLOOKUP($A328,AI_PF!$A:$ET,29,FALSE),""))</f>
        <v>TPG Angelo Gordon</v>
      </c>
      <c r="O328" t="str">
        <f>IF($A328="","",IFERROR(INDEX(Data_Raw!E:E,MATCH(Dataset!A328,Data_Raw!A:A,0)),""))</f>
        <v>US</v>
      </c>
      <c r="P328" t="str">
        <f>IF($A328="","",IFERROR(INDEX(Data_Raw!F:F,MATCH(Dataset!A328,Data_Raw!A:A,0)),""))</f>
        <v>Direct Lending</v>
      </c>
      <c r="Q328" t="str">
        <f>IF($A328="","",IFERROR(INDEX(Data_Raw!G:G,MATCH(Dataset!A328,Data_Raw!A:A,0)),""))</f>
        <v>Senior</v>
      </c>
      <c r="R328">
        <f>IF($A328="","",SUMIFS(AI_PF!$AP:$AP,AI_PF!$A:$A,$A328))</f>
        <v>70000000000</v>
      </c>
      <c r="S328">
        <f>IF($A328="","",SUMIFS(AI_PF!$AW:$AW,AI_PF!$A:$A,$A328))</f>
        <v>62848873442</v>
      </c>
      <c r="T328">
        <f>IF($A328="","",SUMIFS(AI_PF!$AZ:$AZ,AI_PF!$A:$A,$A328))</f>
        <v>0</v>
      </c>
      <c r="U328">
        <f>IF($A328="","",SUMIFS(AI_PF!$CA:$CA,AI_PF!$A:$A,$A328))</f>
        <v>62848873442</v>
      </c>
      <c r="V328">
        <f>IF($A328="","",SUMIFS(AI_PF!$CE:$CE,AI_PF!$A:$A,$A328))</f>
        <v>65063560994</v>
      </c>
      <c r="W328">
        <f>IF($A328="","",IFERROR(VLOOKUP($A328,AI_PF!$A:$CO,93,FALSE),""))</f>
        <v>15.881902575492862</v>
      </c>
      <c r="X328">
        <f>IF($A328="","",COUNTIF(AI_PF!$A:$A,$A328))</f>
        <v>1</v>
      </c>
      <c r="Y328">
        <f>IF($A328="","",COUNTIF(LookThrough!$A:$A,J328))</f>
        <v>225</v>
      </c>
    </row>
    <row r="329" spans="1:25" x14ac:dyDescent="0.4">
      <c r="A329" t="s">
        <v>367</v>
      </c>
      <c r="B329" t="str">
        <f>IF($A329="","",IFERROR(VLOOKUP($A329,AI_PF!$A:$D,4,FALSE),""))</f>
        <v>GREYSTAR EQUITY PARTNERS XI, L.P.</v>
      </c>
      <c r="C329" t="str">
        <f>IF($A329="","",IFERROR(VLOOKUP($A329,AI_PF!$A:$G,7,FALSE),""))</f>
        <v>수익형</v>
      </c>
      <c r="D329" t="str">
        <f>IF($A329="","",IFERROR(VLOOKUP($A329,AI_PF!$A:$H,8,FALSE),""))</f>
        <v>멀티패밀리</v>
      </c>
      <c r="E329" t="str">
        <f>IF($A329="","",IFERROR(VLOOKUP($A329,AI_PF!$A:$N,14,FALSE),""))</f>
        <v>수익증권</v>
      </c>
      <c r="F329" t="str">
        <f>IF($A329="","",IFERROR(VLOOKUP($A329,AI_PF!$A:$R,18,FALSE),""))</f>
        <v>USD</v>
      </c>
      <c r="G329" s="4">
        <f>IF($J329="","",IFERROR(INDEX(AI_PF!T:T,MATCH(Dataset!J329,AI_PF!C:C,0)),""))</f>
        <v>45399</v>
      </c>
      <c r="H329" s="4">
        <f>IF($J329="","",IFERROR(INDEX(AI_PF!V:V,MATCH(Dataset!J329,AI_PF!C:C,0)),""))</f>
        <v>48360</v>
      </c>
      <c r="I329">
        <f>IF($J329="","",IFERROR(INDEX(AI_PF!EV:EV,MATCH(Dataset!J329,AI_PF!C:C,0)),""))</f>
        <v>2024</v>
      </c>
      <c r="J329" s="5">
        <f>IF($A329="","",IFERROR(VLOOKUP($A329,AI_PF!$A:$C,3,FALSE),""))</f>
        <v>210001863</v>
      </c>
      <c r="K329" t="str">
        <f>IF($A329="","",IFERROR(INDEX(Data_Raw!B:B,MATCH(Dataset!A329,Data_Raw!A:A,0)),""))</f>
        <v>Real_Estate</v>
      </c>
      <c r="L329" t="str">
        <f>IF($A329="","",IFERROR(INDEX(Data_Raw!C:C,MATCH(Dataset!A329,Data_Raw!A:A,0)),""))</f>
        <v>GREYSTAR EQUITY PARTNERS XI (892) LP</v>
      </c>
      <c r="M329" t="str">
        <f>IF($A329="","",IFERROR(INDEX(Data_Raw!D:D,MATCH(Dataset!A329,Data_Raw!A:A,0)),""))</f>
        <v>Greystar Investment Group</v>
      </c>
      <c r="N329" t="str">
        <f>IF($A329="","",IFERROR(VLOOKUP($A329,AI_PF!$A:$ET,29,FALSE),""))</f>
        <v>Greystar Investment Group</v>
      </c>
      <c r="O329" t="str">
        <f>IF($A329="","",IFERROR(INDEX(Data_Raw!E:E,MATCH(Dataset!A329,Data_Raw!A:A,0)),""))</f>
        <v>US</v>
      </c>
      <c r="P329" t="str">
        <f>IF($A329="","",IFERROR(INDEX(Data_Raw!F:F,MATCH(Dataset!A329,Data_Raw!A:A,0)),""))</f>
        <v>Senior|Value-add</v>
      </c>
      <c r="Q329" t="str">
        <f>IF($A329="","",IFERROR(INDEX(Data_Raw!G:G,MATCH(Dataset!A329,Data_Raw!A:A,0)),""))</f>
        <v>Residential</v>
      </c>
      <c r="R329">
        <f>IF($A329="","",SUMIFS(AI_PF!$AP:$AP,AI_PF!$A:$A,$A329))</f>
        <v>77500000000</v>
      </c>
      <c r="S329">
        <f>IF($A329="","",SUMIFS(AI_PF!$AW:$AW,AI_PF!$A:$A,$A329))</f>
        <v>61980643377</v>
      </c>
      <c r="T329">
        <f>IF($A329="","",SUMIFS(AI_PF!$AZ:$AZ,AI_PF!$A:$A,$A329))</f>
        <v>6154183073</v>
      </c>
      <c r="U329">
        <f>IF($A329="","",SUMIFS(AI_PF!$CA:$CA,AI_PF!$A:$A,$A329))</f>
        <v>55934819991</v>
      </c>
      <c r="V329">
        <f>IF($A329="","",SUMIFS(AI_PF!$CE:$CE,AI_PF!$A:$A,$A329))</f>
        <v>54047828622</v>
      </c>
      <c r="W329">
        <f>IF($A329="","",IFERROR(VLOOKUP($A329,AI_PF!$A:$CO,93,FALSE),""))</f>
        <v>2.6107320189476022</v>
      </c>
      <c r="X329">
        <f>IF($A329="","",COUNTIF(AI_PF!$A:$A,$A329))</f>
        <v>1</v>
      </c>
      <c r="Y329">
        <f>IF($A329="","",COUNTIF(LookThrough!$A:$A,J329))</f>
        <v>1</v>
      </c>
    </row>
    <row r="330" spans="1:25" x14ac:dyDescent="0.4">
      <c r="A330" t="s">
        <v>368</v>
      </c>
      <c r="B330" t="str">
        <f>IF($A330="","",IFERROR(VLOOKUP($A330,AI_PF!$A:$D,4,FALSE),""))</f>
        <v>그린스마트 미래학교 중원초 외 1교 임대형 민자사업(BTL)</v>
      </c>
      <c r="C330" t="str">
        <f>IF($A330="","",IFERROR(VLOOKUP($A330,AI_PF!$A:$G,7,FALSE),""))</f>
        <v>BTL</v>
      </c>
      <c r="D330" t="str">
        <f>IF($A330="","",IFERROR(VLOOKUP($A330,AI_PF!$A:$H,8,FALSE),""))</f>
        <v>교육시설</v>
      </c>
      <c r="E330" t="str">
        <f>IF($A330="","",IFERROR(VLOOKUP($A330,AI_PF!$A:$N,14,FALSE),""))</f>
        <v>대출</v>
      </c>
      <c r="F330" t="str">
        <f>IF($A330="","",IFERROR(VLOOKUP($A330,AI_PF!$A:$R,18,FALSE),""))</f>
        <v>KRW</v>
      </c>
      <c r="G330" s="4">
        <f>IF($J330="","",IFERROR(INDEX(AI_PF!T:T,MATCH(Dataset!J330,AI_PF!C:C,0)),""))</f>
        <v>45565</v>
      </c>
      <c r="H330" s="4" t="str">
        <f>IF($J330="","",IFERROR(INDEX(AI_PF!V:V,MATCH(Dataset!J330,AI_PF!C:C,0)),""))</f>
        <v>준공예정일로부터 6개월 이내 / 운영개시일로부터 20년 이내</v>
      </c>
      <c r="I330">
        <f>IF($J330="","",IFERROR(INDEX(AI_PF!EV:EV,MATCH(Dataset!J330,AI_PF!C:C,0)),""))</f>
        <v>2024</v>
      </c>
      <c r="J330" s="5">
        <f>IF($A330="","",IFERROR(VLOOKUP($A330,AI_PF!$A:$C,3,FALSE),""))</f>
        <v>6000000001298</v>
      </c>
      <c r="K330" t="str">
        <f>IF($A330="","",IFERROR(INDEX(Data_Raw!B:B,MATCH(Dataset!A330,Data_Raw!A:A,0)),""))</f>
        <v>Infrastructure</v>
      </c>
      <c r="L330" t="str">
        <f>IF($A330="","",IFERROR(INDEX(Data_Raw!C:C,MATCH(Dataset!A330,Data_Raw!A:A,0)),""))</f>
        <v>그린스마트 미래학교 중원초 외 1교 임대형 민자사업(BTL)</v>
      </c>
      <c r="M330" t="str">
        <f>IF($A330="","",IFERROR(INDEX(Data_Raw!D:D,MATCH(Dataset!A330,Data_Raw!A:A,0)),""))</f>
        <v>템플턴하나자산운용주식회사</v>
      </c>
      <c r="N330" t="str">
        <f>IF($A330="","",IFERROR(VLOOKUP($A330,AI_PF!$A:$ET,29,FALSE),""))</f>
        <v>해당없음</v>
      </c>
      <c r="O330" t="str">
        <f>IF($A330="","",IFERROR(INDEX(Data_Raw!E:E,MATCH(Dataset!A330,Data_Raw!A:A,0)),""))</f>
        <v>KOR</v>
      </c>
      <c r="P330" t="str">
        <f>IF($A330="","",IFERROR(INDEX(Data_Raw!F:F,MATCH(Dataset!A330,Data_Raw!A:A,0)),""))</f>
        <v>BTL</v>
      </c>
      <c r="Q330" t="str">
        <f>IF($A330="","",IFERROR(INDEX(Data_Raw!G:G,MATCH(Dataset!A330,Data_Raw!A:A,0)),""))</f>
        <v>Social</v>
      </c>
      <c r="R330">
        <f>IF($A330="","",SUMIFS(AI_PF!$AP:$AP,AI_PF!$A:$A,$A330))</f>
        <v>50000000000</v>
      </c>
      <c r="S330">
        <f>IF($A330="","",SUMIFS(AI_PF!$AW:$AW,AI_PF!$A:$A,$A330))</f>
        <v>38893631000</v>
      </c>
      <c r="T330">
        <f>IF($A330="","",SUMIFS(AI_PF!$AZ:$AZ,AI_PF!$A:$A,$A330))</f>
        <v>855995568</v>
      </c>
      <c r="U330">
        <f>IF($A330="","",SUMIFS(AI_PF!$CA:$CA,AI_PF!$A:$A,$A330))</f>
        <v>38045244481</v>
      </c>
      <c r="V330">
        <f>IF($A330="","",SUMIFS(AI_PF!$CE:$CE,AI_PF!$A:$A,$A330))</f>
        <v>38037635432</v>
      </c>
      <c r="W330">
        <f>IF($A330="","",IFERROR(VLOOKUP($A330,AI_PF!$A:$CO,93,FALSE),""))</f>
        <v>4.1171362</v>
      </c>
      <c r="X330">
        <f>IF($A330="","",COUNTIF(AI_PF!$A:$A,$A330))</f>
        <v>2</v>
      </c>
      <c r="Y330">
        <f>IF($A330="","",COUNTIF(LookThrough!$A:$A,J330))</f>
        <v>0</v>
      </c>
    </row>
    <row r="331" spans="1:25" x14ac:dyDescent="0.4">
      <c r="A331" t="s">
        <v>369</v>
      </c>
      <c r="B331" t="str">
        <f>IF($A331="","",IFERROR(VLOOKUP($A331,AI_PF!$A:$D,4,FALSE),""))</f>
        <v>APOLLO ORIGINATION PARTNERSHIP II</v>
      </c>
      <c r="C331" t="str">
        <f>IF($A331="","",IFERROR(VLOOKUP($A331,AI_PF!$A:$G,7,FALSE),""))</f>
        <v>PD</v>
      </c>
      <c r="D331" t="str">
        <f>IF($A331="","",IFERROR(VLOOKUP($A331,AI_PF!$A:$H,8,FALSE),""))</f>
        <v>Senior</v>
      </c>
      <c r="E331" t="str">
        <f>IF($A331="","",IFERROR(VLOOKUP($A331,AI_PF!$A:$N,14,FALSE),""))</f>
        <v>수익증권</v>
      </c>
      <c r="F331" t="str">
        <f>IF($A331="","",IFERROR(VLOOKUP($A331,AI_PF!$A:$R,18,FALSE),""))</f>
        <v>USD</v>
      </c>
      <c r="G331" s="4">
        <f>IF($J331="","",IFERROR(INDEX(AI_PF!T:T,MATCH(Dataset!J331,AI_PF!C:C,0)),""))</f>
        <v>45433</v>
      </c>
      <c r="H331" s="4">
        <f>IF($J331="","",IFERROR(INDEX(AI_PF!V:V,MATCH(Dataset!J331,AI_PF!C:C,0)),""))</f>
        <v>47331</v>
      </c>
      <c r="I331">
        <f>IF($J331="","",IFERROR(INDEX(AI_PF!EV:EV,MATCH(Dataset!J331,AI_PF!C:C,0)),""))</f>
        <v>2024</v>
      </c>
      <c r="J331" s="5">
        <f>IF($A331="","",IFERROR(VLOOKUP($A331,AI_PF!$A:$C,3,FALSE),""))</f>
        <v>210001889</v>
      </c>
      <c r="K331" t="str">
        <f>IF($A331="","",IFERROR(INDEX(Data_Raw!B:B,MATCH(Dataset!A331,Data_Raw!A:A,0)),""))</f>
        <v>PD</v>
      </c>
      <c r="L331" t="str">
        <f>IF($A331="","",IFERROR(INDEX(Data_Raw!C:C,MATCH(Dataset!A331,Data_Raw!A:A,0)),""))</f>
        <v>APOLLO ORIGINATION PARTNERSHIP II</v>
      </c>
      <c r="M331" t="str">
        <f>IF($A331="","",IFERROR(INDEX(Data_Raw!D:D,MATCH(Dataset!A331,Data_Raw!A:A,0)),""))</f>
        <v>Apollo Origination Management</v>
      </c>
      <c r="N331" t="str">
        <f>IF($A331="","",IFERROR(VLOOKUP($A331,AI_PF!$A:$ET,29,FALSE),""))</f>
        <v>Apollo Origination Management</v>
      </c>
      <c r="O331" t="str">
        <f>IF($A331="","",IFERROR(INDEX(Data_Raw!E:E,MATCH(Dataset!A331,Data_Raw!A:A,0)),""))</f>
        <v>US</v>
      </c>
      <c r="P331" t="str">
        <f>IF($A331="","",IFERROR(INDEX(Data_Raw!F:F,MATCH(Dataset!A331,Data_Raw!A:A,0)),""))</f>
        <v>Direct Lending</v>
      </c>
      <c r="Q331" t="str">
        <f>IF($A331="","",IFERROR(INDEX(Data_Raw!G:G,MATCH(Dataset!A331,Data_Raw!A:A,0)),""))</f>
        <v>Senior</v>
      </c>
      <c r="R331">
        <f>IF($A331="","",SUMIFS(AI_PF!$AP:$AP,AI_PF!$A:$A,$A331))</f>
        <v>98000000000</v>
      </c>
      <c r="S331">
        <f>IF($A331="","",SUMIFS(AI_PF!$AW:$AW,AI_PF!$A:$A,$A331))</f>
        <v>73805635921</v>
      </c>
      <c r="T331">
        <f>IF($A331="","",SUMIFS(AI_PF!$AZ:$AZ,AI_PF!$A:$A,$A331))</f>
        <v>0</v>
      </c>
      <c r="U331">
        <f>IF($A331="","",SUMIFS(AI_PF!$CA:$CA,AI_PF!$A:$A,$A331))</f>
        <v>73805635921</v>
      </c>
      <c r="V331">
        <f>IF($A331="","",SUMIFS(AI_PF!$CE:$CE,AI_PF!$A:$A,$A331))</f>
        <v>67104544953</v>
      </c>
      <c r="W331">
        <f>IF($A331="","",IFERROR(VLOOKUP($A331,AI_PF!$A:$CO,93,FALSE),""))</f>
        <v>14.423806071281437</v>
      </c>
      <c r="X331">
        <f>IF($A331="","",COUNTIF(AI_PF!$A:$A,$A331))</f>
        <v>1</v>
      </c>
      <c r="Y331">
        <f>IF($A331="","",COUNTIF(LookThrough!$A:$A,J331))</f>
        <v>83</v>
      </c>
    </row>
    <row r="332" spans="1:25" x14ac:dyDescent="0.4">
      <c r="A332" t="s">
        <v>370</v>
      </c>
      <c r="B332" t="str">
        <f>IF($A332="","",IFERROR(VLOOKUP($A332,AI_PF!$A:$D,4,FALSE),""))</f>
        <v>ANDREESSEN HOROWITZ FUND IX - AI APPLICATIONS, L.P.</v>
      </c>
      <c r="C332" t="str">
        <f>IF($A332="","",IFERROR(VLOOKUP($A332,AI_PF!$A:$G,7,FALSE),""))</f>
        <v>VC</v>
      </c>
      <c r="D332" t="str">
        <f>IF($A332="","",IFERROR(VLOOKUP($A332,AI_PF!$A:$H,8,FALSE),""))</f>
        <v>VC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 s="4">
        <f>IF($J332="","",IFERROR(INDEX(AI_PF!T:T,MATCH(Dataset!J332,AI_PF!C:C,0)),""))</f>
        <v>45582</v>
      </c>
      <c r="H332" s="4">
        <f>IF($J332="","",IFERROR(INDEX(AI_PF!V:V,MATCH(Dataset!J332,AI_PF!C:C,0)),""))</f>
        <v>48977</v>
      </c>
      <c r="I332">
        <f>IF($J332="","",IFERROR(INDEX(AI_PF!EV:EV,MATCH(Dataset!J332,AI_PF!C:C,0)),""))</f>
        <v>2024</v>
      </c>
      <c r="J332" s="5">
        <f>IF($A332="","",IFERROR(VLOOKUP($A332,AI_PF!$A:$C,3,FALSE),""))</f>
        <v>210001977</v>
      </c>
      <c r="K332" t="str">
        <f>IF($A332="","",IFERROR(INDEX(Data_Raw!B:B,MATCH(Dataset!A332,Data_Raw!A:A,0)),""))</f>
        <v>VC</v>
      </c>
      <c r="L332" t="str">
        <f>IF($A332="","",IFERROR(INDEX(Data_Raw!C:C,MATCH(Dataset!A332,Data_Raw!A:A,0)),""))</f>
        <v>ANDREESSEN HOROWITZ FUND IX - AI APPLICATIONS, L.P.</v>
      </c>
      <c r="M332" t="str">
        <f>IF($A332="","",IFERROR(INDEX(Data_Raw!D:D,MATCH(Dataset!A332,Data_Raw!A:A,0)),""))</f>
        <v>Andreessen Horowitz</v>
      </c>
      <c r="N332" t="str">
        <f>IF($A332="","",IFERROR(VLOOKUP($A332,AI_PF!$A:$ET,29,FALSE),""))</f>
        <v>Andreessen Horowitz</v>
      </c>
      <c r="O332" t="str">
        <f>IF($A332="","",IFERROR(INDEX(Data_Raw!E:E,MATCH(Dataset!A332,Data_Raw!A:A,0)),""))</f>
        <v>US</v>
      </c>
      <c r="P332" t="str">
        <f>IF($A332="","",IFERROR(INDEX(Data_Raw!F:F,MATCH(Dataset!A332,Data_Raw!A:A,0)),""))</f>
        <v>Early</v>
      </c>
      <c r="Q332" t="str">
        <f>IF($A332="","",IFERROR(INDEX(Data_Raw!G:G,MATCH(Dataset!A332,Data_Raw!A:A,0)),""))</f>
        <v>AI|Software|IT</v>
      </c>
      <c r="R332">
        <f>IF($A332="","",SUMIFS(AI_PF!$AP:$AP,AI_PF!$A:$A,$A332))</f>
        <v>17422221600</v>
      </c>
      <c r="S332">
        <f>IF($A332="","",SUMIFS(AI_PF!$AW:$AW,AI_PF!$A:$A,$A332))</f>
        <v>10985357826</v>
      </c>
      <c r="T332">
        <f>IF($A332="","",SUMIFS(AI_PF!$AZ:$AZ,AI_PF!$A:$A,$A332))</f>
        <v>0</v>
      </c>
      <c r="U332">
        <f>IF($A332="","",SUMIFS(AI_PF!$CA:$CA,AI_PF!$A:$A,$A332))</f>
        <v>10985357826</v>
      </c>
      <c r="V332">
        <f>IF($A332="","",SUMIFS(AI_PF!$CE:$CE,AI_PF!$A:$A,$A332))</f>
        <v>14211343435</v>
      </c>
      <c r="W332">
        <f>IF($A332="","",IFERROR(VLOOKUP($A332,AI_PF!$A:$CO,93,FALSE),""))</f>
        <v>36.023798584938064</v>
      </c>
      <c r="X332">
        <f>IF($A332="","",COUNTIF(AI_PF!$A:$A,$A332))</f>
        <v>1</v>
      </c>
      <c r="Y332">
        <f>IF($A332="","",COUNTIF(LookThrough!$A:$A,J332))</f>
        <v>34</v>
      </c>
    </row>
    <row r="333" spans="1:25" x14ac:dyDescent="0.4">
      <c r="A333" t="s">
        <v>371</v>
      </c>
      <c r="B333" t="str">
        <f>IF($A333="","",IFERROR(VLOOKUP($A333,AI_PF!$A:$D,4,FALSE),""))</f>
        <v>ANDREESSEN HOROWITZ FUND IX - AI INFRASTRUCTURE, L.P.</v>
      </c>
      <c r="C333" t="str">
        <f>IF($A333="","",IFERROR(VLOOKUP($A333,AI_PF!$A:$G,7,FALSE),""))</f>
        <v>VC</v>
      </c>
      <c r="D333" t="str">
        <f>IF($A333="","",IFERROR(VLOOKUP($A333,AI_PF!$A:$H,8,FALSE),""))</f>
        <v>VC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 s="4">
        <f>IF($J333="","",IFERROR(INDEX(AI_PF!T:T,MATCH(Dataset!J333,AI_PF!C:C,0)),""))</f>
        <v>45583</v>
      </c>
      <c r="H333" s="4">
        <f>IF($J333="","",IFERROR(INDEX(AI_PF!V:V,MATCH(Dataset!J333,AI_PF!C:C,0)),""))</f>
        <v>48977</v>
      </c>
      <c r="I333">
        <f>IF($J333="","",IFERROR(INDEX(AI_PF!EV:EV,MATCH(Dataset!J333,AI_PF!C:C,0)),""))</f>
        <v>2024</v>
      </c>
      <c r="J333" s="5">
        <f>IF($A333="","",IFERROR(VLOOKUP($A333,AI_PF!$A:$C,3,FALSE),""))</f>
        <v>210001978</v>
      </c>
      <c r="K333" t="str">
        <f>IF($A333="","",IFERROR(INDEX(Data_Raw!B:B,MATCH(Dataset!A333,Data_Raw!A:A,0)),""))</f>
        <v>VC</v>
      </c>
      <c r="L333" t="str">
        <f>IF($A333="","",IFERROR(INDEX(Data_Raw!C:C,MATCH(Dataset!A333,Data_Raw!A:A,0)),""))</f>
        <v>ANDREESSEN HOROWITZ FUND IX - AI INFRASTRUCTURE, L.P.</v>
      </c>
      <c r="M333" t="str">
        <f>IF($A333="","",IFERROR(INDEX(Data_Raw!D:D,MATCH(Dataset!A333,Data_Raw!A:A,0)),""))</f>
        <v>Andreessen Horowitz</v>
      </c>
      <c r="N333" t="str">
        <f>IF($A333="","",IFERROR(VLOOKUP($A333,AI_PF!$A:$ET,29,FALSE),""))</f>
        <v>Andreessen Horowitz</v>
      </c>
      <c r="O333" t="str">
        <f>IF($A333="","",IFERROR(INDEX(Data_Raw!E:E,MATCH(Dataset!A333,Data_Raw!A:A,0)),""))</f>
        <v>US</v>
      </c>
      <c r="P333" t="str">
        <f>IF($A333="","",IFERROR(INDEX(Data_Raw!F:F,MATCH(Dataset!A333,Data_Raw!A:A,0)),""))</f>
        <v>Early</v>
      </c>
      <c r="Q333" t="str">
        <f>IF($A333="","",IFERROR(INDEX(Data_Raw!G:G,MATCH(Dataset!A333,Data_Raw!A:A,0)),""))</f>
        <v>AI|Software|IT</v>
      </c>
      <c r="R333">
        <f>IF($A333="","",SUMIFS(AI_PF!$AP:$AP,AI_PF!$A:$A,$A333))</f>
        <v>21777777000</v>
      </c>
      <c r="S333">
        <f>IF($A333="","",SUMIFS(AI_PF!$AW:$AW,AI_PF!$A:$A,$A333))</f>
        <v>14394038184</v>
      </c>
      <c r="T333">
        <f>IF($A333="","",SUMIFS(AI_PF!$AZ:$AZ,AI_PF!$A:$A,$A333))</f>
        <v>0</v>
      </c>
      <c r="U333">
        <f>IF($A333="","",SUMIFS(AI_PF!$CA:$CA,AI_PF!$A:$A,$A333))</f>
        <v>14394038184</v>
      </c>
      <c r="V333">
        <f>IF($A333="","",SUMIFS(AI_PF!$CE:$CE,AI_PF!$A:$A,$A333))</f>
        <v>24942921957</v>
      </c>
      <c r="W333">
        <f>IF($A333="","",IFERROR(VLOOKUP($A333,AI_PF!$A:$CO,93,FALSE),""))</f>
        <v>84.489227533340454</v>
      </c>
      <c r="X333">
        <f>IF($A333="","",COUNTIF(AI_PF!$A:$A,$A333))</f>
        <v>1</v>
      </c>
      <c r="Y333">
        <f>IF($A333="","",COUNTIF(LookThrough!$A:$A,J333))</f>
        <v>39</v>
      </c>
    </row>
    <row r="334" spans="1:25" x14ac:dyDescent="0.4">
      <c r="A334" t="s">
        <v>372</v>
      </c>
      <c r="B334" t="str">
        <f>IF($A334="","",IFERROR(VLOOKUP($A334,AI_PF!$A:$D,4,FALSE),""))</f>
        <v>ANDREESSEN HOROWITZ LSV FUND IV, L.P.</v>
      </c>
      <c r="C334" t="str">
        <f>IF($A334="","",IFERROR(VLOOKUP($A334,AI_PF!$A:$G,7,FALSE),""))</f>
        <v>VC</v>
      </c>
      <c r="D334" t="str">
        <f>IF($A334="","",IFERROR(VLOOKUP($A334,AI_PF!$A:$H,8,FALSE),""))</f>
        <v>VC</v>
      </c>
      <c r="E334" t="str">
        <f>IF($A334="","",IFERROR(VLOOKUP($A334,AI_PF!$A:$N,14,FALSE),""))</f>
        <v>수익증권</v>
      </c>
      <c r="F334" t="str">
        <f>IF($A334="","",IFERROR(VLOOKUP($A334,AI_PF!$A:$R,18,FALSE),""))</f>
        <v>USD</v>
      </c>
      <c r="G334" s="4">
        <f>IF($J334="","",IFERROR(INDEX(AI_PF!T:T,MATCH(Dataset!J334,AI_PF!C:C,0)),""))</f>
        <v>45589</v>
      </c>
      <c r="H334" s="4">
        <f>IF($J334="","",IFERROR(INDEX(AI_PF!V:V,MATCH(Dataset!J334,AI_PF!C:C,0)),""))</f>
        <v>48977</v>
      </c>
      <c r="I334">
        <f>IF($J334="","",IFERROR(INDEX(AI_PF!EV:EV,MATCH(Dataset!J334,AI_PF!C:C,0)),""))</f>
        <v>2024</v>
      </c>
      <c r="J334" s="5">
        <f>IF($A334="","",IFERROR(VLOOKUP($A334,AI_PF!$A:$C,3,FALSE),""))</f>
        <v>210001981</v>
      </c>
      <c r="K334" t="str">
        <f>IF($A334="","",IFERROR(INDEX(Data_Raw!B:B,MATCH(Dataset!A334,Data_Raw!A:A,0)),""))</f>
        <v>VC</v>
      </c>
      <c r="L334" t="str">
        <f>IF($A334="","",IFERROR(INDEX(Data_Raw!C:C,MATCH(Dataset!A334,Data_Raw!A:A,0)),""))</f>
        <v>ANDREESSEN HOROWITZ LSV FUND IV, L.P.</v>
      </c>
      <c r="M334" t="str">
        <f>IF($A334="","",IFERROR(INDEX(Data_Raw!D:D,MATCH(Dataset!A334,Data_Raw!A:A,0)),""))</f>
        <v>Andreessen Horowitz</v>
      </c>
      <c r="N334" t="str">
        <f>IF($A334="","",IFERROR(VLOOKUP($A334,AI_PF!$A:$ET,29,FALSE),""))</f>
        <v>Andreessen Horowitz</v>
      </c>
      <c r="O334" t="str">
        <f>IF($A334="","",IFERROR(INDEX(Data_Raw!E:E,MATCH(Dataset!A334,Data_Raw!A:A,0)),""))</f>
        <v>US</v>
      </c>
      <c r="P334" t="str">
        <f>IF($A334="","",IFERROR(INDEX(Data_Raw!F:F,MATCH(Dataset!A334,Data_Raw!A:A,0)),""))</f>
        <v>Late</v>
      </c>
      <c r="Q334" t="str">
        <f>IF($A334="","",IFERROR(INDEX(Data_Raw!G:G,MATCH(Dataset!A334,Data_Raw!A:A,0)),""))</f>
        <v>AI|Software|IT</v>
      </c>
      <c r="R334">
        <f>IF($A334="","",SUMIFS(AI_PF!$AP:$AP,AI_PF!$A:$A,$A334))</f>
        <v>50400000000</v>
      </c>
      <c r="S334">
        <f>IF($A334="","",SUMIFS(AI_PF!$AW:$AW,AI_PF!$A:$A,$A334))</f>
        <v>49126392000</v>
      </c>
      <c r="T334">
        <f>IF($A334="","",SUMIFS(AI_PF!$AZ:$AZ,AI_PF!$A:$A,$A334))</f>
        <v>0</v>
      </c>
      <c r="U334">
        <f>IF($A334="","",SUMIFS(AI_PF!$CA:$CA,AI_PF!$A:$A,$A334))</f>
        <v>49126392000</v>
      </c>
      <c r="V334">
        <f>IF($A334="","",SUMIFS(AI_PF!$CE:$CE,AI_PF!$A:$A,$A334))</f>
        <v>70032717340</v>
      </c>
      <c r="W334">
        <f>IF($A334="","",IFERROR(VLOOKUP($A334,AI_PF!$A:$CO,93,FALSE),""))</f>
        <v>43.706492781639092</v>
      </c>
      <c r="X334">
        <f>IF($A334="","",COUNTIF(AI_PF!$A:$A,$A334))</f>
        <v>1</v>
      </c>
      <c r="Y334">
        <f>IF($A334="","",COUNTIF(LookThrough!$A:$A,J334))</f>
        <v>33</v>
      </c>
    </row>
    <row r="335" spans="1:25" x14ac:dyDescent="0.4">
      <c r="A335" t="s">
        <v>373</v>
      </c>
      <c r="B335" t="str">
        <f>IF($A335="","",IFERROR(VLOOKUP($A335,AI_PF!$A:$D,4,FALSE),""))</f>
        <v>파인트리스페셜시튜에이션즈제10호사모투자합자회사</v>
      </c>
      <c r="C335" t="str">
        <f>IF($A335="","",IFERROR(VLOOKUP($A335,AI_PF!$A:$G,7,FALSE),""))</f>
        <v>기타</v>
      </c>
      <c r="D335" t="str">
        <f>IF($A335="","",IFERROR(VLOOKUP($A335,AI_PF!$A:$H,8,FALSE),""))</f>
        <v>NPL</v>
      </c>
      <c r="E335" t="str">
        <f>IF($A335="","",IFERROR(VLOOKUP($A335,AI_PF!$A:$N,14,FALSE),""))</f>
        <v>출자</v>
      </c>
      <c r="F335" t="str">
        <f>IF($A335="","",IFERROR(VLOOKUP($A335,AI_PF!$A:$R,18,FALSE),""))</f>
        <v>KRW</v>
      </c>
      <c r="G335" s="4">
        <f>IF($J335="","",IFERROR(INDEX(AI_PF!T:T,MATCH(Dataset!J335,AI_PF!C:C,0)),""))</f>
        <v>45490</v>
      </c>
      <c r="H335" s="4">
        <f>IF($J335="","",IFERROR(INDEX(AI_PF!V:V,MATCH(Dataset!J335,AI_PF!C:C,0)),""))</f>
        <v>48412</v>
      </c>
      <c r="I335">
        <f>IF($J335="","",IFERROR(INDEX(AI_PF!EV:EV,MATCH(Dataset!J335,AI_PF!C:C,0)),""))</f>
        <v>2024</v>
      </c>
      <c r="J335" s="5">
        <f>IF($A335="","",IFERROR(VLOOKUP($A335,AI_PF!$A:$C,3,FALSE),""))</f>
        <v>110000931</v>
      </c>
      <c r="K335" t="str">
        <f>IF($A335="","",IFERROR(INDEX(Data_Raw!B:B,MATCH(Dataset!A335,Data_Raw!A:A,0)),""))</f>
        <v>Real_Estate</v>
      </c>
      <c r="L335" t="str">
        <f>IF($A335="","",IFERROR(INDEX(Data_Raw!C:C,MATCH(Dataset!A335,Data_Raw!A:A,0)),""))</f>
        <v>파인트리스페셜시튜에이션즈제10호사모투자합자회사</v>
      </c>
      <c r="M335" t="str">
        <f>IF($A335="","",IFERROR(INDEX(Data_Raw!D:D,MATCH(Dataset!A335,Data_Raw!A:A,0)),""))</f>
        <v>파인트리자산운용</v>
      </c>
      <c r="N335" t="str">
        <f>IF($A335="","",IFERROR(VLOOKUP($A335,AI_PF!$A:$ET,29,FALSE),""))</f>
        <v>해당없음</v>
      </c>
      <c r="O335" t="str">
        <f>IF($A335="","",IFERROR(INDEX(Data_Raw!E:E,MATCH(Dataset!A335,Data_Raw!A:A,0)),""))</f>
        <v>KOR</v>
      </c>
      <c r="P335" t="str">
        <f>IF($A335="","",IFERROR(INDEX(Data_Raw!F:F,MATCH(Dataset!A335,Data_Raw!A:A,0)),""))</f>
        <v>NPL</v>
      </c>
      <c r="Q335" t="str">
        <f>IF($A335="","",IFERROR(INDEX(Data_Raw!G:G,MATCH(Dataset!A335,Data_Raw!A:A,0)),""))</f>
        <v>Distressed</v>
      </c>
      <c r="R335">
        <f>IF($A335="","",SUMIFS(AI_PF!$AP:$AP,AI_PF!$A:$A,$A335))</f>
        <v>80000000000</v>
      </c>
      <c r="S335">
        <f>IF($A335="","",SUMIFS(AI_PF!$AW:$AW,AI_PF!$A:$A,$A335))</f>
        <v>50690555630</v>
      </c>
      <c r="T335">
        <f>IF($A335="","",SUMIFS(AI_PF!$AZ:$AZ,AI_PF!$A:$A,$A335))</f>
        <v>19623551100</v>
      </c>
      <c r="U335">
        <f>IF($A335="","",SUMIFS(AI_PF!$CA:$CA,AI_PF!$A:$A,$A335))</f>
        <v>36123340980</v>
      </c>
      <c r="V335">
        <f>IF($A335="","",SUMIFS(AI_PF!$CE:$CE,AI_PF!$A:$A,$A335))</f>
        <v>34532613537</v>
      </c>
      <c r="W335">
        <f>IF($A335="","",IFERROR(VLOOKUP($A335,AI_PF!$A:$CO,93,FALSE),""))</f>
        <v>10.454412102699282</v>
      </c>
      <c r="X335">
        <f>IF($A335="","",COUNTIF(AI_PF!$A:$A,$A335))</f>
        <v>1</v>
      </c>
      <c r="Y335">
        <f>IF($A335="","",COUNTIF(LookThrough!$A:$A,J335))</f>
        <v>0</v>
      </c>
    </row>
    <row r="336" spans="1:25" x14ac:dyDescent="0.4">
      <c r="A336" t="s">
        <v>378</v>
      </c>
      <c r="B336" t="str">
        <f>IF($A336="","",IFERROR(VLOOKUP($A336,AI_PF!$A:$D,4,FALSE),""))</f>
        <v>노량진 KT사옥부지 민간임대주택 개발사업 HUG보증부 대출</v>
      </c>
      <c r="C336" t="str">
        <f>IF($A336="","",IFERROR(VLOOKUP($A336,AI_PF!$A:$G,7,FALSE),""))</f>
        <v>개발형</v>
      </c>
      <c r="D336" t="str">
        <f>IF($A336="","",IFERROR(VLOOKUP($A336,AI_PF!$A:$H,8,FALSE),""))</f>
        <v>주거용</v>
      </c>
      <c r="E336" t="str">
        <f>IF($A336="","",IFERROR(VLOOKUP($A336,AI_PF!$A:$N,14,FALSE),""))</f>
        <v>대출</v>
      </c>
      <c r="F336" t="str">
        <f>IF($A336="","",IFERROR(VLOOKUP($A336,AI_PF!$A:$R,18,FALSE),""))</f>
        <v>KRW</v>
      </c>
      <c r="G336" s="4">
        <f>IF($J336="","",IFERROR(INDEX(AI_PF!T:T,MATCH(Dataset!J336,AI_PF!C:C,0)),""))</f>
        <v>45415</v>
      </c>
      <c r="H336" s="4">
        <f>IF($J336="","",IFERROR(INDEX(AI_PF!V:V,MATCH(Dataset!J336,AI_PF!C:C,0)),""))</f>
        <v>50620</v>
      </c>
      <c r="I336">
        <f>IF($J336="","",IFERROR(INDEX(AI_PF!EV:EV,MATCH(Dataset!J336,AI_PF!C:C,0)),""))</f>
        <v>2024</v>
      </c>
      <c r="J336" s="5">
        <f>IF($A336="","",IFERROR(VLOOKUP($A336,AI_PF!$A:$C,3,FALSE),""))</f>
        <v>6000000001289</v>
      </c>
      <c r="K336" t="str">
        <f>IF($A336="","",IFERROR(INDEX(Data_Raw!B:B,MATCH(Dataset!A336,Data_Raw!A:A,0)),""))</f>
        <v>Real_Estate</v>
      </c>
      <c r="L336" t="str">
        <f>IF($A336="","",IFERROR(INDEX(Data_Raw!C:C,MATCH(Dataset!A336,Data_Raw!A:A,0)),""))</f>
        <v>노량진 KT 사옥부지
민간임대주택 HUG보증 대출</v>
      </c>
      <c r="M336" t="str">
        <f>IF($A336="","",IFERROR(INDEX(Data_Raw!D:D,MATCH(Dataset!A336,Data_Raw!A:A,0)),""))</f>
        <v>엘비자산운용</v>
      </c>
      <c r="N336" t="str">
        <f>IF($A336="","",IFERROR(VLOOKUP($A336,AI_PF!$A:$ET,29,FALSE),""))</f>
        <v>해당없음</v>
      </c>
      <c r="O336" t="str">
        <f>IF($A336="","",IFERROR(INDEX(Data_Raw!E:E,MATCH(Dataset!A336,Data_Raw!A:A,0)),""))</f>
        <v>KOR</v>
      </c>
      <c r="P336" t="str">
        <f>IF($A336="","",IFERROR(INDEX(Data_Raw!F:F,MATCH(Dataset!A336,Data_Raw!A:A,0)),""))</f>
        <v>PF대출</v>
      </c>
      <c r="Q336" t="str">
        <f>IF($A336="","",IFERROR(INDEX(Data_Raw!G:G,MATCH(Dataset!A336,Data_Raw!A:A,0)),""))</f>
        <v>Residential</v>
      </c>
      <c r="R336">
        <f>IF($A336="","",SUMIFS(AI_PF!$AP:$AP,AI_PF!$A:$A,$A336))</f>
        <v>72230000000</v>
      </c>
      <c r="S336">
        <f>IF($A336="","",SUMIFS(AI_PF!$AW:$AW,AI_PF!$A:$A,$A336))</f>
        <v>44600000000</v>
      </c>
      <c r="T336">
        <f>IF($A336="","",SUMIFS(AI_PF!$AZ:$AZ,AI_PF!$A:$A,$A336))</f>
        <v>0</v>
      </c>
      <c r="U336">
        <f>IF($A336="","",SUMIFS(AI_PF!$CA:$CA,AI_PF!$A:$A,$A336))</f>
        <v>44600000000</v>
      </c>
      <c r="V336">
        <f>IF($A336="","",SUMIFS(AI_PF!$CE:$CE,AI_PF!$A:$A,$A336))</f>
        <v>44600000000</v>
      </c>
      <c r="W336">
        <f>IF($A336="","",IFERROR(VLOOKUP($A336,AI_PF!$A:$CO,93,FALSE),""))</f>
        <v>5.6870099999999999</v>
      </c>
      <c r="X336">
        <f>IF($A336="","",COUNTIF(AI_PF!$A:$A,$A336))</f>
        <v>1</v>
      </c>
      <c r="Y336">
        <f>IF($A336="","",COUNTIF(LookThrough!$A:$A,J336))</f>
        <v>0</v>
      </c>
    </row>
    <row r="337" spans="1:25" x14ac:dyDescent="0.4">
      <c r="A337" t="s">
        <v>379</v>
      </c>
      <c r="B337" t="str">
        <f>IF($A337="","",IFERROR(VLOOKUP($A337,AI_PF!$A:$D,4,FALSE),""))</f>
        <v>PEAKBRIDGE GROWTH II SCA SUCAV-RAIF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EUR</v>
      </c>
      <c r="G337" s="4">
        <f>IF($J337="","",IFERROR(INDEX(AI_PF!T:T,MATCH(Dataset!J337,AI_PF!C:C,0)),""))</f>
        <v>45439</v>
      </c>
      <c r="H337" s="4">
        <f>IF($J337="","",IFERROR(INDEX(AI_PF!V:V,MATCH(Dataset!J337,AI_PF!C:C,0)),""))</f>
        <v>48414</v>
      </c>
      <c r="I337">
        <f>IF($J337="","",IFERROR(INDEX(AI_PF!EV:EV,MATCH(Dataset!J337,AI_PF!C:C,0)),""))</f>
        <v>2024</v>
      </c>
      <c r="J337" s="5">
        <f>IF($A337="","",IFERROR(VLOOKUP($A337,AI_PF!$A:$C,3,FALSE),""))</f>
        <v>210001890</v>
      </c>
      <c r="K337" t="str">
        <f>IF($A337="","",IFERROR(INDEX(Data_Raw!B:B,MATCH(Dataset!A337,Data_Raw!A:A,0)),""))</f>
        <v>VC</v>
      </c>
      <c r="L337" t="str">
        <f>IF($A337="","",IFERROR(INDEX(Data_Raw!C:C,MATCH(Dataset!A337,Data_Raw!A:A,0)),""))</f>
        <v>PEAKBRIDGE GROWTH II SCA SUCAV-RAIF</v>
      </c>
      <c r="M337" t="str">
        <f>IF($A337="","",IFERROR(INDEX(Data_Raw!D:D,MATCH(Dataset!A337,Data_Raw!A:A,0)),""))</f>
        <v>PeakBridge Partners Ltd</v>
      </c>
      <c r="N337" t="str">
        <f>IF($A337="","",IFERROR(VLOOKUP($A337,AI_PF!$A:$ET,29,FALSE),""))</f>
        <v>PeakBridge Partners Ltd</v>
      </c>
      <c r="O337" t="str">
        <f>IF($A337="","",IFERROR(INDEX(Data_Raw!E:E,MATCH(Dataset!A337,Data_Raw!A:A,0)),""))</f>
        <v>Global</v>
      </c>
      <c r="P337" t="str">
        <f>IF($A337="","",IFERROR(INDEX(Data_Raw!F:F,MATCH(Dataset!A337,Data_Raw!A:A,0)),""))</f>
        <v>Late</v>
      </c>
      <c r="Q337" t="str">
        <f>IF($A337="","",IFERROR(INDEX(Data_Raw!G:G,MATCH(Dataset!A337,Data_Raw!A:A,0)),""))</f>
        <v>Synthetic Bio|Ag-tech</v>
      </c>
      <c r="R337">
        <f>IF($A337="","",SUMIFS(AI_PF!$AP:$AP,AI_PF!$A:$A,$A337))</f>
        <v>16000000000</v>
      </c>
      <c r="S337">
        <f>IF($A337="","",SUMIFS(AI_PF!$AW:$AW,AI_PF!$A:$A,$A337))</f>
        <v>8908869309</v>
      </c>
      <c r="T337">
        <f>IF($A337="","",SUMIFS(AI_PF!$AZ:$AZ,AI_PF!$A:$A,$A337))</f>
        <v>149463000</v>
      </c>
      <c r="U337">
        <f>IF($A337="","",SUMIFS(AI_PF!$CA:$CA,AI_PF!$A:$A,$A337))</f>
        <v>8760238309</v>
      </c>
      <c r="V337">
        <f>IF($A337="","",SUMIFS(AI_PF!$CE:$CE,AI_PF!$A:$A,$A337))</f>
        <v>7463503141</v>
      </c>
      <c r="W337">
        <f>IF($A337="","",IFERROR(VLOOKUP($A337,AI_PF!$A:$CO,93,FALSE),""))</f>
        <v>-7.6316109299659747</v>
      </c>
      <c r="X337">
        <f>IF($A337="","",COUNTIF(AI_PF!$A:$A,$A337))</f>
        <v>1</v>
      </c>
      <c r="Y337">
        <f>IF($A337="","",COUNTIF(LookThrough!$A:$A,J337))</f>
        <v>22</v>
      </c>
    </row>
    <row r="338" spans="1:25" x14ac:dyDescent="0.4">
      <c r="A338" t="s">
        <v>380</v>
      </c>
      <c r="B338" t="str">
        <f>IF($A338="","",IFERROR(VLOOKUP($A338,AI_PF!$A:$D,4,FALSE),""))</f>
        <v>NIGHTDRAGON GROWTH II,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 s="4">
        <f>IF($J338="","",IFERROR(INDEX(AI_PF!T:T,MATCH(Dataset!J338,AI_PF!C:C,0)),""))</f>
        <v>45442</v>
      </c>
      <c r="H338" s="4">
        <f>IF($J338="","",IFERROR(INDEX(AI_PF!V:V,MATCH(Dataset!J338,AI_PF!C:C,0)),""))</f>
        <v>49309</v>
      </c>
      <c r="I338">
        <f>IF($J338="","",IFERROR(INDEX(AI_PF!EV:EV,MATCH(Dataset!J338,AI_PF!C:C,0)),""))</f>
        <v>2024</v>
      </c>
      <c r="J338" s="5">
        <f>IF($A338="","",IFERROR(VLOOKUP($A338,AI_PF!$A:$C,3,FALSE),""))</f>
        <v>210001891</v>
      </c>
      <c r="K338" t="str">
        <f>IF($A338="","",IFERROR(INDEX(Data_Raw!B:B,MATCH(Dataset!A338,Data_Raw!A:A,0)),""))</f>
        <v>VC</v>
      </c>
      <c r="L338" t="str">
        <f>IF($A338="","",IFERROR(INDEX(Data_Raw!C:C,MATCH(Dataset!A338,Data_Raw!A:A,0)),""))</f>
        <v>NIGHTDRAGON GROWTH II, L.P.</v>
      </c>
      <c r="M338" t="str">
        <f>IF($A338="","",IFERROR(INDEX(Data_Raw!D:D,MATCH(Dataset!A338,Data_Raw!A:A,0)),""))</f>
        <v>NightDragon Management Company, LLC</v>
      </c>
      <c r="N338" t="str">
        <f>IF($A338="","",IFERROR(VLOOKUP($A338,AI_PF!$A:$ET,29,FALSE),""))</f>
        <v>NightDragon Management Company, LLC</v>
      </c>
      <c r="O338" t="str">
        <f>IF($A338="","",IFERROR(INDEX(Data_Raw!E:E,MATCH(Dataset!A338,Data_Raw!A:A,0)),""))</f>
        <v>Global</v>
      </c>
      <c r="P338" t="str">
        <f>IF($A338="","",IFERROR(INDEX(Data_Raw!F:F,MATCH(Dataset!A338,Data_Raw!A:A,0)),""))</f>
        <v>Late</v>
      </c>
      <c r="Q338" t="str">
        <f>IF($A338="","",IFERROR(INDEX(Data_Raw!G:G,MATCH(Dataset!A338,Data_Raw!A:A,0)),""))</f>
        <v>A&amp;D|Security</v>
      </c>
      <c r="R338">
        <f>IF($A338="","",SUMIFS(AI_PF!$AP:$AP,AI_PF!$A:$A,$A338))</f>
        <v>16000000000</v>
      </c>
      <c r="S338">
        <f>IF($A338="","",SUMIFS(AI_PF!$AW:$AW,AI_PF!$A:$A,$A338))</f>
        <v>6768849359</v>
      </c>
      <c r="T338">
        <f>IF($A338="","",SUMIFS(AI_PF!$AZ:$AZ,AI_PF!$A:$A,$A338))</f>
        <v>0</v>
      </c>
      <c r="U338">
        <f>IF($A338="","",SUMIFS(AI_PF!$CA:$CA,AI_PF!$A:$A,$A338))</f>
        <v>6768849359</v>
      </c>
      <c r="V338">
        <f>IF($A338="","",SUMIFS(AI_PF!$CE:$CE,AI_PF!$A:$A,$A338))</f>
        <v>7243575303</v>
      </c>
      <c r="W338">
        <f>IF($A338="","",IFERROR(VLOOKUP($A338,AI_PF!$A:$CO,93,FALSE),""))</f>
        <v>15.212088227272035</v>
      </c>
      <c r="X338">
        <f>IF($A338="","",COUNTIF(AI_PF!$A:$A,$A338))</f>
        <v>1</v>
      </c>
      <c r="Y338">
        <f>IF($A338="","",COUNTIF(LookThrough!$A:$A,J338))</f>
        <v>8</v>
      </c>
    </row>
    <row r="339" spans="1:25" x14ac:dyDescent="0.4">
      <c r="A339" t="s">
        <v>381</v>
      </c>
      <c r="B339" t="str">
        <f>IF($A339="","",IFERROR(VLOOKUP($A339,AI_PF!$A:$D,4,FALSE),""))</f>
        <v>HAMILTON LANE SECONDARY FUND VI</v>
      </c>
      <c r="C339" t="str">
        <f>IF($A339="","",IFERROR(VLOOKUP($A339,AI_PF!$A:$G,7,FALSE),""))</f>
        <v>PE</v>
      </c>
      <c r="D339" t="str">
        <f>IF($A339="","",IFERROR(VLOOKUP($A339,AI_PF!$A:$H,8,FALSE),""))</f>
        <v>PE</v>
      </c>
      <c r="E339" t="str">
        <f>IF($A339="","",IFERROR(VLOOKUP($A339,AI_PF!$A:$N,14,FALSE),""))</f>
        <v>수익증권</v>
      </c>
      <c r="F339" t="str">
        <f>IF($A339="","",IFERROR(VLOOKUP($A339,AI_PF!$A:$R,18,FALSE),""))</f>
        <v>USD</v>
      </c>
      <c r="G339" s="4">
        <f>IF($J339="","",IFERROR(INDEX(AI_PF!T:T,MATCH(Dataset!J339,AI_PF!C:C,0)),""))</f>
        <v>45483</v>
      </c>
      <c r="H339" s="4">
        <f>IF($J339="","",IFERROR(INDEX(AI_PF!V:V,MATCH(Dataset!J339,AI_PF!C:C,0)),""))</f>
        <v>49125</v>
      </c>
      <c r="I339">
        <f>IF($J339="","",IFERROR(INDEX(AI_PF!EV:EV,MATCH(Dataset!J339,AI_PF!C:C,0)),""))</f>
        <v>2024</v>
      </c>
      <c r="J339" s="5">
        <f>IF($A339="","",IFERROR(VLOOKUP($A339,AI_PF!$A:$C,3,FALSE),""))</f>
        <v>210001918</v>
      </c>
      <c r="K339" t="str">
        <f>IF($A339="","",IFERROR(INDEX(Data_Raw!B:B,MATCH(Dataset!A339,Data_Raw!A:A,0)),""))</f>
        <v>PE</v>
      </c>
      <c r="L339" t="str">
        <f>IF($A339="","",IFERROR(INDEX(Data_Raw!C:C,MATCH(Dataset!A339,Data_Raw!A:A,0)),""))</f>
        <v>HAMILTON LANE SECONDARY FUND VI</v>
      </c>
      <c r="M339" t="str">
        <f>IF($A339="","",IFERROR(INDEX(Data_Raw!D:D,MATCH(Dataset!A339,Data_Raw!A:A,0)),""))</f>
        <v>Hamilton Lane</v>
      </c>
      <c r="N339" t="str">
        <f>IF($A339="","",IFERROR(VLOOKUP($A339,AI_PF!$A:$ET,29,FALSE),""))</f>
        <v>Hamilton Lane</v>
      </c>
      <c r="O339" t="str">
        <f>IF($A339="","",IFERROR(INDEX(Data_Raw!E:E,MATCH(Dataset!A339,Data_Raw!A:A,0)),""))</f>
        <v>Global</v>
      </c>
      <c r="P339" t="str">
        <f>IF($A339="","",IFERROR(INDEX(Data_Raw!F:F,MATCH(Dataset!A339,Data_Raw!A:A,0)),""))</f>
        <v>PE Secondary</v>
      </c>
      <c r="Q339" t="str">
        <f>IF($A339="","",IFERROR(INDEX(Data_Raw!G:G,MATCH(Dataset!A339,Data_Raw!A:A,0)),""))</f>
        <v>General</v>
      </c>
      <c r="R339">
        <f>IF($A339="","",SUMIFS(AI_PF!$AP:$AP,AI_PF!$A:$A,$A339))</f>
        <v>98000000000</v>
      </c>
      <c r="S339">
        <f>IF($A339="","",SUMIFS(AI_PF!$AW:$AW,AI_PF!$A:$A,$A339))</f>
        <v>60246774524</v>
      </c>
      <c r="T339">
        <f>IF($A339="","",SUMIFS(AI_PF!$AZ:$AZ,AI_PF!$A:$A,$A339))</f>
        <v>3500015496</v>
      </c>
      <c r="U339">
        <f>IF($A339="","",SUMIFS(AI_PF!$CA:$CA,AI_PF!$A:$A,$A339))</f>
        <v>56822079734</v>
      </c>
      <c r="V339">
        <f>IF($A339="","",SUMIFS(AI_PF!$CE:$CE,AI_PF!$A:$A,$A339))</f>
        <v>66759796220</v>
      </c>
      <c r="W339">
        <f>IF($A339="","",IFERROR(VLOOKUP($A339,AI_PF!$A:$CO,93,FALSE),""))</f>
        <v>29.820376038551323</v>
      </c>
      <c r="X339">
        <f>IF($A339="","",COUNTIF(AI_PF!$A:$A,$A339))</f>
        <v>1</v>
      </c>
      <c r="Y339">
        <f>IF($A339="","",COUNTIF(LookThrough!$A:$A,J339))</f>
        <v>1</v>
      </c>
    </row>
    <row r="340" spans="1:25" x14ac:dyDescent="0.4">
      <c r="A340" t="s">
        <v>382</v>
      </c>
      <c r="B340" t="str">
        <f>IF($A340="","",IFERROR(VLOOKUP($A340,AI_PF!$A:$D,4,FALSE),""))</f>
        <v>KB해외투자일반사모부동산투자신탁 제39호</v>
      </c>
      <c r="C340" t="str">
        <f>IF($A340="","",IFERROR(VLOOKUP($A340,AI_PF!$A:$G,7,FALSE),""))</f>
        <v>수익형</v>
      </c>
      <c r="D340" t="str">
        <f>IF($A340="","",IFERROR(VLOOKUP($A340,AI_PF!$A:$H,8,FALSE),""))</f>
        <v>멀티패밀리</v>
      </c>
      <c r="E340" t="str">
        <f>IF($A340="","",IFERROR(VLOOKUP($A340,AI_PF!$A:$N,14,FALSE),""))</f>
        <v>수익증권</v>
      </c>
      <c r="F340" t="str">
        <f>IF($A340="","",IFERROR(VLOOKUP($A340,AI_PF!$A:$R,18,FALSE),""))</f>
        <v>KRW</v>
      </c>
      <c r="G340" s="4">
        <f>IF($J340="","",IFERROR(INDEX(AI_PF!T:T,MATCH(Dataset!J340,AI_PF!C:C,0)),""))</f>
        <v>45503</v>
      </c>
      <c r="H340" s="4">
        <f>IF($J340="","",IFERROR(INDEX(AI_PF!V:V,MATCH(Dataset!J340,AI_PF!C:C,0)),""))</f>
        <v>49520</v>
      </c>
      <c r="I340">
        <f>IF($J340="","",IFERROR(INDEX(AI_PF!EV:EV,MATCH(Dataset!J340,AI_PF!C:C,0)),""))</f>
        <v>2024</v>
      </c>
      <c r="J340" s="5">
        <f>IF($A340="","",IFERROR(VLOOKUP($A340,AI_PF!$A:$C,3,FALSE),""))</f>
        <v>210001936</v>
      </c>
      <c r="K340" t="str">
        <f>IF($A340="","",IFERROR(INDEX(Data_Raw!B:B,MATCH(Dataset!A340,Data_Raw!A:A,0)),""))</f>
        <v>Real_Estate</v>
      </c>
      <c r="L340" t="str">
        <f>IF($A340="","",IFERROR(INDEX(Data_Raw!C:C,MATCH(Dataset!A340,Data_Raw!A:A,0)),""))</f>
        <v>KB해외투자부동산 제39호</v>
      </c>
      <c r="M340" t="str">
        <f>IF($A340="","",IFERROR(INDEX(Data_Raw!D:D,MATCH(Dataset!A340,Data_Raw!A:A,0)),""))</f>
        <v>KB자산운용</v>
      </c>
      <c r="N340" t="str">
        <f>IF($A340="","",IFERROR(VLOOKUP($A340,AI_PF!$A:$ET,29,FALSE),""))</f>
        <v>JPMorgan Asset Management</v>
      </c>
      <c r="O340" t="str">
        <f>IF($A340="","",IFERROR(INDEX(Data_Raw!E:E,MATCH(Dataset!A340,Data_Raw!A:A,0)),""))</f>
        <v>Asia</v>
      </c>
      <c r="P340" t="str">
        <f>IF($A340="","",IFERROR(INDEX(Data_Raw!F:F,MATCH(Dataset!A340,Data_Raw!A:A,0)),""))</f>
        <v>Mezzanine|Value-add</v>
      </c>
      <c r="Q340" t="str">
        <f>IF($A340="","",IFERROR(INDEX(Data_Raw!G:G,MATCH(Dataset!A340,Data_Raw!A:A,0)),""))</f>
        <v>Residential</v>
      </c>
      <c r="R340">
        <f>IF($A340="","",SUMIFS(AI_PF!$AP:$AP,AI_PF!$A:$A,$A340))</f>
        <v>44000000000</v>
      </c>
      <c r="S340">
        <f>IF($A340="","",SUMIFS(AI_PF!$AW:$AW,AI_PF!$A:$A,$A340))</f>
        <v>27538671663</v>
      </c>
      <c r="T340">
        <f>IF($A340="","",SUMIFS(AI_PF!$AZ:$AZ,AI_PF!$A:$A,$A340))</f>
        <v>238710037</v>
      </c>
      <c r="U340">
        <f>IF($A340="","",SUMIFS(AI_PF!$CA:$CA,AI_PF!$A:$A,$A340))</f>
        <v>27330478102</v>
      </c>
      <c r="V340">
        <f>IF($A340="","",SUMIFS(AI_PF!$CE:$CE,AI_PF!$A:$A,$A340))</f>
        <v>31582102498</v>
      </c>
      <c r="W340">
        <f>IF($A340="","",IFERROR(VLOOKUP($A340,AI_PF!$A:$CO,93,FALSE),""))</f>
        <v>18.276695609092716</v>
      </c>
      <c r="X340">
        <f>IF($A340="","",COUNTIF(AI_PF!$A:$A,$A340))</f>
        <v>1</v>
      </c>
      <c r="Y340">
        <f>IF($A340="","",COUNTIF(LookThrough!$A:$A,J340))</f>
        <v>1</v>
      </c>
    </row>
    <row r="341" spans="1:25" x14ac:dyDescent="0.4">
      <c r="A341" t="s">
        <v>383</v>
      </c>
      <c r="B341" t="str">
        <f>IF($A341="","",IFERROR(VLOOKUP($A341,AI_PF!$A:$D,4,FALSE),""))</f>
        <v>KB와이즈스타일반사모부동산투자신탁제23호(PF신디케이트</v>
      </c>
      <c r="C341" t="str">
        <f>IF($A341="","",IFERROR(VLOOKUP($A341,AI_PF!$A:$G,7,FALSE),""))</f>
        <v>개발형</v>
      </c>
      <c r="D341" t="str">
        <f>IF($A341="","",IFERROR(VLOOKUP($A341,AI_PF!$A:$H,8,FALSE),""))</f>
        <v>혼합</v>
      </c>
      <c r="E341" t="str">
        <f>IF($A341="","",IFERROR(VLOOKUP($A341,AI_PF!$A:$N,14,FALSE),""))</f>
        <v>수익증권</v>
      </c>
      <c r="F341" t="str">
        <f>IF($A341="","",IFERROR(VLOOKUP($A341,AI_PF!$A:$R,18,FALSE),""))</f>
        <v>KRW</v>
      </c>
      <c r="G341" s="4">
        <f>IF($J341="","",IFERROR(INDEX(AI_PF!T:T,MATCH(Dataset!J341,AI_PF!C:C,0)),""))</f>
        <v>45546</v>
      </c>
      <c r="H341" s="4">
        <f>IF($J341="","",IFERROR(INDEX(AI_PF!V:V,MATCH(Dataset!J341,AI_PF!C:C,0)),""))</f>
        <v>48102</v>
      </c>
      <c r="I341">
        <f>IF($J341="","",IFERROR(INDEX(AI_PF!EV:EV,MATCH(Dataset!J341,AI_PF!C:C,0)),""))</f>
        <v>2024</v>
      </c>
      <c r="J341" s="5">
        <f>IF($A341="","",IFERROR(VLOOKUP($A341,AI_PF!$A:$C,3,FALSE),""))</f>
        <v>210001952</v>
      </c>
      <c r="K341" t="str">
        <f>IF($A341="","",IFERROR(INDEX(Data_Raw!B:B,MATCH(Dataset!A341,Data_Raw!A:A,0)),""))</f>
        <v>Real_Estate</v>
      </c>
      <c r="L341" t="str">
        <f>IF($A341="","",IFERROR(INDEX(Data_Raw!C:C,MATCH(Dataset!A341,Data_Raw!A:A,0)),""))</f>
        <v>KB와이즈스타일반사모부동산투자신탁제23호(PF신디케이트</v>
      </c>
      <c r="M341" t="str">
        <f>IF($A341="","",IFERROR(INDEX(Data_Raw!D:D,MATCH(Dataset!A341,Data_Raw!A:A,0)),""))</f>
        <v>KB자산운용</v>
      </c>
      <c r="N341" t="str">
        <f>IF($A341="","",IFERROR(VLOOKUP($A341,AI_PF!$A:$ET,29,FALSE),""))</f>
        <v>해당없음</v>
      </c>
      <c r="O341" t="str">
        <f>IF($A341="","",IFERROR(INDEX(Data_Raw!E:E,MATCH(Dataset!A341,Data_Raw!A:A,0)),""))</f>
        <v>KOR</v>
      </c>
      <c r="P341" t="str">
        <f>IF($A341="","",IFERROR(INDEX(Data_Raw!F:F,MATCH(Dataset!A341,Data_Raw!A:A,0)),""))</f>
        <v>PF대출</v>
      </c>
      <c r="Q341" t="str">
        <f>IF($A341="","",IFERROR(INDEX(Data_Raw!G:G,MATCH(Dataset!A341,Data_Raw!A:A,0)),""))</f>
        <v>Mixed</v>
      </c>
      <c r="R341">
        <f>IF($A341="","",SUMIFS(AI_PF!$AP:$AP,AI_PF!$A:$A,$A341))</f>
        <v>40000000000</v>
      </c>
      <c r="S341">
        <f>IF($A341="","",SUMIFS(AI_PF!$AW:$AW,AI_PF!$A:$A,$A341))</f>
        <v>23933000000</v>
      </c>
      <c r="T341">
        <f>IF($A341="","",SUMIFS(AI_PF!$AZ:$AZ,AI_PF!$A:$A,$A341))</f>
        <v>11884000000</v>
      </c>
      <c r="U341">
        <f>IF($A341="","",SUMIFS(AI_PF!$CA:$CA,AI_PF!$A:$A,$A341))</f>
        <v>12121897173</v>
      </c>
      <c r="V341">
        <f>IF($A341="","",SUMIFS(AI_PF!$CE:$CE,AI_PF!$A:$A,$A341))</f>
        <v>12003700366</v>
      </c>
      <c r="W341">
        <f>IF($A341="","",IFERROR(VLOOKUP($A341,AI_PF!$A:$CO,93,FALSE),""))</f>
        <v>4.7716954350471488</v>
      </c>
      <c r="X341">
        <f>IF($A341="","",COUNTIF(AI_PF!$A:$A,$A341))</f>
        <v>1</v>
      </c>
      <c r="Y341">
        <f>IF($A341="","",COUNTIF(LookThrough!$A:$A,J341))</f>
        <v>3</v>
      </c>
    </row>
    <row r="342" spans="1:25" x14ac:dyDescent="0.4">
      <c r="A342" t="s">
        <v>384</v>
      </c>
      <c r="B342" t="str">
        <f>IF($A342="","",IFERROR(VLOOKUP($A342,AI_PF!$A:$D,4,FALSE),""))</f>
        <v>MUBADALA CAPITAL ALTERNATIVE SOLUTION</v>
      </c>
      <c r="C342" t="str">
        <f>IF($A342="","",IFERROR(VLOOKUP($A342,AI_PF!$A:$G,7,FALSE),""))</f>
        <v>PE</v>
      </c>
      <c r="D342" t="str">
        <f>IF($A342="","",IFERROR(VLOOKUP($A342,AI_PF!$A:$H,8,FALSE),""))</f>
        <v>PE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 s="4">
        <f>IF($J342="","",IFERROR(INDEX(AI_PF!T:T,MATCH(Dataset!J342,AI_PF!C:C,0)),""))</f>
        <v>45559</v>
      </c>
      <c r="H342" s="4">
        <f>IF($J342="","",IFERROR(INDEX(AI_PF!V:V,MATCH(Dataset!J342,AI_PF!C:C,0)),""))</f>
        <v>2958465</v>
      </c>
      <c r="I342">
        <f>IF($J342="","",IFERROR(INDEX(AI_PF!EV:EV,MATCH(Dataset!J342,AI_PF!C:C,0)),""))</f>
        <v>2024</v>
      </c>
      <c r="J342" s="5">
        <f>IF($A342="","",IFERROR(VLOOKUP($A342,AI_PF!$A:$C,3,FALSE),""))</f>
        <v>210001961</v>
      </c>
      <c r="K342" t="str">
        <f>IF($A342="","",IFERROR(INDEX(Data_Raw!B:B,MATCH(Dataset!A342,Data_Raw!A:A,0)),""))</f>
        <v>PE</v>
      </c>
      <c r="L342" t="str">
        <f>IF($A342="","",IFERROR(INDEX(Data_Raw!C:C,MATCH(Dataset!A342,Data_Raw!A:A,0)),""))</f>
        <v>MC ALTERNATIVE SOLUTIONS MASTER FUND, LP</v>
      </c>
      <c r="M342" t="str">
        <f>IF($A342="","",IFERROR(INDEX(Data_Raw!D:D,MATCH(Dataset!A342,Data_Raw!A:A,0)),""))</f>
        <v>Mubadala Capital LLC</v>
      </c>
      <c r="N342" t="str">
        <f>IF($A342="","",IFERROR(VLOOKUP($A342,AI_PF!$A:$ET,29,FALSE),""))</f>
        <v>Mubadala Capital LLC</v>
      </c>
      <c r="O342" t="str">
        <f>IF($A342="","",IFERROR(INDEX(Data_Raw!E:E,MATCH(Dataset!A342,Data_Raw!A:A,0)),""))</f>
        <v>Global</v>
      </c>
      <c r="P342" t="str">
        <f>IF($A342="","",IFERROR(INDEX(Data_Raw!F:F,MATCH(Dataset!A342,Data_Raw!A:A,0)),""))</f>
        <v>hybrid</v>
      </c>
      <c r="Q342" t="str">
        <f>IF($A342="","",IFERROR(INDEX(Data_Raw!G:G,MATCH(Dataset!A342,Data_Raw!A:A,0)),""))</f>
        <v>General</v>
      </c>
      <c r="R342">
        <f>IF($A342="","",SUMIFS(AI_PF!$AP:$AP,AI_PF!$A:$A,$A342))</f>
        <v>112000000000</v>
      </c>
      <c r="S342">
        <f>IF($A342="","",SUMIFS(AI_PF!$AW:$AW,AI_PF!$A:$A,$A342))</f>
        <v>93485000000</v>
      </c>
      <c r="T342">
        <f>IF($A342="","",SUMIFS(AI_PF!$AZ:$AZ,AI_PF!$A:$A,$A342))</f>
        <v>0</v>
      </c>
      <c r="U342">
        <f>IF($A342="","",SUMIFS(AI_PF!$CA:$CA,AI_PF!$A:$A,$A342))</f>
        <v>93485000000</v>
      </c>
      <c r="V342">
        <f>IF($A342="","",SUMIFS(AI_PF!$CE:$CE,AI_PF!$A:$A,$A342))</f>
        <v>109651134468</v>
      </c>
      <c r="W342">
        <f>IF($A342="","",IFERROR(VLOOKUP($A342,AI_PF!$A:$CO,93,FALSE),""))</f>
        <v>18.98796021938324</v>
      </c>
      <c r="X342">
        <f>IF($A342="","",COUNTIF(AI_PF!$A:$A,$A342))</f>
        <v>1</v>
      </c>
      <c r="Y342">
        <f>IF($A342="","",COUNTIF(LookThrough!$A:$A,J342))</f>
        <v>1</v>
      </c>
    </row>
    <row r="343" spans="1:25" x14ac:dyDescent="0.4">
      <c r="A343" t="s">
        <v>386</v>
      </c>
      <c r="B343" t="str">
        <f>IF($A343="","",IFERROR(VLOOKUP($A343,AI_PF!$A:$D,4,FALSE),""))</f>
        <v>알파인텔리전스사모투자합자회사</v>
      </c>
      <c r="C343" t="str">
        <f>IF($A343="","",IFERROR(VLOOKUP($A343,AI_PF!$A:$G,7,FALSE),""))</f>
        <v>VC</v>
      </c>
      <c r="D343" t="str">
        <f>IF($A343="","",IFERROR(VLOOKUP($A343,AI_PF!$A:$H,8,FALSE),""))</f>
        <v>VC</v>
      </c>
      <c r="E343" t="str">
        <f>IF($A343="","",IFERROR(VLOOKUP($A343,AI_PF!$A:$N,14,FALSE),""))</f>
        <v>출자</v>
      </c>
      <c r="F343" t="str">
        <f>IF($A343="","",IFERROR(VLOOKUP($A343,AI_PF!$A:$R,18,FALSE),""))</f>
        <v>USD</v>
      </c>
      <c r="G343" s="4">
        <f>IF($J343="","",IFERROR(INDEX(AI_PF!T:T,MATCH(Dataset!J343,AI_PF!C:C,0)),""))</f>
        <v>45548</v>
      </c>
      <c r="H343" s="4">
        <f>IF($J343="","",IFERROR(INDEX(AI_PF!V:V,MATCH(Dataset!J343,AI_PF!C:C,0)),""))</f>
        <v>49200</v>
      </c>
      <c r="I343">
        <f>IF($J343="","",IFERROR(INDEX(AI_PF!EV:EV,MATCH(Dataset!J343,AI_PF!C:C,0)),""))</f>
        <v>2024</v>
      </c>
      <c r="J343" s="5">
        <f>IF($A343="","",IFERROR(VLOOKUP($A343,AI_PF!$A:$C,3,FALSE),""))</f>
        <v>110001054</v>
      </c>
      <c r="K343" t="str">
        <f>IF($A343="","",IFERROR(INDEX(Data_Raw!B:B,MATCH(Dataset!A343,Data_Raw!A:A,0)),""))</f>
        <v>VC</v>
      </c>
      <c r="L343" t="str">
        <f>IF($A343="","",IFERROR(INDEX(Data_Raw!C:C,MATCH(Dataset!A343,Data_Raw!A:A,0)),""))</f>
        <v>알파인텔리전스사모투자합자회사</v>
      </c>
      <c r="M343" t="str">
        <f>IF($A343="","",IFERROR(INDEX(Data_Raw!D:D,MATCH(Dataset!A343,Data_Raw!A:A,0)),""))</f>
        <v>SBVA</v>
      </c>
      <c r="N343" t="str">
        <f>IF($A343="","",IFERROR(VLOOKUP($A343,AI_PF!$A:$ET,29,FALSE),""))</f>
        <v>해당없음</v>
      </c>
      <c r="O343" t="str">
        <f>IF($A343="","",IFERROR(INDEX(Data_Raw!E:E,MATCH(Dataset!A343,Data_Raw!A:A,0)),""))</f>
        <v>Global</v>
      </c>
      <c r="P343" t="str">
        <f>IF($A343="","",IFERROR(INDEX(Data_Raw!F:F,MATCH(Dataset!A343,Data_Raw!A:A,0)),""))</f>
        <v>Early</v>
      </c>
      <c r="Q343" t="str">
        <f>IF($A343="","",IFERROR(INDEX(Data_Raw!G:G,MATCH(Dataset!A343,Data_Raw!A:A,0)),""))</f>
        <v>AI</v>
      </c>
      <c r="R343">
        <f>IF($A343="","",SUMIFS(AI_PF!$AP:$AP,AI_PF!$A:$A,$A343))</f>
        <v>48000000000</v>
      </c>
      <c r="S343">
        <f>IF($A343="","",SUMIFS(AI_PF!$AW:$AW,AI_PF!$A:$A,$A343))</f>
        <v>22626842285</v>
      </c>
      <c r="T343">
        <f>IF($A343="","",SUMIFS(AI_PF!$AZ:$AZ,AI_PF!$A:$A,$A343))</f>
        <v>0</v>
      </c>
      <c r="U343">
        <f>IF($A343="","",SUMIFS(AI_PF!$CA:$CA,AI_PF!$A:$A,$A343))</f>
        <v>22626842285</v>
      </c>
      <c r="V343">
        <f>IF($A343="","",SUMIFS(AI_PF!$CE:$CE,AI_PF!$A:$A,$A343))</f>
        <v>22626842285</v>
      </c>
      <c r="W343">
        <f>IF($A343="","",IFERROR(VLOOKUP($A343,AI_PF!$A:$CO,93,FALSE),""))</f>
        <v>-2.9802322387695313E-7</v>
      </c>
      <c r="X343">
        <f>IF($A343="","",COUNTIF(AI_PF!$A:$A,$A343))</f>
        <v>1</v>
      </c>
      <c r="Y343">
        <f>IF($A343="","",COUNTIF(LookThrough!$A:$A,J343))</f>
        <v>0</v>
      </c>
    </row>
    <row r="344" spans="1:25" x14ac:dyDescent="0.4">
      <c r="A344" t="s">
        <v>390</v>
      </c>
      <c r="B344" t="str">
        <f>IF($A344="","",IFERROR(VLOOKUP($A344,AI_PF!$A:$D,4,FALSE),""))</f>
        <v>한화 Later Stage Deeptech 일반사모증권투자신탁 1호</v>
      </c>
      <c r="C344" t="str">
        <f>IF($A344="","",IFERROR(VLOOKUP($A344,AI_PF!$A:$G,7,FALSE),""))</f>
        <v>VC</v>
      </c>
      <c r="D344" t="str">
        <f>IF($A344="","",IFERROR(VLOOKUP($A344,AI_PF!$A:$H,8,FALSE),""))</f>
        <v>VC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 s="4">
        <f>IF($J344="","",IFERROR(INDEX(AI_PF!T:T,MATCH(Dataset!J344,AI_PF!C:C,0)),""))</f>
        <v>45965</v>
      </c>
      <c r="H344" s="4">
        <f>IF($J344="","",IFERROR(INDEX(AI_PF!V:V,MATCH(Dataset!J344,AI_PF!C:C,0)),""))</f>
        <v>50843</v>
      </c>
      <c r="I344">
        <f>IF($J344="","",IFERROR(INDEX(AI_PF!EV:EV,MATCH(Dataset!J344,AI_PF!C:C,0)),""))</f>
        <v>2025</v>
      </c>
      <c r="J344" s="5">
        <f>IF($A344="","",IFERROR(VLOOKUP($A344,AI_PF!$A:$C,3,FALSE),""))</f>
        <v>210002225</v>
      </c>
      <c r="K344" t="str">
        <f>IF($A344="","",IFERROR(INDEX(Data_Raw!B:B,MATCH(Dataset!A344,Data_Raw!A:A,0)),""))</f>
        <v>VC</v>
      </c>
      <c r="L344" t="str">
        <f>IF($A344="","",IFERROR(INDEX(Data_Raw!C:C,MATCH(Dataset!A344,Data_Raw!A:A,0)),""))</f>
        <v>한화 Later Stage Deeptech 1호</v>
      </c>
      <c r="M344" t="str">
        <f>IF($A344="","",IFERROR(INDEX(Data_Raw!D:D,MATCH(Dataset!A344,Data_Raw!A:A,0)),""))</f>
        <v>한화자산운용</v>
      </c>
      <c r="N344">
        <f>IF($A344="","",IFERROR(VLOOKUP($A344,AI_PF!$A:$ET,29,FALSE),""))</f>
        <v>0</v>
      </c>
      <c r="O344" t="str">
        <f>IF($A344="","",IFERROR(INDEX(Data_Raw!E:E,MATCH(Dataset!A344,Data_Raw!A:A,0)),""))</f>
        <v>Global</v>
      </c>
      <c r="P344" t="str">
        <f>IF($A344="","",IFERROR(INDEX(Data_Raw!F:F,MATCH(Dataset!A344,Data_Raw!A:A,0)),""))</f>
        <v>Late</v>
      </c>
      <c r="Q344" t="str">
        <f>IF($A344="","",IFERROR(INDEX(Data_Raw!G:G,MATCH(Dataset!A344,Data_Raw!A:A,0)),""))</f>
        <v>General</v>
      </c>
      <c r="R344">
        <f>IF($A344="","",SUMIFS(AI_PF!$AP:$AP,AI_PF!$A:$A,$A344))</f>
        <v>300000000000</v>
      </c>
      <c r="S344">
        <f>IF($A344="","",SUMIFS(AI_PF!$AW:$AW,AI_PF!$A:$A,$A344))</f>
        <v>82180201571</v>
      </c>
      <c r="T344">
        <f>IF($A344="","",SUMIFS(AI_PF!$AZ:$AZ,AI_PF!$A:$A,$A344))</f>
        <v>0</v>
      </c>
      <c r="U344">
        <f>IF($A344="","",SUMIFS(AI_PF!$CA:$CA,AI_PF!$A:$A,$A344))</f>
        <v>82180201571</v>
      </c>
      <c r="V344">
        <f>IF($A344="","",SUMIFS(AI_PF!$CE:$CE,AI_PF!$A:$A,$A344))</f>
        <v>83463850490</v>
      </c>
      <c r="W344">
        <f>IF($A344="","",IFERROR(VLOOKUP($A344,AI_PF!$A:$CO,93,FALSE),""))</f>
        <v>-21.246834322810177</v>
      </c>
      <c r="X344">
        <f>IF($A344="","",COUNTIF(AI_PF!$A:$A,$A344))</f>
        <v>1</v>
      </c>
      <c r="Y344">
        <f>IF($A344="","",COUNTIF(LookThrough!$A:$A,J344))</f>
        <v>3</v>
      </c>
    </row>
    <row r="345" spans="1:25" x14ac:dyDescent="0.4">
      <c r="A345" t="s">
        <v>391</v>
      </c>
      <c r="B345" t="str">
        <f>IF($A345="","",IFERROR(VLOOKUP($A345,AI_PF!$A:$D,4,FALSE),""))</f>
        <v>한화 녹색ESG인프라 해외수출지원 일반사모특별자산투자신탁 1종</v>
      </c>
      <c r="C345" t="str">
        <f>IF($A345="","",IFERROR(VLOOKUP($A345,AI_PF!$A:$G,7,FALSE),""))</f>
        <v>혼합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 s="4">
        <f>IF($J345="","",IFERROR(INDEX(AI_PF!T:T,MATCH(Dataset!J345,AI_PF!C:C,0)),""))</f>
        <v>45652</v>
      </c>
      <c r="H345" s="4">
        <f>IF($J345="","",IFERROR(INDEX(AI_PF!V:V,MATCH(Dataset!J345,AI_PF!C:C,0)),""))</f>
        <v>51074</v>
      </c>
      <c r="I345">
        <f>IF($J345="","",IFERROR(INDEX(AI_PF!EV:EV,MATCH(Dataset!J345,AI_PF!C:C,0)),""))</f>
        <v>2024</v>
      </c>
      <c r="J345" s="5">
        <f>IF($A345="","",IFERROR(VLOOKUP($A345,AI_PF!$A:$C,3,FALSE),""))</f>
        <v>210002012</v>
      </c>
      <c r="K345" t="str">
        <f>IF($A345="","",IFERROR(INDEX(Data_Raw!B:B,MATCH(Dataset!A345,Data_Raw!A:A,0)),""))</f>
        <v>Infrastructure</v>
      </c>
      <c r="L345" t="str">
        <f>IF($A345="","",IFERROR(INDEX(Data_Raw!C:C,MATCH(Dataset!A345,Data_Raw!A:A,0)),""))</f>
        <v>한화 녹색ESG인프라 해외수출지원 일반사모특별자산투자신탁 1종</v>
      </c>
      <c r="M345" t="str">
        <f>IF($A345="","",IFERROR(INDEX(Data_Raw!D:D,MATCH(Dataset!A345,Data_Raw!A:A,0)),""))</f>
        <v>한화자산운용</v>
      </c>
      <c r="N345">
        <f>IF($A345="","",IFERROR(VLOOKUP($A345,AI_PF!$A:$ET,29,FALSE),""))</f>
        <v>0</v>
      </c>
      <c r="O345" t="str">
        <f>IF($A345="","",IFERROR(INDEX(Data_Raw!E:E,MATCH(Dataset!A345,Data_Raw!A:A,0)),""))</f>
        <v>Global</v>
      </c>
      <c r="P345" t="str">
        <f>IF($A345="","",IFERROR(INDEX(Data_Raw!F:F,MATCH(Dataset!A345,Data_Raw!A:A,0)),""))</f>
        <v>hybrid</v>
      </c>
      <c r="Q345" t="str">
        <f>IF($A345="","",IFERROR(INDEX(Data_Raw!G:G,MATCH(Dataset!A345,Data_Raw!A:A,0)),""))</f>
        <v>General</v>
      </c>
      <c r="R345">
        <f>IF($A345="","",SUMIFS(AI_PF!$AP:$AP,AI_PF!$A:$A,$A345))</f>
        <v>15000000000</v>
      </c>
      <c r="S345">
        <f>IF($A345="","",SUMIFS(AI_PF!$AW:$AW,AI_PF!$A:$A,$A345))</f>
        <v>7497966192</v>
      </c>
      <c r="T345">
        <f>IF($A345="","",SUMIFS(AI_PF!$AZ:$AZ,AI_PF!$A:$A,$A345))</f>
        <v>0</v>
      </c>
      <c r="U345">
        <f>IF($A345="","",SUMIFS(AI_PF!$CA:$CA,AI_PF!$A:$A,$A345))</f>
        <v>7497966192</v>
      </c>
      <c r="V345">
        <f>IF($A345="","",SUMIFS(AI_PF!$CE:$CE,AI_PF!$A:$A,$A345))</f>
        <v>8142690164</v>
      </c>
      <c r="W345">
        <f>IF($A345="","",IFERROR(VLOOKUP($A345,AI_PF!$A:$CO,93,FALSE),""))</f>
        <v>14.151405692100525</v>
      </c>
      <c r="X345">
        <f>IF($A345="","",COUNTIF(AI_PF!$A:$A,$A345))</f>
        <v>1</v>
      </c>
      <c r="Y345">
        <f>IF($A345="","",COUNTIF(LookThrough!$A:$A,J345))</f>
        <v>3</v>
      </c>
    </row>
    <row r="346" spans="1:25" x14ac:dyDescent="0.4">
      <c r="A346" t="s">
        <v>392</v>
      </c>
      <c r="B346" t="str">
        <f>IF($A346="","",IFERROR(VLOOKUP($A346,AI_PF!$A:$D,4,FALSE),""))</f>
        <v>신한 BAYSIDE VII 일반사모투자신탁제2호(H)</v>
      </c>
      <c r="C346" t="str">
        <f>IF($A346="","",IFERROR(VLOOKUP($A346,AI_PF!$A:$G,7,FALSE),""))</f>
        <v>PD</v>
      </c>
      <c r="D346" t="str">
        <f>IF($A346="","",IFERROR(VLOOKUP($A346,AI_PF!$A:$H,8,FALSE),""))</f>
        <v>Distressed</v>
      </c>
      <c r="E346" t="str">
        <f>IF($A346="","",IFERROR(VLOOKUP($A346,AI_PF!$A:$N,14,FALSE),""))</f>
        <v>수익증권</v>
      </c>
      <c r="F346" t="str">
        <f>IF($A346="","",IFERROR(VLOOKUP($A346,AI_PF!$A:$R,18,FALSE),""))</f>
        <v>KRW</v>
      </c>
      <c r="G346" s="4">
        <f>IF($J346="","",IFERROR(INDEX(AI_PF!T:T,MATCH(Dataset!J346,AI_PF!C:C,0)),""))</f>
        <v>45649</v>
      </c>
      <c r="H346" s="4">
        <f>IF($J346="","",IFERROR(INDEX(AI_PF!V:V,MATCH(Dataset!J346,AI_PF!C:C,0)),""))</f>
        <v>48204</v>
      </c>
      <c r="I346">
        <f>IF($J346="","",IFERROR(INDEX(AI_PF!EV:EV,MATCH(Dataset!J346,AI_PF!C:C,0)),""))</f>
        <v>2024</v>
      </c>
      <c r="J346" s="5">
        <f>IF($A346="","",IFERROR(VLOOKUP($A346,AI_PF!$A:$C,3,FALSE),""))</f>
        <v>210002033</v>
      </c>
      <c r="K346" t="str">
        <f>IF($A346="","",IFERROR(INDEX(Data_Raw!B:B,MATCH(Dataset!A346,Data_Raw!A:A,0)),""))</f>
        <v>PD</v>
      </c>
      <c r="L346" t="str">
        <f>IF($A346="","",IFERROR(INDEX(Data_Raw!C:C,MATCH(Dataset!A346,Data_Raw!A:A,0)),""))</f>
        <v>신한 BAYSIDE VII 2호(H)</v>
      </c>
      <c r="M346" t="str">
        <f>IF($A346="","",IFERROR(INDEX(Data_Raw!D:D,MATCH(Dataset!A346,Data_Raw!A:A,0)),""))</f>
        <v>신한자산운용</v>
      </c>
      <c r="N346" t="str">
        <f>IF($A346="","",IFERROR(VLOOKUP($A346,AI_PF!$A:$ET,29,FALSE),""))</f>
        <v>H.I.G Capital</v>
      </c>
      <c r="O346" t="str">
        <f>IF($A346="","",IFERROR(INDEX(Data_Raw!E:E,MATCH(Dataset!A346,Data_Raw!A:A,0)),""))</f>
        <v>Global</v>
      </c>
      <c r="P346" t="str">
        <f>IF($A346="","",IFERROR(INDEX(Data_Raw!F:F,MATCH(Dataset!A346,Data_Raw!A:A,0)),""))</f>
        <v>Opportunistic</v>
      </c>
      <c r="Q346" t="str">
        <f>IF($A346="","",IFERROR(INDEX(Data_Raw!G:G,MATCH(Dataset!A346,Data_Raw!A:A,0)),""))</f>
        <v>Distressed</v>
      </c>
      <c r="R346">
        <f>IF($A346="","",SUMIFS(AI_PF!$AP:$AP,AI_PF!$A:$A,$A346))</f>
        <v>80000000000</v>
      </c>
      <c r="S346">
        <f>IF($A346="","",SUMIFS(AI_PF!$AW:$AW,AI_PF!$A:$A,$A346))</f>
        <v>57840139560</v>
      </c>
      <c r="T346">
        <f>IF($A346="","",SUMIFS(AI_PF!$AZ:$AZ,AI_PF!$A:$A,$A346))</f>
        <v>0</v>
      </c>
      <c r="U346">
        <f>IF($A346="","",SUMIFS(AI_PF!$CA:$CA,AI_PF!$A:$A,$A346))</f>
        <v>57840139560</v>
      </c>
      <c r="V346">
        <f>IF($A346="","",SUMIFS(AI_PF!$CE:$CE,AI_PF!$A:$A,$A346))</f>
        <v>54663929894</v>
      </c>
      <c r="W346">
        <f>IF($A346="","",IFERROR(VLOOKUP($A346,AI_PF!$A:$CO,93,FALSE),""))</f>
        <v>14.069690108299252</v>
      </c>
      <c r="X346">
        <f>IF($A346="","",COUNTIF(AI_PF!$A:$A,$A346))</f>
        <v>1</v>
      </c>
      <c r="Y346">
        <f>IF($A346="","",COUNTIF(LookThrough!$A:$A,J346))</f>
        <v>18</v>
      </c>
    </row>
    <row r="347" spans="1:25" x14ac:dyDescent="0.4">
      <c r="A347" t="s">
        <v>393</v>
      </c>
      <c r="B347" t="str">
        <f>IF($A347="","",IFERROR(VLOOKUP($A347,AI_PF!$A:$D,4,FALSE),""))</f>
        <v>현대인베스트글로벌일반사모부동산투자신탁 25호</v>
      </c>
      <c r="C347" t="str">
        <f>IF($A347="","",IFERROR(VLOOKUP($A347,AI_PF!$A:$G,7,FALSE),""))</f>
        <v>수익형</v>
      </c>
      <c r="D347" t="str">
        <f>IF($A347="","",IFERROR(VLOOKUP($A347,AI_PF!$A:$H,8,FALSE),""))</f>
        <v>혼합</v>
      </c>
      <c r="E347" t="str">
        <f>IF($A347="","",IFERROR(VLOOKUP($A347,AI_PF!$A:$N,14,FALSE),""))</f>
        <v>수익증권</v>
      </c>
      <c r="F347" t="str">
        <f>IF($A347="","",IFERROR(VLOOKUP($A347,AI_PF!$A:$R,18,FALSE),""))</f>
        <v>KRW</v>
      </c>
      <c r="G347" s="4">
        <f>IF($J347="","",IFERROR(INDEX(AI_PF!T:T,MATCH(Dataset!J347,AI_PF!C:C,0)),""))</f>
        <v>45737</v>
      </c>
      <c r="H347" s="4">
        <f>IF($J347="","",IFERROR(INDEX(AI_PF!V:V,MATCH(Dataset!J347,AI_PF!C:C,0)),""))</f>
        <v>49024</v>
      </c>
      <c r="I347">
        <f>IF($J347="","",IFERROR(INDEX(AI_PF!EV:EV,MATCH(Dataset!J347,AI_PF!C:C,0)),""))</f>
        <v>2025</v>
      </c>
      <c r="J347" s="5">
        <f>IF($A347="","",IFERROR(VLOOKUP($A347,AI_PF!$A:$C,3,FALSE),""))</f>
        <v>210002083</v>
      </c>
      <c r="K347" t="str">
        <f>IF($A347="","",IFERROR(INDEX(Data_Raw!B:B,MATCH(Dataset!A347,Data_Raw!A:A,0)),""))</f>
        <v>Real_Estate</v>
      </c>
      <c r="L347" t="str">
        <f>IF($A347="","",IFERROR(INDEX(Data_Raw!C:C,MATCH(Dataset!A347,Data_Raw!A:A,0)),""))</f>
        <v>현대인베스트글로벌부동산 25호</v>
      </c>
      <c r="M347" t="str">
        <f>IF($A347="","",IFERROR(INDEX(Data_Raw!D:D,MATCH(Dataset!A347,Data_Raw!A:A,0)),""))</f>
        <v>현대인베스트먼트자산운용</v>
      </c>
      <c r="N347" t="str">
        <f>IF($A347="","",IFERROR(VLOOKUP($A347,AI_PF!$A:$ET,29,FALSE),""))</f>
        <v>Starwood Capital Group</v>
      </c>
      <c r="O347" t="str">
        <f>IF($A347="","",IFERROR(INDEX(Data_Raw!E:E,MATCH(Dataset!A347,Data_Raw!A:A,0)),""))</f>
        <v>Global</v>
      </c>
      <c r="P347" t="str">
        <f>IF($A347="","",IFERROR(INDEX(Data_Raw!F:F,MATCH(Dataset!A347,Data_Raw!A:A,0)),""))</f>
        <v>Senior|Value-add</v>
      </c>
      <c r="Q347" t="str">
        <f>IF($A347="","",IFERROR(INDEX(Data_Raw!G:G,MATCH(Dataset!A347,Data_Raw!A:A,0)),""))</f>
        <v>General</v>
      </c>
      <c r="R347">
        <f>IF($A347="","",SUMIFS(AI_PF!$AP:$AP,AI_PF!$A:$A,$A347))</f>
        <v>140000000000</v>
      </c>
      <c r="S347">
        <f>IF($A347="","",SUMIFS(AI_PF!$AW:$AW,AI_PF!$A:$A,$A347))</f>
        <v>79290350049</v>
      </c>
      <c r="T347">
        <f>IF($A347="","",SUMIFS(AI_PF!$AZ:$AZ,AI_PF!$A:$A,$A347))</f>
        <v>11009299370</v>
      </c>
      <c r="U347">
        <f>IF($A347="","",SUMIFS(AI_PF!$CA:$CA,AI_PF!$A:$A,$A347))</f>
        <v>68236057926</v>
      </c>
      <c r="V347">
        <f>IF($A347="","",SUMIFS(AI_PF!$CE:$CE,AI_PF!$A:$A,$A347))</f>
        <v>69377796326</v>
      </c>
      <c r="W347">
        <f>IF($A347="","",IFERROR(VLOOKUP($A347,AI_PF!$A:$CO,93,FALSE),""))</f>
        <v>-9.3408033251762372</v>
      </c>
      <c r="X347">
        <f>IF($A347="","",COUNTIF(AI_PF!$A:$A,$A347))</f>
        <v>1</v>
      </c>
      <c r="Y347">
        <f>IF($A347="","",COUNTIF(LookThrough!$A:$A,J347))</f>
        <v>2</v>
      </c>
    </row>
    <row r="348" spans="1:25" x14ac:dyDescent="0.4">
      <c r="A348" t="s">
        <v>394</v>
      </c>
      <c r="B348" t="str">
        <f>IF($A348="","",IFERROR(VLOOKUP($A348,AI_PF!$A:$D,4,FALSE),""))</f>
        <v>메리츠일반사모특별자산투자신탁재간접형2호</v>
      </c>
      <c r="C348" t="str">
        <f>IF($A348="","",IFERROR(VLOOKUP($A348,AI_PF!$A:$G,7,FALSE),""))</f>
        <v>혼합</v>
      </c>
      <c r="D348" t="str">
        <f>IF($A348="","",IFERROR(VLOOKUP($A348,AI_PF!$A:$H,8,FALSE),""))</f>
        <v>혼합</v>
      </c>
      <c r="E348" t="str">
        <f>IF($A348="","",IFERROR(VLOOKUP($A348,AI_PF!$A:$N,14,FALSE),""))</f>
        <v>수익증권</v>
      </c>
      <c r="F348" t="str">
        <f>IF($A348="","",IFERROR(VLOOKUP($A348,AI_PF!$A:$R,18,FALSE),""))</f>
        <v>KRW</v>
      </c>
      <c r="G348" s="4">
        <f>IF($J348="","",IFERROR(INDEX(AI_PF!T:T,MATCH(Dataset!J348,AI_PF!C:C,0)),""))</f>
        <v>45765</v>
      </c>
      <c r="H348" s="4">
        <f>IF($J348="","",IFERROR(INDEX(AI_PF!V:V,MATCH(Dataset!J348,AI_PF!C:C,0)),""))</f>
        <v>50513</v>
      </c>
      <c r="I348">
        <f>IF($J348="","",IFERROR(INDEX(AI_PF!EV:EV,MATCH(Dataset!J348,AI_PF!C:C,0)),""))</f>
        <v>2025</v>
      </c>
      <c r="J348" s="5">
        <f>IF($A348="","",IFERROR(VLOOKUP($A348,AI_PF!$A:$C,3,FALSE),""))</f>
        <v>210002097</v>
      </c>
      <c r="K348" t="str">
        <f>IF($A348="","",IFERROR(INDEX(Data_Raw!B:B,MATCH(Dataset!A348,Data_Raw!A:A,0)),""))</f>
        <v>Infrastructure</v>
      </c>
      <c r="L348" t="str">
        <f>IF($A348="","",IFERROR(INDEX(Data_Raw!C:C,MATCH(Dataset!A348,Data_Raw!A:A,0)),""))</f>
        <v>메리츠일반사모특별자산투자신탁재간접형2호</v>
      </c>
      <c r="M348" t="str">
        <f>IF($A348="","",IFERROR(INDEX(Data_Raw!D:D,MATCH(Dataset!A348,Data_Raw!A:A,0)),""))</f>
        <v>메리츠대체투자운용</v>
      </c>
      <c r="N348" t="str">
        <f>IF($A348="","",IFERROR(VLOOKUP($A348,AI_PF!$A:$ET,29,FALSE),""))</f>
        <v>Partners Group</v>
      </c>
      <c r="O348" t="str">
        <f>IF($A348="","",IFERROR(INDEX(Data_Raw!E:E,MATCH(Dataset!A348,Data_Raw!A:A,0)),""))</f>
        <v>Global</v>
      </c>
      <c r="P348" t="str">
        <f>IF($A348="","",IFERROR(INDEX(Data_Raw!F:F,MATCH(Dataset!A348,Data_Raw!A:A,0)),""))</f>
        <v>hybrid</v>
      </c>
      <c r="Q348" t="str">
        <f>IF($A348="","",IFERROR(INDEX(Data_Raw!G:G,MATCH(Dataset!A348,Data_Raw!A:A,0)),""))</f>
        <v>General</v>
      </c>
      <c r="R348">
        <f>IF($A348="","",SUMIFS(AI_PF!$AP:$AP,AI_PF!$A:$A,$A348))</f>
        <v>96000000000</v>
      </c>
      <c r="S348">
        <f>IF($A348="","",SUMIFS(AI_PF!$AW:$AW,AI_PF!$A:$A,$A348))</f>
        <v>17740436939</v>
      </c>
      <c r="T348">
        <f>IF($A348="","",SUMIFS(AI_PF!$AZ:$AZ,AI_PF!$A:$A,$A348))</f>
        <v>0</v>
      </c>
      <c r="U348">
        <f>IF($A348="","",SUMIFS(AI_PF!$CA:$CA,AI_PF!$A:$A,$A348))</f>
        <v>17740436939</v>
      </c>
      <c r="V348">
        <f>IF($A348="","",SUMIFS(AI_PF!$CE:$CE,AI_PF!$A:$A,$A348))</f>
        <v>20781595491</v>
      </c>
      <c r="W348">
        <f>IF($A348="","",IFERROR(VLOOKUP($A348,AI_PF!$A:$CO,93,FALSE),""))</f>
        <v>34.902054667472846</v>
      </c>
      <c r="X348">
        <f>IF($A348="","",COUNTIF(AI_PF!$A:$A,$A348))</f>
        <v>1</v>
      </c>
      <c r="Y348">
        <f>IF($A348="","",COUNTIF(LookThrough!$A:$A,J348))</f>
        <v>1</v>
      </c>
    </row>
    <row r="349" spans="1:25" x14ac:dyDescent="0.4">
      <c r="A349" t="s">
        <v>395</v>
      </c>
      <c r="B349" t="str">
        <f>IF($A349="","",IFERROR(VLOOKUP($A349,AI_PF!$A:$D,4,FALSE),""))</f>
        <v>켄달글로벌일반사모부동산투자신탁2호</v>
      </c>
      <c r="C349" t="str">
        <f>IF($A349="","",IFERROR(VLOOKUP($A349,AI_PF!$A:$G,7,FALSE),""))</f>
        <v>수익형</v>
      </c>
      <c r="D349" t="str">
        <f>IF($A349="","",IFERROR(VLOOKUP($A349,AI_PF!$A:$H,8,FALSE),""))</f>
        <v>혼합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 s="4">
        <f>IF($J349="","",IFERROR(INDEX(AI_PF!T:T,MATCH(Dataset!J349,AI_PF!C:C,0)),""))</f>
        <v>45917</v>
      </c>
      <c r="H349" s="4">
        <f>IF($J349="","",IFERROR(INDEX(AI_PF!V:V,MATCH(Dataset!J349,AI_PF!C:C,0)),""))</f>
        <v>49569</v>
      </c>
      <c r="I349">
        <f>IF($J349="","",IFERROR(INDEX(AI_PF!EV:EV,MATCH(Dataset!J349,AI_PF!C:C,0)),""))</f>
        <v>2025</v>
      </c>
      <c r="J349" s="5">
        <f>IF($A349="","",IFERROR(VLOOKUP($A349,AI_PF!$A:$C,3,FALSE),""))</f>
        <v>210002194</v>
      </c>
      <c r="K349" t="str">
        <f>IF($A349="","",IFERROR(INDEX(Data_Raw!B:B,MATCH(Dataset!A349,Data_Raw!A:A,0)),""))</f>
        <v>Real_Estate</v>
      </c>
      <c r="L349" t="str">
        <f>IF($A349="","",IFERROR(INDEX(Data_Raw!C:C,MATCH(Dataset!A349,Data_Raw!A:A,0)),""))</f>
        <v>켄달글로벌일반사모부동산2호</v>
      </c>
      <c r="M349" t="str">
        <f>IF($A349="","",IFERROR(INDEX(Data_Raw!D:D,MATCH(Dataset!A349,Data_Raw!A:A,0)),""))</f>
        <v>켄달스퀘어자산운용</v>
      </c>
      <c r="N349" t="str">
        <f>IF($A349="","",IFERROR(VLOOKUP($A349,AI_PF!$A:$ET,29,FALSE),""))</f>
        <v>Kayne Anderson</v>
      </c>
      <c r="O349" t="str">
        <f>IF($A349="","",IFERROR(INDEX(Data_Raw!E:E,MATCH(Dataset!A349,Data_Raw!A:A,0)),""))</f>
        <v>US</v>
      </c>
      <c r="P349" t="str">
        <f>IF($A349="","",IFERROR(INDEX(Data_Raw!F:F,MATCH(Dataset!A349,Data_Raw!A:A,0)),""))</f>
        <v>Opportunistic</v>
      </c>
      <c r="Q349" t="str">
        <f>IF($A349="","",IFERROR(INDEX(Data_Raw!G:G,MATCH(Dataset!A349,Data_Raw!A:A,0)),""))</f>
        <v>General</v>
      </c>
      <c r="R349">
        <f>IF($A349="","",SUMIFS(AI_PF!$AP:$AP,AI_PF!$A:$A,$A349))</f>
        <v>112000000000</v>
      </c>
      <c r="S349">
        <f>IF($A349="","",SUMIFS(AI_PF!$AW:$AW,AI_PF!$A:$A,$A349))</f>
        <v>25926250000</v>
      </c>
      <c r="T349">
        <f>IF($A349="","",SUMIFS(AI_PF!$AZ:$AZ,AI_PF!$A:$A,$A349))</f>
        <v>0</v>
      </c>
      <c r="U349">
        <f>IF($A349="","",SUMIFS(AI_PF!$CA:$CA,AI_PF!$A:$A,$A349))</f>
        <v>25926250000</v>
      </c>
      <c r="V349">
        <f>IF($A349="","",SUMIFS(AI_PF!$CE:$CE,AI_PF!$A:$A,$A349))</f>
        <v>25826457130</v>
      </c>
      <c r="W349">
        <f>IF($A349="","",IFERROR(VLOOKUP($A349,AI_PF!$A:$CO,93,FALSE),""))</f>
        <v>-85.863732881844072</v>
      </c>
      <c r="X349">
        <f>IF($A349="","",COUNTIF(AI_PF!$A:$A,$A349))</f>
        <v>1</v>
      </c>
      <c r="Y349">
        <f>IF($A349="","",COUNTIF(LookThrough!$A:$A,J349))</f>
        <v>1</v>
      </c>
    </row>
    <row r="350" spans="1:25" x14ac:dyDescent="0.4">
      <c r="A350" t="s">
        <v>396</v>
      </c>
      <c r="B350" t="str">
        <f>IF($A350="","",IFERROR(VLOOKUP($A350,AI_PF!$A:$D,4,FALSE),""))</f>
        <v>Nahda Fund II L.P.</v>
      </c>
      <c r="C350" t="str">
        <f>IF($A350="","",IFERROR(VLOOKUP($A350,AI_PF!$A:$G,7,FALSE),""))</f>
        <v>VC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USD</v>
      </c>
      <c r="G350" s="4">
        <f>IF($J350="","",IFERROR(INDEX(AI_PF!T:T,MATCH(Dataset!J350,AI_PF!C:C,0)),""))</f>
        <v>45917</v>
      </c>
      <c r="H350" s="4">
        <f>IF($J350="","",IFERROR(INDEX(AI_PF!V:V,MATCH(Dataset!J350,AI_PF!C:C,0)),""))</f>
        <v>47577</v>
      </c>
      <c r="I350">
        <f>IF($J350="","",IFERROR(INDEX(AI_PF!EV:EV,MATCH(Dataset!J350,AI_PF!C:C,0)),""))</f>
        <v>2025</v>
      </c>
      <c r="J350" s="5">
        <f>IF($A350="","",IFERROR(VLOOKUP($A350,AI_PF!$A:$C,3,FALSE),""))</f>
        <v>210002197</v>
      </c>
      <c r="K350" t="str">
        <f>IF($A350="","",IFERROR(INDEX(Data_Raw!B:B,MATCH(Dataset!A350,Data_Raw!A:A,0)),""))</f>
        <v>VC</v>
      </c>
      <c r="L350" t="str">
        <f>IF($A350="","",IFERROR(INDEX(Data_Raw!C:C,MATCH(Dataset!A350,Data_Raw!A:A,0)),""))</f>
        <v>NAHDA FUND II L.P.(Shorooq)</v>
      </c>
      <c r="M350" t="str">
        <f>IF($A350="","",IFERROR(INDEX(Data_Raw!D:D,MATCH(Dataset!A350,Data_Raw!A:A,0)),""))</f>
        <v>Shorooq Partners</v>
      </c>
      <c r="N350" t="str">
        <f>IF($A350="","",IFERROR(VLOOKUP($A350,AI_PF!$A:$ET,29,FALSE),""))</f>
        <v xml:space="preserve">Shorooq Partners </v>
      </c>
      <c r="O350" t="str">
        <f>IF($A350="","",IFERROR(INDEX(Data_Raw!E:E,MATCH(Dataset!A350,Data_Raw!A:A,0)),""))</f>
        <v>Global</v>
      </c>
      <c r="P350" t="str">
        <f>IF($A350="","",IFERROR(INDEX(Data_Raw!F:F,MATCH(Dataset!A350,Data_Raw!A:A,0)),""))</f>
        <v>Venture Debt</v>
      </c>
      <c r="Q350" t="str">
        <f>IF($A350="","",IFERROR(INDEX(Data_Raw!G:G,MATCH(Dataset!A350,Data_Raw!A:A,0)),""))</f>
        <v>Mixed</v>
      </c>
      <c r="R350">
        <f>IF($A350="","",SUMIFS(AI_PF!$AP:$AP,AI_PF!$A:$A,$A350))</f>
        <v>5600000000</v>
      </c>
      <c r="S350">
        <f>IF($A350="","",SUMIFS(AI_PF!$AW:$AW,AI_PF!$A:$A,$A350))</f>
        <v>2901836291</v>
      </c>
      <c r="T350">
        <f>IF($A350="","",SUMIFS(AI_PF!$AZ:$AZ,AI_PF!$A:$A,$A350))</f>
        <v>180871627</v>
      </c>
      <c r="U350">
        <f>IF($A350="","",SUMIFS(AI_PF!$CA:$CA,AI_PF!$A:$A,$A350))</f>
        <v>2723256352</v>
      </c>
      <c r="V350">
        <f>IF($A350="","",SUMIFS(AI_PF!$CE:$CE,AI_PF!$A:$A,$A350))</f>
        <v>2647613476</v>
      </c>
      <c r="W350">
        <f>IF($A350="","",IFERROR(VLOOKUP($A350,AI_PF!$A:$CO,93,FALSE),""))</f>
        <v>-28.051794394850731</v>
      </c>
      <c r="X350">
        <f>IF($A350="","",COUNTIF(AI_PF!$A:$A,$A350))</f>
        <v>1</v>
      </c>
      <c r="Y350">
        <f>IF($A350="","",COUNTIF(LookThrough!$A:$A,J350))</f>
        <v>1</v>
      </c>
    </row>
    <row r="351" spans="1:25" x14ac:dyDescent="0.4">
      <c r="A351" t="s">
        <v>398</v>
      </c>
      <c r="B351" t="str">
        <f>IF($A351="","",IFERROR(VLOOKUP($A351,AI_PF!$A:$D,4,FALSE),""))</f>
        <v>갤러리아 센터시티 담보대출 리파이낸싱</v>
      </c>
      <c r="C351" t="str">
        <f>IF($A351="","",IFERROR(VLOOKUP($A351,AI_PF!$A:$G,7,FALSE),""))</f>
        <v>수익형</v>
      </c>
      <c r="D351" t="str">
        <f>IF($A351="","",IFERROR(VLOOKUP($A351,AI_PF!$A:$H,8,FALSE),""))</f>
        <v>리테일</v>
      </c>
      <c r="E351" t="str">
        <f>IF($A351="","",IFERROR(VLOOKUP($A351,AI_PF!$A:$N,14,FALSE),""))</f>
        <v>대출</v>
      </c>
      <c r="F351" t="str">
        <f>IF($A351="","",IFERROR(VLOOKUP($A351,AI_PF!$A:$R,18,FALSE),""))</f>
        <v>KRW</v>
      </c>
      <c r="G351" s="4">
        <f>IF($J351="","",IFERROR(INDEX(AI_PF!T:T,MATCH(Dataset!J351,AI_PF!C:C,0)),""))</f>
        <v>45716</v>
      </c>
      <c r="H351" s="4">
        <f>IF($J351="","",IFERROR(INDEX(AI_PF!V:V,MATCH(Dataset!J351,AI_PF!C:C,0)),""))</f>
        <v>46446</v>
      </c>
      <c r="I351">
        <f>IF($J351="","",IFERROR(INDEX(AI_PF!EV:EV,MATCH(Dataset!J351,AI_PF!C:C,0)),""))</f>
        <v>2025</v>
      </c>
      <c r="J351" s="5">
        <f>IF($A351="","",IFERROR(VLOOKUP($A351,AI_PF!$A:$C,3,FALSE),""))</f>
        <v>6000000001305</v>
      </c>
      <c r="K351" t="str">
        <f>IF($A351="","",IFERROR(INDEX(Data_Raw!B:B,MATCH(Dataset!A351,Data_Raw!A:A,0)),""))</f>
        <v>Real_Estate</v>
      </c>
      <c r="L351" t="str">
        <f>IF($A351="","",IFERROR(INDEX(Data_Raw!C:C,MATCH(Dataset!A351,Data_Raw!A:A,0)),""))</f>
        <v>한화갤러리아 센터시티점 담보대출</v>
      </c>
      <c r="M351" t="str">
        <f>IF($A351="","",IFERROR(INDEX(Data_Raw!D:D,MATCH(Dataset!A351,Data_Raw!A:A,0)),""))</f>
        <v>코람코자산신탁</v>
      </c>
      <c r="N351" t="str">
        <f>IF($A351="","",IFERROR(VLOOKUP($A351,AI_PF!$A:$ET,29,FALSE),""))</f>
        <v>해당없음</v>
      </c>
      <c r="O351" t="str">
        <f>IF($A351="","",IFERROR(INDEX(Data_Raw!E:E,MATCH(Dataset!A351,Data_Raw!A:A,0)),""))</f>
        <v>KOR</v>
      </c>
      <c r="P351" t="str">
        <f>IF($A351="","",IFERROR(INDEX(Data_Raw!F:F,MATCH(Dataset!A351,Data_Raw!A:A,0)),""))</f>
        <v>담보대출</v>
      </c>
      <c r="Q351" t="str">
        <f>IF($A351="","",IFERROR(INDEX(Data_Raw!G:G,MATCH(Dataset!A351,Data_Raw!A:A,0)),""))</f>
        <v>Retail</v>
      </c>
      <c r="R351">
        <f>IF($A351="","",SUMIFS(AI_PF!$AP:$AP,AI_PF!$A:$A,$A351))</f>
        <v>30000000000</v>
      </c>
      <c r="S351">
        <f>IF($A351="","",SUMIFS(AI_PF!$AW:$AW,AI_PF!$A:$A,$A351))</f>
        <v>30000000000</v>
      </c>
      <c r="T351">
        <f>IF($A351="","",SUMIFS(AI_PF!$AZ:$AZ,AI_PF!$A:$A,$A351))</f>
        <v>234422582</v>
      </c>
      <c r="U351">
        <f>IF($A351="","",SUMIFS(AI_PF!$CA:$CA,AI_PF!$A:$A,$A351))</f>
        <v>30000000000</v>
      </c>
      <c r="V351">
        <f>IF($A351="","",SUMIFS(AI_PF!$CE:$CE,AI_PF!$A:$A,$A351))</f>
        <v>29765577418</v>
      </c>
      <c r="W351">
        <f>IF($A351="","",IFERROR(VLOOKUP($A351,AI_PF!$A:$CO,93,FALSE),""))</f>
        <v>5.0175124999999996</v>
      </c>
      <c r="X351">
        <f>IF($A351="","",COUNTIF(AI_PF!$A:$A,$A351))</f>
        <v>1</v>
      </c>
      <c r="Y351">
        <f>IF($A351="","",COUNTIF(LookThrough!$A:$A,J351))</f>
        <v>0</v>
      </c>
    </row>
    <row r="352" spans="1:25" x14ac:dyDescent="0.4">
      <c r="A352" t="s">
        <v>399</v>
      </c>
      <c r="B352" t="str">
        <f>IF($A352="","",IFERROR(VLOOKUP($A352,AI_PF!$A:$D,4,FALSE),""))</f>
        <v>Celadon Partners Investment Fund II, L.P.</v>
      </c>
      <c r="C352" t="str">
        <f>IF($A352="","",IFERROR(VLOOKUP($A352,AI_PF!$A:$G,7,FALSE),""))</f>
        <v>PE</v>
      </c>
      <c r="D352" t="str">
        <f>IF($A352="","",IFERROR(VLOOKUP($A352,AI_PF!$A:$H,8,FALSE),""))</f>
        <v>PE</v>
      </c>
      <c r="E352" t="str">
        <f>IF($A352="","",IFERROR(VLOOKUP($A352,AI_PF!$A:$N,14,FALSE),""))</f>
        <v>수익증권</v>
      </c>
      <c r="F352" t="str">
        <f>IF($A352="","",IFERROR(VLOOKUP($A352,AI_PF!$A:$R,18,FALSE),""))</f>
        <v>USD</v>
      </c>
      <c r="G352" s="4">
        <f>IF($J352="","",IFERROR(INDEX(AI_PF!T:T,MATCH(Dataset!J352,AI_PF!C:C,0)),""))</f>
        <v>45996</v>
      </c>
      <c r="H352" s="4">
        <f>IF($J352="","",IFERROR(INDEX(AI_PF!V:V,MATCH(Dataset!J352,AI_PF!C:C,0)),""))</f>
        <v>49648</v>
      </c>
      <c r="I352">
        <f>IF($J352="","",IFERROR(INDEX(AI_PF!EV:EV,MATCH(Dataset!J352,AI_PF!C:C,0)),""))</f>
        <v>2025</v>
      </c>
      <c r="J352" s="5">
        <f>IF($A352="","",IFERROR(VLOOKUP($A352,AI_PF!$A:$C,3,FALSE),""))</f>
        <v>210002232</v>
      </c>
      <c r="K352" t="str">
        <f>IF($A352="","",IFERROR(INDEX(Data_Raw!B:B,MATCH(Dataset!A352,Data_Raw!A:A,0)),""))</f>
        <v>PE</v>
      </c>
      <c r="L352" t="str">
        <f>IF($A352="","",IFERROR(INDEX(Data_Raw!C:C,MATCH(Dataset!A352,Data_Raw!A:A,0)),""))</f>
        <v>Celadon Partners Investment Fund II, L.P.</v>
      </c>
      <c r="M352" t="str">
        <f>IF($A352="","",IFERROR(INDEX(Data_Raw!D:D,MATCH(Dataset!A352,Data_Raw!A:A,0)),""))</f>
        <v>Celadon Partners</v>
      </c>
      <c r="N352" t="str">
        <f>IF($A352="","",IFERROR(VLOOKUP($A352,AI_PF!$A:$ET,29,FALSE),""))</f>
        <v>Celadon Partners</v>
      </c>
      <c r="O352" t="str">
        <f>IF($A352="","",IFERROR(INDEX(Data_Raw!E:E,MATCH(Dataset!A352,Data_Raw!A:A,0)),""))</f>
        <v>Global</v>
      </c>
      <c r="P352" t="str">
        <f>IF($A352="","",IFERROR(INDEX(Data_Raw!F:F,MATCH(Dataset!A352,Data_Raw!A:A,0)),""))</f>
        <v>Buyout</v>
      </c>
      <c r="Q352" t="str">
        <f>IF($A352="","",IFERROR(INDEX(Data_Raw!G:G,MATCH(Dataset!A352,Data_Raw!A:A,0)),""))</f>
        <v>General</v>
      </c>
      <c r="R352">
        <f>IF($A352="","",SUMIFS(AI_PF!$AP:$AP,AI_PF!$A:$A,$A352))</f>
        <v>70000000000</v>
      </c>
      <c r="S352">
        <f>IF($A352="","",SUMIFS(AI_PF!$AW:$AW,AI_PF!$A:$A,$A352))</f>
        <v>1753174989</v>
      </c>
      <c r="T352">
        <f>IF($A352="","",SUMIFS(AI_PF!$AZ:$AZ,AI_PF!$A:$A,$A352))</f>
        <v>0</v>
      </c>
      <c r="U352">
        <f>IF($A352="","",SUMIFS(AI_PF!$CA:$CA,AI_PF!$A:$A,$A352))</f>
        <v>1753174989</v>
      </c>
      <c r="V352">
        <f>IF($A352="","",SUMIFS(AI_PF!$CE:$CE,AI_PF!$A:$A,$A352))</f>
        <v>1282410636</v>
      </c>
      <c r="W352">
        <f>IF($A352="","",IFERROR(VLOOKUP($A352,AI_PF!$A:$CO,93,FALSE),""))</f>
        <v>-61.546261683106437</v>
      </c>
      <c r="X352">
        <f>IF($A352="","",COUNTIF(AI_PF!$A:$A,$A352))</f>
        <v>1</v>
      </c>
      <c r="Y352">
        <f>IF($A352="","",COUNTIF(LookThrough!$A:$A,J352))</f>
        <v>1</v>
      </c>
    </row>
    <row r="353" spans="1:25" x14ac:dyDescent="0.4">
      <c r="A353" t="s">
        <v>400</v>
      </c>
      <c r="B353" t="str">
        <f>IF($A353="","",IFERROR(VLOOKUP($A353,AI_PF!$A:$D,4,FALSE),""))</f>
        <v>가산 LG U+ 데이터센터 개발 및 운영사업 리파이낸싱</v>
      </c>
      <c r="C353" t="str">
        <f>IF($A353="","",IFERROR(VLOOKUP($A353,AI_PF!$A:$G,7,FALSE),""))</f>
        <v>개발형</v>
      </c>
      <c r="D353" t="str">
        <f>IF($A353="","",IFERROR(VLOOKUP($A353,AI_PF!$A:$H,8,FALSE),""))</f>
        <v>데이터센터</v>
      </c>
      <c r="E353" t="str">
        <f>IF($A353="","",IFERROR(VLOOKUP($A353,AI_PF!$A:$N,14,FALSE),""))</f>
        <v>대출</v>
      </c>
      <c r="F353" t="str">
        <f>IF($A353="","",IFERROR(VLOOKUP($A353,AI_PF!$A:$R,18,FALSE),""))</f>
        <v>KRW</v>
      </c>
      <c r="G353" s="4">
        <f>IF($J353="","",IFERROR(INDEX(AI_PF!T:T,MATCH(Dataset!J353,AI_PF!C:C,0)),""))</f>
        <v>45763</v>
      </c>
      <c r="H353" s="4">
        <f>IF($J353="","",IFERROR(INDEX(AI_PF!V:V,MATCH(Dataset!J353,AI_PF!C:C,0)),""))</f>
        <v>46807</v>
      </c>
      <c r="I353">
        <f>IF($J353="","",IFERROR(INDEX(AI_PF!EV:EV,MATCH(Dataset!J353,AI_PF!C:C,0)),""))</f>
        <v>2025</v>
      </c>
      <c r="J353" s="5">
        <f>IF($A353="","",IFERROR(VLOOKUP($A353,AI_PF!$A:$C,3,FALSE),""))</f>
        <v>6000000001308</v>
      </c>
      <c r="K353" t="str">
        <f>IF($A353="","",IFERROR(INDEX(Data_Raw!B:B,MATCH(Dataset!A353,Data_Raw!A:A,0)),""))</f>
        <v>Real_Estate</v>
      </c>
      <c r="L353" t="str">
        <f>IF($A353="","",IFERROR(INDEX(Data_Raw!C:C,MATCH(Dataset!A353,Data_Raw!A:A,0)),""))</f>
        <v>가산 케이스퀘어 
데이터센터 개발사업</v>
      </c>
      <c r="M353" t="str">
        <f>IF($A353="","",IFERROR(INDEX(Data_Raw!D:D,MATCH(Dataset!A353,Data_Raw!A:A,0)),""))</f>
        <v>코람코자산운용</v>
      </c>
      <c r="N353" t="str">
        <f>IF($A353="","",IFERROR(VLOOKUP($A353,AI_PF!$A:$ET,29,FALSE),""))</f>
        <v>해당없음</v>
      </c>
      <c r="O353" t="str">
        <f>IF($A353="","",IFERROR(INDEX(Data_Raw!E:E,MATCH(Dataset!A353,Data_Raw!A:A,0)),""))</f>
        <v>KOR</v>
      </c>
      <c r="P353" t="str">
        <f>IF($A353="","",IFERROR(INDEX(Data_Raw!F:F,MATCH(Dataset!A353,Data_Raw!A:A,0)),""))</f>
        <v>PF대출</v>
      </c>
      <c r="Q353" t="str">
        <f>IF($A353="","",IFERROR(INDEX(Data_Raw!G:G,MATCH(Dataset!A353,Data_Raw!A:A,0)),""))</f>
        <v>Data Center</v>
      </c>
      <c r="R353">
        <f>IF($A353="","",SUMIFS(AI_PF!$AP:$AP,AI_PF!$A:$A,$A353))</f>
        <v>100000000000</v>
      </c>
      <c r="S353">
        <f>IF($A353="","",SUMIFS(AI_PF!$AW:$AW,AI_PF!$A:$A,$A353))</f>
        <v>100000000000</v>
      </c>
      <c r="T353">
        <f>IF($A353="","",SUMIFS(AI_PF!$AZ:$AZ,AI_PF!$A:$A,$A353))</f>
        <v>866839754</v>
      </c>
      <c r="U353">
        <f>IF($A353="","",SUMIFS(AI_PF!$CA:$CA,AI_PF!$A:$A,$A353))</f>
        <v>100000000000</v>
      </c>
      <c r="V353">
        <f>IF($A353="","",SUMIFS(AI_PF!$CE:$CE,AI_PF!$A:$A,$A353))</f>
        <v>99133160246</v>
      </c>
      <c r="W353">
        <f>IF($A353="","",IFERROR(VLOOKUP($A353,AI_PF!$A:$CO,93,FALSE),""))</f>
        <v>5.1807657000000003</v>
      </c>
      <c r="X353">
        <f>IF($A353="","",COUNTIF(AI_PF!$A:$A,$A353))</f>
        <v>1</v>
      </c>
      <c r="Y353">
        <f>IF($A353="","",COUNTIF(LookThrough!$A:$A,J353))</f>
        <v>0</v>
      </c>
    </row>
    <row r="354" spans="1:25" x14ac:dyDescent="0.4">
      <c r="A354" t="s">
        <v>401</v>
      </c>
      <c r="B354" t="str">
        <f>IF($A354="","",IFERROR(VLOOKUP($A354,AI_PF!$A:$D,4,FALSE),""))</f>
        <v>에이프로스퀘어 담보대출 리파이낸싱</v>
      </c>
      <c r="C354" t="str">
        <f>IF($A354="","",IFERROR(VLOOKUP($A354,AI_PF!$A:$G,7,FALSE),""))</f>
        <v>수익형</v>
      </c>
      <c r="D354" t="str">
        <f>IF($A354="","",IFERROR(VLOOKUP($A354,AI_PF!$A:$H,8,FALSE),""))</f>
        <v>오피스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 s="4">
        <f>IF($J354="","",IFERROR(INDEX(AI_PF!T:T,MATCH(Dataset!J354,AI_PF!C:C,0)),""))</f>
        <v>45775</v>
      </c>
      <c r="H354" s="4">
        <f>IF($J354="","",IFERROR(INDEX(AI_PF!V:V,MATCH(Dataset!J354,AI_PF!C:C,0)),""))</f>
        <v>46688</v>
      </c>
      <c r="I354">
        <f>IF($J354="","",IFERROR(INDEX(AI_PF!EV:EV,MATCH(Dataset!J354,AI_PF!C:C,0)),""))</f>
        <v>2025</v>
      </c>
      <c r="J354" s="5">
        <f>IF($A354="","",IFERROR(VLOOKUP($A354,AI_PF!$A:$C,3,FALSE),""))</f>
        <v>6000000001309</v>
      </c>
      <c r="K354" t="str">
        <f>IF($A354="","",IFERROR(INDEX(Data_Raw!B:B,MATCH(Dataset!A354,Data_Raw!A:A,0)),""))</f>
        <v>Real_Estate</v>
      </c>
      <c r="L354" t="str">
        <f>IF($A354="","",IFERROR(INDEX(Data_Raw!C:C,MATCH(Dataset!A354,Data_Raw!A:A,0)),""))</f>
        <v>에이프로스퀘어 담보대출</v>
      </c>
      <c r="M354" t="str">
        <f>IF($A354="","",IFERROR(INDEX(Data_Raw!D:D,MATCH(Dataset!A354,Data_Raw!A:A,0)),""))</f>
        <v>제이알투자운용</v>
      </c>
      <c r="N354" t="str">
        <f>IF($A354="","",IFERROR(VLOOKUP($A354,AI_PF!$A:$ET,29,FALSE),""))</f>
        <v>해당없음</v>
      </c>
      <c r="O354" t="str">
        <f>IF($A354="","",IFERROR(INDEX(Data_Raw!E:E,MATCH(Dataset!A354,Data_Raw!A:A,0)),""))</f>
        <v>KOR</v>
      </c>
      <c r="P354" t="str">
        <f>IF($A354="","",IFERROR(INDEX(Data_Raw!F:F,MATCH(Dataset!A354,Data_Raw!A:A,0)),""))</f>
        <v>담보대출</v>
      </c>
      <c r="Q354" t="str">
        <f>IF($A354="","",IFERROR(INDEX(Data_Raw!G:G,MATCH(Dataset!A354,Data_Raw!A:A,0)),""))</f>
        <v>Office</v>
      </c>
      <c r="R354">
        <f>IF($A354="","",SUMIFS(AI_PF!$AP:$AP,AI_PF!$A:$A,$A354))</f>
        <v>108900000000</v>
      </c>
      <c r="S354">
        <f>IF($A354="","",SUMIFS(AI_PF!$AW:$AW,AI_PF!$A:$A,$A354))</f>
        <v>108900000000</v>
      </c>
      <c r="T354">
        <f>IF($A354="","",SUMIFS(AI_PF!$AZ:$AZ,AI_PF!$A:$A,$A354))</f>
        <v>54450000</v>
      </c>
      <c r="U354">
        <f>IF($A354="","",SUMIFS(AI_PF!$CA:$CA,AI_PF!$A:$A,$A354))</f>
        <v>108900000000</v>
      </c>
      <c r="V354">
        <f>IF($A354="","",SUMIFS(AI_PF!$CE:$CE,AI_PF!$A:$A,$A354))</f>
        <v>108845550000</v>
      </c>
      <c r="W354">
        <f>IF($A354="","",IFERROR(VLOOKUP($A354,AI_PF!$A:$CO,93,FALSE),""))</f>
        <v>4.3591696000000004</v>
      </c>
      <c r="X354">
        <f>IF($A354="","",COUNTIF(AI_PF!$A:$A,$A354))</f>
        <v>1</v>
      </c>
      <c r="Y354">
        <f>IF($A354="","",COUNTIF(LookThrough!$A:$A,J354))</f>
        <v>0</v>
      </c>
    </row>
    <row r="355" spans="1:25" x14ac:dyDescent="0.4">
      <c r="A355" t="s">
        <v>402</v>
      </c>
      <c r="B355" t="str">
        <f>IF($A355="","",IFERROR(VLOOKUP($A355,AI_PF!$A:$D,4,FALSE),""))</f>
        <v>DCVC VII, L.P.</v>
      </c>
      <c r="C355" t="str">
        <f>IF($A355="","",IFERROR(VLOOKUP($A355,AI_PF!$A:$G,7,FALSE),""))</f>
        <v>VC</v>
      </c>
      <c r="D355" t="str">
        <f>IF($A355="","",IFERROR(VLOOKUP($A355,AI_PF!$A:$H,8,FALSE),""))</f>
        <v>VC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 s="4">
        <f>IF($J355="","",IFERROR(INDEX(AI_PF!T:T,MATCH(Dataset!J355,AI_PF!C:C,0)),""))</f>
        <v>45840</v>
      </c>
      <c r="H355" s="4">
        <f>IF($J355="","",IFERROR(INDEX(AI_PF!V:V,MATCH(Dataset!J355,AI_PF!C:C,0)),""))</f>
        <v>49492</v>
      </c>
      <c r="I355">
        <f>IF($J355="","",IFERROR(INDEX(AI_PF!EV:EV,MATCH(Dataset!J355,AI_PF!C:C,0)),""))</f>
        <v>2025</v>
      </c>
      <c r="J355" s="5">
        <f>IF($A355="","",IFERROR(VLOOKUP($A355,AI_PF!$A:$C,3,FALSE),""))</f>
        <v>210002140</v>
      </c>
      <c r="K355" t="str">
        <f>IF($A355="","",IFERROR(INDEX(Data_Raw!B:B,MATCH(Dataset!A355,Data_Raw!A:A,0)),""))</f>
        <v>VC</v>
      </c>
      <c r="L355" t="str">
        <f>IF($A355="","",IFERROR(INDEX(Data_Raw!C:C,MATCH(Dataset!A355,Data_Raw!A:A,0)),""))</f>
        <v>DCVC VII, L.P.</v>
      </c>
      <c r="M355" t="str">
        <f>IF($A355="","",IFERROR(INDEX(Data_Raw!D:D,MATCH(Dataset!A355,Data_Raw!A:A,0)),""))</f>
        <v>DCVC</v>
      </c>
      <c r="N355" t="str">
        <f>IF($A355="","",IFERROR(VLOOKUP($A355,AI_PF!$A:$ET,29,FALSE),""))</f>
        <v>DCVC</v>
      </c>
      <c r="O355" t="str">
        <f>IF($A355="","",IFERROR(INDEX(Data_Raw!E:E,MATCH(Dataset!A355,Data_Raw!A:A,0)),""))</f>
        <v>US</v>
      </c>
      <c r="P355" t="str">
        <f>IF($A355="","",IFERROR(INDEX(Data_Raw!F:F,MATCH(Dataset!A355,Data_Raw!A:A,0)),""))</f>
        <v>Early</v>
      </c>
      <c r="Q355" t="str">
        <f>IF($A355="","",IFERROR(INDEX(Data_Raw!G:G,MATCH(Dataset!A355,Data_Raw!A:A,0)),""))</f>
        <v>AI|Deeptech</v>
      </c>
      <c r="R355">
        <f>IF($A355="","",SUMIFS(AI_PF!$AP:$AP,AI_PF!$A:$A,$A355))</f>
        <v>28000000000</v>
      </c>
      <c r="S355">
        <f>IF($A355="","",SUMIFS(AI_PF!$AW:$AW,AI_PF!$A:$A,$A355))</f>
        <v>9432510000</v>
      </c>
      <c r="T355">
        <f>IF($A355="","",SUMIFS(AI_PF!$AZ:$AZ,AI_PF!$A:$A,$A355))</f>
        <v>0</v>
      </c>
      <c r="U355">
        <f>IF($A355="","",SUMIFS(AI_PF!$CA:$CA,AI_PF!$A:$A,$A355))</f>
        <v>9432510000</v>
      </c>
      <c r="V355">
        <f>IF($A355="","",SUMIFS(AI_PF!$CE:$CE,AI_PF!$A:$A,$A355))</f>
        <v>10790352979</v>
      </c>
      <c r="W355">
        <f>IF($A355="","",IFERROR(VLOOKUP($A355,AI_PF!$A:$CO,93,FALSE),""))</f>
        <v>41.818230748176575</v>
      </c>
      <c r="X355">
        <f>IF($A355="","",COUNTIF(AI_PF!$A:$A,$A355))</f>
        <v>1</v>
      </c>
      <c r="Y355">
        <f>IF($A355="","",COUNTIF(LookThrough!$A:$A,J355))</f>
        <v>14</v>
      </c>
    </row>
    <row r="356" spans="1:25" x14ac:dyDescent="0.4">
      <c r="A356" t="s">
        <v>403</v>
      </c>
      <c r="B356" t="str">
        <f>IF($A356="","",IFERROR(VLOOKUP($A356,AI_PF!$A:$D,4,FALSE),""))</f>
        <v>광명서울고속도로 민간투자사업 자금재조달</v>
      </c>
      <c r="C356" t="str">
        <f>IF($A356="","",IFERROR(VLOOKUP($A356,AI_PF!$A:$G,7,FALSE),""))</f>
        <v>BTO</v>
      </c>
      <c r="D356" t="str">
        <f>IF($A356="","",IFERROR(VLOOKUP($A356,AI_PF!$A:$H,8,FALSE),""))</f>
        <v>도로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 s="4">
        <f>IF($J356="","",IFERROR(INDEX(AI_PF!T:T,MATCH(Dataset!J356,AI_PF!C:C,0)),""))</f>
        <v>45838</v>
      </c>
      <c r="H356" s="4">
        <f>IF($J356="","",IFERROR(INDEX(AI_PF!V:V,MATCH(Dataset!J356,AI_PF!C:C,0)),""))</f>
        <v>55974</v>
      </c>
      <c r="I356">
        <f>IF($J356="","",IFERROR(INDEX(AI_PF!EV:EV,MATCH(Dataset!J356,AI_PF!C:C,0)),""))</f>
        <v>2025</v>
      </c>
      <c r="J356" s="5">
        <f>IF($A356="","",IFERROR(VLOOKUP($A356,AI_PF!$A:$C,3,FALSE),""))</f>
        <v>6000000001315</v>
      </c>
      <c r="K356" t="str">
        <f>IF($A356="","",IFERROR(INDEX(Data_Raw!B:B,MATCH(Dataset!A356,Data_Raw!A:A,0)),""))</f>
        <v>Infrastructure</v>
      </c>
      <c r="L356" t="str">
        <f>IF($A356="","",IFERROR(INDEX(Data_Raw!C:C,MATCH(Dataset!A356,Data_Raw!A:A,0)),""))</f>
        <v>광명서울고속도로 민간투자사업 리파이낸싱(2025)</v>
      </c>
      <c r="M356" t="str">
        <f>IF($A356="","",IFERROR(INDEX(Data_Raw!D:D,MATCH(Dataset!A356,Data_Raw!A:A,0)),""))</f>
        <v>KB자산운용</v>
      </c>
      <c r="N356" t="str">
        <f>IF($A356="","",IFERROR(VLOOKUP($A356,AI_PF!$A:$ET,29,FALSE),""))</f>
        <v>해당없음</v>
      </c>
      <c r="O356" t="str">
        <f>IF($A356="","",IFERROR(INDEX(Data_Raw!E:E,MATCH(Dataset!A356,Data_Raw!A:A,0)),""))</f>
        <v>KOR</v>
      </c>
      <c r="P356" t="str">
        <f>IF($A356="","",IFERROR(INDEX(Data_Raw!F:F,MATCH(Dataset!A356,Data_Raw!A:A,0)),""))</f>
        <v>BTO</v>
      </c>
      <c r="Q356" t="str">
        <f>IF($A356="","",IFERROR(INDEX(Data_Raw!G:G,MATCH(Dataset!A356,Data_Raw!A:A,0)),""))</f>
        <v>Transportation</v>
      </c>
      <c r="R356">
        <f>IF($A356="","",SUMIFS(AI_PF!$AP:$AP,AI_PF!$A:$A,$A356))</f>
        <v>203110000000</v>
      </c>
      <c r="S356">
        <f>IF($A356="","",SUMIFS(AI_PF!$AW:$AW,AI_PF!$A:$A,$A356))</f>
        <v>102294856896</v>
      </c>
      <c r="T356">
        <f>IF($A356="","",SUMIFS(AI_PF!$AZ:$AZ,AI_PF!$A:$A,$A356))</f>
        <v>0</v>
      </c>
      <c r="U356">
        <f>IF($A356="","",SUMIFS(AI_PF!$CA:$CA,AI_PF!$A:$A,$A356))</f>
        <v>102294856896</v>
      </c>
      <c r="V356">
        <f>IF($A356="","",SUMIFS(AI_PF!$CE:$CE,AI_PF!$A:$A,$A356))</f>
        <v>103017464084</v>
      </c>
      <c r="W356">
        <f>IF($A356="","",IFERROR(VLOOKUP($A356,AI_PF!$A:$CO,93,FALSE),""))</f>
        <v>5.0893255999999996</v>
      </c>
      <c r="X356">
        <f>IF($A356="","",COUNTIF(AI_PF!$A:$A,$A356))</f>
        <v>3</v>
      </c>
      <c r="Y356">
        <f>IF($A356="","",COUNTIF(LookThrough!$A:$A,J356))</f>
        <v>0</v>
      </c>
    </row>
    <row r="357" spans="1:25" x14ac:dyDescent="0.4">
      <c r="A357" t="s">
        <v>404</v>
      </c>
      <c r="B357" t="str">
        <f>IF($A357="","",IFERROR(VLOOKUP($A357,AI_PF!$A:$D,4,FALSE),""))</f>
        <v>남양주월산2 공공지원민간임대주택 개발사업 HUG보증부 대출</v>
      </c>
      <c r="C357" t="str">
        <f>IF($A357="","",IFERROR(VLOOKUP($A357,AI_PF!$A:$G,7,FALSE),""))</f>
        <v>개발형</v>
      </c>
      <c r="D357" t="str">
        <f>IF($A357="","",IFERROR(VLOOKUP($A357,AI_PF!$A:$H,8,FALSE),""))</f>
        <v>주거용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 s="4">
        <f>IF($J357="","",IFERROR(INDEX(AI_PF!T:T,MATCH(Dataset!J357,AI_PF!C:C,0)),""))</f>
        <v>45819</v>
      </c>
      <c r="H357" s="4">
        <f>IF($J357="","",IFERROR(INDEX(AI_PF!V:V,MATCH(Dataset!J357,AI_PF!C:C,0)),""))</f>
        <v>50871</v>
      </c>
      <c r="I357">
        <f>IF($J357="","",IFERROR(INDEX(AI_PF!EV:EV,MATCH(Dataset!J357,AI_PF!C:C,0)),""))</f>
        <v>2025</v>
      </c>
      <c r="J357" s="5">
        <f>IF($A357="","",IFERROR(VLOOKUP($A357,AI_PF!$A:$C,3,FALSE),""))</f>
        <v>6000000001316</v>
      </c>
      <c r="K357" t="str">
        <f>IF($A357="","",IFERROR(INDEX(Data_Raw!B:B,MATCH(Dataset!A357,Data_Raw!A:A,0)),""))</f>
        <v>Real_Estate</v>
      </c>
      <c r="L357" t="str">
        <f>IF($A357="","",IFERROR(INDEX(Data_Raw!C:C,MATCH(Dataset!A357,Data_Raw!A:A,0)),""))</f>
        <v>남양주 월산2 
민간임대주택 HUG보증 대출</v>
      </c>
      <c r="M357" t="str">
        <f>IF($A357="","",IFERROR(INDEX(Data_Raw!D:D,MATCH(Dataset!A357,Data_Raw!A:A,0)),""))</f>
        <v>대한토지신탁</v>
      </c>
      <c r="N357" t="str">
        <f>IF($A357="","",IFERROR(VLOOKUP($A357,AI_PF!$A:$ET,29,FALSE),""))</f>
        <v>해당없음</v>
      </c>
      <c r="O357" t="str">
        <f>IF($A357="","",IFERROR(INDEX(Data_Raw!E:E,MATCH(Dataset!A357,Data_Raw!A:A,0)),""))</f>
        <v>KOR</v>
      </c>
      <c r="P357" t="str">
        <f>IF($A357="","",IFERROR(INDEX(Data_Raw!F:F,MATCH(Dataset!A357,Data_Raw!A:A,0)),""))</f>
        <v>PF대출</v>
      </c>
      <c r="Q357" t="str">
        <f>IF($A357="","",IFERROR(INDEX(Data_Raw!G:G,MATCH(Dataset!A357,Data_Raw!A:A,0)),""))</f>
        <v>Residential</v>
      </c>
      <c r="R357">
        <f>IF($A357="","",SUMIFS(AI_PF!$AP:$AP,AI_PF!$A:$A,$A357))</f>
        <v>50000000000</v>
      </c>
      <c r="S357">
        <f>IF($A357="","",SUMIFS(AI_PF!$AW:$AW,AI_PF!$A:$A,$A357))</f>
        <v>3770000000</v>
      </c>
      <c r="T357">
        <f>IF($A357="","",SUMIFS(AI_PF!$AZ:$AZ,AI_PF!$A:$A,$A357))</f>
        <v>0</v>
      </c>
      <c r="U357">
        <f>IF($A357="","",SUMIFS(AI_PF!$CA:$CA,AI_PF!$A:$A,$A357))</f>
        <v>3770000000</v>
      </c>
      <c r="V357">
        <f>IF($A357="","",SUMIFS(AI_PF!$CE:$CE,AI_PF!$A:$A,$A357))</f>
        <v>3770000000</v>
      </c>
      <c r="W357">
        <f>IF($A357="","",IFERROR(VLOOKUP($A357,AI_PF!$A:$CO,93,FALSE),""))</f>
        <v>4.3812736000000001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405</v>
      </c>
      <c r="B358" t="str">
        <f>IF($A358="","",IFERROR(VLOOKUP($A358,AI_PF!$A:$D,4,FALSE),""))</f>
        <v>반포주공1단지(1,2,4주구) 주택재건축정비사업 PF 리파이낸싱</v>
      </c>
      <c r="C358" t="str">
        <f>IF($A358="","",IFERROR(VLOOKUP($A358,AI_PF!$A:$G,7,FALSE),""))</f>
        <v>개발형</v>
      </c>
      <c r="D358" t="str">
        <f>IF($A358="","",IFERROR(VLOOKUP($A358,AI_PF!$A:$H,8,FALSE),""))</f>
        <v>주거용</v>
      </c>
      <c r="E358" t="str">
        <f>IF($A358="","",IFERROR(VLOOKUP($A358,AI_PF!$A:$N,14,FALSE),""))</f>
        <v>대출</v>
      </c>
      <c r="F358" t="str">
        <f>IF($A358="","",IFERROR(VLOOKUP($A358,AI_PF!$A:$R,18,FALSE),""))</f>
        <v>KRW</v>
      </c>
      <c r="G358" s="4">
        <f>IF($J358="","",IFERROR(INDEX(AI_PF!T:T,MATCH(Dataset!J358,AI_PF!C:C,0)),""))</f>
        <v>45807</v>
      </c>
      <c r="H358" s="4">
        <f>IF($J358="","",IFERROR(INDEX(AI_PF!V:V,MATCH(Dataset!J358,AI_PF!C:C,0)),""))</f>
        <v>46836</v>
      </c>
      <c r="I358">
        <f>IF($J358="","",IFERROR(INDEX(AI_PF!EV:EV,MATCH(Dataset!J358,AI_PF!C:C,0)),""))</f>
        <v>2025</v>
      </c>
      <c r="J358" s="5">
        <f>IF($A358="","",IFERROR(VLOOKUP($A358,AI_PF!$A:$C,3,FALSE),""))</f>
        <v>6000000001311</v>
      </c>
      <c r="K358" t="str">
        <f>IF($A358="","",IFERROR(INDEX(Data_Raw!B:B,MATCH(Dataset!A358,Data_Raw!A:A,0)),""))</f>
        <v>Real_Estate</v>
      </c>
      <c r="L358" t="str">
        <f>IF($A358="","",IFERROR(INDEX(Data_Raw!C:C,MATCH(Dataset!A358,Data_Raw!A:A,0)),""))</f>
        <v>반포주공 1단지
주택재건축정비사업 PF 대출</v>
      </c>
      <c r="M358" t="str">
        <f>IF($A358="","",IFERROR(INDEX(Data_Raw!D:D,MATCH(Dataset!A358,Data_Raw!A:A,0)),""))</f>
        <v>NH투자증권</v>
      </c>
      <c r="N358" t="str">
        <f>IF($A358="","",IFERROR(VLOOKUP($A358,AI_PF!$A:$ET,29,FALSE),""))</f>
        <v>해당없음</v>
      </c>
      <c r="O358" t="str">
        <f>IF($A358="","",IFERROR(INDEX(Data_Raw!E:E,MATCH(Dataset!A358,Data_Raw!A:A,0)),""))</f>
        <v>KOR</v>
      </c>
      <c r="P358" t="str">
        <f>IF($A358="","",IFERROR(INDEX(Data_Raw!F:F,MATCH(Dataset!A358,Data_Raw!A:A,0)),""))</f>
        <v>PF대출</v>
      </c>
      <c r="Q358" t="str">
        <f>IF($A358="","",IFERROR(INDEX(Data_Raw!G:G,MATCH(Dataset!A358,Data_Raw!A:A,0)),""))</f>
        <v>Residential</v>
      </c>
      <c r="R358">
        <f>IF($A358="","",SUMIFS(AI_PF!$AP:$AP,AI_PF!$A:$A,$A358))</f>
        <v>70000000000</v>
      </c>
      <c r="S358">
        <f>IF($A358="","",SUMIFS(AI_PF!$AW:$AW,AI_PF!$A:$A,$A358))</f>
        <v>70000000000</v>
      </c>
      <c r="T358">
        <f>IF($A358="","",SUMIFS(AI_PF!$AZ:$AZ,AI_PF!$A:$A,$A358))</f>
        <v>106399999</v>
      </c>
      <c r="U358">
        <f>IF($A358="","",SUMIFS(AI_PF!$CA:$CA,AI_PF!$A:$A,$A358))</f>
        <v>70000000000</v>
      </c>
      <c r="V358">
        <f>IF($A358="","",SUMIFS(AI_PF!$CE:$CE,AI_PF!$A:$A,$A358))</f>
        <v>69893600001</v>
      </c>
      <c r="W358">
        <f>IF($A358="","",IFERROR(VLOOKUP($A358,AI_PF!$A:$CO,93,FALSE),""))</f>
        <v>4.1480727000000002</v>
      </c>
      <c r="X358">
        <f>IF($A358="","",COUNTIF(AI_PF!$A:$A,$A358))</f>
        <v>2</v>
      </c>
      <c r="Y358">
        <f>IF($A358="","",COUNTIF(LookThrough!$A:$A,J358))</f>
        <v>0</v>
      </c>
    </row>
    <row r="359" spans="1:25" x14ac:dyDescent="0.4">
      <c r="A359" t="s">
        <v>406</v>
      </c>
      <c r="B359" t="str">
        <f>IF($A359="","",IFERROR(VLOOKUP($A359,AI_PF!$A:$D,4,FALSE),""))</f>
        <v>여의도 현대차증권빌딩 담보대출 리파이낸싱(코람코125호)</v>
      </c>
      <c r="C359" t="str">
        <f>IF($A359="","",IFERROR(VLOOKUP($A359,AI_PF!$A:$G,7,FALSE),""))</f>
        <v>수익형</v>
      </c>
      <c r="D359" t="str">
        <f>IF($A359="","",IFERROR(VLOOKUP($A359,AI_PF!$A:$H,8,FALSE),""))</f>
        <v>오피스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 s="4">
        <f>IF($J359="","",IFERROR(INDEX(AI_PF!T:T,MATCH(Dataset!J359,AI_PF!C:C,0)),""))</f>
        <v>45834</v>
      </c>
      <c r="H359" s="4">
        <f>IF($J359="","",IFERROR(INDEX(AI_PF!V:V,MATCH(Dataset!J359,AI_PF!C:C,0)),""))</f>
        <v>46564</v>
      </c>
      <c r="I359">
        <f>IF($J359="","",IFERROR(INDEX(AI_PF!EV:EV,MATCH(Dataset!J359,AI_PF!C:C,0)),""))</f>
        <v>2025</v>
      </c>
      <c r="J359" s="5">
        <f>IF($A359="","",IFERROR(VLOOKUP($A359,AI_PF!$A:$C,3,FALSE),""))</f>
        <v>6000000001317</v>
      </c>
      <c r="K359" t="str">
        <f>IF($A359="","",IFERROR(INDEX(Data_Raw!B:B,MATCH(Dataset!A359,Data_Raw!A:A,0)),""))</f>
        <v>Real_Estate</v>
      </c>
      <c r="L359" t="str">
        <f>IF($A359="","",IFERROR(INDEX(Data_Raw!C:C,MATCH(Dataset!A359,Data_Raw!A:A,0)),""))</f>
        <v>여의도 현대차증권빌딩 담보대출</v>
      </c>
      <c r="M359" t="str">
        <f>IF($A359="","",IFERROR(INDEX(Data_Raw!D:D,MATCH(Dataset!A359,Data_Raw!A:A,0)),""))</f>
        <v>코람코자산운용</v>
      </c>
      <c r="N359" t="str">
        <f>IF($A359="","",IFERROR(VLOOKUP($A359,AI_PF!$A:$ET,29,FALSE),""))</f>
        <v>해당없음</v>
      </c>
      <c r="O359" t="str">
        <f>IF($A359="","",IFERROR(INDEX(Data_Raw!E:E,MATCH(Dataset!A359,Data_Raw!A:A,0)),""))</f>
        <v>KOR</v>
      </c>
      <c r="P359" t="str">
        <f>IF($A359="","",IFERROR(INDEX(Data_Raw!F:F,MATCH(Dataset!A359,Data_Raw!A:A,0)),""))</f>
        <v>담보대출</v>
      </c>
      <c r="Q359" t="str">
        <f>IF($A359="","",IFERROR(INDEX(Data_Raw!G:G,MATCH(Dataset!A359,Data_Raw!A:A,0)),""))</f>
        <v>Office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161265511</v>
      </c>
      <c r="U359">
        <f>IF($A359="","",SUMIFS(AI_PF!$CA:$CA,AI_PF!$A:$A,$A359))</f>
        <v>100000000000</v>
      </c>
      <c r="V359">
        <f>IF($A359="","",SUMIFS(AI_PF!$CE:$CE,AI_PF!$A:$A,$A359))</f>
        <v>99838734489</v>
      </c>
      <c r="W359">
        <f>IF($A359="","",IFERROR(VLOOKUP($A359,AI_PF!$A:$CO,93,FALSE),""))</f>
        <v>4.0481829999999999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407</v>
      </c>
      <c r="B360" t="str">
        <f>IF($A360="","",IFERROR(VLOOKUP($A360,AI_PF!$A:$D,4,FALSE),""))</f>
        <v>이지스글로벌일반사모부동산투자신탁573호(재간접형)</v>
      </c>
      <c r="C360" t="str">
        <f>IF($A360="","",IFERROR(VLOOKUP($A360,AI_PF!$A:$G,7,FALSE),""))</f>
        <v>수익형</v>
      </c>
      <c r="D360" t="str">
        <f>IF($A360="","",IFERROR(VLOOKUP($A360,AI_PF!$A:$H,8,FALSE),""))</f>
        <v>혼합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 s="4">
        <f>IF($J360="","",IFERROR(INDEX(AI_PF!T:T,MATCH(Dataset!J360,AI_PF!C:C,0)),""))</f>
        <v>45867</v>
      </c>
      <c r="H360" s="4">
        <f>IF($J360="","",IFERROR(INDEX(AI_PF!V:V,MATCH(Dataset!J360,AI_PF!C:C,0)),""))</f>
        <v>49519</v>
      </c>
      <c r="I360">
        <f>IF($J360="","",IFERROR(INDEX(AI_PF!EV:EV,MATCH(Dataset!J360,AI_PF!C:C,0)),""))</f>
        <v>2025</v>
      </c>
      <c r="J360" s="5">
        <f>IF($A360="","",IFERROR(VLOOKUP($A360,AI_PF!$A:$C,3,FALSE),""))</f>
        <v>210002164</v>
      </c>
      <c r="K360" t="str">
        <f>IF($A360="","",IFERROR(INDEX(Data_Raw!B:B,MATCH(Dataset!A360,Data_Raw!A:A,0)),""))</f>
        <v>Real_Estate</v>
      </c>
      <c r="L360" t="str">
        <f>IF($A360="","",IFERROR(INDEX(Data_Raw!C:C,MATCH(Dataset!A360,Data_Raw!A:A,0)),""))</f>
        <v>이지스글로벌부동산573호</v>
      </c>
      <c r="M360" t="str">
        <f>IF($A360="","",IFERROR(INDEX(Data_Raw!D:D,MATCH(Dataset!A360,Data_Raw!A:A,0)),""))</f>
        <v>이지스자산운용</v>
      </c>
      <c r="N360" t="str">
        <f>IF($A360="","",IFERROR(VLOOKUP($A360,AI_PF!$A:$ET,29,FALSE),""))</f>
        <v>Nuveen Green Capital</v>
      </c>
      <c r="O360" t="str">
        <f>IF($A360="","",IFERROR(INDEX(Data_Raw!E:E,MATCH(Dataset!A360,Data_Raw!A:A,0)),""))</f>
        <v>US</v>
      </c>
      <c r="P360" t="str">
        <f>IF($A360="","",IFERROR(INDEX(Data_Raw!F:F,MATCH(Dataset!A360,Data_Raw!A:A,0)),""))</f>
        <v>Senior|Core</v>
      </c>
      <c r="Q360" t="str">
        <f>IF($A360="","",IFERROR(INDEX(Data_Raw!G:G,MATCH(Dataset!A360,Data_Raw!A:A,0)),""))</f>
        <v>General</v>
      </c>
      <c r="R360">
        <f>IF($A360="","",SUMIFS(AI_PF!$AP:$AP,AI_PF!$A:$A,$A360))</f>
        <v>140000000000</v>
      </c>
      <c r="S360">
        <f>IF($A360="","",SUMIFS(AI_PF!$AW:$AW,AI_PF!$A:$A,$A360))</f>
        <v>143041987512</v>
      </c>
      <c r="T360">
        <f>IF($A360="","",SUMIFS(AI_PF!$AZ:$AZ,AI_PF!$A:$A,$A360))</f>
        <v>0</v>
      </c>
      <c r="U360">
        <f>IF($A360="","",SUMIFS(AI_PF!$CA:$CA,AI_PF!$A:$A,$A360))</f>
        <v>143041987512</v>
      </c>
      <c r="V360">
        <f>IF($A360="","",SUMIFS(AI_PF!$CE:$CE,AI_PF!$A:$A,$A360))</f>
        <v>141290137537</v>
      </c>
      <c r="W360">
        <f>IF($A360="","",IFERROR(VLOOKUP($A360,AI_PF!$A:$CO,93,FALSE),""))</f>
        <v>-30.839333757758151</v>
      </c>
      <c r="X360">
        <f>IF($A360="","",COUNTIF(AI_PF!$A:$A,$A360))</f>
        <v>1</v>
      </c>
      <c r="Y360">
        <f>IF($A360="","",COUNTIF(LookThrough!$A:$A,J360))</f>
        <v>2</v>
      </c>
    </row>
    <row r="361" spans="1:25" x14ac:dyDescent="0.4">
      <c r="A361" t="s">
        <v>408</v>
      </c>
      <c r="B361" t="str">
        <f>IF($A361="","",IFERROR(VLOOKUP($A361,AI_PF!$A:$D,4,FALSE),""))</f>
        <v>신한 ACO IX 일반사모투자신탁-A호(H)</v>
      </c>
      <c r="C361" t="str">
        <f>IF($A361="","",IFERROR(VLOOKUP($A361,AI_PF!$A:$G,7,FALSE),""))</f>
        <v>PD</v>
      </c>
      <c r="D361" t="str">
        <f>IF($A361="","",IFERROR(VLOOKUP($A361,AI_PF!$A:$H,8,FALSE),""))</f>
        <v>Distressed</v>
      </c>
      <c r="E361" t="str">
        <f>IF($A361="","",IFERROR(VLOOKUP($A361,AI_PF!$A:$N,14,FALSE),""))</f>
        <v>수익증권</v>
      </c>
      <c r="F361" t="str">
        <f>IF($A361="","",IFERROR(VLOOKUP($A361,AI_PF!$A:$R,18,FALSE),""))</f>
        <v>KRW</v>
      </c>
      <c r="G361" s="4">
        <f>IF($J361="","",IFERROR(INDEX(AI_PF!T:T,MATCH(Dataset!J361,AI_PF!C:C,0)),""))</f>
        <v>45873</v>
      </c>
      <c r="H361" s="4">
        <f>IF($J361="","",IFERROR(INDEX(AI_PF!V:V,MATCH(Dataset!J361,AI_PF!C:C,0)),""))</f>
        <v>49148</v>
      </c>
      <c r="I361">
        <f>IF($J361="","",IFERROR(INDEX(AI_PF!EV:EV,MATCH(Dataset!J361,AI_PF!C:C,0)),""))</f>
        <v>2025</v>
      </c>
      <c r="J361" s="5">
        <f>IF($A361="","",IFERROR(VLOOKUP($A361,AI_PF!$A:$C,3,FALSE),""))</f>
        <v>210002166</v>
      </c>
      <c r="K361" t="str">
        <f>IF($A361="","",IFERROR(INDEX(Data_Raw!B:B,MATCH(Dataset!A361,Data_Raw!A:A,0)),""))</f>
        <v>PD</v>
      </c>
      <c r="L361" t="str">
        <f>IF($A361="","",IFERROR(INDEX(Data_Raw!C:C,MATCH(Dataset!A361,Data_Raw!A:A,0)),""))</f>
        <v>신한 ACO IX 일반사모투자신탁-A호(H)</v>
      </c>
      <c r="M361" t="str">
        <f>IF($A361="","",IFERROR(INDEX(Data_Raw!D:D,MATCH(Dataset!A361,Data_Raw!A:A,0)),""))</f>
        <v>신한자산운용</v>
      </c>
      <c r="N361" t="str">
        <f>IF($A361="","",IFERROR(VLOOKUP($A361,AI_PF!$A:$ET,29,FALSE),""))</f>
        <v>Anchorage Captial</v>
      </c>
      <c r="O361" t="str">
        <f>IF($A361="","",IFERROR(INDEX(Data_Raw!E:E,MATCH(Dataset!A361,Data_Raw!A:A,0)),""))</f>
        <v>US</v>
      </c>
      <c r="P361" t="str">
        <f>IF($A361="","",IFERROR(INDEX(Data_Raw!F:F,MATCH(Dataset!A361,Data_Raw!A:A,0)),""))</f>
        <v>Opportunistic</v>
      </c>
      <c r="Q361" t="str">
        <f>IF($A361="","",IFERROR(INDEX(Data_Raw!G:G,MATCH(Dataset!A361,Data_Raw!A:A,0)),""))</f>
        <v>Mixed</v>
      </c>
      <c r="R361">
        <f>IF($A361="","",SUMIFS(AI_PF!$AP:$AP,AI_PF!$A:$A,$A361))</f>
        <v>42000000000</v>
      </c>
      <c r="S361">
        <f>IF($A361="","",SUMIFS(AI_PF!$AW:$AW,AI_PF!$A:$A,$A361))</f>
        <v>26296211960</v>
      </c>
      <c r="T361">
        <f>IF($A361="","",SUMIFS(AI_PF!$AZ:$AZ,AI_PF!$A:$A,$A361))</f>
        <v>0</v>
      </c>
      <c r="U361">
        <f>IF($A361="","",SUMIFS(AI_PF!$CA:$CA,AI_PF!$A:$A,$A361))</f>
        <v>26296211960</v>
      </c>
      <c r="V361">
        <f>IF($A361="","",SUMIFS(AI_PF!$CE:$CE,AI_PF!$A:$A,$A361))</f>
        <v>28127702671</v>
      </c>
      <c r="W361">
        <f>IF($A361="","",IFERROR(VLOOKUP($A361,AI_PF!$A:$CO,93,FALSE),""))</f>
        <v>10.973665118217468</v>
      </c>
      <c r="X361">
        <f>IF($A361="","",COUNTIF(AI_PF!$A:$A,$A361))</f>
        <v>1</v>
      </c>
      <c r="Y361">
        <f>IF($A361="","",COUNTIF(LookThrough!$A:$A,J361))</f>
        <v>2</v>
      </c>
    </row>
    <row r="362" spans="1:25" x14ac:dyDescent="0.4">
      <c r="A362" t="s">
        <v>409</v>
      </c>
      <c r="B362" t="str">
        <f>IF($A362="","",IFERROR(VLOOKUP($A362,AI_PF!$A:$D,4,FALSE),""))</f>
        <v>수도권광역급행철도B노선(GTX-B) 민간투자사업</v>
      </c>
      <c r="C362" t="str">
        <f>IF($A362="","",IFERROR(VLOOKUP($A362,AI_PF!$A:$G,7,FALSE),""))</f>
        <v>BTO</v>
      </c>
      <c r="D362" t="str">
        <f>IF($A362="","",IFERROR(VLOOKUP($A362,AI_PF!$A:$H,8,FALSE),""))</f>
        <v>철도</v>
      </c>
      <c r="E362" t="str">
        <f>IF($A362="","",IFERROR(VLOOKUP($A362,AI_PF!$A:$N,14,FALSE),""))</f>
        <v>대출</v>
      </c>
      <c r="F362" t="str">
        <f>IF($A362="","",IFERROR(VLOOKUP($A362,AI_PF!$A:$R,18,FALSE),""))</f>
        <v>미인출</v>
      </c>
      <c r="G362" s="4" t="str">
        <f>IF($J362="","",IFERROR(INDEX(AI_PF!T:T,MATCH(Dataset!J362,AI_PF!C:C,0)),""))</f>
        <v>미인출</v>
      </c>
      <c r="H362" s="4" t="str">
        <f>IF($J362="","",IFERROR(INDEX(AI_PF!V:V,MATCH(Dataset!J362,AI_PF!C:C,0)),""))</f>
        <v>37.5년</v>
      </c>
      <c r="I362">
        <f>IF($J362="","",IFERROR(INDEX(AI_PF!EV:EV,MATCH(Dataset!J362,AI_PF!C:C,0)),""))</f>
        <v>2025</v>
      </c>
      <c r="J362" s="5" t="str">
        <f>IF($A362="","",IFERROR(VLOOKUP($A362,AI_PF!$A:$C,3,FALSE),""))</f>
        <v>(미인출)GTX-B 대출</v>
      </c>
      <c r="K362" t="str">
        <f>IF($A362="","",IFERROR(INDEX(Data_Raw!B:B,MATCH(Dataset!A362,Data_Raw!A:A,0)),""))</f>
        <v>Infrastructure</v>
      </c>
      <c r="L362" t="str">
        <f>IF($A362="","",IFERROR(INDEX(Data_Raw!C:C,MATCH(Dataset!A362,Data_Raw!A:A,0)),""))</f>
        <v>수도권광역급행철도B노선(GTX-B) 민간투자사업</v>
      </c>
      <c r="M362" t="str">
        <f>IF($A362="","",IFERROR(INDEX(Data_Raw!D:D,MATCH(Dataset!A362,Data_Raw!A:A,0)),""))</f>
        <v>교보AIM자산운용</v>
      </c>
      <c r="N362" t="str">
        <f>IF($A362="","",IFERROR(VLOOKUP($A362,AI_PF!$A:$ET,29,FALSE),""))</f>
        <v>해당없음</v>
      </c>
      <c r="O362" t="str">
        <f>IF($A362="","",IFERROR(INDEX(Data_Raw!E:E,MATCH(Dataset!A362,Data_Raw!A:A,0)),""))</f>
        <v>KOR</v>
      </c>
      <c r="P362" t="str">
        <f>IF($A362="","",IFERROR(INDEX(Data_Raw!F:F,MATCH(Dataset!A362,Data_Raw!A:A,0)),""))</f>
        <v>BTO</v>
      </c>
      <c r="Q362" t="str">
        <f>IF($A362="","",IFERROR(INDEX(Data_Raw!G:G,MATCH(Dataset!A362,Data_Raw!A:A,0)),""))</f>
        <v>Transportation</v>
      </c>
      <c r="R362">
        <f>IF($A362="","",SUMIFS(AI_PF!$AP:$AP,AI_PF!$A:$A,$A362))</f>
        <v>273500000000</v>
      </c>
      <c r="S362">
        <f>IF($A362="","",SUMIFS(AI_PF!$AW:$AW,AI_PF!$A:$A,$A362))</f>
        <v>11720705628</v>
      </c>
      <c r="T362">
        <f>IF($A362="","",SUMIFS(AI_PF!$AZ:$AZ,AI_PF!$A:$A,$A362))</f>
        <v>0</v>
      </c>
      <c r="U362">
        <f>IF($A362="","",SUMIFS(AI_PF!$CA:$CA,AI_PF!$A:$A,$A362))</f>
        <v>11720705628</v>
      </c>
      <c r="V362">
        <f>IF($A362="","",SUMIFS(AI_PF!$CE:$CE,AI_PF!$A:$A,$A362))</f>
        <v>11760731171</v>
      </c>
      <c r="W362">
        <f>IF($A362="","",IFERROR(VLOOKUP($A362,AI_PF!$A:$CO,93,FALSE),""))</f>
        <v>0</v>
      </c>
      <c r="X362">
        <f>IF($A362="","",COUNTIF(AI_PF!$A:$A,$A362))</f>
        <v>2</v>
      </c>
      <c r="Y362">
        <f>IF($A362="","",COUNTIF(LookThrough!$A:$A,J362))</f>
        <v>0</v>
      </c>
    </row>
    <row r="363" spans="1:25" x14ac:dyDescent="0.4">
      <c r="A363" t="s">
        <v>410</v>
      </c>
      <c r="B363" t="str">
        <f>IF($A363="","",IFERROR(VLOOKUP($A363,AI_PF!$A:$D,4,FALSE),""))</f>
        <v>잠실 Tower730 담보대출 리파이낸싱</v>
      </c>
      <c r="C363" t="str">
        <f>IF($A363="","",IFERROR(VLOOKUP($A363,AI_PF!$A:$G,7,FALSE),""))</f>
        <v>수익형</v>
      </c>
      <c r="D363" t="str">
        <f>IF($A363="","",IFERROR(VLOOKUP($A363,AI_PF!$A:$H,8,FALSE),""))</f>
        <v>오피스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 s="4">
        <f>IF($J363="","",IFERROR(INDEX(AI_PF!T:T,MATCH(Dataset!J363,AI_PF!C:C,0)),""))</f>
        <v>45910</v>
      </c>
      <c r="H363" s="4">
        <f>IF($J363="","",IFERROR(INDEX(AI_PF!V:V,MATCH(Dataset!J363,AI_PF!C:C,0)),""))</f>
        <v>47026</v>
      </c>
      <c r="I363">
        <f>IF($J363="","",IFERROR(INDEX(AI_PF!EV:EV,MATCH(Dataset!J363,AI_PF!C:C,0)),""))</f>
        <v>2025</v>
      </c>
      <c r="J363" s="5">
        <f>IF($A363="","",IFERROR(VLOOKUP($A363,AI_PF!$A:$C,3,FALSE),""))</f>
        <v>6000000001319</v>
      </c>
      <c r="K363" t="str">
        <f>IF($A363="","",IFERROR(INDEX(Data_Raw!B:B,MATCH(Dataset!A363,Data_Raw!A:A,0)),""))</f>
        <v>Real_Estate</v>
      </c>
      <c r="L363" t="str">
        <f>IF($A363="","",IFERROR(INDEX(Data_Raw!C:C,MATCH(Dataset!A363,Data_Raw!A:A,0)),""))</f>
        <v>잠실 Tower730 담보대출 리파이낸싱</v>
      </c>
      <c r="M363" t="str">
        <f>IF($A363="","",IFERROR(INDEX(Data_Raw!D:D,MATCH(Dataset!A363,Data_Raw!A:A,0)),""))</f>
        <v>현대인베스트먼트자산운용</v>
      </c>
      <c r="N363" t="str">
        <f>IF($A363="","",IFERROR(VLOOKUP($A363,AI_PF!$A:$ET,29,FALSE),""))</f>
        <v>해당없음</v>
      </c>
      <c r="O363" t="str">
        <f>IF($A363="","",IFERROR(INDEX(Data_Raw!E:E,MATCH(Dataset!A363,Data_Raw!A:A,0)),""))</f>
        <v>KOR</v>
      </c>
      <c r="P363" t="str">
        <f>IF($A363="","",IFERROR(INDEX(Data_Raw!F:F,MATCH(Dataset!A363,Data_Raw!A:A,0)),""))</f>
        <v>담보대출</v>
      </c>
      <c r="Q363" t="str">
        <f>IF($A363="","",IFERROR(INDEX(Data_Raw!G:G,MATCH(Dataset!A363,Data_Raw!A:A,0)),""))</f>
        <v>Office</v>
      </c>
      <c r="R363">
        <f>IF($A363="","",SUMIFS(AI_PF!$AP:$AP,AI_PF!$A:$A,$A363))</f>
        <v>30000000000</v>
      </c>
      <c r="S363">
        <f>IF($A363="","",SUMIFS(AI_PF!$AW:$AW,AI_PF!$A:$A,$A363))</f>
        <v>30000000000</v>
      </c>
      <c r="T363">
        <f>IF($A363="","",SUMIFS(AI_PF!$AZ:$AZ,AI_PF!$A:$A,$A363))</f>
        <v>15000000</v>
      </c>
      <c r="U363">
        <f>IF($A363="","",SUMIFS(AI_PF!$CA:$CA,AI_PF!$A:$A,$A363))</f>
        <v>30000000000</v>
      </c>
      <c r="V363">
        <f>IF($A363="","",SUMIFS(AI_PF!$CE:$CE,AI_PF!$A:$A,$A363))</f>
        <v>29985000000</v>
      </c>
      <c r="W363">
        <f>IF($A363="","",IFERROR(VLOOKUP($A363,AI_PF!$A:$CO,93,FALSE),""))</f>
        <v>3.9474976000000002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411</v>
      </c>
      <c r="B364" t="str">
        <f>IF($A364="","",IFERROR(VLOOKUP($A364,AI_PF!$A:$D,4,FALSE),""))</f>
        <v>Lightspeed Venture Partners XV-A (Inception), L.P.</v>
      </c>
      <c r="C364" t="str">
        <f>IF($A364="","",IFERROR(VLOOKUP($A364,AI_PF!$A:$G,7,FALSE),""))</f>
        <v>VC</v>
      </c>
      <c r="D364" t="str">
        <f>IF($A364="","",IFERROR(VLOOKUP($A364,AI_PF!$A:$H,8,FALSE),""))</f>
        <v>VC</v>
      </c>
      <c r="E364" t="str">
        <f>IF($A364="","",IFERROR(VLOOKUP($A364,AI_PF!$A:$N,14,FALSE),""))</f>
        <v>수익증권</v>
      </c>
      <c r="F364" t="str">
        <f>IF($A364="","",IFERROR(VLOOKUP($A364,AI_PF!$A:$R,18,FALSE),""))</f>
        <v>USD</v>
      </c>
      <c r="G364" s="4">
        <f>IF($J364="","",IFERROR(INDEX(AI_PF!T:T,MATCH(Dataset!J364,AI_PF!C:C,0)),""))</f>
        <v>45926</v>
      </c>
      <c r="H364" s="4">
        <f>IF($J364="","",IFERROR(INDEX(AI_PF!V:V,MATCH(Dataset!J364,AI_PF!C:C,0)),""))</f>
        <v>49490</v>
      </c>
      <c r="I364">
        <f>IF($J364="","",IFERROR(INDEX(AI_PF!EV:EV,MATCH(Dataset!J364,AI_PF!C:C,0)),""))</f>
        <v>2025</v>
      </c>
      <c r="J364" s="5">
        <f>IF($A364="","",IFERROR(VLOOKUP($A364,AI_PF!$A:$C,3,FALSE),""))</f>
        <v>210002205</v>
      </c>
      <c r="K364" t="str">
        <f>IF($A364="","",IFERROR(INDEX(Data_Raw!B:B,MATCH(Dataset!A364,Data_Raw!A:A,0)),""))</f>
        <v>VC</v>
      </c>
      <c r="L364" t="str">
        <f>IF($A364="","",IFERROR(INDEX(Data_Raw!C:C,MATCH(Dataset!A364,Data_Raw!A:A,0)),""))</f>
        <v>Lightspeed Venture Partners XV-A (Inception), L.P.</v>
      </c>
      <c r="M364" t="str">
        <f>IF($A364="","",IFERROR(INDEX(Data_Raw!D:D,MATCH(Dataset!A364,Data_Raw!A:A,0)),""))</f>
        <v>Lightspeed Venture Partners</v>
      </c>
      <c r="N364" t="str">
        <f>IF($A364="","",IFERROR(VLOOKUP($A364,AI_PF!$A:$ET,29,FALSE),""))</f>
        <v>Lightspeed Venture Partners</v>
      </c>
      <c r="O364" t="str">
        <f>IF($A364="","",IFERROR(INDEX(Data_Raw!E:E,MATCH(Dataset!A364,Data_Raw!A:A,0)),""))</f>
        <v>US</v>
      </c>
      <c r="P364" t="str">
        <f>IF($A364="","",IFERROR(INDEX(Data_Raw!F:F,MATCH(Dataset!A364,Data_Raw!A:A,0)),""))</f>
        <v>Early</v>
      </c>
      <c r="Q364" t="str">
        <f>IF($A364="","",IFERROR(INDEX(Data_Raw!G:G,MATCH(Dataset!A364,Data_Raw!A:A,0)),""))</f>
        <v>Enterprise|Comsumer|Fintech|Healthcare</v>
      </c>
      <c r="R364">
        <f>IF($A364="","",SUMIFS(AI_PF!$AP:$AP,AI_PF!$A:$A,$A364))</f>
        <v>11025000000</v>
      </c>
      <c r="S364">
        <f>IF($A364="","",SUMIFS(AI_PF!$AW:$AW,AI_PF!$A:$A,$A364))</f>
        <v>5912469547</v>
      </c>
      <c r="T364">
        <f>IF($A364="","",SUMIFS(AI_PF!$AZ:$AZ,AI_PF!$A:$A,$A364))</f>
        <v>0</v>
      </c>
      <c r="U364">
        <f>IF($A364="","",SUMIFS(AI_PF!$CA:$CA,AI_PF!$A:$A,$A364))</f>
        <v>5912469547</v>
      </c>
      <c r="V364">
        <f>IF($A364="","",SUMIFS(AI_PF!$CE:$CE,AI_PF!$A:$A,$A364))</f>
        <v>5789264739</v>
      </c>
      <c r="W364">
        <f>IF($A364="","",IFERROR(VLOOKUP($A364,AI_PF!$A:$CO,93,FALSE),""))</f>
        <v>12.156930565834045</v>
      </c>
      <c r="X364">
        <f>IF($A364="","",COUNTIF(AI_PF!$A:$A,$A364))</f>
        <v>1</v>
      </c>
      <c r="Y364">
        <f>IF($A364="","",COUNTIF(LookThrough!$A:$A,J364))</f>
        <v>15</v>
      </c>
    </row>
    <row r="365" spans="1:25" x14ac:dyDescent="0.4">
      <c r="A365" t="s">
        <v>412</v>
      </c>
      <c r="B365" t="str">
        <f>IF($A365="","",IFERROR(VLOOKUP($A365,AI_PF!$A:$D,4,FALSE),""))</f>
        <v>Lightspeed Venture Partners XV-B (Ignite), L.P.</v>
      </c>
      <c r="C365" t="str">
        <f>IF($A365="","",IFERROR(VLOOKUP($A365,AI_PF!$A:$G,7,FALSE),""))</f>
        <v>VC</v>
      </c>
      <c r="D365" t="str">
        <f>IF($A365="","",IFERROR(VLOOKUP($A365,AI_PF!$A:$H,8,FALSE),""))</f>
        <v>VC</v>
      </c>
      <c r="E365" t="str">
        <f>IF($A365="","",IFERROR(VLOOKUP($A365,AI_PF!$A:$N,14,FALSE),""))</f>
        <v>수익증권</v>
      </c>
      <c r="F365" t="str">
        <f>IF($A365="","",IFERROR(VLOOKUP($A365,AI_PF!$A:$R,18,FALSE),""))</f>
        <v>USD</v>
      </c>
      <c r="G365" s="4">
        <f>IF($J365="","",IFERROR(INDEX(AI_PF!T:T,MATCH(Dataset!J365,AI_PF!C:C,0)),""))</f>
        <v>45926</v>
      </c>
      <c r="H365" s="4">
        <f>IF($J365="","",IFERROR(INDEX(AI_PF!V:V,MATCH(Dataset!J365,AI_PF!C:C,0)),""))</f>
        <v>49490</v>
      </c>
      <c r="I365">
        <f>IF($J365="","",IFERROR(INDEX(AI_PF!EV:EV,MATCH(Dataset!J365,AI_PF!C:C,0)),""))</f>
        <v>2025</v>
      </c>
      <c r="J365" s="5">
        <f>IF($A365="","",IFERROR(VLOOKUP($A365,AI_PF!$A:$C,3,FALSE),""))</f>
        <v>210002206</v>
      </c>
      <c r="K365" t="str">
        <f>IF($A365="","",IFERROR(INDEX(Data_Raw!B:B,MATCH(Dataset!A365,Data_Raw!A:A,0)),""))</f>
        <v>VC</v>
      </c>
      <c r="L365" t="str">
        <f>IF($A365="","",IFERROR(INDEX(Data_Raw!C:C,MATCH(Dataset!A365,Data_Raw!A:A,0)),""))</f>
        <v>Lightspeed Venture Partners XV-B (Ignite), L.P.</v>
      </c>
      <c r="M365" t="str">
        <f>IF($A365="","",IFERROR(INDEX(Data_Raw!D:D,MATCH(Dataset!A365,Data_Raw!A:A,0)),""))</f>
        <v>Lightspeed Venture Partners</v>
      </c>
      <c r="N365" t="str">
        <f>IF($A365="","",IFERROR(VLOOKUP($A365,AI_PF!$A:$ET,29,FALSE),""))</f>
        <v>Lightspeed Venture Partners</v>
      </c>
      <c r="O365" t="str">
        <f>IF($A365="","",IFERROR(INDEX(Data_Raw!E:E,MATCH(Dataset!A365,Data_Raw!A:A,0)),""))</f>
        <v>US</v>
      </c>
      <c r="P365" t="str">
        <f>IF($A365="","",IFERROR(INDEX(Data_Raw!F:F,MATCH(Dataset!A365,Data_Raw!A:A,0)),""))</f>
        <v>Early</v>
      </c>
      <c r="Q365" t="str">
        <f>IF($A365="","",IFERROR(INDEX(Data_Raw!G:G,MATCH(Dataset!A365,Data_Raw!A:A,0)),""))</f>
        <v>Enterprise|Comsumer|Fintech|Healthcare</v>
      </c>
      <c r="R365">
        <f>IF($A365="","",SUMIFS(AI_PF!$AP:$AP,AI_PF!$A:$A,$A365))</f>
        <v>13475000000</v>
      </c>
      <c r="S365">
        <f>IF($A365="","",SUMIFS(AI_PF!$AW:$AW,AI_PF!$A:$A,$A365))</f>
        <v>8900618462</v>
      </c>
      <c r="T365">
        <f>IF($A365="","",SUMIFS(AI_PF!$AZ:$AZ,AI_PF!$A:$A,$A365))</f>
        <v>0</v>
      </c>
      <c r="U365">
        <f>IF($A365="","",SUMIFS(AI_PF!$CA:$CA,AI_PF!$A:$A,$A365))</f>
        <v>8900618462</v>
      </c>
      <c r="V365">
        <f>IF($A365="","",SUMIFS(AI_PF!$CE:$CE,AI_PF!$A:$A,$A365))</f>
        <v>11344118712</v>
      </c>
      <c r="W365">
        <f>IF($A365="","",IFERROR(VLOOKUP($A365,AI_PF!$A:$CO,93,FALSE),""))</f>
        <v>94.568926095962524</v>
      </c>
      <c r="X365">
        <f>IF($A365="","",COUNTIF(AI_PF!$A:$A,$A365))</f>
        <v>1</v>
      </c>
      <c r="Y365">
        <f>IF($A365="","",COUNTIF(LookThrough!$A:$A,J365))</f>
        <v>15</v>
      </c>
    </row>
    <row r="366" spans="1:25" x14ac:dyDescent="0.4">
      <c r="A366" t="s">
        <v>413</v>
      </c>
      <c r="B366" t="str">
        <f>IF($A366="","",IFERROR(VLOOKUP($A366,AI_PF!$A:$D,4,FALSE),""))</f>
        <v>Lightspeed Opportunity Fund III, L.P.</v>
      </c>
      <c r="C366" t="str">
        <f>IF($A366="","",IFERROR(VLOOKUP($A366,AI_PF!$A:$G,7,FALSE),""))</f>
        <v>VC</v>
      </c>
      <c r="D366" t="str">
        <f>IF($A366="","",IFERROR(VLOOKUP($A366,AI_PF!$A:$H,8,FALSE),""))</f>
        <v>VC</v>
      </c>
      <c r="E366" t="str">
        <f>IF($A366="","",IFERROR(VLOOKUP($A366,AI_PF!$A:$N,14,FALSE),""))</f>
        <v>수익증권</v>
      </c>
      <c r="F366" t="str">
        <f>IF($A366="","",IFERROR(VLOOKUP($A366,AI_PF!$A:$R,18,FALSE),""))</f>
        <v>USD</v>
      </c>
      <c r="G366" s="4">
        <f>IF($J366="","",IFERROR(INDEX(AI_PF!T:T,MATCH(Dataset!J366,AI_PF!C:C,0)),""))</f>
        <v>45926</v>
      </c>
      <c r="H366" s="4">
        <f>IF($J366="","",IFERROR(INDEX(AI_PF!V:V,MATCH(Dataset!J366,AI_PF!C:C,0)),""))</f>
        <v>49490</v>
      </c>
      <c r="I366">
        <f>IF($J366="","",IFERROR(INDEX(AI_PF!EV:EV,MATCH(Dataset!J366,AI_PF!C:C,0)),""))</f>
        <v>2025</v>
      </c>
      <c r="J366" s="5">
        <f>IF($A366="","",IFERROR(VLOOKUP($A366,AI_PF!$A:$C,3,FALSE),""))</f>
        <v>210002207</v>
      </c>
      <c r="K366" t="str">
        <f>IF($A366="","",IFERROR(INDEX(Data_Raw!B:B,MATCH(Dataset!A366,Data_Raw!A:A,0)),""))</f>
        <v>VC</v>
      </c>
      <c r="L366" t="str">
        <f>IF($A366="","",IFERROR(INDEX(Data_Raw!C:C,MATCH(Dataset!A366,Data_Raw!A:A,0)),""))</f>
        <v>Lightspeed Opportunity Fund III, L.P.</v>
      </c>
      <c r="M366" t="str">
        <f>IF($A366="","",IFERROR(INDEX(Data_Raw!D:D,MATCH(Dataset!A366,Data_Raw!A:A,0)),""))</f>
        <v>Lightspeed Venture Partners</v>
      </c>
      <c r="N366" t="str">
        <f>IF($A366="","",IFERROR(VLOOKUP($A366,AI_PF!$A:$ET,29,FALSE),""))</f>
        <v>Lightspeed Venture Partners</v>
      </c>
      <c r="O366" t="str">
        <f>IF($A366="","",IFERROR(INDEX(Data_Raw!E:E,MATCH(Dataset!A366,Data_Raw!A:A,0)),""))</f>
        <v>US</v>
      </c>
      <c r="P366" t="str">
        <f>IF($A366="","",IFERROR(INDEX(Data_Raw!F:F,MATCH(Dataset!A366,Data_Raw!A:A,0)),""))</f>
        <v>Late</v>
      </c>
      <c r="Q366" t="str">
        <f>IF($A366="","",IFERROR(INDEX(Data_Raw!G:G,MATCH(Dataset!A366,Data_Raw!A:A,0)),""))</f>
        <v>Enterprise|Comsumer|Fintech|Healthcare</v>
      </c>
      <c r="R366">
        <f>IF($A366="","",SUMIFS(AI_PF!$AP:$AP,AI_PF!$A:$A,$A366))</f>
        <v>17500000000</v>
      </c>
      <c r="S366">
        <f>IF($A366="","",SUMIFS(AI_PF!$AW:$AW,AI_PF!$A:$A,$A366))</f>
        <v>11260268652</v>
      </c>
      <c r="T366">
        <f>IF($A366="","",SUMIFS(AI_PF!$AZ:$AZ,AI_PF!$A:$A,$A366))</f>
        <v>0</v>
      </c>
      <c r="U366">
        <f>IF($A366="","",SUMIFS(AI_PF!$CA:$CA,AI_PF!$A:$A,$A366))</f>
        <v>11260268652</v>
      </c>
      <c r="V366">
        <f>IF($A366="","",SUMIFS(AI_PF!$CE:$CE,AI_PF!$A:$A,$A366))</f>
        <v>15079408120</v>
      </c>
      <c r="W366">
        <f>IF($A366="","",IFERROR(VLOOKUP($A366,AI_PF!$A:$CO,93,FALSE),""))</f>
        <v>89.159837961196914</v>
      </c>
      <c r="X366">
        <f>IF($A366="","",COUNTIF(AI_PF!$A:$A,$A366))</f>
        <v>1</v>
      </c>
      <c r="Y366">
        <f>IF($A366="","",COUNTIF(LookThrough!$A:$A,J366))</f>
        <v>13</v>
      </c>
    </row>
    <row r="367" spans="1:25" x14ac:dyDescent="0.4">
      <c r="A367" t="s">
        <v>414</v>
      </c>
      <c r="B367" t="str">
        <f>IF($A367="","",IFERROR(VLOOKUP($A367,AI_PF!$A:$D,4,FALSE),""))</f>
        <v>일산 덕이동 데이터센터 개발사업 PF 대출 리파이낸싱</v>
      </c>
      <c r="C367" t="str">
        <f>IF($A367="","",IFERROR(VLOOKUP($A367,AI_PF!$A:$G,7,FALSE),""))</f>
        <v>개발형</v>
      </c>
      <c r="D367" t="str">
        <f>IF($A367="","",IFERROR(VLOOKUP($A367,AI_PF!$A:$H,8,FALSE),""))</f>
        <v>데이터센터</v>
      </c>
      <c r="E367" t="str">
        <f>IF($A367="","",IFERROR(VLOOKUP($A367,AI_PF!$A:$N,14,FALSE),""))</f>
        <v>대출</v>
      </c>
      <c r="F367" t="str">
        <f>IF($A367="","",IFERROR(VLOOKUP($A367,AI_PF!$A:$R,18,FALSE),""))</f>
        <v>KRW</v>
      </c>
      <c r="G367" s="4">
        <f>IF($J367="","",IFERROR(INDEX(AI_PF!T:T,MATCH(Dataset!J367,AI_PF!C:C,0)),""))</f>
        <v>45905</v>
      </c>
      <c r="H367" s="4">
        <f>IF($J367="","",IFERROR(INDEX(AI_PF!V:V,MATCH(Dataset!J367,AI_PF!C:C,0)),""))</f>
        <v>46568</v>
      </c>
      <c r="I367">
        <f>IF($J367="","",IFERROR(INDEX(AI_PF!EV:EV,MATCH(Dataset!J367,AI_PF!C:C,0)),""))</f>
        <v>2025</v>
      </c>
      <c r="J367" s="5">
        <f>IF($A367="","",IFERROR(VLOOKUP($A367,AI_PF!$A:$C,3,FALSE),""))</f>
        <v>6000000001318</v>
      </c>
      <c r="K367" t="str">
        <f>IF($A367="","",IFERROR(INDEX(Data_Raw!B:B,MATCH(Dataset!A367,Data_Raw!A:A,0)),""))</f>
        <v>Real_Estate</v>
      </c>
      <c r="L367" t="str">
        <f>IF($A367="","",IFERROR(INDEX(Data_Raw!C:C,MATCH(Dataset!A367,Data_Raw!A:A,0)),""))</f>
        <v>일산 덕이동 데이터센터 개발사업</v>
      </c>
      <c r="M367" t="str">
        <f>IF($A367="","",IFERROR(INDEX(Data_Raw!D:D,MATCH(Dataset!A367,Data_Raw!A:A,0)),""))</f>
        <v>지베스코자산운용</v>
      </c>
      <c r="N367" t="str">
        <f>IF($A367="","",IFERROR(VLOOKUP($A367,AI_PF!$A:$ET,29,FALSE),""))</f>
        <v>해당없음</v>
      </c>
      <c r="O367" t="str">
        <f>IF($A367="","",IFERROR(INDEX(Data_Raw!E:E,MATCH(Dataset!A367,Data_Raw!A:A,0)),""))</f>
        <v>KOR</v>
      </c>
      <c r="P367" t="str">
        <f>IF($A367="","",IFERROR(INDEX(Data_Raw!F:F,MATCH(Dataset!A367,Data_Raw!A:A,0)),""))</f>
        <v>PF대출</v>
      </c>
      <c r="Q367" t="str">
        <f>IF($A367="","",IFERROR(INDEX(Data_Raw!G:G,MATCH(Dataset!A367,Data_Raw!A:A,0)),""))</f>
        <v>Data Center</v>
      </c>
      <c r="R367">
        <f>IF($A367="","",SUMIFS(AI_PF!$AP:$AP,AI_PF!$A:$A,$A367))</f>
        <v>70000000000</v>
      </c>
      <c r="S367">
        <f>IF($A367="","",SUMIFS(AI_PF!$AW:$AW,AI_PF!$A:$A,$A367))</f>
        <v>53800000000</v>
      </c>
      <c r="T367">
        <f>IF($A367="","",SUMIFS(AI_PF!$AZ:$AZ,AI_PF!$A:$A,$A367))</f>
        <v>251784000</v>
      </c>
      <c r="U367">
        <f>IF($A367="","",SUMIFS(AI_PF!$CA:$CA,AI_PF!$A:$A,$A367))</f>
        <v>53800000000</v>
      </c>
      <c r="V367">
        <f>IF($A367="","",SUMIFS(AI_PF!$CE:$CE,AI_PF!$A:$A,$A367))</f>
        <v>53548216000</v>
      </c>
      <c r="W367">
        <f>IF($A367="","",IFERROR(VLOOKUP($A367,AI_PF!$A:$CO,93,FALSE),""))</f>
        <v>5.1604444000000003</v>
      </c>
      <c r="X367">
        <f>IF($A367="","",COUNTIF(AI_PF!$A:$A,$A367))</f>
        <v>1</v>
      </c>
      <c r="Y367">
        <f>IF($A367="","",COUNTIF(LookThrough!$A:$A,J367))</f>
        <v>0</v>
      </c>
    </row>
    <row r="368" spans="1:25" x14ac:dyDescent="0.4">
      <c r="A368" t="s">
        <v>415</v>
      </c>
      <c r="B368" t="str">
        <f>IF($A368="","",IFERROR(VLOOKUP($A368,AI_PF!$A:$D,4,FALSE),""))</f>
        <v>LCV FUND III, L.P.</v>
      </c>
      <c r="C368" t="str">
        <f>IF($A368="","",IFERROR(VLOOKUP($A368,AI_PF!$A:$G,7,FALSE),""))</f>
        <v>VC</v>
      </c>
      <c r="D368" t="str">
        <f>IF($A368="","",IFERROR(VLOOKUP($A368,AI_PF!$A:$H,8,FALSE),""))</f>
        <v>VC</v>
      </c>
      <c r="E368" t="str">
        <f>IF($A368="","",IFERROR(VLOOKUP($A368,AI_PF!$A:$N,14,FALSE),""))</f>
        <v>수익증권</v>
      </c>
      <c r="F368" t="str">
        <f>IF($A368="","",IFERROR(VLOOKUP($A368,AI_PF!$A:$R,18,FALSE),""))</f>
        <v>USD</v>
      </c>
      <c r="G368" s="4">
        <f>IF($J368="","",IFERROR(INDEX(AI_PF!T:T,MATCH(Dataset!J368,AI_PF!C:C,0)),""))</f>
        <v>45996</v>
      </c>
      <c r="H368" s="4">
        <f>IF($J368="","",IFERROR(INDEX(AI_PF!V:V,MATCH(Dataset!J368,AI_PF!C:C,0)),""))</f>
        <v>51475</v>
      </c>
      <c r="I368">
        <f>IF($J368="","",IFERROR(INDEX(AI_PF!EV:EV,MATCH(Dataset!J368,AI_PF!C:C,0)),""))</f>
        <v>2025</v>
      </c>
      <c r="J368" s="5">
        <f>IF($A368="","",IFERROR(VLOOKUP($A368,AI_PF!$A:$C,3,FALSE),""))</f>
        <v>210002229</v>
      </c>
      <c r="K368" t="str">
        <f>IF($A368="","",IFERROR(INDEX(Data_Raw!B:B,MATCH(Dataset!A368,Data_Raw!A:A,0)),""))</f>
        <v>VC</v>
      </c>
      <c r="L368" t="str">
        <f>IF($A368="","",IFERROR(INDEX(Data_Raw!C:C,MATCH(Dataset!A368,Data_Raw!A:A,0)),""))</f>
        <v>LCV FUND III, L.P.</v>
      </c>
      <c r="M368" t="str">
        <f>IF($A368="","",IFERROR(INDEX(Data_Raw!D:D,MATCH(Dataset!A368,Data_Raw!A:A,0)),""))</f>
        <v>LCV</v>
      </c>
      <c r="N368" t="str">
        <f>IF($A368="","",IFERROR(VLOOKUP($A368,AI_PF!$A:$ET,29,FALSE),""))</f>
        <v>LCV</v>
      </c>
      <c r="O368" t="str">
        <f>IF($A368="","",IFERROR(INDEX(Data_Raw!E:E,MATCH(Dataset!A368,Data_Raw!A:A,0)),""))</f>
        <v>US</v>
      </c>
      <c r="P368" t="str">
        <f>IF($A368="","",IFERROR(INDEX(Data_Raw!F:F,MATCH(Dataset!A368,Data_Raw!A:A,0)),""))</f>
        <v>Early</v>
      </c>
      <c r="Q368" t="str">
        <f>IF($A368="","",IFERROR(INDEX(Data_Raw!G:G,MATCH(Dataset!A368,Data_Raw!A:A,0)),""))</f>
        <v>Fintech|Blockchain</v>
      </c>
      <c r="R368">
        <f>IF($A368="","",SUMIFS(AI_PF!$AP:$AP,AI_PF!$A:$A,$A368))</f>
        <v>75000000000</v>
      </c>
      <c r="S368">
        <f>IF($A368="","",SUMIFS(AI_PF!$AW:$AW,AI_PF!$A:$A,$A368))</f>
        <v>62356250000</v>
      </c>
      <c r="T368">
        <f>IF($A368="","",SUMIFS(AI_PF!$AZ:$AZ,AI_PF!$A:$A,$A368))</f>
        <v>0</v>
      </c>
      <c r="U368">
        <f>IF($A368="","",SUMIFS(AI_PF!$CA:$CA,AI_PF!$A:$A,$A368))</f>
        <v>62356250000</v>
      </c>
      <c r="V368">
        <f>IF($A368="","",SUMIFS(AI_PF!$CE:$CE,AI_PF!$A:$A,$A368))</f>
        <v>71394551076</v>
      </c>
      <c r="W368">
        <f>IF($A368="","",IFERROR(VLOOKUP($A368,AI_PF!$A:$CO,93,FALSE),""))</f>
        <v>0</v>
      </c>
      <c r="X368">
        <f>IF($A368="","",COUNTIF(AI_PF!$A:$A,$A368))</f>
        <v>1</v>
      </c>
      <c r="Y368">
        <f>IF($A368="","",COUNTIF(LookThrough!$A:$A,J368))</f>
        <v>1</v>
      </c>
    </row>
    <row r="369" spans="1:25" x14ac:dyDescent="0.4">
      <c r="A369" t="s">
        <v>416</v>
      </c>
      <c r="B369" t="str">
        <f>IF($A369="","",IFERROR(VLOOKUP($A369,AI_PF!$A:$D,4,FALSE),""))</f>
        <v>8VC RSS.L.P.</v>
      </c>
      <c r="C369" t="str">
        <f>IF($A369="","",IFERROR(VLOOKUP($A369,AI_PF!$A:$G,7,FALSE),""))</f>
        <v>VC</v>
      </c>
      <c r="D369" t="str">
        <f>IF($A369="","",IFERROR(VLOOKUP($A369,AI_PF!$A:$H,8,FALSE),""))</f>
        <v>VC</v>
      </c>
      <c r="E369" t="str">
        <f>IF($A369="","",IFERROR(VLOOKUP($A369,AI_PF!$A:$N,14,FALSE),""))</f>
        <v>수익증권</v>
      </c>
      <c r="F369" t="str">
        <f>IF($A369="","",IFERROR(VLOOKUP($A369,AI_PF!$A:$R,18,FALSE),""))</f>
        <v>USD</v>
      </c>
      <c r="G369" s="4">
        <f>IF($J369="","",IFERROR(INDEX(AI_PF!T:T,MATCH(Dataset!J369,AI_PF!C:C,0)),""))</f>
        <v>45973</v>
      </c>
      <c r="H369" s="4">
        <f>IF($J369="","",IFERROR(INDEX(AI_PF!V:V,MATCH(Dataset!J369,AI_PF!C:C,0)),""))</f>
        <v>49625</v>
      </c>
      <c r="I369">
        <f>IF($J369="","",IFERROR(INDEX(AI_PF!EV:EV,MATCH(Dataset!J369,AI_PF!C:C,0)),""))</f>
        <v>2025</v>
      </c>
      <c r="J369" s="5">
        <f>IF($A369="","",IFERROR(VLOOKUP($A369,AI_PF!$A:$C,3,FALSE),""))</f>
        <v>210002228</v>
      </c>
      <c r="K369" t="str">
        <f>IF($A369="","",IFERROR(INDEX(Data_Raw!B:B,MATCH(Dataset!A369,Data_Raw!A:A,0)),""))</f>
        <v>VC</v>
      </c>
      <c r="L369" t="str">
        <f>IF($A369="","",IFERROR(INDEX(Data_Raw!C:C,MATCH(Dataset!A369,Data_Raw!A:A,0)),""))</f>
        <v>8VC RSS.L.P.</v>
      </c>
      <c r="M369" t="str">
        <f>IF($A369="","",IFERROR(INDEX(Data_Raw!D:D,MATCH(Dataset!A369,Data_Raw!A:A,0)),""))</f>
        <v>8VC PARTNERS, LLC</v>
      </c>
      <c r="N369" t="str">
        <f>IF($A369="","",IFERROR(VLOOKUP($A369,AI_PF!$A:$ET,29,FALSE),""))</f>
        <v>8VC PARTNERS, LLC</v>
      </c>
      <c r="O369" t="str">
        <f>IF($A369="","",IFERROR(INDEX(Data_Raw!E:E,MATCH(Dataset!A369,Data_Raw!A:A,0)),""))</f>
        <v>US</v>
      </c>
      <c r="P369" t="str">
        <f>IF($A369="","",IFERROR(INDEX(Data_Raw!F:F,MATCH(Dataset!A369,Data_Raw!A:A,0)),""))</f>
        <v>Early</v>
      </c>
      <c r="Q369" t="str">
        <f>IF($A369="","",IFERROR(INDEX(Data_Raw!G:G,MATCH(Dataset!A369,Data_Raw!A:A,0)),""))</f>
        <v>Security|Defense</v>
      </c>
      <c r="R369">
        <f>IF($A369="","",SUMIFS(AI_PF!$AP:$AP,AI_PF!$A:$A,$A369))</f>
        <v>30000000000</v>
      </c>
      <c r="S369">
        <f>IF($A369="","",SUMIFS(AI_PF!$AW:$AW,AI_PF!$A:$A,$A369))</f>
        <v>25368400000</v>
      </c>
      <c r="T369">
        <f>IF($A369="","",SUMIFS(AI_PF!$AZ:$AZ,AI_PF!$A:$A,$A369))</f>
        <v>0</v>
      </c>
      <c r="U369">
        <f>IF($A369="","",SUMIFS(AI_PF!$CA:$CA,AI_PF!$A:$A,$A369))</f>
        <v>25368400000</v>
      </c>
      <c r="V369">
        <f>IF($A369="","",SUMIFS(AI_PF!$CE:$CE,AI_PF!$A:$A,$A369))</f>
        <v>25744773055</v>
      </c>
      <c r="W369">
        <f>IF($A369="","",IFERROR(VLOOKUP($A369,AI_PF!$A:$CO,93,FALSE),""))</f>
        <v>15.605440735816959</v>
      </c>
      <c r="X369">
        <f>IF($A369="","",COUNTIF(AI_PF!$A:$A,$A369))</f>
        <v>1</v>
      </c>
      <c r="Y369">
        <f>IF($A369="","",COUNTIF(LookThrough!$A:$A,J369))</f>
        <v>1</v>
      </c>
    </row>
    <row r="370" spans="1:25" x14ac:dyDescent="0.4">
      <c r="A370" t="s">
        <v>417</v>
      </c>
      <c r="B370" t="str">
        <f>IF($A370="","",IFERROR(VLOOKUP($A370,AI_PF!$A:$D,4,FALSE),""))</f>
        <v>이지스글로벌일반사모부동산투자신탁576호(재간접형)</v>
      </c>
      <c r="C370" t="str">
        <f>IF($A370="","",IFERROR(VLOOKUP($A370,AI_PF!$A:$G,7,FALSE),""))</f>
        <v>수익형</v>
      </c>
      <c r="D370" t="str">
        <f>IF($A370="","",IFERROR(VLOOKUP($A370,AI_PF!$A:$H,8,FALSE),""))</f>
        <v>혼합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 s="4">
        <f>IF($J370="","",IFERROR(INDEX(AI_PF!T:T,MATCH(Dataset!J370,AI_PF!C:C,0)),""))</f>
        <v>45985</v>
      </c>
      <c r="H370" s="4">
        <f>IF($J370="","",IFERROR(INDEX(AI_PF!V:V,MATCH(Dataset!J370,AI_PF!C:C,0)),""))</f>
        <v>49453</v>
      </c>
      <c r="I370">
        <f>IF($J370="","",IFERROR(INDEX(AI_PF!EV:EV,MATCH(Dataset!J370,AI_PF!C:C,0)),""))</f>
        <v>2025</v>
      </c>
      <c r="J370" s="5">
        <f>IF($A370="","",IFERROR(VLOOKUP($A370,AI_PF!$A:$C,3,FALSE),""))</f>
        <v>210002230</v>
      </c>
      <c r="K370" t="str">
        <f>IF($A370="","",IFERROR(INDEX(Data_Raw!B:B,MATCH(Dataset!A370,Data_Raw!A:A,0)),""))</f>
        <v>Real_Estate</v>
      </c>
      <c r="L370" t="str">
        <f>IF($A370="","",IFERROR(INDEX(Data_Raw!C:C,MATCH(Dataset!A370,Data_Raw!A:A,0)),""))</f>
        <v>이지스글로벌일반사모부동산투자신탁576호(재간접형)</v>
      </c>
      <c r="M370" t="str">
        <f>IF($A370="","",IFERROR(INDEX(Data_Raw!D:D,MATCH(Dataset!A370,Data_Raw!A:A,0)),""))</f>
        <v>이지스자산운용</v>
      </c>
      <c r="N370" t="str">
        <f>IF($A370="","",IFERROR(VLOOKUP($A370,AI_PF!$A:$ET,29,FALSE),""))</f>
        <v>Rockwood Capital</v>
      </c>
      <c r="O370" t="str">
        <f>IF($A370="","",IFERROR(INDEX(Data_Raw!E:E,MATCH(Dataset!A370,Data_Raw!A:A,0)),""))</f>
        <v>US</v>
      </c>
      <c r="P370" t="str">
        <f>IF($A370="","",IFERROR(INDEX(Data_Raw!F:F,MATCH(Dataset!A370,Data_Raw!A:A,0)),""))</f>
        <v>담보대출</v>
      </c>
      <c r="Q370" t="str">
        <f>IF($A370="","",IFERROR(INDEX(Data_Raw!G:G,MATCH(Dataset!A370,Data_Raw!A:A,0)),""))</f>
        <v>Mixed</v>
      </c>
      <c r="R370">
        <f>IF($A370="","",SUMIFS(AI_PF!$AP:$AP,AI_PF!$A:$A,$A370))</f>
        <v>150000000000</v>
      </c>
      <c r="S370">
        <f>IF($A370="","",SUMIFS(AI_PF!$AW:$AW,AI_PF!$A:$A,$A370))</f>
        <v>116308997342</v>
      </c>
      <c r="T370">
        <f>IF($A370="","",SUMIFS(AI_PF!$AZ:$AZ,AI_PF!$A:$A,$A370))</f>
        <v>0</v>
      </c>
      <c r="U370">
        <f>IF($A370="","",SUMIFS(AI_PF!$CA:$CA,AI_PF!$A:$A,$A370))</f>
        <v>116308997342</v>
      </c>
      <c r="V370">
        <f>IF($A370="","",SUMIFS(AI_PF!$CE:$CE,AI_PF!$A:$A,$A370))</f>
        <v>117587811137</v>
      </c>
      <c r="W370">
        <f>IF($A370="","",IFERROR(VLOOKUP($A370,AI_PF!$A:$CO,93,FALSE),""))</f>
        <v>4.7506406903266889</v>
      </c>
      <c r="X370">
        <f>IF($A370="","",COUNTIF(AI_PF!$A:$A,$A370))</f>
        <v>1</v>
      </c>
      <c r="Y370">
        <f>IF($A370="","",COUNTIF(LookThrough!$A:$A,J370))</f>
        <v>1</v>
      </c>
    </row>
    <row r="371" spans="1:25" x14ac:dyDescent="0.4">
      <c r="A371" t="s">
        <v>2487</v>
      </c>
      <c r="B371" t="str">
        <f>IF($A371="","",IFERROR(VLOOKUP($A371,AI_PF!$A:$D,4,FALSE),""))</f>
        <v>Thrive Capital Partners X Growth L.P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 s="4">
        <f>IF($J371="","",IFERROR(INDEX(AI_PF!T:T,MATCH(Dataset!J371,AI_PF!C:C,0)),""))</f>
        <v>46077</v>
      </c>
      <c r="H371" s="4">
        <f>IF($J371="","",IFERROR(INDEX(AI_PF!V:V,MATCH(Dataset!J371,AI_PF!C:C,0)),""))</f>
        <v>49765</v>
      </c>
      <c r="I371">
        <f>IF($J371="","",IFERROR(INDEX(AI_PF!EV:EV,MATCH(Dataset!J371,AI_PF!C:C,0)),""))</f>
        <v>2025</v>
      </c>
      <c r="J371" s="5">
        <f>IF($A371="","",IFERROR(VLOOKUP($A371,AI_PF!$A:$C,3,FALSE),""))</f>
        <v>210002242</v>
      </c>
      <c r="K371" t="str">
        <f>IF($A371="","",IFERROR(INDEX(Data_Raw!B:B,MATCH(Dataset!A371,Data_Raw!A:A,0)),""))</f>
        <v>VC</v>
      </c>
      <c r="L371" t="str">
        <f>IF($A371="","",IFERROR(INDEX(Data_Raw!C:C,MATCH(Dataset!A371,Data_Raw!A:A,0)),""))</f>
        <v>Thrive Capital Partners X Growth L.P</v>
      </c>
      <c r="M371" t="str">
        <f>IF($A371="","",IFERROR(INDEX(Data_Raw!D:D,MATCH(Dataset!A371,Data_Raw!A:A,0)),""))</f>
        <v>Thrive Capital Management LLC</v>
      </c>
      <c r="N371" t="str">
        <f>IF($A371="","",IFERROR(VLOOKUP($A371,AI_PF!$A:$ET,29,FALSE),""))</f>
        <v>Thrive Capital Management LLC</v>
      </c>
      <c r="O371" t="str">
        <f>IF($A371="","",IFERROR(INDEX(Data_Raw!E:E,MATCH(Dataset!A371,Data_Raw!A:A,0)),""))</f>
        <v>US</v>
      </c>
      <c r="P371" t="str">
        <f>IF($A371="","",IFERROR(INDEX(Data_Raw!F:F,MATCH(Dataset!A371,Data_Raw!A:A,0)),""))</f>
        <v>Late</v>
      </c>
      <c r="Q371" t="str">
        <f>IF($A371="","",IFERROR(INDEX(Data_Raw!G:G,MATCH(Dataset!A371,Data_Raw!A:A,0)),""))</f>
        <v>AI|Software|IT</v>
      </c>
      <c r="R371">
        <f>IF($A371="","",SUMIFS(AI_PF!$AP:$AP,AI_PF!$A:$A,$A371))</f>
        <v>38565000000</v>
      </c>
      <c r="S371">
        <f>IF($A371="","",SUMIFS(AI_PF!$AW:$AW,AI_PF!$A:$A,$A371))</f>
        <v>16347885337</v>
      </c>
      <c r="T371">
        <f>IF($A371="","",SUMIFS(AI_PF!$AZ:$AZ,AI_PF!$A:$A,$A371))</f>
        <v>0</v>
      </c>
      <c r="U371">
        <f>IF($A371="","",SUMIFS(AI_PF!$CA:$CA,AI_PF!$A:$A,$A371))</f>
        <v>16347885337</v>
      </c>
      <c r="V371">
        <f>IF($A371="","",SUMIFS(AI_PF!$CE:$CE,AI_PF!$A:$A,$A371))</f>
        <v>22856173130</v>
      </c>
      <c r="W371">
        <f>IF($A371="","",IFERROR(VLOOKUP($A371,AI_PF!$A:$CO,93,FALSE),""))</f>
        <v>171.14497303962708</v>
      </c>
      <c r="X371">
        <f>IF($A371="","",COUNTIF(AI_PF!$A:$A,$A371))</f>
        <v>1</v>
      </c>
      <c r="Y371">
        <f>IF($A371="","",COUNTIF(LookThrough!$A:$A,J371))</f>
        <v>1</v>
      </c>
    </row>
    <row r="372" spans="1:25" x14ac:dyDescent="0.4">
      <c r="A372" t="s">
        <v>2490</v>
      </c>
      <c r="B372" t="str">
        <f>IF($A372="","",IFERROR(VLOOKUP($A372,AI_PF!$A:$D,4,FALSE),""))</f>
        <v>Thrive Capital Partners X Opportunity Fund L.P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 s="4">
        <f>IF($J372="","",IFERROR(INDEX(AI_PF!T:T,MATCH(Dataset!J372,AI_PF!C:C,0)),""))</f>
        <v>46077</v>
      </c>
      <c r="H372" s="4">
        <f>IF($J372="","",IFERROR(INDEX(AI_PF!V:V,MATCH(Dataset!J372,AI_PF!C:C,0)),""))</f>
        <v>49765</v>
      </c>
      <c r="I372">
        <f>IF($J372="","",IFERROR(INDEX(AI_PF!EV:EV,MATCH(Dataset!J372,AI_PF!C:C,0)),""))</f>
        <v>2025</v>
      </c>
      <c r="J372" s="5">
        <f>IF($A372="","",IFERROR(VLOOKUP($A372,AI_PF!$A:$C,3,FALSE),""))</f>
        <v>210002243</v>
      </c>
      <c r="K372" t="str">
        <f>IF($A372="","",IFERROR(INDEX(Data_Raw!B:B,MATCH(Dataset!A372,Data_Raw!A:A,0)),""))</f>
        <v>VC</v>
      </c>
      <c r="L372" t="str">
        <f>IF($A372="","",IFERROR(INDEX(Data_Raw!C:C,MATCH(Dataset!A372,Data_Raw!A:A,0)),""))</f>
        <v>Thrive Capital Partners X Opportunity Fund L.P</v>
      </c>
      <c r="M372" t="str">
        <f>IF($A372="","",IFERROR(INDEX(Data_Raw!D:D,MATCH(Dataset!A372,Data_Raw!A:A,0)),""))</f>
        <v>Thrive Capital Management LLC</v>
      </c>
      <c r="N372" t="str">
        <f>IF($A372="","",IFERROR(VLOOKUP($A372,AI_PF!$A:$ET,29,FALSE),""))</f>
        <v>Thrive Capital Management LLC</v>
      </c>
      <c r="O372" t="str">
        <f>IF($A372="","",IFERROR(INDEX(Data_Raw!E:E,MATCH(Dataset!A372,Data_Raw!A:A,0)),""))</f>
        <v>US</v>
      </c>
      <c r="P372" t="str">
        <f>IF($A372="","",IFERROR(INDEX(Data_Raw!F:F,MATCH(Dataset!A372,Data_Raw!A:A,0)),""))</f>
        <v>Opportunistic</v>
      </c>
      <c r="Q372" t="str">
        <f>IF($A372="","",IFERROR(INDEX(Data_Raw!G:G,MATCH(Dataset!A372,Data_Raw!A:A,0)),""))</f>
        <v>AI|Software|IT</v>
      </c>
      <c r="R372">
        <f>IF($A372="","",SUMIFS(AI_PF!$AP:$AP,AI_PF!$A:$A,$A372))</f>
        <v>30000000000</v>
      </c>
      <c r="S372">
        <f>IF($A372="","",SUMIFS(AI_PF!$AW:$AW,AI_PF!$A:$A,$A372))</f>
        <v>14049615330</v>
      </c>
      <c r="T372">
        <f>IF($A372="","",SUMIFS(AI_PF!$AZ:$AZ,AI_PF!$A:$A,$A372))</f>
        <v>0</v>
      </c>
      <c r="U372">
        <f>IF($A372="","",SUMIFS(AI_PF!$CA:$CA,AI_PF!$A:$A,$A372))</f>
        <v>14049615330</v>
      </c>
      <c r="V372">
        <f>IF($A372="","",SUMIFS(AI_PF!$CE:$CE,AI_PF!$A:$A,$A372))</f>
        <v>24967933689</v>
      </c>
      <c r="W372">
        <f>IF($A372="","",IFERROR(VLOOKUP($A372,AI_PF!$A:$CO,93,FALSE),""))</f>
        <v>740.39735317230236</v>
      </c>
      <c r="X372">
        <f>IF($A372="","",COUNTIF(AI_PF!$A:$A,$A372))</f>
        <v>1</v>
      </c>
      <c r="Y372">
        <f>IF($A372="","",COUNTIF(LookThrough!$A:$A,J372))</f>
        <v>1</v>
      </c>
    </row>
    <row r="373" spans="1:25" x14ac:dyDescent="0.4">
      <c r="A373" t="s">
        <v>8864</v>
      </c>
      <c r="B373" t="str">
        <f>IF($A373="","",IFERROR(VLOOKUP($A373,AI_PF!$A:$D,4,FALSE),""))</f>
        <v>KKR Asia Credit Fund II Note</v>
      </c>
      <c r="C373" t="str">
        <f>IF($A373="","",IFERROR(VLOOKUP($A373,AI_PF!$A:$G,7,FALSE),""))</f>
        <v>PD</v>
      </c>
      <c r="D373" t="str">
        <f>IF($A373="","",IFERROR(VLOOKUP($A373,AI_PF!$A:$H,8,FALSE),""))</f>
        <v>Senior</v>
      </c>
      <c r="E373" t="str">
        <f>IF($A373="","",IFERROR(VLOOKUP($A373,AI_PF!$A:$N,14,FALSE),""))</f>
        <v>수익증권</v>
      </c>
      <c r="F373" t="str">
        <f>IF($A373="","",IFERROR(VLOOKUP($A373,AI_PF!$A:$R,18,FALSE),""))</f>
        <v>KRW</v>
      </c>
      <c r="G373" s="4">
        <f>IF($J373="","",IFERROR(INDEX(AI_PF!T:T,MATCH(Dataset!J373,AI_PF!C:C,0)),""))</f>
        <v>46041</v>
      </c>
      <c r="H373" s="4">
        <f>IF($J373="","",IFERROR(INDEX(AI_PF!V:V,MATCH(Dataset!J373,AI_PF!C:C,0)),""))</f>
        <v>49693</v>
      </c>
      <c r="I373">
        <f>IF($J373="","",IFERROR(INDEX(AI_PF!EV:EV,MATCH(Dataset!J373,AI_PF!C:C,0)),""))</f>
        <v>2025</v>
      </c>
      <c r="J373" s="5">
        <f>IF($A373="","",IFERROR(VLOOKUP($A373,AI_PF!$A:$C,3,FALSE),""))</f>
        <v>210002235</v>
      </c>
      <c r="K373" t="str">
        <f>IF($A373="","",IFERROR(INDEX(Data_Raw!B:B,MATCH(Dataset!A373,Data_Raw!A:A,0)),""))</f>
        <v>PD</v>
      </c>
      <c r="L373" t="str">
        <f>IF($A373="","",IFERROR(INDEX(Data_Raw!C:C,MATCH(Dataset!A373,Data_Raw!A:A,0)),""))</f>
        <v>KKR Asia Credit Fund II Note</v>
      </c>
      <c r="M373" t="str">
        <f>IF($A373="","",IFERROR(INDEX(Data_Raw!D:D,MATCH(Dataset!A373,Data_Raw!A:A,0)),""))</f>
        <v>흥국자산운용</v>
      </c>
      <c r="N373" t="str">
        <f>IF($A373="","",IFERROR(VLOOKUP($A373,AI_PF!$A:$ET,29,FALSE),""))</f>
        <v>KKR</v>
      </c>
      <c r="O373" t="str">
        <f>IF($A373="","",IFERROR(INDEX(Data_Raw!E:E,MATCH(Dataset!A373,Data_Raw!A:A,0)),""))</f>
        <v>Asia</v>
      </c>
      <c r="P373" t="str">
        <f>IF($A373="","",IFERROR(INDEX(Data_Raw!F:F,MATCH(Dataset!A373,Data_Raw!A:A,0)),""))</f>
        <v>Senior</v>
      </c>
      <c r="Q373" t="str">
        <f>IF($A373="","",IFERROR(INDEX(Data_Raw!G:G,MATCH(Dataset!A373,Data_Raw!A:A,0)),""))</f>
        <v>Senior</v>
      </c>
      <c r="R373">
        <f>IF($A373="","",SUMIFS(AI_PF!$AP:$AP,AI_PF!$A:$A,$A373))</f>
        <v>67500000000</v>
      </c>
      <c r="S373">
        <f>IF($A373="","",SUMIFS(AI_PF!$AW:$AW,AI_PF!$A:$A,$A373))</f>
        <v>15704359463</v>
      </c>
      <c r="T373">
        <f>IF($A373="","",SUMIFS(AI_PF!$AZ:$AZ,AI_PF!$A:$A,$A373))</f>
        <v>0</v>
      </c>
      <c r="U373">
        <f>IF($A373="","",SUMIFS(AI_PF!$CA:$CA,AI_PF!$A:$A,$A373))</f>
        <v>15704359463</v>
      </c>
      <c r="V373">
        <f>IF($A373="","",SUMIFS(AI_PF!$CE:$CE,AI_PF!$A:$A,$A373))</f>
        <v>16282472514</v>
      </c>
      <c r="W373">
        <f>IF($A373="","",IFERROR(VLOOKUP($A373,AI_PF!$A:$CO,93,FALSE),""))</f>
        <v>44.878458380699158</v>
      </c>
      <c r="X373">
        <f>IF($A373="","",COUNTIF(AI_PF!$A:$A,$A373))</f>
        <v>1</v>
      </c>
      <c r="Y373">
        <f>IF($A373="","",COUNTIF(LookThrough!$A:$A,J373))</f>
        <v>1</v>
      </c>
    </row>
    <row r="374" spans="1:25" x14ac:dyDescent="0.4">
      <c r="A374" t="s">
        <v>2495</v>
      </c>
      <c r="B374" t="str">
        <f>IF($A374="","",IFERROR(VLOOKUP($A374,AI_PF!$A:$D,4,FALSE),""))</f>
        <v>Lux Venture IX, .L.P.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 s="4">
        <f>IF($J374="","",IFERROR(INDEX(AI_PF!T:T,MATCH(Dataset!J374,AI_PF!C:C,0)),""))</f>
        <v>46056</v>
      </c>
      <c r="H374" s="4">
        <f>IF($J374="","",IFERROR(INDEX(AI_PF!V:V,MATCH(Dataset!J374,AI_PF!C:C,0)),""))</f>
        <v>49708</v>
      </c>
      <c r="I374">
        <f>IF($J374="","",IFERROR(INDEX(AI_PF!EV:EV,MATCH(Dataset!J374,AI_PF!C:C,0)),""))</f>
        <v>2025</v>
      </c>
      <c r="J374" s="5">
        <f>IF($A374="","",IFERROR(VLOOKUP($A374,AI_PF!$A:$C,3,FALSE),""))</f>
        <v>210002239</v>
      </c>
      <c r="K374" t="str">
        <f>IF($A374="","",IFERROR(INDEX(Data_Raw!B:B,MATCH(Dataset!A374,Data_Raw!A:A,0)),""))</f>
        <v>VC</v>
      </c>
      <c r="L374" t="str">
        <f>IF($A374="","",IFERROR(INDEX(Data_Raw!C:C,MATCH(Dataset!A374,Data_Raw!A:A,0)),""))</f>
        <v>Lux Venture IX, .L.P.</v>
      </c>
      <c r="M374" t="str">
        <f>IF($A374="","",IFERROR(INDEX(Data_Raw!D:D,MATCH(Dataset!A374,Data_Raw!A:A,0)),""))</f>
        <v>Lux Venture</v>
      </c>
      <c r="N374" t="str">
        <f>IF($A374="","",IFERROR(VLOOKUP($A374,AI_PF!$A:$ET,29,FALSE),""))</f>
        <v>Lux Venture</v>
      </c>
      <c r="O374" t="str">
        <f>IF($A374="","",IFERROR(INDEX(Data_Raw!E:E,MATCH(Dataset!A374,Data_Raw!A:A,0)),""))</f>
        <v>US</v>
      </c>
      <c r="P374" t="str">
        <f>IF($A374="","",IFERROR(INDEX(Data_Raw!F:F,MATCH(Dataset!A374,Data_Raw!A:A,0)),""))</f>
        <v>Early</v>
      </c>
      <c r="Q374" t="str">
        <f>IF($A374="","",IFERROR(INDEX(Data_Raw!G:G,MATCH(Dataset!A374,Data_Raw!A:A,0)),""))</f>
        <v>AI|Deeptech</v>
      </c>
      <c r="R374">
        <f>IF($A374="","",SUMIFS(AI_PF!$AP:$AP,AI_PF!$A:$A,$A374))</f>
        <v>30000000000</v>
      </c>
      <c r="S374">
        <f>IF($A374="","",SUMIFS(AI_PF!$AW:$AW,AI_PF!$A:$A,$A374))</f>
        <v>6783520000</v>
      </c>
      <c r="T374">
        <f>IF($A374="","",SUMIFS(AI_PF!$AZ:$AZ,AI_PF!$A:$A,$A374))</f>
        <v>0</v>
      </c>
      <c r="U374">
        <f>IF($A374="","",SUMIFS(AI_PF!$CA:$CA,AI_PF!$A:$A,$A374))</f>
        <v>6783520000</v>
      </c>
      <c r="V374">
        <f>IF($A374="","",SUMIFS(AI_PF!$CE:$CE,AI_PF!$A:$A,$A374))</f>
        <v>6672589867</v>
      </c>
      <c r="W374">
        <f>IF($A374="","",IFERROR(VLOOKUP($A374,AI_PF!$A:$CO,93,FALSE),""))</f>
        <v>-49.735189154744155</v>
      </c>
      <c r="X374">
        <f>IF($A374="","",COUNTIF(AI_PF!$A:$A,$A374))</f>
        <v>1</v>
      </c>
      <c r="Y374">
        <f>IF($A374="","",COUNTIF(LookThrough!$A:$A,J374))</f>
        <v>1</v>
      </c>
    </row>
    <row r="375" spans="1:25" x14ac:dyDescent="0.4">
      <c r="A375" t="s">
        <v>2499</v>
      </c>
      <c r="B375" t="str">
        <f>IF($A375="","",IFERROR(VLOOKUP($A375,AI_PF!$A:$D,4,FALSE),""))</f>
        <v>춘천공공하수처리시설 이전/현대화 민간투자사업(BTO-a)</v>
      </c>
      <c r="C375" t="str">
        <f>IF($A375="","",IFERROR(VLOOKUP($A375,AI_PF!$A:$G,7,FALSE),""))</f>
        <v>BTO</v>
      </c>
      <c r="D375" t="str">
        <f>IF($A375="","",IFERROR(VLOOKUP($A375,AI_PF!$A:$H,8,FALSE),""))</f>
        <v>하수처리장</v>
      </c>
      <c r="E375" t="str">
        <f>IF($A375="","",IFERROR(VLOOKUP($A375,AI_PF!$A:$N,14,FALSE),""))</f>
        <v>대출</v>
      </c>
      <c r="F375" t="str">
        <f>IF($A375="","",IFERROR(VLOOKUP($A375,AI_PF!$A:$R,18,FALSE),""))</f>
        <v>미인출</v>
      </c>
      <c r="G375" s="4" t="str">
        <f>IF($J375="","",IFERROR(INDEX(AI_PF!T:T,MATCH(Dataset!J375,AI_PF!C:C,0)),""))</f>
        <v>미인출</v>
      </c>
      <c r="H375" s="4" t="str">
        <f>IF($J375="","",IFERROR(INDEX(AI_PF!V:V,MATCH(Dataset!J375,AI_PF!C:C,0)),""))</f>
        <v>33년</v>
      </c>
      <c r="I375">
        <f>IF($J375="","",IFERROR(INDEX(AI_PF!EV:EV,MATCH(Dataset!J375,AI_PF!C:C,0)),""))</f>
        <v>2026</v>
      </c>
      <c r="J375" s="5" t="str">
        <f>IF($A375="","",IFERROR(VLOOKUP($A375,AI_PF!$A:$C,3,FALSE),""))</f>
        <v>(미인출)춘천하수처리장 대출</v>
      </c>
      <c r="K375" t="str">
        <f>IF($A375="","",IFERROR(INDEX(Data_Raw!B:B,MATCH(Dataset!A375,Data_Raw!A:A,0)),""))</f>
        <v>Infrastructure</v>
      </c>
      <c r="L375" t="str">
        <f>IF($A375="","",IFERROR(INDEX(Data_Raw!C:C,MATCH(Dataset!A375,Data_Raw!A:A,0)),""))</f>
        <v>춘천공공하수처리시설 이전/현대화 민간투자사업(BTO-a)</v>
      </c>
      <c r="M375" t="str">
        <f>IF($A375="","",IFERROR(INDEX(Data_Raw!D:D,MATCH(Dataset!A375,Data_Raw!A:A,0)),""))</f>
        <v>KDB인프라자산운용</v>
      </c>
      <c r="N375" t="str">
        <f>IF($A375="","",IFERROR(VLOOKUP($A375,AI_PF!$A:$ET,29,FALSE),""))</f>
        <v>해당없음</v>
      </c>
      <c r="O375" t="str">
        <f>IF($A375="","",IFERROR(INDEX(Data_Raw!E:E,MATCH(Dataset!A375,Data_Raw!A:A,0)),""))</f>
        <v>KOR</v>
      </c>
      <c r="P375" t="str">
        <f>IF($A375="","",IFERROR(INDEX(Data_Raw!F:F,MATCH(Dataset!A375,Data_Raw!A:A,0)),""))</f>
        <v>BTO</v>
      </c>
      <c r="Q375" t="str">
        <f>IF($A375="","",IFERROR(INDEX(Data_Raw!G:G,MATCH(Dataset!A375,Data_Raw!A:A,0)),""))</f>
        <v>Environmental</v>
      </c>
      <c r="R375">
        <f>IF($A375="","",SUMIFS(AI_PF!$AP:$AP,AI_PF!$A:$A,$A375))</f>
        <v>150000000000</v>
      </c>
      <c r="S375">
        <f>IF($A375="","",SUMIFS(AI_PF!$AW:$AW,AI_PF!$A:$A,$A375))</f>
        <v>12563302000</v>
      </c>
      <c r="T375">
        <f>IF($A375="","",SUMIFS(AI_PF!$AZ:$AZ,AI_PF!$A:$A,$A375))</f>
        <v>0</v>
      </c>
      <c r="U375">
        <f>IF($A375="","",SUMIFS(AI_PF!$CA:$CA,AI_PF!$A:$A,$A375))</f>
        <v>12563302000</v>
      </c>
      <c r="V375">
        <f>IF($A375="","",SUMIFS(AI_PF!$CE:$CE,AI_PF!$A:$A,$A375))</f>
        <v>12559013213</v>
      </c>
      <c r="W375">
        <f>IF($A375="","",IFERROR(VLOOKUP($A375,AI_PF!$A:$CO,93,FALSE),""))</f>
        <v>0</v>
      </c>
      <c r="X375">
        <f>IF($A375="","",COUNTIF(AI_PF!$A:$A,$A375))</f>
        <v>2</v>
      </c>
      <c r="Y375">
        <f>IF($A375="","",COUNTIF(LookThrough!$A:$A,J375))</f>
        <v>0</v>
      </c>
    </row>
    <row r="376" spans="1:25" x14ac:dyDescent="0.4">
      <c r="A376" t="s">
        <v>2670</v>
      </c>
      <c r="B376" t="str">
        <f>IF($A376="","",IFERROR(VLOOKUP($A376,AI_PF!$A:$D,4,FALSE),""))</f>
        <v>(주)제뉴원사이언스 인수금융 선순위 일반대출</v>
      </c>
      <c r="C376" t="str">
        <f>IF($A376="","",IFERROR(VLOOKUP($A376,AI_PF!$A:$G,7,FALSE),""))</f>
        <v>인수금융</v>
      </c>
      <c r="D376" t="str">
        <f>IF($A376="","",IFERROR(VLOOKUP($A376,AI_PF!$A:$H,8,FALSE),""))</f>
        <v>인수금융</v>
      </c>
      <c r="E376" t="str">
        <f>IF($A376="","",IFERROR(VLOOKUP($A376,AI_PF!$A:$N,14,FALSE),""))</f>
        <v>대출</v>
      </c>
      <c r="F376" t="str">
        <f>IF($A376="","",IFERROR(VLOOKUP($A376,AI_PF!$A:$R,18,FALSE),""))</f>
        <v>KRW</v>
      </c>
      <c r="G376" s="4">
        <f>IF($J376="","",IFERROR(INDEX(AI_PF!T:T,MATCH(Dataset!J376,AI_PF!C:C,0)),""))</f>
        <v>46077</v>
      </c>
      <c r="H376" s="4">
        <f>IF($J376="","",IFERROR(INDEX(AI_PF!V:V,MATCH(Dataset!J376,AI_PF!C:C,0)),""))</f>
        <v>47903</v>
      </c>
      <c r="I376">
        <f>IF($J376="","",IFERROR(INDEX(AI_PF!EV:EV,MATCH(Dataset!J376,AI_PF!C:C,0)),""))</f>
        <v>2026</v>
      </c>
      <c r="J376" s="5">
        <f>IF($A376="","",IFERROR(VLOOKUP($A376,AI_PF!$A:$C,3,FALSE),""))</f>
        <v>6000000001322</v>
      </c>
      <c r="K376" t="str">
        <f>IF($A376="","",IFERROR(INDEX(Data_Raw!B:B,MATCH(Dataset!A376,Data_Raw!A:A,0)),""))</f>
        <v>PD</v>
      </c>
      <c r="L376" t="str">
        <f>IF($A376="","",IFERROR(INDEX(Data_Raw!C:C,MATCH(Dataset!A376,Data_Raw!A:A,0)),""))</f>
        <v>(주)제뉴원사이언스 인수금융 선순위 일반대출</v>
      </c>
      <c r="M376" t="str">
        <f>IF($A376="","",IFERROR(INDEX(Data_Raw!D:D,MATCH(Dataset!A376,Data_Raw!A:A,0)),""))</f>
        <v>맥쿼리자산운용</v>
      </c>
      <c r="N376" t="str">
        <f>IF($A376="","",IFERROR(VLOOKUP($A376,AI_PF!$A:$ET,29,FALSE),""))</f>
        <v>해당없음</v>
      </c>
      <c r="O376" t="str">
        <f>IF($A376="","",IFERROR(INDEX(Data_Raw!E:E,MATCH(Dataset!A376,Data_Raw!A:A,0)),""))</f>
        <v>KOR</v>
      </c>
      <c r="P376" t="str">
        <f>IF($A376="","",IFERROR(INDEX(Data_Raw!F:F,MATCH(Dataset!A376,Data_Raw!A:A,0)),""))</f>
        <v>인수금융</v>
      </c>
      <c r="Q376" t="str">
        <f>IF($A376="","",IFERROR(INDEX(Data_Raw!G:G,MATCH(Dataset!A376,Data_Raw!A:A,0)),""))</f>
        <v>Medical</v>
      </c>
      <c r="R376">
        <f>IF($A376="","",SUMIFS(AI_PF!$AP:$AP,AI_PF!$A:$A,$A376))</f>
        <v>30000000000</v>
      </c>
      <c r="S376">
        <f>IF($A376="","",SUMIFS(AI_PF!$AW:$AW,AI_PF!$A:$A,$A376))</f>
        <v>30000000000</v>
      </c>
      <c r="T376">
        <f>IF($A376="","",SUMIFS(AI_PF!$AZ:$AZ,AI_PF!$A:$A,$A376))</f>
        <v>79200000</v>
      </c>
      <c r="U376">
        <f>IF($A376="","",SUMIFS(AI_PF!$CA:$CA,AI_PF!$A:$A,$A376))</f>
        <v>30000000000</v>
      </c>
      <c r="V376">
        <f>IF($A376="","",SUMIFS(AI_PF!$CE:$CE,AI_PF!$A:$A,$A376))</f>
        <v>29920800000</v>
      </c>
      <c r="W376">
        <f>IF($A376="","",IFERROR(VLOOKUP($A376,AI_PF!$A:$CO,93,FALSE),""))</f>
        <v>5.7619391999999996</v>
      </c>
      <c r="X376">
        <f>IF($A376="","",COUNTIF(AI_PF!$A:$A,$A376))</f>
        <v>1</v>
      </c>
      <c r="Y376">
        <f>IF($A376="","",COUNTIF(LookThrough!$A:$A,J376))</f>
        <v>0</v>
      </c>
    </row>
    <row r="377" spans="1:25" x14ac:dyDescent="0.4">
      <c r="A377" t="s">
        <v>8814</v>
      </c>
      <c r="B377" t="str">
        <f>IF($A377="","",IFERROR(VLOOKUP($A377,AI_PF!$A:$D,4,FALSE),""))</f>
        <v>한화-8090 Nexus Growth 일반사모투자신탁 1호(재간접형)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 s="4">
        <f>IF($J377="","",IFERROR(INDEX(AI_PF!T:T,MATCH(Dataset!J377,AI_PF!C:C,0)),""))</f>
        <v>46225</v>
      </c>
      <c r="H377" s="4">
        <f>IF($J377="","",IFERROR(INDEX(AI_PF!V:V,MATCH(Dataset!J377,AI_PF!C:C,0)),""))</f>
        <v>51339</v>
      </c>
      <c r="I377">
        <f>IF($J377="","",IFERROR(INDEX(AI_PF!EV:EV,MATCH(Dataset!J377,AI_PF!C:C,0)),""))</f>
        <v>2026</v>
      </c>
      <c r="J377" s="5">
        <f>IF($A377="","",IFERROR(VLOOKUP($A377,AI_PF!$A:$C,3,FALSE),""))</f>
        <v>210002272</v>
      </c>
      <c r="K377" t="str">
        <f>IF($A377="","",IFERROR(INDEX(Data_Raw!B:B,MATCH(Dataset!A377,Data_Raw!A:A,0)),""))</f>
        <v>VC</v>
      </c>
      <c r="L377" t="str">
        <f>IF($A377="","",IFERROR(INDEX(Data_Raw!C:C,MATCH(Dataset!A377,Data_Raw!A:A,0)),""))</f>
        <v>한화-8090 Zenith Growth 일반사모투자신탁 1호(재간접형)</v>
      </c>
      <c r="M377" t="str">
        <f>IF($A377="","",IFERROR(INDEX(Data_Raw!D:D,MATCH(Dataset!A377,Data_Raw!A:A,0)),""))</f>
        <v>한화자산운용</v>
      </c>
      <c r="N377" t="str">
        <f>IF($A377="","",IFERROR(VLOOKUP($A377,AI_PF!$A:$ET,29,FALSE),""))</f>
        <v>HAM-USA</v>
      </c>
      <c r="O377" t="str">
        <f>IF($A377="","",IFERROR(INDEX(Data_Raw!E:E,MATCH(Dataset!A377,Data_Raw!A:A,0)),""))</f>
        <v>KOR</v>
      </c>
      <c r="P377" t="str">
        <f>IF($A377="","",IFERROR(INDEX(Data_Raw!F:F,MATCH(Dataset!A377,Data_Raw!A:A,0)),""))</f>
        <v>Late</v>
      </c>
      <c r="Q377" t="str">
        <f>IF($A377="","",IFERROR(INDEX(Data_Raw!G:G,MATCH(Dataset!A377,Data_Raw!A:A,0)),""))</f>
        <v>AI|Robotics|Defence</v>
      </c>
      <c r="R377">
        <f>IF($A377="","",SUMIFS(AI_PF!$AP:$AP,AI_PF!$A:$A,$A377))</f>
        <v>192000000000</v>
      </c>
      <c r="S377">
        <f>IF($A377="","",SUMIFS(AI_PF!$AW:$AW,AI_PF!$A:$A,$A377))</f>
        <v>30292923063</v>
      </c>
      <c r="T377">
        <f>IF($A377="","",SUMIFS(AI_PF!$AZ:$AZ,AI_PF!$A:$A,$A377))</f>
        <v>0</v>
      </c>
      <c r="U377">
        <f>IF($A377="","",SUMIFS(AI_PF!$CA:$CA,AI_PF!$A:$A,$A377))</f>
        <v>30292923063</v>
      </c>
      <c r="V377">
        <f>IF($A377="","",SUMIFS(AI_PF!$CE:$CE,AI_PF!$A:$A,$A377))</f>
        <v>29397394900</v>
      </c>
      <c r="W377">
        <f>IF($A377="","",IFERROR(VLOOKUP($A377,AI_PF!$A:$CO,93,FALSE),""))</f>
        <v>0</v>
      </c>
      <c r="X377">
        <f>IF($A377="","",COUNTIF(AI_PF!$A:$A,$A377))</f>
        <v>1</v>
      </c>
      <c r="Y377">
        <f>IF($A377="","",COUNTIF(LookThrough!$A:$A,J377))</f>
        <v>0</v>
      </c>
    </row>
    <row r="378" spans="1:25" x14ac:dyDescent="0.4">
      <c r="A378" t="s">
        <v>8818</v>
      </c>
      <c r="B378" t="str">
        <f>IF($A378="","",IFERROR(VLOOKUP($A378,AI_PF!$A:$D,4,FALSE),""))</f>
        <v>Qatalyst Fund I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미인출</v>
      </c>
      <c r="G378" s="4" t="str">
        <f>IF($J378="","",IFERROR(INDEX(AI_PF!T:T,MATCH(Dataset!J378,AI_PF!C:C,0)),""))</f>
        <v>미인출</v>
      </c>
      <c r="H378" s="4" t="str">
        <f>IF($J378="","",IFERROR(INDEX(AI_PF!V:V,MATCH(Dataset!J378,AI_PF!C:C,0)),""))</f>
        <v>8년</v>
      </c>
      <c r="I378">
        <f>IF($J378="","",IFERROR(INDEX(AI_PF!EV:EV,MATCH(Dataset!J378,AI_PF!C:C,0)),""))</f>
        <v>2026</v>
      </c>
      <c r="J378" s="5" t="str">
        <f>IF($A378="","",IFERROR(VLOOKUP($A378,AI_PF!$A:$C,3,FALSE),""))</f>
        <v>(미인출)Qatalyst</v>
      </c>
      <c r="K378" t="str">
        <f>IF($A378="","",IFERROR(INDEX(Data_Raw!B:B,MATCH(Dataset!A378,Data_Raw!A:A,0)),""))</f>
        <v>VC</v>
      </c>
      <c r="L378" t="str">
        <f>IF($A378="","",IFERROR(INDEX(Data_Raw!C:C,MATCH(Dataset!A378,Data_Raw!A:A,0)),""))</f>
        <v>Qatalyst Fund I</v>
      </c>
      <c r="M378" t="str">
        <f>IF($A378="","",IFERROR(INDEX(Data_Raw!D:D,MATCH(Dataset!A378,Data_Raw!A:A,0)),""))</f>
        <v>Shorooq Partners</v>
      </c>
      <c r="N378" t="str">
        <f>IF($A378="","",IFERROR(VLOOKUP($A378,AI_PF!$A:$ET,29,FALSE),""))</f>
        <v xml:space="preserve">Shorooq Partners </v>
      </c>
      <c r="O378" t="str">
        <f>IF($A378="","",IFERROR(INDEX(Data_Raw!E:E,MATCH(Dataset!A378,Data_Raw!A:A,0)),""))</f>
        <v>Global</v>
      </c>
      <c r="P378" t="str">
        <f>IF($A378="","",IFERROR(INDEX(Data_Raw!F:F,MATCH(Dataset!A378,Data_Raw!A:A,0)),""))</f>
        <v>Buyout</v>
      </c>
      <c r="Q378" t="str">
        <f>IF($A378="","",IFERROR(INDEX(Data_Raw!G:G,MATCH(Dataset!A378,Data_Raw!A:A,0)),""))</f>
        <v>AI|Fintech</v>
      </c>
      <c r="R378">
        <f>IF($A378="","",SUMIFS(AI_PF!$AP:$AP,AI_PF!$A:$A,$A378))</f>
        <v>32000000000</v>
      </c>
      <c r="S378">
        <f>IF($A378="","",SUMIFS(AI_PF!$AW:$AW,AI_PF!$A:$A,$A378))</f>
        <v>0</v>
      </c>
      <c r="T378">
        <f>IF($A378="","",SUMIFS(AI_PF!$AZ:$AZ,AI_PF!$A:$A,$A378))</f>
        <v>0</v>
      </c>
      <c r="U378">
        <f>IF($A378="","",SUMIFS(AI_PF!$CA:$CA,AI_PF!$A:$A,$A378))</f>
        <v>0</v>
      </c>
      <c r="V378">
        <f>IF($A378="","",SUMIFS(AI_PF!$CE:$CE,AI_PF!$A:$A,$A378))</f>
        <v>0</v>
      </c>
      <c r="W378">
        <f>IF($A378="","",IFERROR(VLOOKUP($A378,AI_PF!$A:$CO,93,FALSE),""))</f>
        <v>0</v>
      </c>
      <c r="X378">
        <f>IF($A378="","",COUNTIF(AI_PF!$A:$A,$A378))</f>
        <v>1</v>
      </c>
      <c r="Y378">
        <f>IF($A378="","",COUNTIF(LookThrough!$A:$A,J378))</f>
        <v>0</v>
      </c>
    </row>
    <row r="379" spans="1:25" x14ac:dyDescent="0.4">
      <c r="A379" t="s">
        <v>8823</v>
      </c>
      <c r="B379" t="str">
        <f>IF($A379="","",IFERROR(VLOOKUP($A379,AI_PF!$A:$D,4,FALSE),""))</f>
        <v>수원외곽순환(북부)도로 민간투자사업(BTO) 자금재조달</v>
      </c>
      <c r="C379" t="str">
        <f>IF($A379="","",IFERROR(VLOOKUP($A379,AI_PF!$A:$G,7,FALSE),""))</f>
        <v>BTO</v>
      </c>
      <c r="D379" t="str">
        <f>IF($A379="","",IFERROR(VLOOKUP($A379,AI_PF!$A:$H,8,FALSE),""))</f>
        <v>도로</v>
      </c>
      <c r="E379" t="str">
        <f>IF($A379="","",IFERROR(VLOOKUP($A379,AI_PF!$A:$N,14,FALSE),""))</f>
        <v>대출</v>
      </c>
      <c r="F379" t="str">
        <f>IF($A379="","",IFERROR(VLOOKUP($A379,AI_PF!$A:$R,18,FALSE),""))</f>
        <v>KRW</v>
      </c>
      <c r="G379" s="4">
        <f>IF($J379="","",IFERROR(INDEX(AI_PF!T:T,MATCH(Dataset!J379,AI_PF!C:C,0)),""))</f>
        <v>46202</v>
      </c>
      <c r="H379" s="4">
        <f>IF($J379="","",IFERROR(INDEX(AI_PF!V:V,MATCH(Dataset!J379,AI_PF!C:C,0)),""))</f>
        <v>51316</v>
      </c>
      <c r="I379">
        <f>IF($J379="","",IFERROR(INDEX(AI_PF!EV:EV,MATCH(Dataset!J379,AI_PF!C:C,0)),""))</f>
        <v>2026</v>
      </c>
      <c r="J379" s="5">
        <f>IF($A379="","",IFERROR(VLOOKUP($A379,AI_PF!$A:$C,3,FALSE),""))</f>
        <v>6000000001341</v>
      </c>
      <c r="K379" t="str">
        <f>IF($A379="","",IFERROR(INDEX(Data_Raw!B:B,MATCH(Dataset!A379,Data_Raw!A:A,0)),""))</f>
        <v>Infrastructure</v>
      </c>
      <c r="L379" t="str">
        <f>IF($A379="","",IFERROR(INDEX(Data_Raw!C:C,MATCH(Dataset!A379,Data_Raw!A:A,0)),""))</f>
        <v>수원외곽순환(북부)도로 민간투자사업(BTO) 자금재조달</v>
      </c>
      <c r="M379" t="str">
        <f>IF($A379="","",IFERROR(INDEX(Data_Raw!D:D,MATCH(Dataset!A379,Data_Raw!A:A,0)),""))</f>
        <v>KDB산업은행</v>
      </c>
      <c r="N379" t="str">
        <f>IF($A379="","",IFERROR(VLOOKUP($A379,AI_PF!$A:$ET,29,FALSE),""))</f>
        <v>해당없음</v>
      </c>
      <c r="O379" t="str">
        <f>IF($A379="","",IFERROR(INDEX(Data_Raw!E:E,MATCH(Dataset!A379,Data_Raw!A:A,0)),""))</f>
        <v>KOR</v>
      </c>
      <c r="P379" t="str">
        <f>IF($A379="","",IFERROR(INDEX(Data_Raw!F:F,MATCH(Dataset!A379,Data_Raw!A:A,0)),""))</f>
        <v>BTO</v>
      </c>
      <c r="Q379" t="str">
        <f>IF($A379="","",IFERROR(INDEX(Data_Raw!G:G,MATCH(Dataset!A379,Data_Raw!A:A,0)),""))</f>
        <v>Transportation</v>
      </c>
      <c r="R379">
        <f>IF($A379="","",SUMIFS(AI_PF!$AP:$AP,AI_PF!$A:$A,$A379))</f>
        <v>50000000000</v>
      </c>
      <c r="S379">
        <f>IF($A379="","",SUMIFS(AI_PF!$AW:$AW,AI_PF!$A:$A,$A379))</f>
        <v>49656000000</v>
      </c>
      <c r="T379">
        <f>IF($A379="","",SUMIFS(AI_PF!$AZ:$AZ,AI_PF!$A:$A,$A379))</f>
        <v>0</v>
      </c>
      <c r="U379">
        <f>IF($A379="","",SUMIFS(AI_PF!$CA:$CA,AI_PF!$A:$A,$A379))</f>
        <v>49656000000</v>
      </c>
      <c r="V379">
        <f>IF($A379="","",SUMIFS(AI_PF!$CE:$CE,AI_PF!$A:$A,$A379))</f>
        <v>49656000000</v>
      </c>
      <c r="W379">
        <f>IF($A379="","",IFERROR(VLOOKUP($A379,AI_PF!$A:$CO,93,FALSE),""))</f>
        <v>4.2147462999999998</v>
      </c>
      <c r="X379">
        <f>IF($A379="","",COUNTIF(AI_PF!$A:$A,$A379))</f>
        <v>1</v>
      </c>
      <c r="Y379">
        <f>IF($A379="","",COUNTIF(LookThrough!$A:$A,J379))</f>
        <v>0</v>
      </c>
    </row>
    <row r="380" spans="1:25" x14ac:dyDescent="0.4">
      <c r="A380" t="s">
        <v>8825</v>
      </c>
      <c r="B380" t="str">
        <f>IF($A380="","",IFERROR(VLOOKUP($A380,AI_PF!$A:$D,4,FALSE),""))</f>
        <v>죽전 퍼시픽써니 데이터센터 담보대출(일반계정)</v>
      </c>
      <c r="C380" t="str">
        <f>IF($A380="","",IFERROR(VLOOKUP($A380,AI_PF!$A:$G,7,FALSE),""))</f>
        <v>수익형</v>
      </c>
      <c r="D380" t="str">
        <f>IF($A380="","",IFERROR(VLOOKUP($A380,AI_PF!$A:$H,8,FALSE),""))</f>
        <v>데이터센터</v>
      </c>
      <c r="E380" t="str">
        <f>IF($A380="","",IFERROR(VLOOKUP($A380,AI_PF!$A:$N,14,FALSE),""))</f>
        <v>대출</v>
      </c>
      <c r="F380" t="str">
        <f>IF($A380="","",IFERROR(VLOOKUP($A380,AI_PF!$A:$R,18,FALSE),""))</f>
        <v>KRW</v>
      </c>
      <c r="G380" s="4">
        <f>IF($J380="","",IFERROR(INDEX(AI_PF!T:T,MATCH(Dataset!J380,AI_PF!C:C,0)),""))</f>
        <v>46086</v>
      </c>
      <c r="H380" s="4">
        <f>IF($J380="","",IFERROR(INDEX(AI_PF!V:V,MATCH(Dataset!J380,AI_PF!C:C,0)),""))</f>
        <v>47182</v>
      </c>
      <c r="I380">
        <f>IF($J380="","",IFERROR(INDEX(AI_PF!EV:EV,MATCH(Dataset!J380,AI_PF!C:C,0)),""))</f>
        <v>2026</v>
      </c>
      <c r="J380" s="5">
        <f>IF($A380="","",IFERROR(VLOOKUP($A380,AI_PF!$A:$C,3,FALSE),""))</f>
        <v>6000000001323</v>
      </c>
      <c r="K380" t="str">
        <f>IF($A380="","",IFERROR(INDEX(Data_Raw!B:B,MATCH(Dataset!A380,Data_Raw!A:A,0)),""))</f>
        <v>Real_Estate</v>
      </c>
      <c r="L380" t="str">
        <f>IF($A380="","",IFERROR(INDEX(Data_Raw!C:C,MATCH(Dataset!A380,Data_Raw!A:A,0)),""))</f>
        <v>죽전 퍼시픽써니 데이터센터 담보대출(일반계정)</v>
      </c>
      <c r="M380" t="str">
        <f>IF($A380="","",IFERROR(INDEX(Data_Raw!D:D,MATCH(Dataset!A380,Data_Raw!A:A,0)),""))</f>
        <v>퍼시픽자산운용</v>
      </c>
      <c r="N380" t="str">
        <f>IF($A380="","",IFERROR(VLOOKUP($A380,AI_PF!$A:$ET,29,FALSE),""))</f>
        <v>해당없음</v>
      </c>
      <c r="O380" t="str">
        <f>IF($A380="","",IFERROR(INDEX(Data_Raw!E:E,MATCH(Dataset!A380,Data_Raw!A:A,0)),""))</f>
        <v>KOR</v>
      </c>
      <c r="P380" t="str">
        <f>IF($A380="","",IFERROR(INDEX(Data_Raw!F:F,MATCH(Dataset!A380,Data_Raw!A:A,0)),""))</f>
        <v>담보대출</v>
      </c>
      <c r="Q380" t="str">
        <f>IF($A380="","",IFERROR(INDEX(Data_Raw!G:G,MATCH(Dataset!A380,Data_Raw!A:A,0)),""))</f>
        <v>Data Center</v>
      </c>
      <c r="R380">
        <f>IF($A380="","",SUMIFS(AI_PF!$AP:$AP,AI_PF!$A:$A,$A380))</f>
        <v>250000000000</v>
      </c>
      <c r="S380">
        <f>IF($A380="","",SUMIFS(AI_PF!$AW:$AW,AI_PF!$A:$A,$A380))</f>
        <v>250000000000</v>
      </c>
      <c r="T380">
        <f>IF($A380="","",SUMIFS(AI_PF!$AZ:$AZ,AI_PF!$A:$A,$A380))</f>
        <v>398273982</v>
      </c>
      <c r="U380">
        <f>IF($A380="","",SUMIFS(AI_PF!$CA:$CA,AI_PF!$A:$A,$A380))</f>
        <v>250000000000</v>
      </c>
      <c r="V380">
        <f>IF($A380="","",SUMIFS(AI_PF!$CE:$CE,AI_PF!$A:$A,$A380))</f>
        <v>249601726018</v>
      </c>
      <c r="W380">
        <f>IF($A380="","",IFERROR(VLOOKUP($A380,AI_PF!$A:$CO,93,FALSE),""))</f>
        <v>4.0080169999999997</v>
      </c>
      <c r="X380">
        <f>IF($A380="","",COUNTIF(AI_PF!$A:$A,$A380))</f>
        <v>1</v>
      </c>
      <c r="Y380">
        <f>IF($A380="","",COUNTIF(LookThrough!$A:$A,J380))</f>
        <v>0</v>
      </c>
    </row>
    <row r="381" spans="1:25" x14ac:dyDescent="0.4">
      <c r="A381" t="s">
        <v>8828</v>
      </c>
      <c r="B381" t="str">
        <f>IF($A381="","",IFERROR(VLOOKUP($A381,AI_PF!$A:$D,4,FALSE),""))</f>
        <v>(주()크린토피아 인수금융 선순위 담보대출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 s="4">
        <f>IF($J381="","",IFERROR(INDEX(AI_PF!T:T,MATCH(Dataset!J381,AI_PF!C:C,0)),""))</f>
        <v>46092</v>
      </c>
      <c r="H381" s="4">
        <f>IF($J381="","",IFERROR(INDEX(AI_PF!V:V,MATCH(Dataset!J381,AI_PF!C:C,0)),""))</f>
        <v>47918</v>
      </c>
      <c r="I381">
        <f>IF($J381="","",IFERROR(INDEX(AI_PF!EV:EV,MATCH(Dataset!J381,AI_PF!C:C,0)),""))</f>
        <v>2026</v>
      </c>
      <c r="J381" s="5">
        <f>IF($A381="","",IFERROR(VLOOKUP($A381,AI_PF!$A:$C,3,FALSE),""))</f>
        <v>6000000001325</v>
      </c>
      <c r="K381" t="str">
        <f>IF($A381="","",IFERROR(INDEX(Data_Raw!B:B,MATCH(Dataset!A381,Data_Raw!A:A,0)),""))</f>
        <v>PD</v>
      </c>
      <c r="L381" t="str">
        <f>IF($A381="","",IFERROR(INDEX(Data_Raw!C:C,MATCH(Dataset!A381,Data_Raw!A:A,0)),""))</f>
        <v>(주)크린토피아 인수금융 선순위 담보대출</v>
      </c>
      <c r="M381" t="str">
        <f>IF($A381="","",IFERROR(INDEX(Data_Raw!D:D,MATCH(Dataset!A381,Data_Raw!A:A,0)),""))</f>
        <v>스틱인베스트먼트</v>
      </c>
      <c r="N381" t="str">
        <f>IF($A381="","",IFERROR(VLOOKUP($A381,AI_PF!$A:$ET,29,FALSE),""))</f>
        <v>해당없음</v>
      </c>
      <c r="O381" t="str">
        <f>IF($A381="","",IFERROR(INDEX(Data_Raw!E:E,MATCH(Dataset!A381,Data_Raw!A:A,0)),""))</f>
        <v>KOR</v>
      </c>
      <c r="P381" t="str">
        <f>IF($A381="","",IFERROR(INDEX(Data_Raw!F:F,MATCH(Dataset!A381,Data_Raw!A:A,0)),""))</f>
        <v>인수금융</v>
      </c>
      <c r="Q381" t="str">
        <f>IF($A381="","",IFERROR(INDEX(Data_Raw!G:G,MATCH(Dataset!A381,Data_Raw!A:A,0)),""))</f>
        <v>General</v>
      </c>
      <c r="R381">
        <f>IF($A381="","",SUMIFS(AI_PF!$AP:$AP,AI_PF!$A:$A,$A381))</f>
        <v>35000000000</v>
      </c>
      <c r="S381">
        <f>IF($A381="","",SUMIFS(AI_PF!$AW:$AW,AI_PF!$A:$A,$A381))</f>
        <v>35000000000</v>
      </c>
      <c r="T381">
        <f>IF($A381="","",SUMIFS(AI_PF!$AZ:$AZ,AI_PF!$A:$A,$A381))</f>
        <v>35000000</v>
      </c>
      <c r="U381">
        <f>IF($A381="","",SUMIFS(AI_PF!$CA:$CA,AI_PF!$A:$A,$A381))</f>
        <v>35000000000</v>
      </c>
      <c r="V381">
        <f>IF($A381="","",SUMIFS(AI_PF!$CE:$CE,AI_PF!$A:$A,$A381))</f>
        <v>34965000000</v>
      </c>
      <c r="W381">
        <f>IF($A381="","",IFERROR(VLOOKUP($A381,AI_PF!$A:$CO,93,FALSE),""))</f>
        <v>5.9188387000000002</v>
      </c>
      <c r="X381">
        <f>IF($A381="","",COUNTIF(AI_PF!$A:$A,$A381))</f>
        <v>2</v>
      </c>
      <c r="Y381">
        <f>IF($A381="","",COUNTIF(LookThrough!$A:$A,J381))</f>
        <v>0</v>
      </c>
    </row>
    <row r="382" spans="1:25" x14ac:dyDescent="0.4">
      <c r="A382" t="s">
        <v>8831</v>
      </c>
      <c r="B382" t="str">
        <f>IF($A382="","",IFERROR(VLOOKUP($A382,AI_PF!$A:$D,4,FALSE),""))</f>
        <v>가산동 데이터센터 담보대출 리파이낸싱</v>
      </c>
      <c r="C382" t="str">
        <f>IF($A382="","",IFERROR(VLOOKUP($A382,AI_PF!$A:$G,7,FALSE),""))</f>
        <v>개발형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 s="4">
        <f>IF($J382="","",IFERROR(INDEX(AI_PF!T:T,MATCH(Dataset!J382,AI_PF!C:C,0)),""))</f>
        <v>46098</v>
      </c>
      <c r="H382" s="4">
        <f>IF($J382="","",IFERROR(INDEX(AI_PF!V:V,MATCH(Dataset!J382,AI_PF!C:C,0)),""))</f>
        <v>47924</v>
      </c>
      <c r="I382">
        <f>IF($J382="","",IFERROR(INDEX(AI_PF!EV:EV,MATCH(Dataset!J382,AI_PF!C:C,0)),""))</f>
        <v>2026</v>
      </c>
      <c r="J382" s="5">
        <f>IF($A382="","",IFERROR(VLOOKUP($A382,AI_PF!$A:$C,3,FALSE),""))</f>
        <v>6000000001327</v>
      </c>
      <c r="K382" t="str">
        <f>IF($A382="","",IFERROR(INDEX(Data_Raw!B:B,MATCH(Dataset!A382,Data_Raw!A:A,0)),""))</f>
        <v>Real_Estate</v>
      </c>
      <c r="L382" t="str">
        <f>IF($A382="","",IFERROR(INDEX(Data_Raw!C:C,MATCH(Dataset!A382,Data_Raw!A:A,0)),""))</f>
        <v>가산동 데이터센터 담보대출 리파이낸싱</v>
      </c>
      <c r="M382" t="str">
        <f>IF($A382="","",IFERROR(INDEX(Data_Raw!D:D,MATCH(Dataset!A382,Data_Raw!A:A,0)),""))</f>
        <v>이지스자산운용</v>
      </c>
      <c r="N382" t="str">
        <f>IF($A382="","",IFERROR(VLOOKUP($A382,AI_PF!$A:$ET,29,FALSE),""))</f>
        <v>해당없음</v>
      </c>
      <c r="O382" t="str">
        <f>IF($A382="","",IFERROR(INDEX(Data_Raw!E:E,MATCH(Dataset!A382,Data_Raw!A:A,0)),""))</f>
        <v>KOR</v>
      </c>
      <c r="P382" t="str">
        <f>IF($A382="","",IFERROR(INDEX(Data_Raw!F:F,MATCH(Dataset!A382,Data_Raw!A:A,0)),""))</f>
        <v>담보대출</v>
      </c>
      <c r="Q382" t="str">
        <f>IF($A382="","",IFERROR(INDEX(Data_Raw!G:G,MATCH(Dataset!A382,Data_Raw!A:A,0)),""))</f>
        <v>Data Center</v>
      </c>
      <c r="R382">
        <f>IF($A382="","",SUMIFS(AI_PF!$AP:$AP,AI_PF!$A:$A,$A382))</f>
        <v>100000000000</v>
      </c>
      <c r="S382">
        <f>IF($A382="","",SUMIFS(AI_PF!$AW:$AW,AI_PF!$A:$A,$A382))</f>
        <v>100000000000</v>
      </c>
      <c r="T382">
        <f>IF($A382="","",SUMIFS(AI_PF!$AZ:$AZ,AI_PF!$A:$A,$A382))</f>
        <v>26000000</v>
      </c>
      <c r="U382">
        <f>IF($A382="","",SUMIFS(AI_PF!$CA:$CA,AI_PF!$A:$A,$A382))</f>
        <v>100000000000</v>
      </c>
      <c r="V382">
        <f>IF($A382="","",SUMIFS(AI_PF!$CE:$CE,AI_PF!$A:$A,$A382))</f>
        <v>99974000000</v>
      </c>
      <c r="W382">
        <f>IF($A382="","",IFERROR(VLOOKUP($A382,AI_PF!$A:$CO,93,FALSE),""))</f>
        <v>4.0032154000000002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8834</v>
      </c>
      <c r="B383" t="str">
        <f>IF($A383="","",IFERROR(VLOOKUP($A383,AI_PF!$A:$D,4,FALSE),""))</f>
        <v>SIFC 담보대출 리파이낸싱(2026년)</v>
      </c>
      <c r="C383" t="str">
        <f>IF($A383="","",IFERROR(VLOOKUP($A383,AI_PF!$A:$G,7,FALSE),""))</f>
        <v>수익형</v>
      </c>
      <c r="D383" t="str">
        <f>IF($A383="","",IFERROR(VLOOKUP($A383,AI_PF!$A:$H,8,FALSE),""))</f>
        <v>오피스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 s="4">
        <f>IF($J383="","",IFERROR(INDEX(AI_PF!T:T,MATCH(Dataset!J383,AI_PF!C:C,0)),""))</f>
        <v>45747</v>
      </c>
      <c r="H383" s="4">
        <f>IF($J383="","",IFERROR(INDEX(AI_PF!V:V,MATCH(Dataset!J383,AI_PF!C:C,0)),""))</f>
        <v>46843</v>
      </c>
      <c r="I383">
        <f>IF($J383="","",IFERROR(INDEX(AI_PF!EV:EV,MATCH(Dataset!J383,AI_PF!C:C,0)),""))</f>
        <v>2026</v>
      </c>
      <c r="J383" s="5">
        <f>IF($A383="","",IFERROR(VLOOKUP($A383,AI_PF!$A:$C,3,FALSE),""))</f>
        <v>6000000001330</v>
      </c>
      <c r="K383" t="str">
        <f>IF($A383="","",IFERROR(INDEX(Data_Raw!B:B,MATCH(Dataset!A383,Data_Raw!A:A,0)),""))</f>
        <v>Real_Estate</v>
      </c>
      <c r="L383" t="str">
        <f>IF($A383="","",IFERROR(INDEX(Data_Raw!C:C,MATCH(Dataset!A383,Data_Raw!A:A,0)),""))</f>
        <v>SIFC 담보대출 리파이낸싱(2026년)</v>
      </c>
      <c r="M383" t="str">
        <f>IF($A383="","",IFERROR(INDEX(Data_Raw!D:D,MATCH(Dataset!A383,Data_Raw!A:A,0)),""))</f>
        <v>국민은행</v>
      </c>
      <c r="N383" t="str">
        <f>IF($A383="","",IFERROR(VLOOKUP($A383,AI_PF!$A:$ET,29,FALSE),""))</f>
        <v>해당없음</v>
      </c>
      <c r="O383" t="str">
        <f>IF($A383="","",IFERROR(INDEX(Data_Raw!E:E,MATCH(Dataset!A383,Data_Raw!A:A,0)),""))</f>
        <v>KOR</v>
      </c>
      <c r="P383" t="str">
        <f>IF($A383="","",IFERROR(INDEX(Data_Raw!F:F,MATCH(Dataset!A383,Data_Raw!A:A,0)),""))</f>
        <v>담보대출</v>
      </c>
      <c r="Q383" t="str">
        <f>IF($A383="","",IFERROR(INDEX(Data_Raw!G:G,MATCH(Dataset!A383,Data_Raw!A:A,0)),""))</f>
        <v>Office</v>
      </c>
      <c r="R383">
        <f>IF($A383="","",SUMIFS(AI_PF!$AP:$AP,AI_PF!$A:$A,$A383))</f>
        <v>300000000000</v>
      </c>
      <c r="S383">
        <f>IF($A383="","",SUMIFS(AI_PF!$AW:$AW,AI_PF!$A:$A,$A383))</f>
        <v>300000000000</v>
      </c>
      <c r="T383">
        <f>IF($A383="","",SUMIFS(AI_PF!$AZ:$AZ,AI_PF!$A:$A,$A383))</f>
        <v>3009911545</v>
      </c>
      <c r="U383">
        <f>IF($A383="","",SUMIFS(AI_PF!$CA:$CA,AI_PF!$A:$A,$A383))</f>
        <v>300000000000</v>
      </c>
      <c r="V383">
        <f>IF($A383="","",SUMIFS(AI_PF!$CE:$CE,AI_PF!$A:$A,$A383))</f>
        <v>296990088455</v>
      </c>
      <c r="W383">
        <f>IF($A383="","",IFERROR(VLOOKUP($A383,AI_PF!$A:$CO,93,FALSE),""))</f>
        <v>4.5010956000000002</v>
      </c>
      <c r="X383">
        <f>IF($A383="","",COUNTIF(AI_PF!$A:$A,$A383))</f>
        <v>4</v>
      </c>
      <c r="Y383">
        <f>IF($A383="","",COUNTIF(LookThrough!$A:$A,J383))</f>
        <v>0</v>
      </c>
    </row>
    <row r="384" spans="1:25" x14ac:dyDescent="0.4">
      <c r="A384" t="s">
        <v>8869</v>
      </c>
      <c r="B384" t="str">
        <f>IF($A384="","",IFERROR(VLOOKUP($A384,AI_PF!$A:$D,4,FALSE),""))</f>
        <v>KB에너지인프라 CREDIT 일반사모13호(EIG SIDF VII)</v>
      </c>
      <c r="C384" t="str">
        <f>IF($A384="","",IFERROR(VLOOKUP($A384,AI_PF!$A:$G,7,FALSE),""))</f>
        <v>혼합</v>
      </c>
      <c r="D384" t="str">
        <f>IF($A384="","",IFERROR(VLOOKUP($A384,AI_PF!$A:$H,8,FALSE),""))</f>
        <v>혼합</v>
      </c>
      <c r="E384" t="str">
        <f>IF($A384="","",IFERROR(VLOOKUP($A384,AI_PF!$A:$N,14,FALSE),""))</f>
        <v>수익증권</v>
      </c>
      <c r="F384" t="str">
        <f>IF($A384="","",IFERROR(VLOOKUP($A384,AI_PF!$A:$R,18,FALSE),""))</f>
        <v>KRW</v>
      </c>
      <c r="G384" s="4">
        <f>IF($J384="","",IFERROR(INDEX(AI_PF!T:T,MATCH(Dataset!J384,AI_PF!C:C,0)),""))</f>
        <v>46149</v>
      </c>
      <c r="H384" s="4">
        <f>IF($J384="","",IFERROR(INDEX(AI_PF!V:V,MATCH(Dataset!J384,AI_PF!C:C,0)),""))</f>
        <v>49986</v>
      </c>
      <c r="I384">
        <f>IF($J384="","",IFERROR(INDEX(AI_PF!EV:EV,MATCH(Dataset!J384,AI_PF!C:C,0)),""))</f>
        <v>2026</v>
      </c>
      <c r="J384" s="5">
        <f>IF($A384="","",IFERROR(VLOOKUP($A384,AI_PF!$A:$C,3,FALSE),""))</f>
        <v>210002252</v>
      </c>
      <c r="K384" t="str">
        <f>IF($A384="","",IFERROR(INDEX(Data_Raw!B:B,MATCH(Dataset!A384,Data_Raw!A:A,0)),""))</f>
        <v>Infrastructure</v>
      </c>
      <c r="L384" t="str">
        <f>IF($A384="","",IFERROR(INDEX(Data_Raw!C:C,MATCH(Dataset!A384,Data_Raw!A:A,0)),""))</f>
        <v>KB에너지인프라 CREDIT 일반사모13호(EIG SIDF VII)</v>
      </c>
      <c r="M384" t="str">
        <f>IF($A384="","",IFERROR(INDEX(Data_Raw!D:D,MATCH(Dataset!A384,Data_Raw!A:A,0)),""))</f>
        <v>EIG</v>
      </c>
      <c r="N384" t="str">
        <f>IF($A384="","",IFERROR(VLOOKUP($A384,AI_PF!$A:$ET,29,FALSE),""))</f>
        <v>EIG</v>
      </c>
      <c r="O384" t="str">
        <f>IF($A384="","",IFERROR(INDEX(Data_Raw!E:E,MATCH(Dataset!A384,Data_Raw!A:A,0)),""))</f>
        <v>Global</v>
      </c>
      <c r="P384" t="str">
        <f>IF($A384="","",IFERROR(INDEX(Data_Raw!F:F,MATCH(Dataset!A384,Data_Raw!A:A,0)),""))</f>
        <v>hybrid</v>
      </c>
      <c r="Q384" t="str">
        <f>IF($A384="","",IFERROR(INDEX(Data_Raw!G:G,MATCH(Dataset!A384,Data_Raw!A:A,0)),""))</f>
        <v>Energy</v>
      </c>
      <c r="R384">
        <f>IF($A384="","",SUMIFS(AI_PF!$AP:$AP,AI_PF!$A:$A,$A384))</f>
        <v>160000000000</v>
      </c>
      <c r="S384">
        <f>IF($A384="","",SUMIFS(AI_PF!$AW:$AW,AI_PF!$A:$A,$A384))</f>
        <v>76543289860</v>
      </c>
      <c r="T384">
        <f>IF($A384="","",SUMIFS(AI_PF!$AZ:$AZ,AI_PF!$A:$A,$A384))</f>
        <v>0</v>
      </c>
      <c r="U384">
        <f>IF($A384="","",SUMIFS(AI_PF!$CA:$CA,AI_PF!$A:$A,$A384))</f>
        <v>76543289860</v>
      </c>
      <c r="V384">
        <f>IF($A384="","",SUMIFS(AI_PF!$CE:$CE,AI_PF!$A:$A,$A384))</f>
        <v>79927463628</v>
      </c>
      <c r="W384">
        <f>IF($A384="","",IFERROR(VLOOKUP($A384,AI_PF!$A:$CO,93,FALSE),""))</f>
        <v>38.090239167213447</v>
      </c>
      <c r="X384">
        <f>IF($A384="","",COUNTIF(AI_PF!$A:$A,$A384))</f>
        <v>1</v>
      </c>
      <c r="Y384">
        <f>IF($A384="","",COUNTIF(LookThrough!$A:$A,J384))</f>
        <v>0</v>
      </c>
    </row>
    <row r="385" spans="1:25" x14ac:dyDescent="0.4">
      <c r="A385" t="s">
        <v>8873</v>
      </c>
      <c r="B385" t="str">
        <f>IF($A385="","",IFERROR(VLOOKUP($A385,AI_PF!$A:$D,4,FALSE),""))</f>
        <v>개봉동 역세권 청년주택 매입 HUG보증(하나하우징개봉리츠)</v>
      </c>
      <c r="C385" t="str">
        <f>IF($A385="","",IFERROR(VLOOKUP($A385,AI_PF!$A:$G,7,FALSE),""))</f>
        <v>수익형</v>
      </c>
      <c r="D385" t="str">
        <f>IF($A385="","",IFERROR(VLOOKUP($A385,AI_PF!$A:$H,8,FALSE),""))</f>
        <v>주거용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 s="4">
        <f>IF($J385="","",IFERROR(INDEX(AI_PF!T:T,MATCH(Dataset!J385,AI_PF!C:C,0)),""))</f>
        <v>46169</v>
      </c>
      <c r="H385" s="4">
        <f>IF($J385="","",IFERROR(INDEX(AI_PF!V:V,MATCH(Dataset!J385,AI_PF!C:C,0)),""))</f>
        <v>50006</v>
      </c>
      <c r="I385">
        <f>IF($J385="","",IFERROR(INDEX(AI_PF!EV:EV,MATCH(Dataset!J385,AI_PF!C:C,0)),""))</f>
        <v>2026</v>
      </c>
      <c r="J385" s="5">
        <f>IF($A385="","",IFERROR(VLOOKUP($A385,AI_PF!$A:$C,3,FALSE),""))</f>
        <v>6000000001339</v>
      </c>
      <c r="K385" t="str">
        <f>IF($A385="","",IFERROR(INDEX(Data_Raw!B:B,MATCH(Dataset!A385,Data_Raw!A:A,0)),""))</f>
        <v>Real_Estate</v>
      </c>
      <c r="L385" t="str">
        <f>IF($A385="","",IFERROR(INDEX(Data_Raw!C:C,MATCH(Dataset!A385,Data_Raw!A:A,0)),""))</f>
        <v>서울 개봉동 청년 안심주택 매입 HUG보증부 대출</v>
      </c>
      <c r="M385" t="str">
        <f>IF($A385="","",IFERROR(INDEX(Data_Raw!D:D,MATCH(Dataset!A385,Data_Raw!A:A,0)),""))</f>
        <v>하나대체투자자산운용</v>
      </c>
      <c r="N385" t="str">
        <f>IF($A385="","",IFERROR(VLOOKUP($A385,AI_PF!$A:$ET,29,FALSE),""))</f>
        <v>해당없음</v>
      </c>
      <c r="O385" t="str">
        <f>IF($A385="","",IFERROR(INDEX(Data_Raw!E:E,MATCH(Dataset!A385,Data_Raw!A:A,0)),""))</f>
        <v>KOR</v>
      </c>
      <c r="P385" t="str">
        <f>IF($A385="","",IFERROR(INDEX(Data_Raw!F:F,MATCH(Dataset!A385,Data_Raw!A:A,0)),""))</f>
        <v>담보대출</v>
      </c>
      <c r="Q385" t="str">
        <f>IF($A385="","",IFERROR(INDEX(Data_Raw!G:G,MATCH(Dataset!A385,Data_Raw!A:A,0)),""))</f>
        <v>Residential</v>
      </c>
      <c r="R385">
        <f>IF($A385="","",SUMIFS(AI_PF!$AP:$AP,AI_PF!$A:$A,$A385))</f>
        <v>44310000000</v>
      </c>
      <c r="S385">
        <f>IF($A385="","",SUMIFS(AI_PF!$AW:$AW,AI_PF!$A:$A,$A385))</f>
        <v>36000000000</v>
      </c>
      <c r="T385">
        <f>IF($A385="","",SUMIFS(AI_PF!$AZ:$AZ,AI_PF!$A:$A,$A385))</f>
        <v>0</v>
      </c>
      <c r="U385">
        <f>IF($A385="","",SUMIFS(AI_PF!$CA:$CA,AI_PF!$A:$A,$A385))</f>
        <v>36000000000</v>
      </c>
      <c r="V385">
        <f>IF($A385="","",SUMIFS(AI_PF!$CE:$CE,AI_PF!$A:$A,$A385))</f>
        <v>36000000000</v>
      </c>
      <c r="W385">
        <f>IF($A385="","",IFERROR(VLOOKUP($A385,AI_PF!$A:$CO,93,FALSE),""))</f>
        <v>4.2614526000000001</v>
      </c>
      <c r="X385">
        <f>IF($A385="","",COUNTIF(AI_PF!$A:$A,$A385))</f>
        <v>1</v>
      </c>
      <c r="Y385">
        <f>IF($A385="","",COUNTIF(LookThrough!$A:$A,J385))</f>
        <v>0</v>
      </c>
    </row>
    <row r="386" spans="1:25" x14ac:dyDescent="0.4">
      <c r="A386" t="s">
        <v>8877</v>
      </c>
      <c r="B386" t="str">
        <f>IF($A386="","",IFERROR(VLOOKUP($A386,AI_PF!$A:$D,4,FALSE),""))</f>
        <v>고양장항지구 B4BL 공공지원 민간임대주택 개발사업 HUG보증 대출</v>
      </c>
      <c r="C386" t="str">
        <f>IF($A386="","",IFERROR(VLOOKUP($A386,AI_PF!$A:$G,7,FALSE),""))</f>
        <v>개발형</v>
      </c>
      <c r="D386" t="str">
        <f>IF($A386="","",IFERROR(VLOOKUP($A386,AI_PF!$A:$H,8,FALSE),""))</f>
        <v>주거용</v>
      </c>
      <c r="E386" t="str">
        <f>IF($A386="","",IFERROR(VLOOKUP($A386,AI_PF!$A:$N,14,FALSE),""))</f>
        <v>대출</v>
      </c>
      <c r="F386" t="str">
        <f>IF($A386="","",IFERROR(VLOOKUP($A386,AI_PF!$A:$R,18,FALSE),""))</f>
        <v>KRW</v>
      </c>
      <c r="G386" s="4">
        <f>IF($J386="","",IFERROR(INDEX(AI_PF!T:T,MATCH(Dataset!J386,AI_PF!C:C,0)),""))</f>
        <v>46171</v>
      </c>
      <c r="H386" s="4">
        <f>IF($J386="","",IFERROR(INDEX(AI_PF!V:V,MATCH(Dataset!J386,AI_PF!C:C,0)),""))</f>
        <v>50980</v>
      </c>
      <c r="I386">
        <f>IF($J386="","",IFERROR(INDEX(AI_PF!EV:EV,MATCH(Dataset!J386,AI_PF!C:C,0)),""))</f>
        <v>2026</v>
      </c>
      <c r="J386" s="5">
        <f>IF($A386="","",IFERROR(VLOOKUP($A386,AI_PF!$A:$C,3,FALSE),""))</f>
        <v>6000000001340</v>
      </c>
      <c r="K386" t="str">
        <f>IF($A386="","",IFERROR(INDEX(Data_Raw!B:B,MATCH(Dataset!A386,Data_Raw!A:A,0)),""))</f>
        <v>Real_Estate</v>
      </c>
      <c r="L386" t="str">
        <f>IF($A386="","",IFERROR(INDEX(Data_Raw!C:C,MATCH(Dataset!A386,Data_Raw!A:A,0)),""))</f>
        <v>고양장항지구 B4BL 공공지원 민간임대주택 개발사업 HUG보증 대출</v>
      </c>
      <c r="M386" t="str">
        <f>IF($A386="","",IFERROR(INDEX(Data_Raw!D:D,MATCH(Dataset!A386,Data_Raw!A:A,0)),""))</f>
        <v>KB부동산신탁</v>
      </c>
      <c r="N386" t="str">
        <f>IF($A386="","",IFERROR(VLOOKUP($A386,AI_PF!$A:$ET,29,FALSE),""))</f>
        <v>해당없음</v>
      </c>
      <c r="O386" t="str">
        <f>IF($A386="","",IFERROR(INDEX(Data_Raw!E:E,MATCH(Dataset!A386,Data_Raw!A:A,0)),""))</f>
        <v>KOR</v>
      </c>
      <c r="P386" t="str">
        <f>IF($A386="","",IFERROR(INDEX(Data_Raw!F:F,MATCH(Dataset!A386,Data_Raw!A:A,0)),""))</f>
        <v>PF대출</v>
      </c>
      <c r="Q386" t="str">
        <f>IF($A386="","",IFERROR(INDEX(Data_Raw!G:G,MATCH(Dataset!A386,Data_Raw!A:A,0)),""))</f>
        <v>Residential</v>
      </c>
      <c r="R386">
        <f>IF($A386="","",SUMIFS(AI_PF!$AP:$AP,AI_PF!$A:$A,$A386))</f>
        <v>211800000000</v>
      </c>
      <c r="S386">
        <f>IF($A386="","",SUMIFS(AI_PF!$AW:$AW,AI_PF!$A:$A,$A386))</f>
        <v>88830000000</v>
      </c>
      <c r="T386">
        <f>IF($A386="","",SUMIFS(AI_PF!$AZ:$AZ,AI_PF!$A:$A,$A386))</f>
        <v>41600000</v>
      </c>
      <c r="U386">
        <f>IF($A386="","",SUMIFS(AI_PF!$CA:$CA,AI_PF!$A:$A,$A386))</f>
        <v>88830000000</v>
      </c>
      <c r="V386">
        <f>IF($A386="","",SUMIFS(AI_PF!$CE:$CE,AI_PF!$A:$A,$A386))</f>
        <v>88788400000</v>
      </c>
      <c r="W386">
        <f>IF($A386="","",IFERROR(VLOOKUP($A386,AI_PF!$A:$CO,93,FALSE),""))</f>
        <v>4.2776141000000001</v>
      </c>
      <c r="X386">
        <f>IF($A386="","",COUNTIF(AI_PF!$A:$A,$A386))</f>
        <v>2</v>
      </c>
      <c r="Y386">
        <f>IF($A386="","",COUNTIF(LookThrough!$A:$A,J386))</f>
        <v>0</v>
      </c>
    </row>
    <row r="387" spans="1:25" x14ac:dyDescent="0.4">
      <c r="A387" t="s">
        <v>8881</v>
      </c>
      <c r="B387" t="str">
        <f>IF($A387="","",IFERROR(VLOOKUP($A387,AI_PF!$A:$D,4,FALSE),""))</f>
        <v>KB Pemberton 일반사모특별자산 투자신탁 1호</v>
      </c>
      <c r="C387" t="str">
        <f>IF($A387="","",IFERROR(VLOOKUP($A387,AI_PF!$A:$G,7,FALSE),""))</f>
        <v>PD</v>
      </c>
      <c r="D387" t="str">
        <f>IF($A387="","",IFERROR(VLOOKUP($A387,AI_PF!$A:$H,8,FALSE),""))</f>
        <v>Senior</v>
      </c>
      <c r="E387" t="str">
        <f>IF($A387="","",IFERROR(VLOOKUP($A387,AI_PF!$A:$N,14,FALSE),""))</f>
        <v>수익증권</v>
      </c>
      <c r="F387" t="str">
        <f>IF($A387="","",IFERROR(VLOOKUP($A387,AI_PF!$A:$R,18,FALSE),""))</f>
        <v>KRW</v>
      </c>
      <c r="G387" s="4">
        <f>IF($J387="","",IFERROR(INDEX(AI_PF!T:T,MATCH(Dataset!J387,AI_PF!C:C,0)),""))</f>
        <v>46188</v>
      </c>
      <c r="H387" s="4">
        <f>IF($J387="","",IFERROR(INDEX(AI_PF!V:V,MATCH(Dataset!J387,AI_PF!C:C,0)),""))</f>
        <v>49808</v>
      </c>
      <c r="I387">
        <f>IF($J387="","",IFERROR(INDEX(AI_PF!EV:EV,MATCH(Dataset!J387,AI_PF!C:C,0)),""))</f>
        <v>2026</v>
      </c>
      <c r="J387" s="5">
        <f>IF($A387="","",IFERROR(VLOOKUP($A387,AI_PF!$A:$C,3,FALSE),""))</f>
        <v>210002260</v>
      </c>
      <c r="K387" t="str">
        <f>IF($A387="","",IFERROR(INDEX(Data_Raw!B:B,MATCH(Dataset!A387,Data_Raw!A:A,0)),""))</f>
        <v>PD</v>
      </c>
      <c r="L387" t="str">
        <f>IF($A387="","",IFERROR(INDEX(Data_Raw!C:C,MATCH(Dataset!A387,Data_Raw!A:A,0)),""))</f>
        <v>KB Pemberton 일반사모특별자산 투자신탁 1호</v>
      </c>
      <c r="M387" t="str">
        <f>IF($A387="","",IFERROR(INDEX(Data_Raw!D:D,MATCH(Dataset!A387,Data_Raw!A:A,0)),""))</f>
        <v>Pemberton Asset Management</v>
      </c>
      <c r="N387" t="str">
        <f>IF($A387="","",IFERROR(VLOOKUP($A387,AI_PF!$A:$ET,29,FALSE),""))</f>
        <v>Pemberton Asset Management</v>
      </c>
      <c r="O387" t="str">
        <f>IF($A387="","",IFERROR(INDEX(Data_Raw!E:E,MATCH(Dataset!A387,Data_Raw!A:A,0)),""))</f>
        <v>Global</v>
      </c>
      <c r="P387" t="str">
        <f>IF($A387="","",IFERROR(INDEX(Data_Raw!F:F,MATCH(Dataset!A387,Data_Raw!A:A,0)),""))</f>
        <v>Senior</v>
      </c>
      <c r="Q387" t="str">
        <f>IF($A387="","",IFERROR(INDEX(Data_Raw!G:G,MATCH(Dataset!A387,Data_Raw!A:A,0)),""))</f>
        <v>Senior</v>
      </c>
      <c r="R387">
        <f>IF($A387="","",SUMIFS(AI_PF!$AP:$AP,AI_PF!$A:$A,$A387))</f>
        <v>52500000000</v>
      </c>
      <c r="S387">
        <f>IF($A387="","",SUMIFS(AI_PF!$AW:$AW,AI_PF!$A:$A,$A387))</f>
        <v>12349770000</v>
      </c>
      <c r="T387">
        <f>IF($A387="","",SUMIFS(AI_PF!$AZ:$AZ,AI_PF!$A:$A,$A387))</f>
        <v>0</v>
      </c>
      <c r="U387">
        <f>IF($A387="","",SUMIFS(AI_PF!$CA:$CA,AI_PF!$A:$A,$A387))</f>
        <v>12349770000</v>
      </c>
      <c r="V387">
        <f>IF($A387="","",SUMIFS(AI_PF!$CE:$CE,AI_PF!$A:$A,$A387))</f>
        <v>12479926627</v>
      </c>
      <c r="W387">
        <f>IF($A387="","",IFERROR(VLOOKUP($A387,AI_PF!$A:$CO,93,FALSE),""))</f>
        <v>0</v>
      </c>
      <c r="X387">
        <f>IF($A387="","",COUNTIF(AI_PF!$A:$A,$A387))</f>
        <v>1</v>
      </c>
      <c r="Y387">
        <f>IF($A387="","",COUNTIF(LookThrough!$A:$A,J387))</f>
        <v>0</v>
      </c>
    </row>
    <row r="388" spans="1:25" x14ac:dyDescent="0.4">
      <c r="A388" t="s">
        <v>8885</v>
      </c>
      <c r="B388" t="str">
        <f>IF($A388="","",IFERROR(VLOOKUP($A388,AI_PF!$A:$D,4,FALSE),""))</f>
        <v>신한PGIF V 일반사모투자신탁2호</v>
      </c>
      <c r="C388" t="str">
        <f>IF($A388="","",IFERROR(VLOOKUP($A388,AI_PF!$A:$G,7,FALSE),""))</f>
        <v>혼합</v>
      </c>
      <c r="D388" t="str">
        <f>IF($A388="","",IFERROR(VLOOKUP($A388,AI_PF!$A:$H,8,FALSE),""))</f>
        <v>혼합</v>
      </c>
      <c r="E388" t="str">
        <f>IF($A388="","",IFERROR(VLOOKUP($A388,AI_PF!$A:$N,14,FALSE),""))</f>
        <v>수익증권</v>
      </c>
      <c r="F388" t="str">
        <f>IF($A388="","",IFERROR(VLOOKUP($A388,AI_PF!$A:$R,18,FALSE),""))</f>
        <v>KRW</v>
      </c>
      <c r="G388" s="4">
        <f>IF($J388="","",IFERROR(INDEX(AI_PF!T:T,MATCH(Dataset!J388,AI_PF!C:C,0)),""))</f>
        <v>46232</v>
      </c>
      <c r="H388" s="4">
        <f>IF($J388="","",IFERROR(INDEX(AI_PF!V:V,MATCH(Dataset!J388,AI_PF!C:C,0)),""))</f>
        <v>51346</v>
      </c>
      <c r="I388">
        <f>IF($J388="","",IFERROR(INDEX(AI_PF!EV:EV,MATCH(Dataset!J388,AI_PF!C:C,0)),""))</f>
        <v>2026</v>
      </c>
      <c r="J388" s="5">
        <f>IF($A388="","",IFERROR(VLOOKUP($A388,AI_PF!$A:$C,3,FALSE),""))</f>
        <v>210002273</v>
      </c>
      <c r="K388" t="str">
        <f>IF($A388="","",IFERROR(INDEX(Data_Raw!B:B,MATCH(Dataset!A388,Data_Raw!A:A,0)),""))</f>
        <v>Infrastructure</v>
      </c>
      <c r="L388" t="str">
        <f>IF($A388="","",IFERROR(INDEX(Data_Raw!C:C,MATCH(Dataset!A388,Data_Raw!A:A,0)),""))</f>
        <v>신한PGIF V 일반사모투자신탁2호</v>
      </c>
      <c r="M388" t="str">
        <f>IF($A388="","",IFERROR(INDEX(Data_Raw!D:D,MATCH(Dataset!A388,Data_Raw!A:A,0)),""))</f>
        <v>Pantheon</v>
      </c>
      <c r="N388" t="str">
        <f>IF($A388="","",IFERROR(VLOOKUP($A388,AI_PF!$A:$ET,29,FALSE),""))</f>
        <v>Pantheon Ventures</v>
      </c>
      <c r="O388" t="str">
        <f>IF($A388="","",IFERROR(INDEX(Data_Raw!E:E,MATCH(Dataset!A388,Data_Raw!A:A,0)),""))</f>
        <v>Global</v>
      </c>
      <c r="P388" t="str">
        <f>IF($A388="","",IFERROR(INDEX(Data_Raw!F:F,MATCH(Dataset!A388,Data_Raw!A:A,0)),""))</f>
        <v>Secondary(Core/Core+)</v>
      </c>
      <c r="Q388" t="str">
        <f>IF($A388="","",IFERROR(INDEX(Data_Raw!G:G,MATCH(Dataset!A388,Data_Raw!A:A,0)),""))</f>
        <v>Mixed</v>
      </c>
      <c r="R388">
        <f>IF($A388="","",SUMIFS(AI_PF!$AP:$AP,AI_PF!$A:$A,$A388))</f>
        <v>160000000000</v>
      </c>
      <c r="S388">
        <f>IF($A388="","",SUMIFS(AI_PF!$AW:$AW,AI_PF!$A:$A,$A388))</f>
        <v>11624444111</v>
      </c>
      <c r="T388">
        <f>IF($A388="","",SUMIFS(AI_PF!$AZ:$AZ,AI_PF!$A:$A,$A388))</f>
        <v>0</v>
      </c>
      <c r="U388">
        <f>IF($A388="","",SUMIFS(AI_PF!$CA:$CA,AI_PF!$A:$A,$A388))</f>
        <v>11624444111</v>
      </c>
      <c r="V388">
        <f>IF($A388="","",SUMIFS(AI_PF!$CE:$CE,AI_PF!$A:$A,$A388))</f>
        <v>12947538340</v>
      </c>
      <c r="W388">
        <f>IF($A388="","",IFERROR(VLOOKUP($A388,AI_PF!$A:$CO,93,FALSE),""))</f>
        <v>0</v>
      </c>
      <c r="X388">
        <f>IF($A388="","",COUNTIF(AI_PF!$A:$A,$A388))</f>
        <v>1</v>
      </c>
      <c r="Y388">
        <f>IF($A388="","",COUNTIF(LookThrough!$A:$A,J388))</f>
        <v>0</v>
      </c>
    </row>
    <row r="389" spans="1:25" x14ac:dyDescent="0.4">
      <c r="A389" t="s">
        <v>8889</v>
      </c>
      <c r="B389" t="str">
        <f>IF($A389="","",IFERROR(VLOOKUP($A389,AI_PF!$A:$D,4,FALSE),""))</f>
        <v>현대인베스트먼트선순위대출일반사모투자신탁6호</v>
      </c>
      <c r="C389" t="str">
        <f>IF($A389="","",IFERROR(VLOOKUP($A389,AI_PF!$A:$G,7,FALSE),""))</f>
        <v>인수금융</v>
      </c>
      <c r="D389" t="str">
        <f>IF($A389="","",IFERROR(VLOOKUP($A389,AI_PF!$A:$H,8,FALSE),""))</f>
        <v>인수금융</v>
      </c>
      <c r="E389" t="str">
        <f>IF($A389="","",IFERROR(VLOOKUP($A389,AI_PF!$A:$N,14,FALSE),""))</f>
        <v>수익증권</v>
      </c>
      <c r="F389" t="str">
        <f>IF($A389="","",IFERROR(VLOOKUP($A389,AI_PF!$A:$R,18,FALSE),""))</f>
        <v>미인출</v>
      </c>
      <c r="G389" s="4" t="str">
        <f>IF($J389="","",IFERROR(INDEX(AI_PF!T:T,MATCH(Dataset!J389,AI_PF!C:C,0)),""))</f>
        <v>미인출</v>
      </c>
      <c r="H389" s="4" t="str">
        <f>IF($J389="","",IFERROR(INDEX(AI_PF!V:V,MATCH(Dataset!J389,AI_PF!C:C,0)),""))</f>
        <v>8년</v>
      </c>
      <c r="I389">
        <f>IF($J389="","",IFERROR(INDEX(AI_PF!EV:EV,MATCH(Dataset!J389,AI_PF!C:C,0)),""))</f>
        <v>2026</v>
      </c>
      <c r="J389" s="5" t="str">
        <f>IF($A389="","",IFERROR(VLOOKUP($A389,AI_PF!$A:$C,3,FALSE),""))</f>
        <v>(미인출)현대인베6호</v>
      </c>
      <c r="K389" t="str">
        <f>IF($A389="","",IFERROR(INDEX(Data_Raw!B:B,MATCH(Dataset!A389,Data_Raw!A:A,0)),""))</f>
        <v>PD</v>
      </c>
      <c r="L389" t="str">
        <f>IF($A389="","",IFERROR(INDEX(Data_Raw!C:C,MATCH(Dataset!A389,Data_Raw!A:A,0)),""))</f>
        <v>현대인베스트먼트선순위대출일반사모투자신탁6호</v>
      </c>
      <c r="M389" t="str">
        <f>IF($A389="","",IFERROR(INDEX(Data_Raw!D:D,MATCH(Dataset!A389,Data_Raw!A:A,0)),""))</f>
        <v>현대인베스트먼트자산운용</v>
      </c>
      <c r="N389" t="str">
        <f>IF($A389="","",IFERROR(VLOOKUP($A389,AI_PF!$A:$ET,29,FALSE),""))</f>
        <v>해당없음</v>
      </c>
      <c r="O389" t="str">
        <f>IF($A389="","",IFERROR(INDEX(Data_Raw!E:E,MATCH(Dataset!A389,Data_Raw!A:A,0)),""))</f>
        <v>KOR</v>
      </c>
      <c r="P389" t="str">
        <f>IF($A389="","",IFERROR(INDEX(Data_Raw!F:F,MATCH(Dataset!A389,Data_Raw!A:A,0)),""))</f>
        <v>인수금융</v>
      </c>
      <c r="Q389" t="str">
        <f>IF($A389="","",IFERROR(INDEX(Data_Raw!G:G,MATCH(Dataset!A389,Data_Raw!A:A,0)),""))</f>
        <v>Senior</v>
      </c>
      <c r="R389">
        <f>IF($A389="","",SUMIFS(AI_PF!$AP:$AP,AI_PF!$A:$A,$A389))</f>
        <v>100000000000</v>
      </c>
      <c r="S389">
        <f>IF($A389="","",SUMIFS(AI_PF!$AW:$AW,AI_PF!$A:$A,$A389))</f>
        <v>0</v>
      </c>
      <c r="T389">
        <f>IF($A389="","",SUMIFS(AI_PF!$AZ:$AZ,AI_PF!$A:$A,$A389))</f>
        <v>0</v>
      </c>
      <c r="U389">
        <f>IF($A389="","",SUMIFS(AI_PF!$CA:$CA,AI_PF!$A:$A,$A389))</f>
        <v>0</v>
      </c>
      <c r="V389">
        <f>IF($A389="","",SUMIFS(AI_PF!$CE:$CE,AI_PF!$A:$A,$A389))</f>
        <v>0</v>
      </c>
      <c r="W389">
        <f>IF($A389="","",IFERROR(VLOOKUP($A389,AI_PF!$A:$CO,93,FALSE),""))</f>
        <v>0</v>
      </c>
      <c r="X389">
        <f>IF($A389="","",COUNTIF(AI_PF!$A:$A,$A389))</f>
        <v>1</v>
      </c>
      <c r="Y389">
        <f>IF($A389="","",COUNTIF(LookThrough!$A:$A,J389))</f>
        <v>0</v>
      </c>
    </row>
    <row r="390" spans="1:25" x14ac:dyDescent="0.4">
      <c r="A390" t="s">
        <v>8895</v>
      </c>
      <c r="B390" t="str">
        <f>IF($A390="","",IFERROR(VLOOKUP($A390,AI_PF!$A:$D,4,FALSE),""))</f>
        <v>미래에셋코어환경인프라일반사모투자신탁1호</v>
      </c>
      <c r="C390" t="str">
        <f>IF($A390="","",IFERROR(VLOOKUP($A390,AI_PF!$A:$G,7,FALSE),""))</f>
        <v>혼합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 s="4">
        <f>IF($J390="","",IFERROR(INDEX(AI_PF!T:T,MATCH(Dataset!J390,AI_PF!C:C,0)),""))</f>
        <v>46202</v>
      </c>
      <c r="H390" s="4">
        <f>IF($J390="","",IFERROR(INDEX(AI_PF!V:V,MATCH(Dataset!J390,AI_PF!C:C,0)),""))</f>
        <v>73050</v>
      </c>
      <c r="I390">
        <f>IF($J390="","",IFERROR(INDEX(AI_PF!EV:EV,MATCH(Dataset!J390,AI_PF!C:C,0)),""))</f>
        <v>2026</v>
      </c>
      <c r="J390" s="5">
        <f>IF($A390="","",IFERROR(VLOOKUP($A390,AI_PF!$A:$C,3,FALSE),""))</f>
        <v>210002265</v>
      </c>
      <c r="K390" t="str">
        <f>IF($A390="","",IFERROR(INDEX(Data_Raw!B:B,MATCH(Dataset!A390,Data_Raw!A:A,0)),""))</f>
        <v>Infrastructure</v>
      </c>
      <c r="L390" t="str">
        <f>IF($A390="","",IFERROR(INDEX(Data_Raw!C:C,MATCH(Dataset!A390,Data_Raw!A:A,0)),""))</f>
        <v>미래에셋코어환경인프라일반사모투자신탁1호</v>
      </c>
      <c r="M390" t="str">
        <f>IF($A390="","",IFERROR(INDEX(Data_Raw!D:D,MATCH(Dataset!A390,Data_Raw!A:A,0)),""))</f>
        <v>미래에셋자산운용</v>
      </c>
      <c r="N390" t="str">
        <f>IF($A390="","",IFERROR(VLOOKUP($A390,AI_PF!$A:$ET,29,FALSE),""))</f>
        <v>해당없음</v>
      </c>
      <c r="O390" t="str">
        <f>IF($A390="","",IFERROR(INDEX(Data_Raw!E:E,MATCH(Dataset!A390,Data_Raw!A:A,0)),""))</f>
        <v>KOR</v>
      </c>
      <c r="P390" t="str">
        <f>IF($A390="","",IFERROR(INDEX(Data_Raw!F:F,MATCH(Dataset!A390,Data_Raw!A:A,0)),""))</f>
        <v>BTO/BTL</v>
      </c>
      <c r="Q390" t="str">
        <f>IF($A390="","",IFERROR(INDEX(Data_Raw!G:G,MATCH(Dataset!A390,Data_Raw!A:A,0)),""))</f>
        <v>Social</v>
      </c>
      <c r="R390">
        <f>IF($A390="","",SUMIFS(AI_PF!$AP:$AP,AI_PF!$A:$A,$A390))</f>
        <v>200000000000</v>
      </c>
      <c r="S390">
        <f>IF($A390="","",SUMIFS(AI_PF!$AW:$AW,AI_PF!$A:$A,$A390))</f>
        <v>2994036500</v>
      </c>
      <c r="T390">
        <f>IF($A390="","",SUMIFS(AI_PF!$AZ:$AZ,AI_PF!$A:$A,$A390))</f>
        <v>0</v>
      </c>
      <c r="U390">
        <f>IF($A390="","",SUMIFS(AI_PF!$CA:$CA,AI_PF!$A:$A,$A390))</f>
        <v>2994036500</v>
      </c>
      <c r="V390">
        <f>IF($A390="","",SUMIFS(AI_PF!$CE:$CE,AI_PF!$A:$A,$A390))</f>
        <v>2996461670</v>
      </c>
      <c r="W390">
        <f>IF($A390="","",IFERROR(VLOOKUP($A390,AI_PF!$A:$CO,93,FALSE),""))</f>
        <v>1.1009994149208069</v>
      </c>
      <c r="X390">
        <f>IF($A390="","",COUNTIF(AI_PF!$A:$A,$A390))</f>
        <v>1</v>
      </c>
      <c r="Y390">
        <f>IF($A390="","",COUNTIF(LookThrough!$A:$A,J390))</f>
        <v>0</v>
      </c>
    </row>
    <row r="391" spans="1:25" x14ac:dyDescent="0.4">
      <c r="A391" t="s">
        <v>8898</v>
      </c>
      <c r="B391" t="str">
        <f>IF($A391="","",IFERROR(VLOOKUP($A391,AI_PF!$A:$D,4,FALSE),""))</f>
        <v>한화 Global Corporate PE/VC Strategy 일반사모투자신탁 4호</v>
      </c>
      <c r="C391" t="str">
        <f>IF($A391="","",IFERROR(VLOOKUP($A391,AI_PF!$A:$G,7,FALSE),""))</f>
        <v>VC</v>
      </c>
      <c r="D391" t="str">
        <f>IF($A391="","",IFERROR(VLOOKUP($A391,AI_PF!$A:$H,8,FALSE),""))</f>
        <v>VC</v>
      </c>
      <c r="E391" t="str">
        <f>IF($A391="","",IFERROR(VLOOKUP($A391,AI_PF!$A:$N,14,FALSE),""))</f>
        <v>수익증권</v>
      </c>
      <c r="F391" t="str">
        <f>IF($A391="","",IFERROR(VLOOKUP($A391,AI_PF!$A:$R,18,FALSE),""))</f>
        <v>미인출</v>
      </c>
      <c r="G391" s="4" t="str">
        <f>IF($J391="","",IFERROR(INDEX(AI_PF!T:T,MATCH(Dataset!J391,AI_PF!C:C,0)),""))</f>
        <v>미인출</v>
      </c>
      <c r="H391" s="4" t="str">
        <f>IF($J391="","",IFERROR(INDEX(AI_PF!V:V,MATCH(Dataset!J391,AI_PF!C:C,0)),""))</f>
        <v>15년</v>
      </c>
      <c r="I391">
        <f>IF($J391="","",IFERROR(INDEX(AI_PF!EV:EV,MATCH(Dataset!J391,AI_PF!C:C,0)),""))</f>
        <v>2026</v>
      </c>
      <c r="J391" s="5" t="str">
        <f>IF($A391="","",IFERROR(VLOOKUP($A391,AI_PF!$A:$C,3,FALSE),""))</f>
        <v>(미인출)한화PE/VC4호</v>
      </c>
      <c r="K391" t="str">
        <f>IF($A391="","",IFERROR(INDEX(Data_Raw!B:B,MATCH(Dataset!A391,Data_Raw!A:A,0)),""))</f>
        <v>VC</v>
      </c>
      <c r="L391" t="str">
        <f>IF($A391="","",IFERROR(INDEX(Data_Raw!C:C,MATCH(Dataset!A391,Data_Raw!A:A,0)),""))</f>
        <v>한화 Global Corporate PE/VC Strategy 일반사모투자신탁 4호</v>
      </c>
      <c r="M391" t="str">
        <f>IF($A391="","",IFERROR(INDEX(Data_Raw!D:D,MATCH(Dataset!A391,Data_Raw!A:A,0)),""))</f>
        <v>한화자산운용</v>
      </c>
      <c r="N391" t="str">
        <f>IF($A391="","",IFERROR(VLOOKUP($A391,AI_PF!$A:$ET,29,FALSE),""))</f>
        <v>한화자산운용</v>
      </c>
      <c r="O391" t="str">
        <f>IF($A391="","",IFERROR(INDEX(Data_Raw!E:E,MATCH(Dataset!A391,Data_Raw!A:A,0)),""))</f>
        <v>Global</v>
      </c>
      <c r="P391" t="str">
        <f>IF($A391="","",IFERROR(INDEX(Data_Raw!F:F,MATCH(Dataset!A391,Data_Raw!A:A,0)),""))</f>
        <v>Early</v>
      </c>
      <c r="Q391" t="str">
        <f>IF($A391="","",IFERROR(INDEX(Data_Raw!G:G,MATCH(Dataset!A391,Data_Raw!A:A,0)),""))</f>
        <v>General</v>
      </c>
      <c r="R391">
        <f>IF($A391="","",SUMIFS(AI_PF!$AP:$AP,AI_PF!$A:$A,$A391))</f>
        <v>576000000000</v>
      </c>
      <c r="S391">
        <f>IF($A391="","",SUMIFS(AI_PF!$AW:$AW,AI_PF!$A:$A,$A391))</f>
        <v>0</v>
      </c>
      <c r="T391">
        <f>IF($A391="","",SUMIFS(AI_PF!$AZ:$AZ,AI_PF!$A:$A,$A391))</f>
        <v>0</v>
      </c>
      <c r="U391">
        <f>IF($A391="","",SUMIFS(AI_PF!$CA:$CA,AI_PF!$A:$A,$A391))</f>
        <v>0</v>
      </c>
      <c r="V391">
        <f>IF($A391="","",SUMIFS(AI_PF!$CE:$CE,AI_PF!$A:$A,$A391))</f>
        <v>0</v>
      </c>
      <c r="W391">
        <f>IF($A391="","",IFERROR(VLOOKUP($A391,AI_PF!$A:$CO,93,FALSE),""))</f>
        <v>0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8903</v>
      </c>
      <c r="B392" t="str">
        <f>IF($A392="","",IFERROR(VLOOKUP($A392,AI_PF!$A:$D,4,FALSE),""))</f>
        <v>8VC Fund VII, L.P.</v>
      </c>
      <c r="C392" t="str">
        <f>IF($A392="","",IFERROR(VLOOKUP($A392,AI_PF!$A:$G,7,FALSE),""))</f>
        <v>VC</v>
      </c>
      <c r="D392" t="str">
        <f>IF($A392="","",IFERROR(VLOOKUP($A392,AI_PF!$A:$H,8,FALSE),""))</f>
        <v>VC</v>
      </c>
      <c r="E392" t="str">
        <f>IF($A392="","",IFERROR(VLOOKUP($A392,AI_PF!$A:$N,14,FALSE),""))</f>
        <v>수익증권</v>
      </c>
      <c r="F392" t="str">
        <f>IF($A392="","",IFERROR(VLOOKUP($A392,AI_PF!$A:$R,18,FALSE),""))</f>
        <v>USD</v>
      </c>
      <c r="G392" s="4">
        <f>IF($J392="","",IFERROR(INDEX(AI_PF!T:T,MATCH(Dataset!J392,AI_PF!C:C,0)),""))</f>
        <v>46225</v>
      </c>
      <c r="H392" s="4">
        <f>IF($J392="","",IFERROR(INDEX(AI_PF!V:V,MATCH(Dataset!J392,AI_PF!C:C,0)),""))</f>
        <v>49878</v>
      </c>
      <c r="I392">
        <f>IF($J392="","",IFERROR(INDEX(AI_PF!EV:EV,MATCH(Dataset!J392,AI_PF!C:C,0)),""))</f>
        <v>2026</v>
      </c>
      <c r="J392" s="5">
        <f>IF($A392="","",IFERROR(VLOOKUP($A392,AI_PF!$A:$C,3,FALSE),""))</f>
        <v>210002271</v>
      </c>
      <c r="K392" t="str">
        <f>IF($A392="","",IFERROR(INDEX(Data_Raw!B:B,MATCH(Dataset!A392,Data_Raw!A:A,0)),""))</f>
        <v>VC</v>
      </c>
      <c r="L392" t="str">
        <f>IF($A392="","",IFERROR(INDEX(Data_Raw!C:C,MATCH(Dataset!A392,Data_Raw!A:A,0)),""))</f>
        <v>8VC Fund VII, L.P.</v>
      </c>
      <c r="M392" t="str">
        <f>IF($A392="","",IFERROR(INDEX(Data_Raw!D:D,MATCH(Dataset!A392,Data_Raw!A:A,0)),""))</f>
        <v>8VC PARTNERS, LLC</v>
      </c>
      <c r="N392" t="str">
        <f>IF($A392="","",IFERROR(VLOOKUP($A392,AI_PF!$A:$ET,29,FALSE),""))</f>
        <v>8VC PARTNERS, LLC</v>
      </c>
      <c r="O392" t="str">
        <f>IF($A392="","",IFERROR(INDEX(Data_Raw!E:E,MATCH(Dataset!A392,Data_Raw!A:A,0)),""))</f>
        <v>US</v>
      </c>
      <c r="P392" t="str">
        <f>IF($A392="","",IFERROR(INDEX(Data_Raw!F:F,MATCH(Dataset!A392,Data_Raw!A:A,0)),""))</f>
        <v>Early</v>
      </c>
      <c r="Q392" t="str">
        <f>IF($A392="","",IFERROR(INDEX(Data_Raw!G:G,MATCH(Dataset!A392,Data_Raw!A:A,0)),""))</f>
        <v>AI|Defence|HealthCare</v>
      </c>
      <c r="R392">
        <f>IF($A392="","",SUMIFS(AI_PF!$AP:$AP,AI_PF!$A:$A,$A392))</f>
        <v>80000000000</v>
      </c>
      <c r="S392">
        <f>IF($A392="","",SUMIFS(AI_PF!$AW:$AW,AI_PF!$A:$A,$A392))</f>
        <v>11175000000</v>
      </c>
      <c r="T392">
        <f>IF($A392="","",SUMIFS(AI_PF!$AZ:$AZ,AI_PF!$A:$A,$A392))</f>
        <v>0</v>
      </c>
      <c r="U392">
        <f>IF($A392="","",SUMIFS(AI_PF!$CA:$CA,AI_PF!$A:$A,$A392))</f>
        <v>11175000000</v>
      </c>
      <c r="V392">
        <f>IF($A392="","",SUMIFS(AI_PF!$CE:$CE,AI_PF!$A:$A,$A392))</f>
        <v>10808250000</v>
      </c>
      <c r="W392">
        <f>IF($A392="","",IFERROR(VLOOKUP($A392,AI_PF!$A:$CO,93,FALSE),""))</f>
        <v>0</v>
      </c>
      <c r="X392">
        <f>IF($A392="","",COUNTIF(AI_PF!$A:$A,$A392))</f>
        <v>1</v>
      </c>
      <c r="Y392">
        <f>IF($A392="","",COUNTIF(LookThrough!$A:$A,J392))</f>
        <v>0</v>
      </c>
    </row>
    <row r="393" spans="1:25" x14ac:dyDescent="0.4">
      <c r="A393" t="s">
        <v>8906</v>
      </c>
      <c r="B393" t="str">
        <f>IF($A393="","",IFERROR(VLOOKUP($A393,AI_PF!$A:$D,4,FALSE),""))</f>
        <v>미래에셋인프라포트폴리오일반사모투자신탁3호</v>
      </c>
      <c r="C393" t="str">
        <f>IF($A393="","",IFERROR(VLOOKUP($A393,AI_PF!$A:$G,7,FALSE),""))</f>
        <v>혼합</v>
      </c>
      <c r="D393" t="str">
        <f>IF($A393="","",IFERROR(VLOOKUP($A393,AI_PF!$A:$H,8,FALSE),""))</f>
        <v>혼합</v>
      </c>
      <c r="E393" t="str">
        <f>IF($A393="","",IFERROR(VLOOKUP($A393,AI_PF!$A:$N,14,FALSE),""))</f>
        <v>수익증권</v>
      </c>
      <c r="F393" t="str">
        <f>IF($A393="","",IFERROR(VLOOKUP($A393,AI_PF!$A:$R,18,FALSE),""))</f>
        <v>KRW</v>
      </c>
      <c r="G393" s="4">
        <f>IF($J393="","",IFERROR(INDEX(AI_PF!T:T,MATCH(Dataset!J393,AI_PF!C:C,0)),""))</f>
        <v>46198</v>
      </c>
      <c r="H393" s="4">
        <f>IF($J393="","",IFERROR(INDEX(AI_PF!V:V,MATCH(Dataset!J393,AI_PF!C:C,0)),""))</f>
        <v>73050</v>
      </c>
      <c r="I393">
        <f>IF($J393="","",IFERROR(INDEX(AI_PF!EV:EV,MATCH(Dataset!J393,AI_PF!C:C,0)),""))</f>
        <v>2026</v>
      </c>
      <c r="J393" s="5">
        <f>IF($A393="","",IFERROR(VLOOKUP($A393,AI_PF!$A:$C,3,FALSE),""))</f>
        <v>210002266</v>
      </c>
      <c r="K393" t="str">
        <f>IF($A393="","",IFERROR(INDEX(Data_Raw!B:B,MATCH(Dataset!A393,Data_Raw!A:A,0)),""))</f>
        <v>Infrastructure</v>
      </c>
      <c r="L393" t="str">
        <f>IF($A393="","",IFERROR(INDEX(Data_Raw!C:C,MATCH(Dataset!A393,Data_Raw!A:A,0)),""))</f>
        <v>미래에셋인프라포트폴리오일반사모투자신탁3호</v>
      </c>
      <c r="M393" t="str">
        <f>IF($A393="","",IFERROR(INDEX(Data_Raw!D:D,MATCH(Dataset!A393,Data_Raw!A:A,0)),""))</f>
        <v>미래에셋자산운용</v>
      </c>
      <c r="N393" t="str">
        <f>IF($A393="","",IFERROR(VLOOKUP($A393,AI_PF!$A:$ET,29,FALSE),""))</f>
        <v>해당없음</v>
      </c>
      <c r="O393" t="str">
        <f>IF($A393="","",IFERROR(INDEX(Data_Raw!E:E,MATCH(Dataset!A393,Data_Raw!A:A,0)),""))</f>
        <v>KOR</v>
      </c>
      <c r="P393" t="str">
        <f>IF($A393="","",IFERROR(INDEX(Data_Raw!F:F,MATCH(Dataset!A393,Data_Raw!A:A,0)),""))</f>
        <v>Secondary</v>
      </c>
      <c r="Q393" t="str">
        <f>IF($A393="","",IFERROR(INDEX(Data_Raw!G:G,MATCH(Dataset!A393,Data_Raw!A:A,0)),""))</f>
        <v>Social</v>
      </c>
      <c r="R393">
        <f>IF($A393="","",SUMIFS(AI_PF!$AP:$AP,AI_PF!$A:$A,$A393))</f>
        <v>100000000000</v>
      </c>
      <c r="S393">
        <f>IF($A393="","",SUMIFS(AI_PF!$AW:$AW,AI_PF!$A:$A,$A393))</f>
        <v>95119724372</v>
      </c>
      <c r="T393">
        <f>IF($A393="","",SUMIFS(AI_PF!$AZ:$AZ,AI_PF!$A:$A,$A393))</f>
        <v>0</v>
      </c>
      <c r="U393">
        <f>IF($A393="","",SUMIFS(AI_PF!$CA:$CA,AI_PF!$A:$A,$A393))</f>
        <v>95119724372</v>
      </c>
      <c r="V393">
        <f>IF($A393="","",SUMIFS(AI_PF!$CE:$CE,AI_PF!$A:$A,$A393))</f>
        <v>95585811021</v>
      </c>
      <c r="W393">
        <f>IF($A393="","",IFERROR(VLOOKUP($A393,AI_PF!$A:$CO,93,FALSE),""))</f>
        <v>101.15461230278014</v>
      </c>
      <c r="X393">
        <f>IF($A393="","",COUNTIF(AI_PF!$A:$A,$A393))</f>
        <v>1</v>
      </c>
      <c r="Y393">
        <f>IF($A393="","",COUNTIF(LookThrough!$A:$A,J393))</f>
        <v>0</v>
      </c>
    </row>
    <row r="394" spans="1:25" x14ac:dyDescent="0.4">
      <c r="A394" t="s">
        <v>8909</v>
      </c>
      <c r="B394" t="str">
        <f>IF($A394="","",IFERROR(VLOOKUP($A394,AI_PF!$A:$D,4,FALSE),""))</f>
        <v>남양주월산 12지구 2BL 공공지원 민간임대주택 HUG보증 대출(일반계정)</v>
      </c>
      <c r="C394" t="str">
        <f>IF($A394="","",IFERROR(VLOOKUP($A394,AI_PF!$A:$G,7,FALSE),""))</f>
        <v>개발형</v>
      </c>
      <c r="D394" t="str">
        <f>IF($A394="","",IFERROR(VLOOKUP($A394,AI_PF!$A:$H,8,FALSE),""))</f>
        <v>주거용</v>
      </c>
      <c r="E394" t="str">
        <f>IF($A394="","",IFERROR(VLOOKUP($A394,AI_PF!$A:$N,14,FALSE),""))</f>
        <v>대출</v>
      </c>
      <c r="F394" t="str">
        <f>IF($A394="","",IFERROR(VLOOKUP($A394,AI_PF!$A:$R,18,FALSE),""))</f>
        <v>미인출</v>
      </c>
      <c r="G394" s="4" t="str">
        <f>IF($J394="","",IFERROR(INDEX(AI_PF!T:T,MATCH(Dataset!J394,AI_PF!C:C,0)),""))</f>
        <v>미인출</v>
      </c>
      <c r="H394" s="4" t="str">
        <f>IF($J394="","",IFERROR(INDEX(AI_PF!V:V,MATCH(Dataset!J394,AI_PF!C:C,0)),""))</f>
        <v>최초인출일로부터 173개월</v>
      </c>
      <c r="I394">
        <f>IF($J394="","",IFERROR(INDEX(AI_PF!EV:EV,MATCH(Dataset!J394,AI_PF!C:C,0)),""))</f>
        <v>2026</v>
      </c>
      <c r="J394" s="5" t="str">
        <f>IF($A394="","",IFERROR(VLOOKUP($A394,AI_PF!$A:$C,3,FALSE),""))</f>
        <v>(미인출)남양주월산12지구</v>
      </c>
      <c r="K394" t="str">
        <f>IF($A394="","",IFERROR(INDEX(Data_Raw!B:B,MATCH(Dataset!A394,Data_Raw!A:A,0)),""))</f>
        <v>Real_Estate</v>
      </c>
      <c r="L394" t="str">
        <f>IF($A394="","",IFERROR(INDEX(Data_Raw!C:C,MATCH(Dataset!A394,Data_Raw!A:A,0)),""))</f>
        <v>남양주월산 12지구 2BL 공공지원 민간임대주택 HUG보증 대출(일반계정)</v>
      </c>
      <c r="M394">
        <f>IF($A394="","",IFERROR(INDEX(Data_Raw!D:D,MATCH(Dataset!A394,Data_Raw!A:A,0)),""))</f>
        <v>0</v>
      </c>
      <c r="N394" t="str">
        <f>IF($A394="","",IFERROR(VLOOKUP($A394,AI_PF!$A:$ET,29,FALSE),""))</f>
        <v>해당없음</v>
      </c>
      <c r="O394" t="str">
        <f>IF($A394="","",IFERROR(INDEX(Data_Raw!E:E,MATCH(Dataset!A394,Data_Raw!A:A,0)),""))</f>
        <v>KOR</v>
      </c>
      <c r="P394" t="str">
        <f>IF($A394="","",IFERROR(INDEX(Data_Raw!F:F,MATCH(Dataset!A394,Data_Raw!A:A,0)),""))</f>
        <v>PF대출</v>
      </c>
      <c r="Q394" t="str">
        <f>IF($A394="","",IFERROR(INDEX(Data_Raw!G:G,MATCH(Dataset!A394,Data_Raw!A:A,0)),""))</f>
        <v>Residential</v>
      </c>
      <c r="R394">
        <f>IF($A394="","",SUMIFS(AI_PF!$AP:$AP,AI_PF!$A:$A,$A394))</f>
        <v>100000000000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9932</v>
      </c>
      <c r="B395" t="str">
        <f>IF($A395="","",IFERROR(VLOOKUP($A395,AI_PF!$A:$D,4,FALSE),""))</f>
        <v>신한생산적금융지역성장비티엘일반사모특별자산투자신탁</v>
      </c>
      <c r="C395" t="str">
        <f>IF($A395="","",IFERROR(VLOOKUP($A395,AI_PF!$A:$G,7,FALSE),""))</f>
        <v>혼합</v>
      </c>
      <c r="D395" t="str">
        <f>IF($A395="","",IFERROR(VLOOKUP($A395,AI_PF!$A:$H,8,FALSE),""))</f>
        <v>혼합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s="4" t="str">
        <f>IF($J395="","",IFERROR(INDEX(AI_PF!T:T,MATCH(Dataset!J395,AI_PF!C:C,0)),""))</f>
        <v>미인출</v>
      </c>
      <c r="H395" s="4">
        <f>IF($J395="","",IFERROR(INDEX(AI_PF!V:V,MATCH(Dataset!J395,AI_PF!C:C,0)),""))</f>
        <v>73050</v>
      </c>
      <c r="I395">
        <f>IF($J395="","",IFERROR(INDEX(AI_PF!EV:EV,MATCH(Dataset!J395,AI_PF!C:C,0)),""))</f>
        <v>2026</v>
      </c>
      <c r="J395" s="5" t="str">
        <f>IF($A395="","",IFERROR(VLOOKUP($A395,AI_PF!$A:$C,3,FALSE),""))</f>
        <v>(미인출)신한생산적금융</v>
      </c>
      <c r="K395" t="str">
        <f>IF($A395="","",IFERROR(INDEX(Data_Raw!B:B,MATCH(Dataset!A395,Data_Raw!A:A,0)),""))</f>
        <v>Infrastructure</v>
      </c>
      <c r="L395" t="str">
        <f>IF($A395="","",IFERROR(INDEX(Data_Raw!C:C,MATCH(Dataset!A395,Data_Raw!A:A,0)),""))</f>
        <v>신한생산적금융지역성장비티엘일반사모특별자산투자신탁</v>
      </c>
      <c r="M395" t="str">
        <f>IF($A395="","",IFERROR(INDEX(Data_Raw!D:D,MATCH(Dataset!A395,Data_Raw!A:A,0)),""))</f>
        <v>신한자산운용</v>
      </c>
      <c r="N395" t="str">
        <f>IF($A395="","",IFERROR(VLOOKUP($A395,AI_PF!$A:$ET,29,FALSE),""))</f>
        <v>해당없음</v>
      </c>
      <c r="O395" t="str">
        <f>IF($A395="","",IFERROR(INDEX(Data_Raw!E:E,MATCH(Dataset!A395,Data_Raw!A:A,0)),""))</f>
        <v>KOR</v>
      </c>
      <c r="P395" t="str">
        <f>IF($A395="","",IFERROR(INDEX(Data_Raw!F:F,MATCH(Dataset!A395,Data_Raw!A:A,0)),""))</f>
        <v>BTO/BTL</v>
      </c>
      <c r="Q395" t="str">
        <f>IF($A395="","",IFERROR(INDEX(Data_Raw!G:G,MATCH(Dataset!A395,Data_Raw!A:A,0)),""))</f>
        <v>Social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9937</v>
      </c>
      <c r="B396" t="str">
        <f>IF($A396="","",IFERROR(VLOOKUP($A396,AI_PF!$A:$D,4,FALSE),""))</f>
        <v>센트로이드에셋매니지먼트 일반사모투자신탁 제1호</v>
      </c>
      <c r="C396" t="str">
        <f>IF($A396="","",IFERROR(VLOOKUP($A396,AI_PF!$A:$G,7,FALSE),""))</f>
        <v>PE</v>
      </c>
      <c r="D396" t="str">
        <f>IF($A396="","",IFERROR(VLOOKUP($A396,AI_PF!$A:$H,8,FALSE),""))</f>
        <v>PE</v>
      </c>
      <c r="E396" t="str">
        <f>IF($A396="","",IFERROR(VLOOKUP($A396,AI_PF!$A:$N,14,FALSE),""))</f>
        <v>수익증권</v>
      </c>
      <c r="F396" t="str">
        <f>IF($A396="","",IFERROR(VLOOKUP($A396,AI_PF!$A:$R,18,FALSE),""))</f>
        <v>미인출</v>
      </c>
      <c r="G396" s="4" t="str">
        <f>IF($J396="","",IFERROR(INDEX(AI_PF!T:T,MATCH(Dataset!J396,AI_PF!C:C,0)),""))</f>
        <v>미인출</v>
      </c>
      <c r="H396" s="4" t="str">
        <f>IF($J396="","",IFERROR(INDEX(AI_PF!V:V,MATCH(Dataset!J396,AI_PF!C:C,0)),""))</f>
        <v>8년</v>
      </c>
      <c r="I396">
        <f>IF($J396="","",IFERROR(INDEX(AI_PF!EV:EV,MATCH(Dataset!J396,AI_PF!C:C,0)),""))</f>
        <v>2026</v>
      </c>
      <c r="J396" s="5" t="str">
        <f>IF($A396="","",IFERROR(VLOOKUP($A396,AI_PF!$A:$C,3,FALSE),""))</f>
        <v>(미인출)센트로이드 1호</v>
      </c>
      <c r="K396" t="str">
        <f>IF($A396="","",IFERROR(INDEX(Data_Raw!B:B,MATCH(Dataset!A396,Data_Raw!A:A,0)),""))</f>
        <v>PE</v>
      </c>
      <c r="L396" t="str">
        <f>IF($A396="","",IFERROR(INDEX(Data_Raw!C:C,MATCH(Dataset!A396,Data_Raw!A:A,0)),""))</f>
        <v>센트로이드에셋매니지먼트 일반사모투자신탁 제1호</v>
      </c>
      <c r="M396" t="str">
        <f>IF($A396="","",IFERROR(INDEX(Data_Raw!D:D,MATCH(Dataset!A396,Data_Raw!A:A,0)),""))</f>
        <v>센트로이드에셋매니지먼트</v>
      </c>
      <c r="N396" t="str">
        <f>IF($A396="","",IFERROR(VLOOKUP($A396,AI_PF!$A:$ET,29,FALSE),""))</f>
        <v>해당없음</v>
      </c>
      <c r="O396" t="str">
        <f>IF($A396="","",IFERROR(INDEX(Data_Raw!E:E,MATCH(Dataset!A396,Data_Raw!A:A,0)),""))</f>
        <v>KOR</v>
      </c>
      <c r="P396">
        <f>IF($A396="","",IFERROR(INDEX(Data_Raw!F:F,MATCH(Dataset!A396,Data_Raw!A:A,0)),""))</f>
        <v>0</v>
      </c>
      <c r="Q396">
        <f>IF($A396="","",IFERROR(INDEX(Data_Raw!G:G,MATCH(Dataset!A396,Data_Raw!A:A,0)),""))</f>
        <v>0</v>
      </c>
      <c r="R396">
        <f>IF($A396="","",SUMIFS(AI_PF!$AP:$AP,AI_PF!$A:$A,$A396))</f>
        <v>200000000000</v>
      </c>
      <c r="S396">
        <f>IF($A396="","",SUMIFS(AI_PF!$AW:$AW,AI_PF!$A:$A,$A396))</f>
        <v>0</v>
      </c>
      <c r="T396">
        <f>IF($A396="","",SUMIFS(AI_PF!$AZ:$AZ,AI_PF!$A:$A,$A396))</f>
        <v>0</v>
      </c>
      <c r="U396">
        <f>IF($A396="","",SUMIFS(AI_PF!$CA:$CA,AI_PF!$A:$A,$A396))</f>
        <v>0</v>
      </c>
      <c r="V396">
        <f>IF($A396="","",SUMIFS(AI_PF!$CE:$CE,AI_PF!$A:$A,$A396))</f>
        <v>0</v>
      </c>
      <c r="W396">
        <f>IF($A396="","",IFERROR(VLOOKUP($A396,AI_PF!$A:$CO,93,FALSE),""))</f>
        <v>0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A397" t="s">
        <v>9942</v>
      </c>
      <c r="B397" t="str">
        <f>IF($A397="","",IFERROR(VLOOKUP($A397,AI_PF!$A:$D,4,FALSE),""))</f>
        <v>KB해외투자일반사모부동산투자신탁 제64호</v>
      </c>
      <c r="C397" t="str">
        <f>IF($A397="","",IFERROR(VLOOKUP($A397,AI_PF!$A:$G,7,FALSE),""))</f>
        <v>수익형</v>
      </c>
      <c r="D397" t="str">
        <f>IF($A397="","",IFERROR(VLOOKUP($A397,AI_PF!$A:$H,8,FALSE),""))</f>
        <v>혼합</v>
      </c>
      <c r="E397" t="str">
        <f>IF($A397="","",IFERROR(VLOOKUP($A397,AI_PF!$A:$N,14,FALSE),""))</f>
        <v>수익증권</v>
      </c>
      <c r="F397" t="str">
        <f>IF($A397="","",IFERROR(VLOOKUP($A397,AI_PF!$A:$R,18,FALSE),""))</f>
        <v>미인출</v>
      </c>
      <c r="G397" s="4" t="str">
        <f>IF($J397="","",IFERROR(INDEX(AI_PF!T:T,MATCH(Dataset!J397,AI_PF!C:C,0)),""))</f>
        <v>미인출</v>
      </c>
      <c r="H397" s="4" t="str">
        <f>IF($J397="","",IFERROR(INDEX(AI_PF!V:V,MATCH(Dataset!J397,AI_PF!C:C,0)),""))</f>
        <v>14.5년</v>
      </c>
      <c r="I397">
        <f>IF($J397="","",IFERROR(INDEX(AI_PF!EV:EV,MATCH(Dataset!J397,AI_PF!C:C,0)),""))</f>
        <v>2026</v>
      </c>
      <c r="J397" s="5" t="str">
        <f>IF($A397="","",IFERROR(VLOOKUP($A397,AI_PF!$A:$C,3,FALSE),""))</f>
        <v>(미인출)KB해외부동산64호</v>
      </c>
      <c r="K397" t="str">
        <f>IF($A397="","",IFERROR(INDEX(Data_Raw!B:B,MATCH(Dataset!A397,Data_Raw!A:A,0)),""))</f>
        <v>Real_Estate</v>
      </c>
      <c r="L397" t="str">
        <f>IF($A397="","",IFERROR(INDEX(Data_Raw!C:C,MATCH(Dataset!A397,Data_Raw!A:A,0)),""))</f>
        <v>KB해외투자일반사모부동산투자신탁 제64호</v>
      </c>
      <c r="M397" t="str">
        <f>IF($A397="","",IFERROR(INDEX(Data_Raw!D:D,MATCH(Dataset!A397,Data_Raw!A:A,0)),""))</f>
        <v>KB자산운용</v>
      </c>
      <c r="N397" t="str">
        <f>IF($A397="","",IFERROR(VLOOKUP($A397,AI_PF!$A:$ET,29,FALSE),""))</f>
        <v>PIMCO</v>
      </c>
      <c r="O397" t="str">
        <f>IF($A397="","",IFERROR(INDEX(Data_Raw!E:E,MATCH(Dataset!A397,Data_Raw!A:A,0)),""))</f>
        <v>US</v>
      </c>
      <c r="P397" t="str">
        <f>IF($A397="","",IFERROR(INDEX(Data_Raw!F:F,MATCH(Dataset!A397,Data_Raw!A:A,0)),""))</f>
        <v>Senior|Value-add</v>
      </c>
      <c r="Q397" t="str">
        <f>IF($A397="","",IFERROR(INDEX(Data_Raw!G:G,MATCH(Dataset!A397,Data_Raw!A:A,0)),""))</f>
        <v>Office</v>
      </c>
      <c r="R397">
        <f>IF($A397="","",SUMIFS(AI_PF!$AP:$AP,AI_PF!$A:$A,$A397))</f>
        <v>160000000000</v>
      </c>
      <c r="S397">
        <f>IF($A397="","",SUMIFS(AI_PF!$AW:$AW,AI_PF!$A:$A,$A397))</f>
        <v>0</v>
      </c>
      <c r="T397">
        <f>IF($A397="","",SUMIFS(AI_PF!$AZ:$AZ,AI_PF!$A:$A,$A397))</f>
        <v>0</v>
      </c>
      <c r="U397">
        <f>IF($A397="","",SUMIFS(AI_PF!$CA:$CA,AI_PF!$A:$A,$A397))</f>
        <v>0</v>
      </c>
      <c r="V397">
        <f>IF($A397="","",SUMIFS(AI_PF!$CE:$CE,AI_PF!$A:$A,$A397))</f>
        <v>0</v>
      </c>
      <c r="W397">
        <f>IF($A397="","",IFERROR(VLOOKUP($A397,AI_PF!$A:$CO,93,FALSE),""))</f>
        <v>0</v>
      </c>
      <c r="X397">
        <f>IF($A397="","",COUNTIF(AI_PF!$A:$A,$A397))</f>
        <v>1</v>
      </c>
      <c r="Y397">
        <f>IF($A397="","",COUNTIF(LookThrough!$A:$A,J397))</f>
        <v>0</v>
      </c>
    </row>
    <row r="398" spans="1:25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s="4" t="str">
        <f>IF($J398="","",IFERROR(INDEX(AI_PF!T:T,MATCH(Dataset!J398,AI_PF!C:C,0)),""))</f>
        <v/>
      </c>
      <c r="H398" s="4" t="str">
        <f>IF($J398="","",IFERROR(INDEX(AI_PF!V:V,MATCH(Dataset!J398,AI_PF!C:C,0)),""))</f>
        <v/>
      </c>
      <c r="I398" t="str">
        <f>IF($J398="","",IFERROR(INDEX(AI_PF!EV:EV,MATCH(Dataset!J398,AI_PF!C:C,0)),""))</f>
        <v/>
      </c>
      <c r="J398" s="5" t="str">
        <f>IF($A398="","",IFERROR(VLOOKUP($A398,AI_PF!$A:$C,3,FALSE),""))</f>
        <v/>
      </c>
      <c r="K398" t="str">
        <f>IF($A398="","",IFERROR(INDEX(Data_Raw!B:B,MATCH(Dataset!A398,Data_Raw!A:A,0)),""))</f>
        <v/>
      </c>
      <c r="L398" t="str">
        <f>IF($A398="","",IFERROR(INDEX(Data_Raw!C:C,MATCH(Dataset!A398,Data_Raw!A:A,0)),""))</f>
        <v/>
      </c>
      <c r="M398" t="str">
        <f>IF($A398="","",IFERROR(INDEX(Data_Raw!D:D,MATCH(Dataset!A398,Data_Raw!A:A,0)),""))</f>
        <v/>
      </c>
      <c r="N398" t="str">
        <f>IF($A398="","",IFERROR(VLOOKUP($A398,AI_PF!$A:$ET,29,FALSE),""))</f>
        <v/>
      </c>
      <c r="O398" t="str">
        <f>IF($A398="","",IFERROR(INDEX(Data_Raw!E:E,MATCH(Dataset!A398,Data_Raw!A:A,0)),""))</f>
        <v/>
      </c>
      <c r="P398" t="str">
        <f>IF($A398="","",IFERROR(INDEX(Data_Raw!F:F,MATCH(Dataset!A398,Data_Raw!A:A,0)),""))</f>
        <v/>
      </c>
      <c r="Q398" t="str">
        <f>IF($A398="","",IFERROR(INDEX(Data_Raw!G:G,MATCH(Dataset!A398,Data_Raw!A:A,0)),""))</f>
        <v/>
      </c>
      <c r="R398" t="str">
        <f>IF($A398="","",SUMIFS(AI_PF!$AP:$AP,AI_PF!$A:$A,$A398))</f>
        <v/>
      </c>
      <c r="S398" t="str">
        <f>IF($A398="","",SUMIFS(AI_PF!$AW:$AW,AI_PF!$A:$A,$A398))</f>
        <v/>
      </c>
      <c r="T398" t="str">
        <f>IF($A398="","",SUMIFS(AI_PF!$AZ:$AZ,AI_PF!$A:$A,$A398))</f>
        <v/>
      </c>
      <c r="U398" t="str">
        <f>IF($A398="","",SUMIFS(AI_PF!$CA:$CA,AI_PF!$A:$A,$A398))</f>
        <v/>
      </c>
      <c r="V398" t="str">
        <f>IF($A398="","",SUMIFS(AI_PF!$CE:$CE,AI_PF!$A:$A,$A398))</f>
        <v/>
      </c>
      <c r="W398" t="str">
        <f>IF($A398="","",IFERROR(VLOOKUP($A398,AI_PF!$A:$CO,93,FALSE),""))</f>
        <v/>
      </c>
      <c r="X398" t="str">
        <f>IF($A398="","",COUNTIF(AI_PF!$A:$A,$A398))</f>
        <v/>
      </c>
      <c r="Y398" t="str">
        <f>IF($A398="","",COUNTIF(LookThrough!$A:$A,J398))</f>
        <v/>
      </c>
    </row>
    <row r="399" spans="1:25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s="4" t="str">
        <f>IF($J399="","",IFERROR(INDEX(AI_PF!T:T,MATCH(Dataset!J399,AI_PF!C:C,0)),""))</f>
        <v/>
      </c>
      <c r="H399" s="4" t="str">
        <f>IF($J399="","",IFERROR(INDEX(AI_PF!V:V,MATCH(Dataset!J399,AI_PF!C:C,0)),""))</f>
        <v/>
      </c>
      <c r="I399" t="str">
        <f>IF($J399="","",IFERROR(INDEX(AI_PF!EV:EV,MATCH(Dataset!J399,AI_PF!C:C,0)),""))</f>
        <v/>
      </c>
      <c r="J399" s="5" t="str">
        <f>IF($A399="","",IFERROR(VLOOKUP($A399,AI_PF!$A:$C,3,FALSE),""))</f>
        <v/>
      </c>
      <c r="K399" t="str">
        <f>IF($A399="","",IFERROR(INDEX(Data_Raw!B:B,MATCH(Dataset!A399,Data_Raw!A:A,0)),""))</f>
        <v/>
      </c>
      <c r="L399" t="str">
        <f>IF($A399="","",IFERROR(INDEX(Data_Raw!C:C,MATCH(Dataset!A399,Data_Raw!A:A,0)),""))</f>
        <v/>
      </c>
      <c r="M399" t="str">
        <f>IF($A399="","",IFERROR(INDEX(Data_Raw!D:D,MATCH(Dataset!A399,Data_Raw!A:A,0)),""))</f>
        <v/>
      </c>
      <c r="N399" t="str">
        <f>IF($A399="","",IFERROR(VLOOKUP($A399,AI_PF!$A:$ET,29,FALSE),""))</f>
        <v/>
      </c>
      <c r="O399" t="str">
        <f>IF($A399="","",IFERROR(INDEX(Data_Raw!E:E,MATCH(Dataset!A399,Data_Raw!A:A,0)),""))</f>
        <v/>
      </c>
      <c r="P399" t="str">
        <f>IF($A399="","",IFERROR(INDEX(Data_Raw!F:F,MATCH(Dataset!A399,Data_Raw!A:A,0)),""))</f>
        <v/>
      </c>
      <c r="Q399" t="str">
        <f>IF($A399="","",IFERROR(INDEX(Data_Raw!G:G,MATCH(Dataset!A399,Data_Raw!A:A,0)),""))</f>
        <v/>
      </c>
      <c r="R399" t="str">
        <f>IF($A399="","",SUMIFS(AI_PF!$AP:$AP,AI_PF!$A:$A,$A399))</f>
        <v/>
      </c>
      <c r="S399" t="str">
        <f>IF($A399="","",SUMIFS(AI_PF!$AW:$AW,AI_PF!$A:$A,$A399))</f>
        <v/>
      </c>
      <c r="T399" t="str">
        <f>IF($A399="","",SUMIFS(AI_PF!$AZ:$AZ,AI_PF!$A:$A,$A399))</f>
        <v/>
      </c>
      <c r="U399" t="str">
        <f>IF($A399="","",SUMIFS(AI_PF!$CA:$CA,AI_PF!$A:$A,$A399))</f>
        <v/>
      </c>
      <c r="V399" t="str">
        <f>IF($A399="","",SUMIFS(AI_PF!$CE:$CE,AI_PF!$A:$A,$A399))</f>
        <v/>
      </c>
      <c r="W399" t="str">
        <f>IF($A399="","",IFERROR(VLOOKUP($A399,AI_PF!$A:$CO,93,FALSE),""))</f>
        <v/>
      </c>
      <c r="X399" t="str">
        <f>IF($A399="","",COUNTIF(AI_PF!$A:$A,$A399))</f>
        <v/>
      </c>
      <c r="Y399" t="str">
        <f>IF($A399="","",COUNTIF(LookThrough!$A:$A,J399))</f>
        <v/>
      </c>
    </row>
    <row r="400" spans="1:25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s="4" t="str">
        <f>IF($J400="","",IFERROR(INDEX(AI_PF!T:T,MATCH(Dataset!J400,AI_PF!C:C,0)),""))</f>
        <v/>
      </c>
      <c r="H400" s="4" t="str">
        <f>IF($J400="","",IFERROR(INDEX(AI_PF!V:V,MATCH(Dataset!J400,AI_PF!C:C,0)),""))</f>
        <v/>
      </c>
      <c r="I400" t="str">
        <f>IF($J400="","",IFERROR(INDEX(AI_PF!EV:EV,MATCH(Dataset!J400,AI_PF!C:C,0)),""))</f>
        <v/>
      </c>
      <c r="J400" s="5" t="str">
        <f>IF($A400="","",IFERROR(VLOOKUP($A400,AI_PF!$A:$C,3,FALSE),""))</f>
        <v/>
      </c>
      <c r="K400" t="str">
        <f>IF($A400="","",IFERROR(INDEX(Data_Raw!B:B,MATCH(Dataset!A400,Data_Raw!A:A,0)),""))</f>
        <v/>
      </c>
      <c r="L400" t="str">
        <f>IF($A400="","",IFERROR(INDEX(Data_Raw!C:C,MATCH(Dataset!A400,Data_Raw!A:A,0)),""))</f>
        <v/>
      </c>
      <c r="M400" t="str">
        <f>IF($A400="","",IFERROR(INDEX(Data_Raw!D:D,MATCH(Dataset!A400,Data_Raw!A:A,0)),""))</f>
        <v/>
      </c>
      <c r="N400" t="str">
        <f>IF($A400="","",IFERROR(VLOOKUP($A400,AI_PF!$A:$ET,29,FALSE),""))</f>
        <v/>
      </c>
      <c r="O400" t="str">
        <f>IF($A400="","",IFERROR(INDEX(Data_Raw!E:E,MATCH(Dataset!A400,Data_Raw!A:A,0)),""))</f>
        <v/>
      </c>
      <c r="P400" t="str">
        <f>IF($A400="","",IFERROR(INDEX(Data_Raw!F:F,MATCH(Dataset!A400,Data_Raw!A:A,0)),""))</f>
        <v/>
      </c>
      <c r="Q400" t="str">
        <f>IF($A400="","",IFERROR(INDEX(Data_Raw!G:G,MATCH(Dataset!A400,Data_Raw!A:A,0)),""))</f>
        <v/>
      </c>
      <c r="R400" t="str">
        <f>IF($A400="","",SUMIFS(AI_PF!$AP:$AP,AI_PF!$A:$A,$A400))</f>
        <v/>
      </c>
      <c r="S400" t="str">
        <f>IF($A400="","",SUMIFS(AI_PF!$AW:$AW,AI_PF!$A:$A,$A400))</f>
        <v/>
      </c>
      <c r="T400" t="str">
        <f>IF($A400="","",SUMIFS(AI_PF!$AZ:$AZ,AI_PF!$A:$A,$A400))</f>
        <v/>
      </c>
      <c r="U400" t="str">
        <f>IF($A400="","",SUMIFS(AI_PF!$CA:$CA,AI_PF!$A:$A,$A400))</f>
        <v/>
      </c>
      <c r="V400" t="str">
        <f>IF($A400="","",SUMIFS(AI_PF!$CE:$CE,AI_PF!$A:$A,$A400))</f>
        <v/>
      </c>
      <c r="W400" t="str">
        <f>IF($A400="","",IFERROR(VLOOKUP($A400,AI_PF!$A:$CO,93,FALSE),""))</f>
        <v/>
      </c>
      <c r="X400" t="str">
        <f>IF($A400="","",COUNTIF(AI_PF!$A:$A,$A400))</f>
        <v/>
      </c>
      <c r="Y400" t="str">
        <f>IF($A400="","",COUNTIF(LookThrough!$A:$A,J400))</f>
        <v/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s="4" t="str">
        <f>IF($J401="","",IFERROR(INDEX(AI_PF!T:T,MATCH(Dataset!J401,AI_PF!C:C,0)),""))</f>
        <v/>
      </c>
      <c r="H401" s="4" t="str">
        <f>IF($J401="","",IFERROR(INDEX(AI_PF!V:V,MATCH(Dataset!J401,AI_PF!C:C,0)),""))</f>
        <v/>
      </c>
      <c r="I401" t="str">
        <f>IF($J401="","",IFERROR(INDEX(AI_PF!EV:EV,MATCH(Dataset!J401,AI_PF!C:C,0)),""))</f>
        <v/>
      </c>
      <c r="J401" s="5" t="str">
        <f>IF($A401="","",IFERROR(VLOOKUP($A401,AI_PF!$A:$C,3,FALSE),""))</f>
        <v/>
      </c>
      <c r="K401" t="str">
        <f>IF($A401="","",IFERROR(INDEX(Data_Raw!B:B,MATCH(Dataset!A401,Data_Raw!A:A,0)),""))</f>
        <v/>
      </c>
      <c r="L401" t="str">
        <f>IF($A401="","",IFERROR(INDEX(Data_Raw!C:C,MATCH(Dataset!A401,Data_Raw!A:A,0)),""))</f>
        <v/>
      </c>
      <c r="M401" t="str">
        <f>IF($A401="","",IFERROR(INDEX(Data_Raw!D:D,MATCH(Dataset!A401,Data_Raw!A:A,0)),""))</f>
        <v/>
      </c>
      <c r="N401" t="str">
        <f>IF($A401="","",IFERROR(VLOOKUP($A401,AI_PF!$A:$ET,29,FALSE),""))</f>
        <v/>
      </c>
      <c r="O401" t="str">
        <f>IF($A401="","",IFERROR(INDEX(Data_Raw!E:E,MATCH(Dataset!A401,Data_Raw!A:A,0)),""))</f>
        <v/>
      </c>
      <c r="P401" t="str">
        <f>IF($A401="","",IFERROR(INDEX(Data_Raw!F:F,MATCH(Dataset!A401,Data_Raw!A:A,0)),""))</f>
        <v/>
      </c>
      <c r="Q401" t="str">
        <f>IF($A401="","",IFERROR(INDEX(Data_Raw!G:G,MATCH(Dataset!A401,Data_Raw!A:A,0)),""))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s="4" t="str">
        <f>IF($J402="","",IFERROR(INDEX(AI_PF!T:T,MATCH(Dataset!J402,AI_PF!C:C,0)),""))</f>
        <v/>
      </c>
      <c r="H402" s="4" t="str">
        <f>IF($J402="","",IFERROR(INDEX(AI_PF!V:V,MATCH(Dataset!J402,AI_PF!C:C,0)),""))</f>
        <v/>
      </c>
      <c r="I402" t="str">
        <f>IF($J402="","",IFERROR(INDEX(AI_PF!EV:EV,MATCH(Dataset!J402,AI_PF!C:C,0)),""))</f>
        <v/>
      </c>
      <c r="J402" s="5" t="str">
        <f>IF($A402="","",IFERROR(VLOOKUP($A402,AI_PF!$A:$C,3,FALSE),""))</f>
        <v/>
      </c>
      <c r="K402" t="str">
        <f>IF($A402="","",IFERROR(INDEX(Data_Raw!B:B,MATCH(Dataset!A402,Data_Raw!A:A,0)),""))</f>
        <v/>
      </c>
      <c r="L402" t="str">
        <f>IF($A402="","",IFERROR(INDEX(Data_Raw!C:C,MATCH(Dataset!A402,Data_Raw!A:A,0)),""))</f>
        <v/>
      </c>
      <c r="M402" t="str">
        <f>IF($A402="","",IFERROR(INDEX(Data_Raw!D:D,MATCH(Dataset!A402,Data_Raw!A:A,0)),""))</f>
        <v/>
      </c>
      <c r="N402" t="str">
        <f>IF($A402="","",IFERROR(VLOOKUP($A402,AI_PF!$A:$ET,29,FALSE),""))</f>
        <v/>
      </c>
      <c r="O402" t="str">
        <f>IF($A402="","",IFERROR(INDEX(Data_Raw!E:E,MATCH(Dataset!A402,Data_Raw!A:A,0)),""))</f>
        <v/>
      </c>
      <c r="P402" t="str">
        <f>IF($A402="","",IFERROR(INDEX(Data_Raw!F:F,MATCH(Dataset!A402,Data_Raw!A:A,0)),""))</f>
        <v/>
      </c>
      <c r="Q402" t="str">
        <f>IF($A402="","",IFERROR(INDEX(Data_Raw!G:G,MATCH(Dataset!A402,Data_Raw!A:A,0)),""))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s="4" t="str">
        <f>IF($J403="","",IFERROR(INDEX(AI_PF!T:T,MATCH(Dataset!J403,AI_PF!C:C,0)),""))</f>
        <v/>
      </c>
      <c r="H403" s="4" t="str">
        <f>IF($J403="","",IFERROR(INDEX(AI_PF!V:V,MATCH(Dataset!J403,AI_PF!C:C,0)),""))</f>
        <v/>
      </c>
      <c r="I403" t="str">
        <f>IF($J403="","",IFERROR(INDEX(AI_PF!EV:EV,MATCH(Dataset!J403,AI_PF!C:C,0)),""))</f>
        <v/>
      </c>
      <c r="J403" s="5" t="str">
        <f>IF($A403="","",IFERROR(VLOOKUP($A403,AI_PF!$A:$C,3,FALSE),""))</f>
        <v/>
      </c>
      <c r="K403" t="str">
        <f>IF($A403="","",IFERROR(INDEX(Data_Raw!B:B,MATCH(Dataset!A403,Data_Raw!A:A,0)),""))</f>
        <v/>
      </c>
      <c r="L403" t="str">
        <f>IF($A403="","",IFERROR(INDEX(Data_Raw!C:C,MATCH(Dataset!A403,Data_Raw!A:A,0)),""))</f>
        <v/>
      </c>
      <c r="M403" t="str">
        <f>IF($A403="","",IFERROR(INDEX(Data_Raw!D:D,MATCH(Dataset!A403,Data_Raw!A:A,0)),""))</f>
        <v/>
      </c>
      <c r="N403" t="str">
        <f>IF($A403="","",IFERROR(VLOOKUP($A403,AI_PF!$A:$ET,29,FALSE),""))</f>
        <v/>
      </c>
      <c r="O403" t="str">
        <f>IF($A403="","",IFERROR(INDEX(Data_Raw!E:E,MATCH(Dataset!A403,Data_Raw!A:A,0)),""))</f>
        <v/>
      </c>
      <c r="P403" t="str">
        <f>IF($A403="","",IFERROR(INDEX(Data_Raw!F:F,MATCH(Dataset!A403,Data_Raw!A:A,0)),""))</f>
        <v/>
      </c>
      <c r="Q403" t="str">
        <f>IF($A403="","",IFERROR(INDEX(Data_Raw!G:G,MATCH(Dataset!A403,Data_Raw!A:A,0)),""))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s="4" t="str">
        <f>IF($J404="","",IFERROR(INDEX(AI_PF!T:T,MATCH(Dataset!J404,AI_PF!C:C,0)),""))</f>
        <v/>
      </c>
      <c r="H404" s="4" t="str">
        <f>IF($J404="","",IFERROR(INDEX(AI_PF!V:V,MATCH(Dataset!J404,AI_PF!C:C,0)),""))</f>
        <v/>
      </c>
      <c r="I404" t="str">
        <f>IF($J404="","",IFERROR(INDEX(AI_PF!EV:EV,MATCH(Dataset!J404,AI_PF!C:C,0)),""))</f>
        <v/>
      </c>
      <c r="J404" s="5" t="str">
        <f>IF($A404="","",IFERROR(VLOOKUP($A404,AI_PF!$A:$C,3,FALSE),""))</f>
        <v/>
      </c>
      <c r="K404" t="str">
        <f>IF($A404="","",IFERROR(INDEX(Data_Raw!B:B,MATCH(Dataset!A404,Data_Raw!A:A,0)),""))</f>
        <v/>
      </c>
      <c r="L404" t="str">
        <f>IF($A404="","",IFERROR(INDEX(Data_Raw!C:C,MATCH(Dataset!A404,Data_Raw!A:A,0)),""))</f>
        <v/>
      </c>
      <c r="M404" t="str">
        <f>IF($A404="","",IFERROR(INDEX(Data_Raw!D:D,MATCH(Dataset!A404,Data_Raw!A:A,0)),""))</f>
        <v/>
      </c>
      <c r="N404" t="str">
        <f>IF($A404="","",IFERROR(VLOOKUP($A404,AI_PF!$A:$ET,29,FALSE),""))</f>
        <v/>
      </c>
      <c r="O404" t="str">
        <f>IF($A404="","",IFERROR(INDEX(Data_Raw!E:E,MATCH(Dataset!A404,Data_Raw!A:A,0)),""))</f>
        <v/>
      </c>
      <c r="P404" t="str">
        <f>IF($A404="","",IFERROR(INDEX(Data_Raw!F:F,MATCH(Dataset!A404,Data_Raw!A:A,0)),""))</f>
        <v/>
      </c>
      <c r="Q404" t="str">
        <f>IF($A404="","",IFERROR(INDEX(Data_Raw!G:G,MATCH(Dataset!A404,Data_Raw!A:A,0)),""))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s="4" t="str">
        <f>IF($J405="","",IFERROR(INDEX(AI_PF!T:T,MATCH(Dataset!J405,AI_PF!C:C,0)),""))</f>
        <v/>
      </c>
      <c r="H405" s="4" t="str">
        <f>IF($J405="","",IFERROR(INDEX(AI_PF!V:V,MATCH(Dataset!J405,AI_PF!C:C,0)),""))</f>
        <v/>
      </c>
      <c r="I405" t="str">
        <f>IF($J405="","",IFERROR(INDEX(AI_PF!EV:EV,MATCH(Dataset!J405,AI_PF!C:C,0)),""))</f>
        <v/>
      </c>
      <c r="J405" s="5" t="str">
        <f>IF($A405="","",IFERROR(VLOOKUP($A405,AI_PF!$A:$C,3,FALSE),""))</f>
        <v/>
      </c>
      <c r="K405" t="str">
        <f>IF($A405="","",IFERROR(INDEX(Data_Raw!B:B,MATCH(Dataset!A405,Data_Raw!A:A,0)),""))</f>
        <v/>
      </c>
      <c r="L405" t="str">
        <f>IF($A405="","",IFERROR(INDEX(Data_Raw!C:C,MATCH(Dataset!A405,Data_Raw!A:A,0)),""))</f>
        <v/>
      </c>
      <c r="M405" t="str">
        <f>IF($A405="","",IFERROR(INDEX(Data_Raw!D:D,MATCH(Dataset!A405,Data_Raw!A:A,0)),""))</f>
        <v/>
      </c>
      <c r="N405" t="str">
        <f>IF($A405="","",IFERROR(VLOOKUP($A405,AI_PF!$A:$ET,29,FALSE),""))</f>
        <v/>
      </c>
      <c r="O405" t="str">
        <f>IF($A405="","",IFERROR(INDEX(Data_Raw!E:E,MATCH(Dataset!A405,Data_Raw!A:A,0)),""))</f>
        <v/>
      </c>
      <c r="P405" t="str">
        <f>IF($A405="","",IFERROR(INDEX(Data_Raw!F:F,MATCH(Dataset!A405,Data_Raw!A:A,0)),""))</f>
        <v/>
      </c>
      <c r="Q405" t="str">
        <f>IF($A405="","",IFERROR(INDEX(Data_Raw!G:G,MATCH(Dataset!A405,Data_Raw!A:A,0)),""))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s="4" t="str">
        <f>IF($J406="","",IFERROR(INDEX(AI_PF!T:T,MATCH(Dataset!J406,AI_PF!C:C,0)),""))</f>
        <v/>
      </c>
      <c r="H406" s="4" t="str">
        <f>IF($J406="","",IFERROR(INDEX(AI_PF!V:V,MATCH(Dataset!J406,AI_PF!C:C,0)),""))</f>
        <v/>
      </c>
      <c r="I406" t="str">
        <f>IF($J406="","",IFERROR(INDEX(AI_PF!EV:EV,MATCH(Dataset!J406,AI_PF!C:C,0)),""))</f>
        <v/>
      </c>
      <c r="J406" s="5" t="str">
        <f>IF($A406="","",IFERROR(VLOOKUP($A406,AI_PF!$A:$C,3,FALSE),""))</f>
        <v/>
      </c>
      <c r="K406" t="str">
        <f>IF($A406="","",IFERROR(INDEX(Data_Raw!B:B,MATCH(Dataset!A406,Data_Raw!A:A,0)),""))</f>
        <v/>
      </c>
      <c r="L406" t="str">
        <f>IF($A406="","",IFERROR(INDEX(Data_Raw!C:C,MATCH(Dataset!A406,Data_Raw!A:A,0)),""))</f>
        <v/>
      </c>
      <c r="M406" t="str">
        <f>IF($A406="","",IFERROR(INDEX(Data_Raw!D:D,MATCH(Dataset!A406,Data_Raw!A:A,0)),""))</f>
        <v/>
      </c>
      <c r="N406" t="str">
        <f>IF($A406="","",IFERROR(VLOOKUP($A406,AI_PF!$A:$ET,29,FALSE),""))</f>
        <v/>
      </c>
      <c r="O406" t="str">
        <f>IF($A406="","",IFERROR(INDEX(Data_Raw!E:E,MATCH(Dataset!A406,Data_Raw!A:A,0)),""))</f>
        <v/>
      </c>
      <c r="P406" t="str">
        <f>IF($A406="","",IFERROR(INDEX(Data_Raw!F:F,MATCH(Dataset!A406,Data_Raw!A:A,0)),""))</f>
        <v/>
      </c>
      <c r="Q406" t="str">
        <f>IF($A406="","",IFERROR(INDEX(Data_Raw!G:G,MATCH(Dataset!A406,Data_Raw!A:A,0)),""))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s="4" t="str">
        <f>IF($J407="","",IFERROR(INDEX(AI_PF!T:T,MATCH(Dataset!J407,AI_PF!C:C,0)),""))</f>
        <v/>
      </c>
      <c r="H407" s="4" t="str">
        <f>IF($J407="","",IFERROR(INDEX(AI_PF!V:V,MATCH(Dataset!J407,AI_PF!C:C,0)),""))</f>
        <v/>
      </c>
      <c r="I407" t="str">
        <f>IF($J407="","",IFERROR(INDEX(AI_PF!EV:EV,MATCH(Dataset!J407,AI_PF!C:C,0)),""))</f>
        <v/>
      </c>
      <c r="J407" s="5" t="str">
        <f>IF($A407="","",IFERROR(VLOOKUP($A407,AI_PF!$A:$C,3,FALSE),""))</f>
        <v/>
      </c>
      <c r="K407" t="str">
        <f>IF($A407="","",IFERROR(INDEX(Data_Raw!B:B,MATCH(Dataset!A407,Data_Raw!A:A,0)),""))</f>
        <v/>
      </c>
      <c r="L407" t="str">
        <f>IF($A407="","",IFERROR(INDEX(Data_Raw!C:C,MATCH(Dataset!A407,Data_Raw!A:A,0)),""))</f>
        <v/>
      </c>
      <c r="M407" t="str">
        <f>IF($A407="","",IFERROR(INDEX(Data_Raw!D:D,MATCH(Dataset!A407,Data_Raw!A:A,0)),""))</f>
        <v/>
      </c>
      <c r="N407" t="str">
        <f>IF($A407="","",IFERROR(VLOOKUP($A407,AI_PF!$A:$ET,29,FALSE),""))</f>
        <v/>
      </c>
      <c r="O407" t="str">
        <f>IF($A407="","",IFERROR(INDEX(Data_Raw!E:E,MATCH(Dataset!A407,Data_Raw!A:A,0)),""))</f>
        <v/>
      </c>
      <c r="P407" t="str">
        <f>IF($A407="","",IFERROR(INDEX(Data_Raw!F:F,MATCH(Dataset!A407,Data_Raw!A:A,0)),""))</f>
        <v/>
      </c>
      <c r="Q407" t="str">
        <f>IF($A407="","",IFERROR(INDEX(Data_Raw!G:G,MATCH(Dataset!A407,Data_Raw!A:A,0)),""))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s="4" t="str">
        <f>IF($J408="","",IFERROR(INDEX(AI_PF!T:T,MATCH(Dataset!J408,AI_PF!C:C,0)),""))</f>
        <v/>
      </c>
      <c r="H408" s="4" t="str">
        <f>IF($J408="","",IFERROR(INDEX(AI_PF!V:V,MATCH(Dataset!J408,AI_PF!C:C,0)),""))</f>
        <v/>
      </c>
      <c r="I408" t="str">
        <f>IF($J408="","",IFERROR(INDEX(AI_PF!EV:EV,MATCH(Dataset!J408,AI_PF!C:C,0)),""))</f>
        <v/>
      </c>
      <c r="J408" s="5" t="str">
        <f>IF($A408="","",IFERROR(VLOOKUP($A408,AI_PF!$A:$C,3,FALSE),""))</f>
        <v/>
      </c>
      <c r="K408" t="str">
        <f>IF($A408="","",IFERROR(INDEX(Data_Raw!B:B,MATCH(Dataset!A408,Data_Raw!A:A,0)),""))</f>
        <v/>
      </c>
      <c r="L408" t="str">
        <f>IF($A408="","",IFERROR(INDEX(Data_Raw!C:C,MATCH(Dataset!A408,Data_Raw!A:A,0)),""))</f>
        <v/>
      </c>
      <c r="M408" t="str">
        <f>IF($A408="","",IFERROR(INDEX(Data_Raw!D:D,MATCH(Dataset!A408,Data_Raw!A:A,0)),""))</f>
        <v/>
      </c>
      <c r="N408" t="str">
        <f>IF($A408="","",IFERROR(VLOOKUP($A408,AI_PF!$A:$ET,29,FALSE),""))</f>
        <v/>
      </c>
      <c r="O408" t="str">
        <f>IF($A408="","",IFERROR(INDEX(Data_Raw!E:E,MATCH(Dataset!A408,Data_Raw!A:A,0)),""))</f>
        <v/>
      </c>
      <c r="P408" t="str">
        <f>IF($A408="","",IFERROR(INDEX(Data_Raw!F:F,MATCH(Dataset!A408,Data_Raw!A:A,0)),""))</f>
        <v/>
      </c>
      <c r="Q408" t="str">
        <f>IF($A408="","",IFERROR(INDEX(Data_Raw!G:G,MATCH(Dataset!A408,Data_Raw!A:A,0)),""))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s="4" t="str">
        <f>IF($J409="","",IFERROR(INDEX(AI_PF!T:T,MATCH(Dataset!J409,AI_PF!C:C,0)),""))</f>
        <v/>
      </c>
      <c r="H409" s="4" t="str">
        <f>IF($J409="","",IFERROR(INDEX(AI_PF!V:V,MATCH(Dataset!J409,AI_PF!C:C,0)),""))</f>
        <v/>
      </c>
      <c r="I409" t="str">
        <f>IF($J409="","",IFERROR(INDEX(AI_PF!EV:EV,MATCH(Dataset!J409,AI_PF!C:C,0)),""))</f>
        <v/>
      </c>
      <c r="J409" s="5" t="str">
        <f>IF($A409="","",IFERROR(VLOOKUP($A409,AI_PF!$A:$C,3,FALSE),""))</f>
        <v/>
      </c>
      <c r="K409" t="str">
        <f>IF($A409="","",IFERROR(INDEX(Data_Raw!B:B,MATCH(Dataset!A409,Data_Raw!A:A,0)),""))</f>
        <v/>
      </c>
      <c r="L409" t="str">
        <f>IF($A409="","",IFERROR(INDEX(Data_Raw!C:C,MATCH(Dataset!A409,Data_Raw!A:A,0)),""))</f>
        <v/>
      </c>
      <c r="M409" t="str">
        <f>IF($A409="","",IFERROR(INDEX(Data_Raw!D:D,MATCH(Dataset!A409,Data_Raw!A:A,0)),""))</f>
        <v/>
      </c>
      <c r="N409" t="str">
        <f>IF($A409="","",IFERROR(VLOOKUP($A409,AI_PF!$A:$ET,29,FALSE),""))</f>
        <v/>
      </c>
      <c r="O409" t="str">
        <f>IF($A409="","",IFERROR(INDEX(Data_Raw!E:E,MATCH(Dataset!A409,Data_Raw!A:A,0)),""))</f>
        <v/>
      </c>
      <c r="P409" t="str">
        <f>IF($A409="","",IFERROR(INDEX(Data_Raw!F:F,MATCH(Dataset!A409,Data_Raw!A:A,0)),""))</f>
        <v/>
      </c>
      <c r="Q409" t="str">
        <f>IF($A409="","",IFERROR(INDEX(Data_Raw!G:G,MATCH(Dataset!A409,Data_Raw!A:A,0)),""))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s="4" t="str">
        <f>IF($J410="","",IFERROR(INDEX(AI_PF!T:T,MATCH(Dataset!J410,AI_PF!C:C,0)),""))</f>
        <v/>
      </c>
      <c r="H410" s="4" t="str">
        <f>IF($J410="","",IFERROR(INDEX(AI_PF!V:V,MATCH(Dataset!J410,AI_PF!C:C,0)),""))</f>
        <v/>
      </c>
      <c r="I410" t="str">
        <f>IF($J410="","",IFERROR(INDEX(AI_PF!EV:EV,MATCH(Dataset!J410,AI_PF!C:C,0)),""))</f>
        <v/>
      </c>
      <c r="J410" s="5" t="str">
        <f>IF($A410="","",IFERROR(VLOOKUP($A410,AI_PF!$A:$C,3,FALSE),""))</f>
        <v/>
      </c>
      <c r="K410" t="str">
        <f>IF($A410="","",IFERROR(INDEX(Data_Raw!B:B,MATCH(Dataset!A410,Data_Raw!A:A,0)),""))</f>
        <v/>
      </c>
      <c r="L410" t="str">
        <f>IF($A410="","",IFERROR(INDEX(Data_Raw!C:C,MATCH(Dataset!A410,Data_Raw!A:A,0)),""))</f>
        <v/>
      </c>
      <c r="M410" t="str">
        <f>IF($A410="","",IFERROR(INDEX(Data_Raw!D:D,MATCH(Dataset!A410,Data_Raw!A:A,0)),""))</f>
        <v/>
      </c>
      <c r="N410" t="str">
        <f>IF($A410="","",IFERROR(VLOOKUP($A410,AI_PF!$A:$ET,29,FALSE),""))</f>
        <v/>
      </c>
      <c r="O410" t="str">
        <f>IF($A410="","",IFERROR(INDEX(Data_Raw!E:E,MATCH(Dataset!A410,Data_Raw!A:A,0)),""))</f>
        <v/>
      </c>
      <c r="P410" t="str">
        <f>IF($A410="","",IFERROR(INDEX(Data_Raw!F:F,MATCH(Dataset!A410,Data_Raw!A:A,0)),""))</f>
        <v/>
      </c>
      <c r="Q410" t="str">
        <f>IF($A410="","",IFERROR(INDEX(Data_Raw!G:G,MATCH(Dataset!A410,Data_Raw!A:A,0)),""))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s="4" t="str">
        <f>IF($J411="","",IFERROR(INDEX(AI_PF!T:T,MATCH(Dataset!J411,AI_PF!C:C,0)),""))</f>
        <v/>
      </c>
      <c r="H411" s="4" t="str">
        <f>IF($J411="","",IFERROR(INDEX(AI_PF!V:V,MATCH(Dataset!J411,AI_PF!C:C,0)),""))</f>
        <v/>
      </c>
      <c r="I411" t="str">
        <f>IF($J411="","",IFERROR(INDEX(AI_PF!EV:EV,MATCH(Dataset!J411,AI_PF!C:C,0)),""))</f>
        <v/>
      </c>
      <c r="J411" s="5" t="str">
        <f>IF($A411="","",IFERROR(VLOOKUP($A411,AI_PF!$A:$C,3,FALSE),""))</f>
        <v/>
      </c>
      <c r="K411" t="str">
        <f>IF($A411="","",IFERROR(INDEX(Data_Raw!B:B,MATCH(Dataset!A411,Data_Raw!A:A,0)),""))</f>
        <v/>
      </c>
      <c r="L411" t="str">
        <f>IF($A411="","",IFERROR(INDEX(Data_Raw!C:C,MATCH(Dataset!A411,Data_Raw!A:A,0)),""))</f>
        <v/>
      </c>
      <c r="M411" t="str">
        <f>IF($A411="","",IFERROR(INDEX(Data_Raw!D:D,MATCH(Dataset!A411,Data_Raw!A:A,0)),""))</f>
        <v/>
      </c>
      <c r="N411" t="str">
        <f>IF($A411="","",IFERROR(VLOOKUP($A411,AI_PF!$A:$ET,29,FALSE),""))</f>
        <v/>
      </c>
      <c r="O411" t="str">
        <f>IF($A411="","",IFERROR(INDEX(Data_Raw!E:E,MATCH(Dataset!A411,Data_Raw!A:A,0)),""))</f>
        <v/>
      </c>
      <c r="P411" t="str">
        <f>IF($A411="","",IFERROR(INDEX(Data_Raw!F:F,MATCH(Dataset!A411,Data_Raw!A:A,0)),""))</f>
        <v/>
      </c>
      <c r="Q411" t="str">
        <f>IF($A411="","",IFERROR(INDEX(Data_Raw!G:G,MATCH(Dataset!A411,Data_Raw!A:A,0)),""))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s="4" t="str">
        <f>IF($J412="","",IFERROR(INDEX(AI_PF!T:T,MATCH(Dataset!J412,AI_PF!C:C,0)),""))</f>
        <v/>
      </c>
      <c r="H412" s="4" t="str">
        <f>IF($J412="","",IFERROR(INDEX(AI_PF!V:V,MATCH(Dataset!J412,AI_PF!C:C,0)),""))</f>
        <v/>
      </c>
      <c r="I412" t="str">
        <f>IF($J412="","",IFERROR(INDEX(AI_PF!EV:EV,MATCH(Dataset!J412,AI_PF!C:C,0)),""))</f>
        <v/>
      </c>
      <c r="J412" s="5" t="str">
        <f>IF($A412="","",IFERROR(VLOOKUP($A412,AI_PF!$A:$C,3,FALSE),""))</f>
        <v/>
      </c>
      <c r="K412" t="str">
        <f>IF($A412="","",IFERROR(INDEX(Data_Raw!B:B,MATCH(Dataset!A412,Data_Raw!A:A,0)),""))</f>
        <v/>
      </c>
      <c r="L412" t="str">
        <f>IF($A412="","",IFERROR(INDEX(Data_Raw!C:C,MATCH(Dataset!A412,Data_Raw!A:A,0)),""))</f>
        <v/>
      </c>
      <c r="M412" t="str">
        <f>IF($A412="","",IFERROR(INDEX(Data_Raw!D:D,MATCH(Dataset!A412,Data_Raw!A:A,0)),""))</f>
        <v/>
      </c>
      <c r="N412" t="str">
        <f>IF($A412="","",IFERROR(VLOOKUP($A412,AI_PF!$A:$ET,29,FALSE),""))</f>
        <v/>
      </c>
      <c r="O412" t="str">
        <f>IF($A412="","",IFERROR(INDEX(Data_Raw!E:E,MATCH(Dataset!A412,Data_Raw!A:A,0)),""))</f>
        <v/>
      </c>
      <c r="P412" t="str">
        <f>IF($A412="","",IFERROR(INDEX(Data_Raw!F:F,MATCH(Dataset!A412,Data_Raw!A:A,0)),""))</f>
        <v/>
      </c>
      <c r="Q412" t="str">
        <f>IF($A412="","",IFERROR(INDEX(Data_Raw!G:G,MATCH(Dataset!A412,Data_Raw!A:A,0)),""))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s="4" t="str">
        <f>IF($J413="","",IFERROR(INDEX(AI_PF!T:T,MATCH(Dataset!J413,AI_PF!C:C,0)),""))</f>
        <v/>
      </c>
      <c r="H413" s="4" t="str">
        <f>IF($J413="","",IFERROR(INDEX(AI_PF!V:V,MATCH(Dataset!J413,AI_PF!C:C,0)),""))</f>
        <v/>
      </c>
      <c r="I413" t="str">
        <f>IF($J413="","",IFERROR(INDEX(AI_PF!EV:EV,MATCH(Dataset!J413,AI_PF!C:C,0)),""))</f>
        <v/>
      </c>
      <c r="J413" s="5" t="str">
        <f>IF($A413="","",IFERROR(VLOOKUP($A413,AI_PF!$A:$C,3,FALSE),""))</f>
        <v/>
      </c>
      <c r="K413" t="str">
        <f>IF($A413="","",IFERROR(INDEX(Data_Raw!B:B,MATCH(Dataset!A413,Data_Raw!A:A,0)),""))</f>
        <v/>
      </c>
      <c r="L413" t="str">
        <f>IF($A413="","",IFERROR(INDEX(Data_Raw!C:C,MATCH(Dataset!A413,Data_Raw!A:A,0)),""))</f>
        <v/>
      </c>
      <c r="M413" t="str">
        <f>IF($A413="","",IFERROR(INDEX(Data_Raw!D:D,MATCH(Dataset!A413,Data_Raw!A:A,0)),""))</f>
        <v/>
      </c>
      <c r="N413" t="str">
        <f>IF($A413="","",IFERROR(VLOOKUP($A413,AI_PF!$A:$ET,29,FALSE),""))</f>
        <v/>
      </c>
      <c r="O413" t="str">
        <f>IF($A413="","",IFERROR(INDEX(Data_Raw!E:E,MATCH(Dataset!A413,Data_Raw!A:A,0)),""))</f>
        <v/>
      </c>
      <c r="P413" t="str">
        <f>IF($A413="","",IFERROR(INDEX(Data_Raw!F:F,MATCH(Dataset!A413,Data_Raw!A:A,0)),""))</f>
        <v/>
      </c>
      <c r="Q413" t="str">
        <f>IF($A413="","",IFERROR(INDEX(Data_Raw!G:G,MATCH(Dataset!A413,Data_Raw!A:A,0)),""))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s="4" t="str">
        <f>IF($J414="","",IFERROR(INDEX(AI_PF!T:T,MATCH(Dataset!J414,AI_PF!C:C,0)),""))</f>
        <v/>
      </c>
      <c r="H414" s="4" t="str">
        <f>IF($J414="","",IFERROR(INDEX(AI_PF!V:V,MATCH(Dataset!J414,AI_PF!C:C,0)),""))</f>
        <v/>
      </c>
      <c r="I414" t="str">
        <f>IF($J414="","",IFERROR(INDEX(AI_PF!EV:EV,MATCH(Dataset!J414,AI_PF!C:C,0)),""))</f>
        <v/>
      </c>
      <c r="J414" s="5" t="str">
        <f>IF($A414="","",IFERROR(VLOOKUP($A414,AI_PF!$A:$C,3,FALSE),""))</f>
        <v/>
      </c>
      <c r="K414" t="str">
        <f>IF($A414="","",IFERROR(INDEX(Data_Raw!B:B,MATCH(Dataset!A414,Data_Raw!A:A,0)),""))</f>
        <v/>
      </c>
      <c r="L414" t="str">
        <f>IF($A414="","",IFERROR(INDEX(Data_Raw!C:C,MATCH(Dataset!A414,Data_Raw!A:A,0)),""))</f>
        <v/>
      </c>
      <c r="M414" t="str">
        <f>IF($A414="","",IFERROR(INDEX(Data_Raw!D:D,MATCH(Dataset!A414,Data_Raw!A:A,0)),""))</f>
        <v/>
      </c>
      <c r="N414" t="str">
        <f>IF($A414="","",IFERROR(VLOOKUP($A414,AI_PF!$A:$ET,29,FALSE),""))</f>
        <v/>
      </c>
      <c r="O414" t="str">
        <f>IF($A414="","",IFERROR(INDEX(Data_Raw!E:E,MATCH(Dataset!A414,Data_Raw!A:A,0)),""))</f>
        <v/>
      </c>
      <c r="P414" t="str">
        <f>IF($A414="","",IFERROR(INDEX(Data_Raw!F:F,MATCH(Dataset!A414,Data_Raw!A:A,0)),""))</f>
        <v/>
      </c>
      <c r="Q414" t="str">
        <f>IF($A414="","",IFERROR(INDEX(Data_Raw!G:G,MATCH(Dataset!A414,Data_Raw!A:A,0)),""))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s="4" t="str">
        <f>IF($J415="","",IFERROR(INDEX(AI_PF!T:T,MATCH(Dataset!J415,AI_PF!C:C,0)),""))</f>
        <v/>
      </c>
      <c r="H415" s="4" t="str">
        <f>IF($J415="","",IFERROR(INDEX(AI_PF!V:V,MATCH(Dataset!J415,AI_PF!C:C,0)),""))</f>
        <v/>
      </c>
      <c r="I415" t="str">
        <f>IF($J415="","",IFERROR(INDEX(AI_PF!EV:EV,MATCH(Dataset!J415,AI_PF!C:C,0)),""))</f>
        <v/>
      </c>
      <c r="J415" s="5" t="str">
        <f>IF($A415="","",IFERROR(VLOOKUP($A415,AI_PF!$A:$C,3,FALSE),""))</f>
        <v/>
      </c>
      <c r="K415" t="str">
        <f>IF($A415="","",IFERROR(INDEX(Data_Raw!B:B,MATCH(Dataset!A415,Data_Raw!A:A,0)),""))</f>
        <v/>
      </c>
      <c r="L415" t="str">
        <f>IF($A415="","",IFERROR(INDEX(Data_Raw!C:C,MATCH(Dataset!A415,Data_Raw!A:A,0)),""))</f>
        <v/>
      </c>
      <c r="M415" t="str">
        <f>IF($A415="","",IFERROR(INDEX(Data_Raw!D:D,MATCH(Dataset!A415,Data_Raw!A:A,0)),""))</f>
        <v/>
      </c>
      <c r="N415" t="str">
        <f>IF($A415="","",IFERROR(VLOOKUP($A415,AI_PF!$A:$ET,29,FALSE),""))</f>
        <v/>
      </c>
      <c r="O415" t="str">
        <f>IF($A415="","",IFERROR(INDEX(Data_Raw!E:E,MATCH(Dataset!A415,Data_Raw!A:A,0)),""))</f>
        <v/>
      </c>
      <c r="P415" t="str">
        <f>IF($A415="","",IFERROR(INDEX(Data_Raw!F:F,MATCH(Dataset!A415,Data_Raw!A:A,0)),""))</f>
        <v/>
      </c>
      <c r="Q415" t="str">
        <f>IF($A415="","",IFERROR(INDEX(Data_Raw!G:G,MATCH(Dataset!A415,Data_Raw!A:A,0)),""))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s="4" t="str">
        <f>IF($J416="","",IFERROR(INDEX(AI_PF!T:T,MATCH(Dataset!J416,AI_PF!C:C,0)),""))</f>
        <v/>
      </c>
      <c r="H416" s="4" t="str">
        <f>IF($J416="","",IFERROR(INDEX(AI_PF!V:V,MATCH(Dataset!J416,AI_PF!C:C,0)),""))</f>
        <v/>
      </c>
      <c r="I416" t="str">
        <f>IF($J416="","",IFERROR(INDEX(AI_PF!EV:EV,MATCH(Dataset!J416,AI_PF!C:C,0)),""))</f>
        <v/>
      </c>
      <c r="J416" s="5" t="str">
        <f>IF($A416="","",IFERROR(VLOOKUP($A416,AI_PF!$A:$C,3,FALSE),""))</f>
        <v/>
      </c>
      <c r="K416" t="str">
        <f>IF($A416="","",IFERROR(INDEX(Data_Raw!B:B,MATCH(Dataset!A416,Data_Raw!A:A,0)),""))</f>
        <v/>
      </c>
      <c r="L416" t="str">
        <f>IF($A416="","",IFERROR(INDEX(Data_Raw!C:C,MATCH(Dataset!A416,Data_Raw!A:A,0)),""))</f>
        <v/>
      </c>
      <c r="M416" t="str">
        <f>IF($A416="","",IFERROR(INDEX(Data_Raw!D:D,MATCH(Dataset!A416,Data_Raw!A:A,0)),""))</f>
        <v/>
      </c>
      <c r="N416" t="str">
        <f>IF($A416="","",IFERROR(VLOOKUP($A416,AI_PF!$A:$ET,29,FALSE),""))</f>
        <v/>
      </c>
      <c r="O416" t="str">
        <f>IF($A416="","",IFERROR(INDEX(Data_Raw!E:E,MATCH(Dataset!A416,Data_Raw!A:A,0)),""))</f>
        <v/>
      </c>
      <c r="P416" t="str">
        <f>IF($A416="","",IFERROR(INDEX(Data_Raw!F:F,MATCH(Dataset!A416,Data_Raw!A:A,0)),""))</f>
        <v/>
      </c>
      <c r="Q416" t="str">
        <f>IF($A416="","",IFERROR(INDEX(Data_Raw!G:G,MATCH(Dataset!A416,Data_Raw!A:A,0)),""))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s="4" t="str">
        <f>IF($J417="","",IFERROR(INDEX(AI_PF!T:T,MATCH(Dataset!J417,AI_PF!C:C,0)),""))</f>
        <v/>
      </c>
      <c r="H417" s="4" t="str">
        <f>IF($J417="","",IFERROR(INDEX(AI_PF!V:V,MATCH(Dataset!J417,AI_PF!C:C,0)),""))</f>
        <v/>
      </c>
      <c r="I417" t="str">
        <f>IF($J417="","",IFERROR(INDEX(AI_PF!EV:EV,MATCH(Dataset!J417,AI_PF!C:C,0)),""))</f>
        <v/>
      </c>
      <c r="J417" s="5" t="str">
        <f>IF($A417="","",IFERROR(VLOOKUP($A417,AI_PF!$A:$C,3,FALSE),""))</f>
        <v/>
      </c>
      <c r="K417" t="str">
        <f>IF($A417="","",IFERROR(INDEX(Data_Raw!B:B,MATCH(Dataset!A417,Data_Raw!A:A,0)),""))</f>
        <v/>
      </c>
      <c r="L417" t="str">
        <f>IF($A417="","",IFERROR(INDEX(Data_Raw!C:C,MATCH(Dataset!A417,Data_Raw!A:A,0)),""))</f>
        <v/>
      </c>
      <c r="M417" t="str">
        <f>IF($A417="","",IFERROR(INDEX(Data_Raw!D:D,MATCH(Dataset!A417,Data_Raw!A:A,0)),""))</f>
        <v/>
      </c>
      <c r="N417" t="str">
        <f>IF($A417="","",IFERROR(VLOOKUP($A417,AI_PF!$A:$ET,29,FALSE),""))</f>
        <v/>
      </c>
      <c r="O417" t="str">
        <f>IF($A417="","",IFERROR(INDEX(Data_Raw!E:E,MATCH(Dataset!A417,Data_Raw!A:A,0)),""))</f>
        <v/>
      </c>
      <c r="P417" t="str">
        <f>IF($A417="","",IFERROR(INDEX(Data_Raw!F:F,MATCH(Dataset!A417,Data_Raw!A:A,0)),""))</f>
        <v/>
      </c>
      <c r="Q417" t="str">
        <f>IF($A417="","",IFERROR(INDEX(Data_Raw!G:G,MATCH(Dataset!A417,Data_Raw!A:A,0)),""))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s="4" t="str">
        <f>IF($J418="","",IFERROR(INDEX(AI_PF!T:T,MATCH(Dataset!J418,AI_PF!C:C,0)),""))</f>
        <v/>
      </c>
      <c r="H418" s="4" t="str">
        <f>IF($J418="","",IFERROR(INDEX(AI_PF!V:V,MATCH(Dataset!J418,AI_PF!C:C,0)),""))</f>
        <v/>
      </c>
      <c r="I418" t="str">
        <f>IF($J418="","",IFERROR(INDEX(AI_PF!EV:EV,MATCH(Dataset!J418,AI_PF!C:C,0)),""))</f>
        <v/>
      </c>
      <c r="J418" s="5" t="str">
        <f>IF($A418="","",IFERROR(VLOOKUP($A418,AI_PF!$A:$C,3,FALSE),""))</f>
        <v/>
      </c>
      <c r="K418" t="str">
        <f>IF($A418="","",IFERROR(INDEX(Data_Raw!B:B,MATCH(Dataset!A418,Data_Raw!A:A,0)),""))</f>
        <v/>
      </c>
      <c r="L418" t="str">
        <f>IF($A418="","",IFERROR(INDEX(Data_Raw!C:C,MATCH(Dataset!A418,Data_Raw!A:A,0)),""))</f>
        <v/>
      </c>
      <c r="M418" t="str">
        <f>IF($A418="","",IFERROR(INDEX(Data_Raw!D:D,MATCH(Dataset!A418,Data_Raw!A:A,0)),""))</f>
        <v/>
      </c>
      <c r="N418" t="str">
        <f>IF($A418="","",IFERROR(VLOOKUP($A418,AI_PF!$A:$ET,29,FALSE),""))</f>
        <v/>
      </c>
      <c r="O418" t="str">
        <f>IF($A418="","",IFERROR(INDEX(Data_Raw!E:E,MATCH(Dataset!A418,Data_Raw!A:A,0)),""))</f>
        <v/>
      </c>
      <c r="P418" t="str">
        <f>IF($A418="","",IFERROR(INDEX(Data_Raw!F:F,MATCH(Dataset!A418,Data_Raw!A:A,0)),""))</f>
        <v/>
      </c>
      <c r="Q418" t="str">
        <f>IF($A418="","",IFERROR(INDEX(Data_Raw!G:G,MATCH(Dataset!A418,Data_Raw!A:A,0)),""))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s="4" t="str">
        <f>IF($J419="","",IFERROR(INDEX(AI_PF!T:T,MATCH(Dataset!J419,AI_PF!C:C,0)),""))</f>
        <v/>
      </c>
      <c r="H419" s="4" t="str">
        <f>IF($J419="","",IFERROR(INDEX(AI_PF!V:V,MATCH(Dataset!J419,AI_PF!C:C,0)),""))</f>
        <v/>
      </c>
      <c r="I419" t="str">
        <f>IF($J419="","",IFERROR(INDEX(AI_PF!EV:EV,MATCH(Dataset!J419,AI_PF!C:C,0)),""))</f>
        <v/>
      </c>
      <c r="J419" s="5" t="str">
        <f>IF($A419="","",IFERROR(VLOOKUP($A419,AI_PF!$A:$C,3,FALSE),""))</f>
        <v/>
      </c>
      <c r="K419" t="str">
        <f>IF($A419="","",IFERROR(INDEX(Data_Raw!B:B,MATCH(Dataset!A419,Data_Raw!A:A,0)),""))</f>
        <v/>
      </c>
      <c r="L419" t="str">
        <f>IF($A419="","",IFERROR(INDEX(Data_Raw!C:C,MATCH(Dataset!A419,Data_Raw!A:A,0)),""))</f>
        <v/>
      </c>
      <c r="M419" t="str">
        <f>IF($A419="","",IFERROR(INDEX(Data_Raw!D:D,MATCH(Dataset!A419,Data_Raw!A:A,0)),""))</f>
        <v/>
      </c>
      <c r="N419" t="str">
        <f>IF($A419="","",IFERROR(VLOOKUP($A419,AI_PF!$A:$ET,29,FALSE),""))</f>
        <v/>
      </c>
      <c r="O419" t="str">
        <f>IF($A419="","",IFERROR(INDEX(Data_Raw!E:E,MATCH(Dataset!A419,Data_Raw!A:A,0)),""))</f>
        <v/>
      </c>
      <c r="P419" t="str">
        <f>IF($A419="","",IFERROR(INDEX(Data_Raw!F:F,MATCH(Dataset!A419,Data_Raw!A:A,0)),""))</f>
        <v/>
      </c>
      <c r="Q419" t="str">
        <f>IF($A419="","",IFERROR(INDEX(Data_Raw!G:G,MATCH(Dataset!A419,Data_Raw!A:A,0)),""))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s="4" t="str">
        <f>IF($J420="","",IFERROR(INDEX(AI_PF!T:T,MATCH(Dataset!J420,AI_PF!C:C,0)),""))</f>
        <v/>
      </c>
      <c r="H420" s="4" t="str">
        <f>IF($J420="","",IFERROR(INDEX(AI_PF!V:V,MATCH(Dataset!J420,AI_PF!C:C,0)),""))</f>
        <v/>
      </c>
      <c r="I420" t="str">
        <f>IF($J420="","",IFERROR(INDEX(AI_PF!EV:EV,MATCH(Dataset!J420,AI_PF!C:C,0)),""))</f>
        <v/>
      </c>
      <c r="J420" s="5" t="str">
        <f>IF($A420="","",IFERROR(VLOOKUP($A420,AI_PF!$A:$C,3,FALSE),""))</f>
        <v/>
      </c>
      <c r="K420" t="str">
        <f>IF($A420="","",IFERROR(INDEX(Data_Raw!B:B,MATCH(Dataset!A420,Data_Raw!A:A,0)),""))</f>
        <v/>
      </c>
      <c r="L420" t="str">
        <f>IF($A420="","",IFERROR(INDEX(Data_Raw!C:C,MATCH(Dataset!A420,Data_Raw!A:A,0)),""))</f>
        <v/>
      </c>
      <c r="M420" t="str">
        <f>IF($A420="","",IFERROR(INDEX(Data_Raw!D:D,MATCH(Dataset!A420,Data_Raw!A:A,0)),""))</f>
        <v/>
      </c>
      <c r="N420" t="str">
        <f>IF($A420="","",IFERROR(VLOOKUP($A420,AI_PF!$A:$ET,29,FALSE),""))</f>
        <v/>
      </c>
      <c r="O420" t="str">
        <f>IF($A420="","",IFERROR(INDEX(Data_Raw!E:E,MATCH(Dataset!A420,Data_Raw!A:A,0)),""))</f>
        <v/>
      </c>
      <c r="P420" t="str">
        <f>IF($A420="","",IFERROR(INDEX(Data_Raw!F:F,MATCH(Dataset!A420,Data_Raw!A:A,0)),""))</f>
        <v/>
      </c>
      <c r="Q420" t="str">
        <f>IF($A420="","",IFERROR(INDEX(Data_Raw!G:G,MATCH(Dataset!A420,Data_Raw!A:A,0)),""))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s="4" t="str">
        <f>IF($J421="","",IFERROR(INDEX(AI_PF!T:T,MATCH(Dataset!J421,AI_PF!C:C,0)),""))</f>
        <v/>
      </c>
      <c r="H421" s="4" t="str">
        <f>IF($J421="","",IFERROR(INDEX(AI_PF!V:V,MATCH(Dataset!J421,AI_PF!C:C,0)),""))</f>
        <v/>
      </c>
      <c r="I421" t="str">
        <f>IF($J421="","",IFERROR(INDEX(AI_PF!EV:EV,MATCH(Dataset!J421,AI_PF!C:C,0)),""))</f>
        <v/>
      </c>
      <c r="J421" s="5" t="str">
        <f>IF($A421="","",IFERROR(VLOOKUP($A421,AI_PF!$A:$C,3,FALSE),""))</f>
        <v/>
      </c>
      <c r="K421" t="str">
        <f>IF($A421="","",IFERROR(INDEX(Data_Raw!B:B,MATCH(Dataset!A421,Data_Raw!A:A,0)),""))</f>
        <v/>
      </c>
      <c r="L421" t="str">
        <f>IF($A421="","",IFERROR(INDEX(Data_Raw!C:C,MATCH(Dataset!A421,Data_Raw!A:A,0)),""))</f>
        <v/>
      </c>
      <c r="M421" t="str">
        <f>IF($A421="","",IFERROR(INDEX(Data_Raw!D:D,MATCH(Dataset!A421,Data_Raw!A:A,0)),""))</f>
        <v/>
      </c>
      <c r="N421" t="str">
        <f>IF($A421="","",IFERROR(VLOOKUP($A421,AI_PF!$A:$ET,29,FALSE),""))</f>
        <v/>
      </c>
      <c r="O421" t="str">
        <f>IF($A421="","",IFERROR(INDEX(Data_Raw!E:E,MATCH(Dataset!A421,Data_Raw!A:A,0)),""))</f>
        <v/>
      </c>
      <c r="P421" t="str">
        <f>IF($A421="","",IFERROR(INDEX(Data_Raw!F:F,MATCH(Dataset!A421,Data_Raw!A:A,0)),""))</f>
        <v/>
      </c>
      <c r="Q421" t="str">
        <f>IF($A421="","",IFERROR(INDEX(Data_Raw!G:G,MATCH(Dataset!A421,Data_Raw!A:A,0)),""))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s="4" t="str">
        <f>IF($J422="","",IFERROR(INDEX(AI_PF!T:T,MATCH(Dataset!J422,AI_PF!C:C,0)),""))</f>
        <v/>
      </c>
      <c r="H422" s="4" t="str">
        <f>IF($J422="","",IFERROR(INDEX(AI_PF!V:V,MATCH(Dataset!J422,AI_PF!C:C,0)),""))</f>
        <v/>
      </c>
      <c r="I422" t="str">
        <f>IF($J422="","",IFERROR(INDEX(AI_PF!EV:EV,MATCH(Dataset!J422,AI_PF!C:C,0)),""))</f>
        <v/>
      </c>
      <c r="J422" s="5" t="str">
        <f>IF($A422="","",IFERROR(VLOOKUP($A422,AI_PF!$A:$C,3,FALSE),""))</f>
        <v/>
      </c>
      <c r="K422" t="str">
        <f>IF($A422="","",IFERROR(INDEX(Data_Raw!B:B,MATCH(Dataset!A422,Data_Raw!A:A,0)),""))</f>
        <v/>
      </c>
      <c r="L422" t="str">
        <f>IF($A422="","",IFERROR(INDEX(Data_Raw!C:C,MATCH(Dataset!A422,Data_Raw!A:A,0)),""))</f>
        <v/>
      </c>
      <c r="M422" t="str">
        <f>IF($A422="","",IFERROR(INDEX(Data_Raw!D:D,MATCH(Dataset!A422,Data_Raw!A:A,0)),""))</f>
        <v/>
      </c>
      <c r="N422" t="str">
        <f>IF($A422="","",IFERROR(VLOOKUP($A422,AI_PF!$A:$ET,29,FALSE),""))</f>
        <v/>
      </c>
      <c r="O422" t="str">
        <f>IF($A422="","",IFERROR(INDEX(Data_Raw!E:E,MATCH(Dataset!A422,Data_Raw!A:A,0)),""))</f>
        <v/>
      </c>
      <c r="P422" t="str">
        <f>IF($A422="","",IFERROR(INDEX(Data_Raw!F:F,MATCH(Dataset!A422,Data_Raw!A:A,0)),""))</f>
        <v/>
      </c>
      <c r="Q422" t="str">
        <f>IF($A422="","",IFERROR(INDEX(Data_Raw!G:G,MATCH(Dataset!A422,Data_Raw!A:A,0)),""))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s="4" t="str">
        <f>IF($J423="","",IFERROR(INDEX(AI_PF!T:T,MATCH(Dataset!J423,AI_PF!C:C,0)),""))</f>
        <v/>
      </c>
      <c r="H423" s="4" t="str">
        <f>IF($J423="","",IFERROR(INDEX(AI_PF!V:V,MATCH(Dataset!J423,AI_PF!C:C,0)),""))</f>
        <v/>
      </c>
      <c r="I423" t="str">
        <f>IF($J423="","",IFERROR(INDEX(AI_PF!EV:EV,MATCH(Dataset!J423,AI_PF!C:C,0)),""))</f>
        <v/>
      </c>
      <c r="J423" s="5" t="str">
        <f>IF($A423="","",IFERROR(VLOOKUP($A423,AI_PF!$A:$C,3,FALSE),""))</f>
        <v/>
      </c>
      <c r="K423" t="str">
        <f>IF($A423="","",IFERROR(INDEX(Data_Raw!B:B,MATCH(Dataset!A423,Data_Raw!A:A,0)),""))</f>
        <v/>
      </c>
      <c r="L423" t="str">
        <f>IF($A423="","",IFERROR(INDEX(Data_Raw!C:C,MATCH(Dataset!A423,Data_Raw!A:A,0)),""))</f>
        <v/>
      </c>
      <c r="M423" t="str">
        <f>IF($A423="","",IFERROR(INDEX(Data_Raw!D:D,MATCH(Dataset!A423,Data_Raw!A:A,0)),""))</f>
        <v/>
      </c>
      <c r="N423" t="str">
        <f>IF($A423="","",IFERROR(VLOOKUP($A423,AI_PF!$A:$ET,29,FALSE),""))</f>
        <v/>
      </c>
      <c r="O423" t="str">
        <f>IF($A423="","",IFERROR(INDEX(Data_Raw!E:E,MATCH(Dataset!A423,Data_Raw!A:A,0)),""))</f>
        <v/>
      </c>
      <c r="P423" t="str">
        <f>IF($A423="","",IFERROR(INDEX(Data_Raw!F:F,MATCH(Dataset!A423,Data_Raw!A:A,0)),""))</f>
        <v/>
      </c>
      <c r="Q423" t="str">
        <f>IF($A423="","",IFERROR(INDEX(Data_Raw!G:G,MATCH(Dataset!A423,Data_Raw!A:A,0)),""))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s="4" t="str">
        <f>IF($J424="","",IFERROR(INDEX(AI_PF!T:T,MATCH(Dataset!J424,AI_PF!C:C,0)),""))</f>
        <v/>
      </c>
      <c r="H424" s="4" t="str">
        <f>IF($J424="","",IFERROR(INDEX(AI_PF!V:V,MATCH(Dataset!J424,AI_PF!C:C,0)),""))</f>
        <v/>
      </c>
      <c r="I424" t="str">
        <f>IF($J424="","",IFERROR(INDEX(AI_PF!EV:EV,MATCH(Dataset!J424,AI_PF!C:C,0)),""))</f>
        <v/>
      </c>
      <c r="J424" s="5" t="str">
        <f>IF($A424="","",IFERROR(VLOOKUP($A424,AI_PF!$A:$C,3,FALSE),""))</f>
        <v/>
      </c>
      <c r="K424" t="str">
        <f>IF($A424="","",IFERROR(INDEX(Data_Raw!B:B,MATCH(Dataset!A424,Data_Raw!A:A,0)),""))</f>
        <v/>
      </c>
      <c r="L424" t="str">
        <f>IF($A424="","",IFERROR(INDEX(Data_Raw!C:C,MATCH(Dataset!A424,Data_Raw!A:A,0)),""))</f>
        <v/>
      </c>
      <c r="M424" t="str">
        <f>IF($A424="","",IFERROR(INDEX(Data_Raw!D:D,MATCH(Dataset!A424,Data_Raw!A:A,0)),""))</f>
        <v/>
      </c>
      <c r="N424" t="str">
        <f>IF($A424="","",IFERROR(VLOOKUP($A424,AI_PF!$A:$ET,29,FALSE),""))</f>
        <v/>
      </c>
      <c r="O424" t="str">
        <f>IF($A424="","",IFERROR(INDEX(Data_Raw!E:E,MATCH(Dataset!A424,Data_Raw!A:A,0)),""))</f>
        <v/>
      </c>
      <c r="P424" t="str">
        <f>IF($A424="","",IFERROR(INDEX(Data_Raw!F:F,MATCH(Dataset!A424,Data_Raw!A:A,0)),""))</f>
        <v/>
      </c>
      <c r="Q424" t="str">
        <f>IF($A424="","",IFERROR(INDEX(Data_Raw!G:G,MATCH(Dataset!A424,Data_Raw!A:A,0)),""))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s="4" t="str">
        <f>IF($J425="","",IFERROR(INDEX(AI_PF!T:T,MATCH(Dataset!J425,AI_PF!C:C,0)),""))</f>
        <v/>
      </c>
      <c r="H425" s="4" t="str">
        <f>IF($J425="","",IFERROR(INDEX(AI_PF!V:V,MATCH(Dataset!J425,AI_PF!C:C,0)),""))</f>
        <v/>
      </c>
      <c r="I425" t="str">
        <f>IF($J425="","",IFERROR(INDEX(AI_PF!EV:EV,MATCH(Dataset!J425,AI_PF!C:C,0)),""))</f>
        <v/>
      </c>
      <c r="J425" s="5" t="str">
        <f>IF($A425="","",IFERROR(VLOOKUP($A425,AI_PF!$A:$C,3,FALSE),""))</f>
        <v/>
      </c>
      <c r="K425" t="str">
        <f>IF($A425="","",IFERROR(INDEX(Data_Raw!B:B,MATCH(Dataset!A425,Data_Raw!A:A,0)),""))</f>
        <v/>
      </c>
      <c r="L425" t="str">
        <f>IF($A425="","",IFERROR(INDEX(Data_Raw!C:C,MATCH(Dataset!A425,Data_Raw!A:A,0)),""))</f>
        <v/>
      </c>
      <c r="M425" t="str">
        <f>IF($A425="","",IFERROR(INDEX(Data_Raw!D:D,MATCH(Dataset!A425,Data_Raw!A:A,0)),""))</f>
        <v/>
      </c>
      <c r="N425" t="str">
        <f>IF($A425="","",IFERROR(VLOOKUP($A425,AI_PF!$A:$ET,29,FALSE),""))</f>
        <v/>
      </c>
      <c r="O425" t="str">
        <f>IF($A425="","",IFERROR(INDEX(Data_Raw!E:E,MATCH(Dataset!A425,Data_Raw!A:A,0)),""))</f>
        <v/>
      </c>
      <c r="P425" t="str">
        <f>IF($A425="","",IFERROR(INDEX(Data_Raw!F:F,MATCH(Dataset!A425,Data_Raw!A:A,0)),""))</f>
        <v/>
      </c>
      <c r="Q425" t="str">
        <f>IF($A425="","",IFERROR(INDEX(Data_Raw!G:G,MATCH(Dataset!A425,Data_Raw!A:A,0)),""))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s="4" t="str">
        <f>IF($J426="","",IFERROR(INDEX(AI_PF!T:T,MATCH(Dataset!J426,AI_PF!C:C,0)),""))</f>
        <v/>
      </c>
      <c r="H426" s="4" t="str">
        <f>IF($J426="","",IFERROR(INDEX(AI_PF!V:V,MATCH(Dataset!J426,AI_PF!C:C,0)),""))</f>
        <v/>
      </c>
      <c r="I426" t="str">
        <f>IF($J426="","",IFERROR(INDEX(AI_PF!EV:EV,MATCH(Dataset!J426,AI_PF!C:C,0)),""))</f>
        <v/>
      </c>
      <c r="J426" s="5" t="str">
        <f>IF($A426="","",IFERROR(VLOOKUP($A426,AI_PF!$A:$C,3,FALSE),""))</f>
        <v/>
      </c>
      <c r="K426" t="str">
        <f>IF($A426="","",IFERROR(INDEX(Data_Raw!B:B,MATCH(Dataset!A426,Data_Raw!A:A,0)),""))</f>
        <v/>
      </c>
      <c r="L426" t="str">
        <f>IF($A426="","",IFERROR(INDEX(Data_Raw!C:C,MATCH(Dataset!A426,Data_Raw!A:A,0)),""))</f>
        <v/>
      </c>
      <c r="M426" t="str">
        <f>IF($A426="","",IFERROR(INDEX(Data_Raw!D:D,MATCH(Dataset!A426,Data_Raw!A:A,0)),""))</f>
        <v/>
      </c>
      <c r="N426" t="str">
        <f>IF($A426="","",IFERROR(VLOOKUP($A426,AI_PF!$A:$ET,29,FALSE),""))</f>
        <v/>
      </c>
      <c r="O426" t="str">
        <f>IF($A426="","",IFERROR(INDEX(Data_Raw!E:E,MATCH(Dataset!A426,Data_Raw!A:A,0)),""))</f>
        <v/>
      </c>
      <c r="P426" t="str">
        <f>IF($A426="","",IFERROR(INDEX(Data_Raw!F:F,MATCH(Dataset!A426,Data_Raw!A:A,0)),""))</f>
        <v/>
      </c>
      <c r="Q426" t="str">
        <f>IF($A426="","",IFERROR(INDEX(Data_Raw!G:G,MATCH(Dataset!A426,Data_Raw!A:A,0)),""))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s="4" t="str">
        <f>IF($J427="","",IFERROR(INDEX(AI_PF!T:T,MATCH(Dataset!J427,AI_PF!C:C,0)),""))</f>
        <v/>
      </c>
      <c r="H427" s="4" t="str">
        <f>IF($J427="","",IFERROR(INDEX(AI_PF!V:V,MATCH(Dataset!J427,AI_PF!C:C,0)),""))</f>
        <v/>
      </c>
      <c r="I427" t="str">
        <f>IF($J427="","",IFERROR(INDEX(AI_PF!EV:EV,MATCH(Dataset!J427,AI_PF!C:C,0)),""))</f>
        <v/>
      </c>
      <c r="J427" s="5" t="str">
        <f>IF($A427="","",IFERROR(VLOOKUP($A427,AI_PF!$A:$C,3,FALSE),""))</f>
        <v/>
      </c>
      <c r="K427" t="str">
        <f>IF($A427="","",IFERROR(INDEX(Data_Raw!B:B,MATCH(Dataset!A427,Data_Raw!A:A,0)),""))</f>
        <v/>
      </c>
      <c r="L427" t="str">
        <f>IF($A427="","",IFERROR(INDEX(Data_Raw!C:C,MATCH(Dataset!A427,Data_Raw!A:A,0)),""))</f>
        <v/>
      </c>
      <c r="M427" t="str">
        <f>IF($A427="","",IFERROR(INDEX(Data_Raw!D:D,MATCH(Dataset!A427,Data_Raw!A:A,0)),""))</f>
        <v/>
      </c>
      <c r="N427" t="str">
        <f>IF($A427="","",IFERROR(VLOOKUP($A427,AI_PF!$A:$ET,29,FALSE),""))</f>
        <v/>
      </c>
      <c r="O427" t="str">
        <f>IF($A427="","",IFERROR(INDEX(Data_Raw!E:E,MATCH(Dataset!A427,Data_Raw!A:A,0)),""))</f>
        <v/>
      </c>
      <c r="P427" t="str">
        <f>IF($A427="","",IFERROR(INDEX(Data_Raw!F:F,MATCH(Dataset!A427,Data_Raw!A:A,0)),""))</f>
        <v/>
      </c>
      <c r="Q427" t="str">
        <f>IF($A427="","",IFERROR(INDEX(Data_Raw!G:G,MATCH(Dataset!A427,Data_Raw!A:A,0)),""))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s="4" t="str">
        <f>IF($J428="","",IFERROR(INDEX(AI_PF!T:T,MATCH(Dataset!J428,AI_PF!C:C,0)),""))</f>
        <v/>
      </c>
      <c r="H428" s="4" t="str">
        <f>IF($J428="","",IFERROR(INDEX(AI_PF!V:V,MATCH(Dataset!J428,AI_PF!C:C,0)),""))</f>
        <v/>
      </c>
      <c r="I428" t="str">
        <f>IF($J428="","",IFERROR(INDEX(AI_PF!EV:EV,MATCH(Dataset!J428,AI_PF!C:C,0)),""))</f>
        <v/>
      </c>
      <c r="J428" s="5" t="str">
        <f>IF($A428="","",IFERROR(VLOOKUP($A428,AI_PF!$A:$C,3,FALSE),""))</f>
        <v/>
      </c>
      <c r="K428" t="str">
        <f>IF($A428="","",IFERROR(INDEX(Data_Raw!B:B,MATCH(Dataset!A428,Data_Raw!A:A,0)),""))</f>
        <v/>
      </c>
      <c r="L428" t="str">
        <f>IF($A428="","",IFERROR(INDEX(Data_Raw!C:C,MATCH(Dataset!A428,Data_Raw!A:A,0)),""))</f>
        <v/>
      </c>
      <c r="M428" t="str">
        <f>IF($A428="","",IFERROR(INDEX(Data_Raw!D:D,MATCH(Dataset!A428,Data_Raw!A:A,0)),""))</f>
        <v/>
      </c>
      <c r="N428" t="str">
        <f>IF($A428="","",IFERROR(VLOOKUP($A428,AI_PF!$A:$ET,29,FALSE),""))</f>
        <v/>
      </c>
      <c r="O428" t="str">
        <f>IF($A428="","",IFERROR(INDEX(Data_Raw!E:E,MATCH(Dataset!A428,Data_Raw!A:A,0)),""))</f>
        <v/>
      </c>
      <c r="P428" t="str">
        <f>IF($A428="","",IFERROR(INDEX(Data_Raw!F:F,MATCH(Dataset!A428,Data_Raw!A:A,0)),""))</f>
        <v/>
      </c>
      <c r="Q428" t="str">
        <f>IF($A428="","",IFERROR(INDEX(Data_Raw!G:G,MATCH(Dataset!A428,Data_Raw!A:A,0)),""))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s="4" t="str">
        <f>IF($J429="","",IFERROR(INDEX(AI_PF!T:T,MATCH(Dataset!J429,AI_PF!C:C,0)),""))</f>
        <v/>
      </c>
      <c r="H429" s="4" t="str">
        <f>IF($J429="","",IFERROR(INDEX(AI_PF!V:V,MATCH(Dataset!J429,AI_PF!C:C,0)),""))</f>
        <v/>
      </c>
      <c r="I429" t="str">
        <f>IF($J429="","",IFERROR(INDEX(AI_PF!EV:EV,MATCH(Dataset!J429,AI_PF!C:C,0)),""))</f>
        <v/>
      </c>
      <c r="J429" s="5" t="str">
        <f>IF($A429="","",IFERROR(VLOOKUP($A429,AI_PF!$A:$C,3,FALSE),""))</f>
        <v/>
      </c>
      <c r="K429" t="str">
        <f>IF($A429="","",IFERROR(INDEX(Data_Raw!B:B,MATCH(Dataset!A429,Data_Raw!A:A,0)),""))</f>
        <v/>
      </c>
      <c r="L429" t="str">
        <f>IF($A429="","",IFERROR(INDEX(Data_Raw!C:C,MATCH(Dataset!A429,Data_Raw!A:A,0)),""))</f>
        <v/>
      </c>
      <c r="M429" t="str">
        <f>IF($A429="","",IFERROR(INDEX(Data_Raw!D:D,MATCH(Dataset!A429,Data_Raw!A:A,0)),""))</f>
        <v/>
      </c>
      <c r="N429" t="str">
        <f>IF($A429="","",IFERROR(VLOOKUP($A429,AI_PF!$A:$ET,29,FALSE),""))</f>
        <v/>
      </c>
      <c r="O429" t="str">
        <f>IF($A429="","",IFERROR(INDEX(Data_Raw!E:E,MATCH(Dataset!A429,Data_Raw!A:A,0)),""))</f>
        <v/>
      </c>
      <c r="P429" t="str">
        <f>IF($A429="","",IFERROR(INDEX(Data_Raw!F:F,MATCH(Dataset!A429,Data_Raw!A:A,0)),""))</f>
        <v/>
      </c>
      <c r="Q429" t="str">
        <f>IF($A429="","",IFERROR(INDEX(Data_Raw!G:G,MATCH(Dataset!A429,Data_Raw!A:A,0)),""))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s="4" t="str">
        <f>IF($J430="","",IFERROR(INDEX(AI_PF!T:T,MATCH(Dataset!J430,AI_PF!C:C,0)),""))</f>
        <v/>
      </c>
      <c r="H430" s="4" t="str">
        <f>IF($J430="","",IFERROR(INDEX(AI_PF!V:V,MATCH(Dataset!J430,AI_PF!C:C,0)),""))</f>
        <v/>
      </c>
      <c r="I430" t="str">
        <f>IF($J430="","",IFERROR(INDEX(AI_PF!EV:EV,MATCH(Dataset!J430,AI_PF!C:C,0)),""))</f>
        <v/>
      </c>
      <c r="J430" s="5" t="str">
        <f>IF($A430="","",IFERROR(VLOOKUP($A430,AI_PF!$A:$C,3,FALSE),""))</f>
        <v/>
      </c>
      <c r="K430" t="str">
        <f>IF($A430="","",IFERROR(INDEX(Data_Raw!B:B,MATCH(Dataset!A430,Data_Raw!A:A,0)),""))</f>
        <v/>
      </c>
      <c r="L430" t="str">
        <f>IF($A430="","",IFERROR(INDEX(Data_Raw!C:C,MATCH(Dataset!A430,Data_Raw!A:A,0)),""))</f>
        <v/>
      </c>
      <c r="M430" t="str">
        <f>IF($A430="","",IFERROR(INDEX(Data_Raw!D:D,MATCH(Dataset!A430,Data_Raw!A:A,0)),""))</f>
        <v/>
      </c>
      <c r="N430" t="str">
        <f>IF($A430="","",IFERROR(VLOOKUP($A430,AI_PF!$A:$ET,29,FALSE),""))</f>
        <v/>
      </c>
      <c r="O430" t="str">
        <f>IF($A430="","",IFERROR(INDEX(Data_Raw!E:E,MATCH(Dataset!A430,Data_Raw!A:A,0)),""))</f>
        <v/>
      </c>
      <c r="P430" t="str">
        <f>IF($A430="","",IFERROR(INDEX(Data_Raw!F:F,MATCH(Dataset!A430,Data_Raw!A:A,0)),""))</f>
        <v/>
      </c>
      <c r="Q430" t="str">
        <f>IF($A430="","",IFERROR(INDEX(Data_Raw!G:G,MATCH(Dataset!A430,Data_Raw!A:A,0)),""))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s="4" t="str">
        <f>IF($J431="","",IFERROR(INDEX(AI_PF!T:T,MATCH(Dataset!J431,AI_PF!C:C,0)),""))</f>
        <v/>
      </c>
      <c r="H431" s="4" t="str">
        <f>IF($J431="","",IFERROR(INDEX(AI_PF!V:V,MATCH(Dataset!J431,AI_PF!C:C,0)),""))</f>
        <v/>
      </c>
      <c r="I431" t="str">
        <f>IF($J431="","",IFERROR(INDEX(AI_PF!EV:EV,MATCH(Dataset!J431,AI_PF!C:C,0)),""))</f>
        <v/>
      </c>
      <c r="J431" s="5" t="str">
        <f>IF($A431="","",IFERROR(VLOOKUP($A431,AI_PF!$A:$C,3,FALSE),""))</f>
        <v/>
      </c>
      <c r="K431" t="str">
        <f>IF($A431="","",IFERROR(INDEX(Data_Raw!B:B,MATCH(Dataset!A431,Data_Raw!A:A,0)),""))</f>
        <v/>
      </c>
      <c r="L431" t="str">
        <f>IF($A431="","",IFERROR(INDEX(Data_Raw!C:C,MATCH(Dataset!A431,Data_Raw!A:A,0)),""))</f>
        <v/>
      </c>
      <c r="M431" t="str">
        <f>IF($A431="","",IFERROR(INDEX(Data_Raw!D:D,MATCH(Dataset!A431,Data_Raw!A:A,0)),""))</f>
        <v/>
      </c>
      <c r="N431" t="str">
        <f>IF($A431="","",IFERROR(VLOOKUP($A431,AI_PF!$A:$ET,29,FALSE),""))</f>
        <v/>
      </c>
      <c r="O431" t="str">
        <f>IF($A431="","",IFERROR(INDEX(Data_Raw!E:E,MATCH(Dataset!A431,Data_Raw!A:A,0)),""))</f>
        <v/>
      </c>
      <c r="P431" t="str">
        <f>IF($A431="","",IFERROR(INDEX(Data_Raw!F:F,MATCH(Dataset!A431,Data_Raw!A:A,0)),""))</f>
        <v/>
      </c>
      <c r="Q431" t="str">
        <f>IF($A431="","",IFERROR(INDEX(Data_Raw!G:G,MATCH(Dataset!A431,Data_Raw!A:A,0)),""))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s="4" t="str">
        <f>IF($J432="","",IFERROR(INDEX(AI_PF!T:T,MATCH(Dataset!J432,AI_PF!C:C,0)),""))</f>
        <v/>
      </c>
      <c r="H432" s="4" t="str">
        <f>IF($J432="","",IFERROR(INDEX(AI_PF!V:V,MATCH(Dataset!J432,AI_PF!C:C,0)),""))</f>
        <v/>
      </c>
      <c r="I432" t="str">
        <f>IF($J432="","",IFERROR(INDEX(AI_PF!EV:EV,MATCH(Dataset!J432,AI_PF!C:C,0)),""))</f>
        <v/>
      </c>
      <c r="J432" s="5" t="str">
        <f>IF($A432="","",IFERROR(VLOOKUP($A432,AI_PF!$A:$C,3,FALSE),""))</f>
        <v/>
      </c>
      <c r="K432" t="str">
        <f>IF($A432="","",IFERROR(INDEX(Data_Raw!B:B,MATCH(Dataset!A432,Data_Raw!A:A,0)),""))</f>
        <v/>
      </c>
      <c r="L432" t="str">
        <f>IF($A432="","",IFERROR(INDEX(Data_Raw!C:C,MATCH(Dataset!A432,Data_Raw!A:A,0)),""))</f>
        <v/>
      </c>
      <c r="M432" t="str">
        <f>IF($A432="","",IFERROR(INDEX(Data_Raw!D:D,MATCH(Dataset!A432,Data_Raw!A:A,0)),""))</f>
        <v/>
      </c>
      <c r="N432" t="str">
        <f>IF($A432="","",IFERROR(VLOOKUP($A432,AI_PF!$A:$ET,29,FALSE),""))</f>
        <v/>
      </c>
      <c r="O432" t="str">
        <f>IF($A432="","",IFERROR(INDEX(Data_Raw!E:E,MATCH(Dataset!A432,Data_Raw!A:A,0)),""))</f>
        <v/>
      </c>
      <c r="P432" t="str">
        <f>IF($A432="","",IFERROR(INDEX(Data_Raw!F:F,MATCH(Dataset!A432,Data_Raw!A:A,0)),""))</f>
        <v/>
      </c>
      <c r="Q432" t="str">
        <f>IF($A432="","",IFERROR(INDEX(Data_Raw!G:G,MATCH(Dataset!A432,Data_Raw!A:A,0)),""))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s="4" t="str">
        <f>IF($J433="","",IFERROR(INDEX(AI_PF!T:T,MATCH(Dataset!J433,AI_PF!C:C,0)),""))</f>
        <v/>
      </c>
      <c r="H433" s="4" t="str">
        <f>IF($J433="","",IFERROR(INDEX(AI_PF!V:V,MATCH(Dataset!J433,AI_PF!C:C,0)),""))</f>
        <v/>
      </c>
      <c r="I433" t="str">
        <f>IF($J433="","",IFERROR(INDEX(AI_PF!EV:EV,MATCH(Dataset!J433,AI_PF!C:C,0)),""))</f>
        <v/>
      </c>
      <c r="J433" s="5" t="str">
        <f>IF($A433="","",IFERROR(VLOOKUP($A433,AI_PF!$A:$C,3,FALSE),""))</f>
        <v/>
      </c>
      <c r="K433" t="str">
        <f>IF($A433="","",IFERROR(INDEX(Data_Raw!B:B,MATCH(Dataset!A433,Data_Raw!A:A,0)),""))</f>
        <v/>
      </c>
      <c r="L433" t="str">
        <f>IF($A433="","",IFERROR(INDEX(Data_Raw!C:C,MATCH(Dataset!A433,Data_Raw!A:A,0)),""))</f>
        <v/>
      </c>
      <c r="M433" t="str">
        <f>IF($A433="","",IFERROR(INDEX(Data_Raw!D:D,MATCH(Dataset!A433,Data_Raw!A:A,0)),""))</f>
        <v/>
      </c>
      <c r="N433" t="str">
        <f>IF($A433="","",IFERROR(VLOOKUP($A433,AI_PF!$A:$ET,29,FALSE),""))</f>
        <v/>
      </c>
      <c r="O433" t="str">
        <f>IF($A433="","",IFERROR(INDEX(Data_Raw!E:E,MATCH(Dataset!A433,Data_Raw!A:A,0)),""))</f>
        <v/>
      </c>
      <c r="P433" t="str">
        <f>IF($A433="","",IFERROR(INDEX(Data_Raw!F:F,MATCH(Dataset!A433,Data_Raw!A:A,0)),""))</f>
        <v/>
      </c>
      <c r="Q433" t="str">
        <f>IF($A433="","",IFERROR(INDEX(Data_Raw!G:G,MATCH(Dataset!A433,Data_Raw!A:A,0)),""))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s="4" t="str">
        <f>IF($J434="","",IFERROR(INDEX(AI_PF!T:T,MATCH(Dataset!J434,AI_PF!C:C,0)),""))</f>
        <v/>
      </c>
      <c r="H434" s="4" t="str">
        <f>IF($J434="","",IFERROR(INDEX(AI_PF!V:V,MATCH(Dataset!J434,AI_PF!C:C,0)),""))</f>
        <v/>
      </c>
      <c r="I434" t="str">
        <f>IF($J434="","",IFERROR(INDEX(AI_PF!EV:EV,MATCH(Dataset!J434,AI_PF!C:C,0)),""))</f>
        <v/>
      </c>
      <c r="J434" s="5" t="str">
        <f>IF($A434="","",IFERROR(VLOOKUP($A434,AI_PF!$A:$C,3,FALSE),""))</f>
        <v/>
      </c>
      <c r="K434" t="str">
        <f>IF($A434="","",IFERROR(INDEX(Data_Raw!B:B,MATCH(Dataset!A434,Data_Raw!A:A,0)),""))</f>
        <v/>
      </c>
      <c r="L434" t="str">
        <f>IF($A434="","",IFERROR(INDEX(Data_Raw!C:C,MATCH(Dataset!A434,Data_Raw!A:A,0)),""))</f>
        <v/>
      </c>
      <c r="M434" t="str">
        <f>IF($A434="","",IFERROR(INDEX(Data_Raw!D:D,MATCH(Dataset!A434,Data_Raw!A:A,0)),""))</f>
        <v/>
      </c>
      <c r="N434" t="str">
        <f>IF($A434="","",IFERROR(VLOOKUP($A434,AI_PF!$A:$ET,29,FALSE),""))</f>
        <v/>
      </c>
      <c r="O434" t="str">
        <f>IF($A434="","",IFERROR(INDEX(Data_Raw!E:E,MATCH(Dataset!A434,Data_Raw!A:A,0)),""))</f>
        <v/>
      </c>
      <c r="P434" t="str">
        <f>IF($A434="","",IFERROR(INDEX(Data_Raw!F:F,MATCH(Dataset!A434,Data_Raw!A:A,0)),""))</f>
        <v/>
      </c>
      <c r="Q434" t="str">
        <f>IF($A434="","",IFERROR(INDEX(Data_Raw!G:G,MATCH(Dataset!A434,Data_Raw!A:A,0)),""))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s="4" t="str">
        <f>IF($J435="","",IFERROR(INDEX(AI_PF!T:T,MATCH(Dataset!J435,AI_PF!C:C,0)),""))</f>
        <v/>
      </c>
      <c r="H435" s="4" t="str">
        <f>IF($J435="","",IFERROR(INDEX(AI_PF!V:V,MATCH(Dataset!J435,AI_PF!C:C,0)),""))</f>
        <v/>
      </c>
      <c r="I435" t="str">
        <f>IF($J435="","",IFERROR(INDEX(AI_PF!EV:EV,MATCH(Dataset!J435,AI_PF!C:C,0)),""))</f>
        <v/>
      </c>
      <c r="J435" s="5" t="str">
        <f>IF($A435="","",IFERROR(VLOOKUP($A435,AI_PF!$A:$C,3,FALSE),""))</f>
        <v/>
      </c>
      <c r="K435" t="str">
        <f>IF($A435="","",IFERROR(INDEX(Data_Raw!B:B,MATCH(Dataset!A435,Data_Raw!A:A,0)),""))</f>
        <v/>
      </c>
      <c r="L435" t="str">
        <f>IF($A435="","",IFERROR(INDEX(Data_Raw!C:C,MATCH(Dataset!A435,Data_Raw!A:A,0)),""))</f>
        <v/>
      </c>
      <c r="M435" t="str">
        <f>IF($A435="","",IFERROR(INDEX(Data_Raw!D:D,MATCH(Dataset!A435,Data_Raw!A:A,0)),""))</f>
        <v/>
      </c>
      <c r="N435" t="str">
        <f>IF($A435="","",IFERROR(VLOOKUP($A435,AI_PF!$A:$ET,29,FALSE),""))</f>
        <v/>
      </c>
      <c r="O435" t="str">
        <f>IF($A435="","",IFERROR(INDEX(Data_Raw!E:E,MATCH(Dataset!A435,Data_Raw!A:A,0)),""))</f>
        <v/>
      </c>
      <c r="P435" t="str">
        <f>IF($A435="","",IFERROR(INDEX(Data_Raw!F:F,MATCH(Dataset!A435,Data_Raw!A:A,0)),""))</f>
        <v/>
      </c>
      <c r="Q435" t="str">
        <f>IF($A435="","",IFERROR(INDEX(Data_Raw!G:G,MATCH(Dataset!A435,Data_Raw!A:A,0)),""))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s="4" t="str">
        <f>IF($J436="","",IFERROR(INDEX(AI_PF!T:T,MATCH(Dataset!J436,AI_PF!C:C,0)),""))</f>
        <v/>
      </c>
      <c r="H436" s="4" t="str">
        <f>IF($J436="","",IFERROR(INDEX(AI_PF!V:V,MATCH(Dataset!J436,AI_PF!C:C,0)),""))</f>
        <v/>
      </c>
      <c r="I436" t="str">
        <f>IF($J436="","",IFERROR(INDEX(AI_PF!EV:EV,MATCH(Dataset!J436,AI_PF!C:C,0)),""))</f>
        <v/>
      </c>
      <c r="J436" s="5" t="str">
        <f>IF($A436="","",IFERROR(VLOOKUP($A436,AI_PF!$A:$C,3,FALSE),""))</f>
        <v/>
      </c>
      <c r="K436" t="str">
        <f>IF($A436="","",IFERROR(INDEX(Data_Raw!B:B,MATCH(Dataset!A436,Data_Raw!A:A,0)),""))</f>
        <v/>
      </c>
      <c r="L436" t="str">
        <f>IF($A436="","",IFERROR(INDEX(Data_Raw!C:C,MATCH(Dataset!A436,Data_Raw!A:A,0)),""))</f>
        <v/>
      </c>
      <c r="M436" t="str">
        <f>IF($A436="","",IFERROR(INDEX(Data_Raw!D:D,MATCH(Dataset!A436,Data_Raw!A:A,0)),""))</f>
        <v/>
      </c>
      <c r="N436" t="str">
        <f>IF($A436="","",IFERROR(VLOOKUP($A436,AI_PF!$A:$ET,29,FALSE),""))</f>
        <v/>
      </c>
      <c r="O436" t="str">
        <f>IF($A436="","",IFERROR(INDEX(Data_Raw!E:E,MATCH(Dataset!A436,Data_Raw!A:A,0)),""))</f>
        <v/>
      </c>
      <c r="P436" t="str">
        <f>IF($A436="","",IFERROR(INDEX(Data_Raw!F:F,MATCH(Dataset!A436,Data_Raw!A:A,0)),""))</f>
        <v/>
      </c>
      <c r="Q436" t="str">
        <f>IF($A436="","",IFERROR(INDEX(Data_Raw!G:G,MATCH(Dataset!A436,Data_Raw!A:A,0)),""))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s="4" t="str">
        <f>IF($J437="","",IFERROR(INDEX(AI_PF!T:T,MATCH(Dataset!J437,AI_PF!C:C,0)),""))</f>
        <v/>
      </c>
      <c r="H437" s="4" t="str">
        <f>IF($J437="","",IFERROR(INDEX(AI_PF!V:V,MATCH(Dataset!J437,AI_PF!C:C,0)),""))</f>
        <v/>
      </c>
      <c r="I437" t="str">
        <f>IF($J437="","",IFERROR(INDEX(AI_PF!EV:EV,MATCH(Dataset!J437,AI_PF!C:C,0)),""))</f>
        <v/>
      </c>
      <c r="J437" s="5" t="str">
        <f>IF($A437="","",IFERROR(VLOOKUP($A437,AI_PF!$A:$C,3,FALSE),""))</f>
        <v/>
      </c>
      <c r="K437" t="str">
        <f>IF($A437="","",IFERROR(INDEX(Data_Raw!B:B,MATCH(Dataset!A437,Data_Raw!A:A,0)),""))</f>
        <v/>
      </c>
      <c r="L437" t="str">
        <f>IF($A437="","",IFERROR(INDEX(Data_Raw!C:C,MATCH(Dataset!A437,Data_Raw!A:A,0)),""))</f>
        <v/>
      </c>
      <c r="M437" t="str">
        <f>IF($A437="","",IFERROR(INDEX(Data_Raw!D:D,MATCH(Dataset!A437,Data_Raw!A:A,0)),""))</f>
        <v/>
      </c>
      <c r="N437" t="str">
        <f>IF($A437="","",IFERROR(VLOOKUP($A437,AI_PF!$A:$ET,29,FALSE),""))</f>
        <v/>
      </c>
      <c r="O437" t="str">
        <f>IF($A437="","",IFERROR(INDEX(Data_Raw!E:E,MATCH(Dataset!A437,Data_Raw!A:A,0)),""))</f>
        <v/>
      </c>
      <c r="P437" t="str">
        <f>IF($A437="","",IFERROR(INDEX(Data_Raw!F:F,MATCH(Dataset!A437,Data_Raw!A:A,0)),""))</f>
        <v/>
      </c>
      <c r="Q437" t="str">
        <f>IF($A437="","",IFERROR(INDEX(Data_Raw!G:G,MATCH(Dataset!A437,Data_Raw!A:A,0)),""))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s="4" t="str">
        <f>IF($J438="","",IFERROR(INDEX(AI_PF!T:T,MATCH(Dataset!J438,AI_PF!C:C,0)),""))</f>
        <v/>
      </c>
      <c r="H438" s="4" t="str">
        <f>IF($J438="","",IFERROR(INDEX(AI_PF!V:V,MATCH(Dataset!J438,AI_PF!C:C,0)),""))</f>
        <v/>
      </c>
      <c r="I438" t="str">
        <f>IF($J438="","",IFERROR(INDEX(AI_PF!EV:EV,MATCH(Dataset!J438,AI_PF!C:C,0)),""))</f>
        <v/>
      </c>
      <c r="J438" s="5" t="str">
        <f>IF($A438="","",IFERROR(VLOOKUP($A438,AI_PF!$A:$C,3,FALSE),""))</f>
        <v/>
      </c>
      <c r="K438" t="str">
        <f>IF($A438="","",IFERROR(INDEX(Data_Raw!B:B,MATCH(Dataset!A438,Data_Raw!A:A,0)),""))</f>
        <v/>
      </c>
      <c r="L438" t="str">
        <f>IF($A438="","",IFERROR(INDEX(Data_Raw!C:C,MATCH(Dataset!A438,Data_Raw!A:A,0)),""))</f>
        <v/>
      </c>
      <c r="M438" t="str">
        <f>IF($A438="","",IFERROR(INDEX(Data_Raw!D:D,MATCH(Dataset!A438,Data_Raw!A:A,0)),""))</f>
        <v/>
      </c>
      <c r="N438" t="str">
        <f>IF($A438="","",IFERROR(VLOOKUP($A438,AI_PF!$A:$ET,29,FALSE),""))</f>
        <v/>
      </c>
      <c r="O438" t="str">
        <f>IF($A438="","",IFERROR(INDEX(Data_Raw!E:E,MATCH(Dataset!A438,Data_Raw!A:A,0)),""))</f>
        <v/>
      </c>
      <c r="P438" t="str">
        <f>IF($A438="","",IFERROR(INDEX(Data_Raw!F:F,MATCH(Dataset!A438,Data_Raw!A:A,0)),""))</f>
        <v/>
      </c>
      <c r="Q438" t="str">
        <f>IF($A438="","",IFERROR(INDEX(Data_Raw!G:G,MATCH(Dataset!A438,Data_Raw!A:A,0)),""))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s="4" t="str">
        <f>IF($J439="","",IFERROR(INDEX(AI_PF!T:T,MATCH(Dataset!J439,AI_PF!C:C,0)),""))</f>
        <v/>
      </c>
      <c r="H439" s="4" t="str">
        <f>IF($J439="","",IFERROR(INDEX(AI_PF!V:V,MATCH(Dataset!J439,AI_PF!C:C,0)),""))</f>
        <v/>
      </c>
      <c r="I439" t="str">
        <f>IF($J439="","",IFERROR(INDEX(AI_PF!EV:EV,MATCH(Dataset!J439,AI_PF!C:C,0)),""))</f>
        <v/>
      </c>
      <c r="J439" s="5" t="str">
        <f>IF($A439="","",IFERROR(VLOOKUP($A439,AI_PF!$A:$C,3,FALSE),""))</f>
        <v/>
      </c>
      <c r="K439" t="str">
        <f>IF($A439="","",IFERROR(INDEX(Data_Raw!B:B,MATCH(Dataset!A439,Data_Raw!A:A,0)),""))</f>
        <v/>
      </c>
      <c r="L439" t="str">
        <f>IF($A439="","",IFERROR(INDEX(Data_Raw!C:C,MATCH(Dataset!A439,Data_Raw!A:A,0)),""))</f>
        <v/>
      </c>
      <c r="M439" t="str">
        <f>IF($A439="","",IFERROR(INDEX(Data_Raw!D:D,MATCH(Dataset!A439,Data_Raw!A:A,0)),""))</f>
        <v/>
      </c>
      <c r="N439" t="str">
        <f>IF($A439="","",IFERROR(VLOOKUP($A439,AI_PF!$A:$ET,29,FALSE),""))</f>
        <v/>
      </c>
      <c r="O439" t="str">
        <f>IF($A439="","",IFERROR(INDEX(Data_Raw!E:E,MATCH(Dataset!A439,Data_Raw!A:A,0)),""))</f>
        <v/>
      </c>
      <c r="P439" t="str">
        <f>IF($A439="","",IFERROR(INDEX(Data_Raw!F:F,MATCH(Dataset!A439,Data_Raw!A:A,0)),""))</f>
        <v/>
      </c>
      <c r="Q439" t="str">
        <f>IF($A439="","",IFERROR(INDEX(Data_Raw!G:G,MATCH(Dataset!A439,Data_Raw!A:A,0)),""))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s="4" t="str">
        <f>IF($J440="","",IFERROR(INDEX(AI_PF!T:T,MATCH(Dataset!J440,AI_PF!C:C,0)),""))</f>
        <v/>
      </c>
      <c r="H440" s="4" t="str">
        <f>IF($J440="","",IFERROR(INDEX(AI_PF!V:V,MATCH(Dataset!J440,AI_PF!C:C,0)),""))</f>
        <v/>
      </c>
      <c r="I440" t="str">
        <f>IF($J440="","",IFERROR(INDEX(AI_PF!EV:EV,MATCH(Dataset!J440,AI_PF!C:C,0)),""))</f>
        <v/>
      </c>
      <c r="J440" s="5" t="str">
        <f>IF($A440="","",IFERROR(VLOOKUP($A440,AI_PF!$A:$C,3,FALSE),""))</f>
        <v/>
      </c>
      <c r="K440" t="str">
        <f>IF($A440="","",IFERROR(INDEX(Data_Raw!B:B,MATCH(Dataset!A440,Data_Raw!A:A,0)),""))</f>
        <v/>
      </c>
      <c r="L440" t="str">
        <f>IF($A440="","",IFERROR(INDEX(Data_Raw!C:C,MATCH(Dataset!A440,Data_Raw!A:A,0)),""))</f>
        <v/>
      </c>
      <c r="M440" t="str">
        <f>IF($A440="","",IFERROR(INDEX(Data_Raw!D:D,MATCH(Dataset!A440,Data_Raw!A:A,0)),""))</f>
        <v/>
      </c>
      <c r="N440" t="str">
        <f>IF($A440="","",IFERROR(VLOOKUP($A440,AI_PF!$A:$ET,29,FALSE),""))</f>
        <v/>
      </c>
      <c r="O440" t="str">
        <f>IF($A440="","",IFERROR(INDEX(Data_Raw!E:E,MATCH(Dataset!A440,Data_Raw!A:A,0)),""))</f>
        <v/>
      </c>
      <c r="P440" t="str">
        <f>IF($A440="","",IFERROR(INDEX(Data_Raw!F:F,MATCH(Dataset!A440,Data_Raw!A:A,0)),""))</f>
        <v/>
      </c>
      <c r="Q440" t="str">
        <f>IF($A440="","",IFERROR(INDEX(Data_Raw!G:G,MATCH(Dataset!A440,Data_Raw!A:A,0)),""))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s="4" t="str">
        <f>IF($J441="","",IFERROR(INDEX(AI_PF!T:T,MATCH(Dataset!J441,AI_PF!C:C,0)),""))</f>
        <v/>
      </c>
      <c r="H441" s="4" t="str">
        <f>IF($J441="","",IFERROR(INDEX(AI_PF!V:V,MATCH(Dataset!J441,AI_PF!C:C,0)),""))</f>
        <v/>
      </c>
      <c r="I441" t="str">
        <f>IF($J441="","",IFERROR(INDEX(AI_PF!EV:EV,MATCH(Dataset!J441,AI_PF!C:C,0)),""))</f>
        <v/>
      </c>
      <c r="J441" s="5" t="str">
        <f>IF($A441="","",IFERROR(VLOOKUP($A441,AI_PF!$A:$C,3,FALSE),""))</f>
        <v/>
      </c>
      <c r="K441" t="str">
        <f>IF($A441="","",IFERROR(INDEX(Data_Raw!B:B,MATCH(Dataset!A441,Data_Raw!A:A,0)),""))</f>
        <v/>
      </c>
      <c r="L441" t="str">
        <f>IF($A441="","",IFERROR(INDEX(Data_Raw!C:C,MATCH(Dataset!A441,Data_Raw!A:A,0)),""))</f>
        <v/>
      </c>
      <c r="M441" t="str">
        <f>IF($A441="","",IFERROR(INDEX(Data_Raw!D:D,MATCH(Dataset!A441,Data_Raw!A:A,0)),""))</f>
        <v/>
      </c>
      <c r="N441" t="str">
        <f>IF($A441="","",IFERROR(VLOOKUP($A441,AI_PF!$A:$ET,29,FALSE),""))</f>
        <v/>
      </c>
      <c r="O441" t="str">
        <f>IF($A441="","",IFERROR(INDEX(Data_Raw!E:E,MATCH(Dataset!A441,Data_Raw!A:A,0)),""))</f>
        <v/>
      </c>
      <c r="P441" t="str">
        <f>IF($A441="","",IFERROR(INDEX(Data_Raw!F:F,MATCH(Dataset!A441,Data_Raw!A:A,0)),""))</f>
        <v/>
      </c>
      <c r="Q441" t="str">
        <f>IF($A441="","",IFERROR(INDEX(Data_Raw!G:G,MATCH(Dataset!A441,Data_Raw!A:A,0)),""))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s="4" t="str">
        <f>IF($J442="","",IFERROR(INDEX(AI_PF!T:T,MATCH(Dataset!J442,AI_PF!C:C,0)),""))</f>
        <v/>
      </c>
      <c r="H442" s="4" t="str">
        <f>IF($J442="","",IFERROR(INDEX(AI_PF!V:V,MATCH(Dataset!J442,AI_PF!C:C,0)),""))</f>
        <v/>
      </c>
      <c r="I442" t="str">
        <f>IF($J442="","",IFERROR(INDEX(AI_PF!EV:EV,MATCH(Dataset!J442,AI_PF!C:C,0)),""))</f>
        <v/>
      </c>
      <c r="J442" s="5" t="str">
        <f>IF($A442="","",IFERROR(VLOOKUP($A442,AI_PF!$A:$C,3,FALSE),""))</f>
        <v/>
      </c>
      <c r="K442" t="str">
        <f>IF($A442="","",IFERROR(INDEX(Data_Raw!B:B,MATCH(Dataset!A442,Data_Raw!A:A,0)),""))</f>
        <v/>
      </c>
      <c r="L442" t="str">
        <f>IF($A442="","",IFERROR(INDEX(Data_Raw!C:C,MATCH(Dataset!A442,Data_Raw!A:A,0)),""))</f>
        <v/>
      </c>
      <c r="M442" t="str">
        <f>IF($A442="","",IFERROR(INDEX(Data_Raw!D:D,MATCH(Dataset!A442,Data_Raw!A:A,0)),""))</f>
        <v/>
      </c>
      <c r="N442" t="str">
        <f>IF($A442="","",IFERROR(VLOOKUP($A442,AI_PF!$A:$ET,29,FALSE),""))</f>
        <v/>
      </c>
      <c r="O442" t="str">
        <f>IF($A442="","",IFERROR(INDEX(Data_Raw!E:E,MATCH(Dataset!A442,Data_Raw!A:A,0)),""))</f>
        <v/>
      </c>
      <c r="P442" t="str">
        <f>IF($A442="","",IFERROR(INDEX(Data_Raw!F:F,MATCH(Dataset!A442,Data_Raw!A:A,0)),""))</f>
        <v/>
      </c>
      <c r="Q442" t="str">
        <f>IF($A442="","",IFERROR(INDEX(Data_Raw!G:G,MATCH(Dataset!A442,Data_Raw!A:A,0)),""))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s="4" t="str">
        <f>IF($J443="","",IFERROR(INDEX(AI_PF!T:T,MATCH(Dataset!J443,AI_PF!C:C,0)),""))</f>
        <v/>
      </c>
      <c r="H443" s="4" t="str">
        <f>IF($J443="","",IFERROR(INDEX(AI_PF!V:V,MATCH(Dataset!J443,AI_PF!C:C,0)),""))</f>
        <v/>
      </c>
      <c r="I443" t="str">
        <f>IF($J443="","",IFERROR(INDEX(AI_PF!EV:EV,MATCH(Dataset!J443,AI_PF!C:C,0)),""))</f>
        <v/>
      </c>
      <c r="J443" s="5" t="str">
        <f>IF($A443="","",IFERROR(VLOOKUP($A443,AI_PF!$A:$C,3,FALSE),""))</f>
        <v/>
      </c>
      <c r="K443" t="str">
        <f>IF($A443="","",IFERROR(INDEX(Data_Raw!B:B,MATCH(Dataset!A443,Data_Raw!A:A,0)),""))</f>
        <v/>
      </c>
      <c r="L443" t="str">
        <f>IF($A443="","",IFERROR(INDEX(Data_Raw!C:C,MATCH(Dataset!A443,Data_Raw!A:A,0)),""))</f>
        <v/>
      </c>
      <c r="M443" t="str">
        <f>IF($A443="","",IFERROR(INDEX(Data_Raw!D:D,MATCH(Dataset!A443,Data_Raw!A:A,0)),""))</f>
        <v/>
      </c>
      <c r="N443" t="str">
        <f>IF($A443="","",IFERROR(VLOOKUP($A443,AI_PF!$A:$ET,29,FALSE),""))</f>
        <v/>
      </c>
      <c r="O443" t="str">
        <f>IF($A443="","",IFERROR(INDEX(Data_Raw!E:E,MATCH(Dataset!A443,Data_Raw!A:A,0)),""))</f>
        <v/>
      </c>
      <c r="P443" t="str">
        <f>IF($A443="","",IFERROR(INDEX(Data_Raw!F:F,MATCH(Dataset!A443,Data_Raw!A:A,0)),""))</f>
        <v/>
      </c>
      <c r="Q443" t="str">
        <f>IF($A443="","",IFERROR(INDEX(Data_Raw!G:G,MATCH(Dataset!A443,Data_Raw!A:A,0)),""))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s="4" t="str">
        <f>IF($J444="","",IFERROR(INDEX(AI_PF!T:T,MATCH(Dataset!J444,AI_PF!C:C,0)),""))</f>
        <v/>
      </c>
      <c r="H444" s="4" t="str">
        <f>IF($J444="","",IFERROR(INDEX(AI_PF!V:V,MATCH(Dataset!J444,AI_PF!C:C,0)),""))</f>
        <v/>
      </c>
      <c r="I444" t="str">
        <f>IF($J444="","",IFERROR(INDEX(AI_PF!EV:EV,MATCH(Dataset!J444,AI_PF!C:C,0)),""))</f>
        <v/>
      </c>
      <c r="J444" s="5" t="str">
        <f>IF($A444="","",IFERROR(VLOOKUP($A444,AI_PF!$A:$C,3,FALSE),""))</f>
        <v/>
      </c>
      <c r="K444" t="str">
        <f>IF($A444="","",IFERROR(INDEX(Data_Raw!B:B,MATCH(Dataset!A444,Data_Raw!A:A,0)),""))</f>
        <v/>
      </c>
      <c r="L444" t="str">
        <f>IF($A444="","",IFERROR(INDEX(Data_Raw!C:C,MATCH(Dataset!A444,Data_Raw!A:A,0)),""))</f>
        <v/>
      </c>
      <c r="M444" t="str">
        <f>IF($A444="","",IFERROR(INDEX(Data_Raw!D:D,MATCH(Dataset!A444,Data_Raw!A:A,0)),""))</f>
        <v/>
      </c>
      <c r="N444" t="str">
        <f>IF($A444="","",IFERROR(VLOOKUP($A444,AI_PF!$A:$ET,29,FALSE),""))</f>
        <v/>
      </c>
      <c r="O444" t="str">
        <f>IF($A444="","",IFERROR(INDEX(Data_Raw!E:E,MATCH(Dataset!A444,Data_Raw!A:A,0)),""))</f>
        <v/>
      </c>
      <c r="P444" t="str">
        <f>IF($A444="","",IFERROR(INDEX(Data_Raw!F:F,MATCH(Dataset!A444,Data_Raw!A:A,0)),""))</f>
        <v/>
      </c>
      <c r="Q444" t="str">
        <f>IF($A444="","",IFERROR(INDEX(Data_Raw!G:G,MATCH(Dataset!A444,Data_Raw!A:A,0)),""))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s="4" t="str">
        <f>IF($J445="","",IFERROR(INDEX(AI_PF!T:T,MATCH(Dataset!J445,AI_PF!C:C,0)),""))</f>
        <v/>
      </c>
      <c r="H445" s="4" t="str">
        <f>IF($J445="","",IFERROR(INDEX(AI_PF!V:V,MATCH(Dataset!J445,AI_PF!C:C,0)),""))</f>
        <v/>
      </c>
      <c r="I445" t="str">
        <f>IF($J445="","",IFERROR(INDEX(AI_PF!EV:EV,MATCH(Dataset!J445,AI_PF!C:C,0)),""))</f>
        <v/>
      </c>
      <c r="J445" s="5" t="str">
        <f>IF($A445="","",IFERROR(VLOOKUP($A445,AI_PF!$A:$C,3,FALSE),""))</f>
        <v/>
      </c>
      <c r="K445" t="str">
        <f>IF($A445="","",IFERROR(INDEX(Data_Raw!B:B,MATCH(Dataset!A445,Data_Raw!A:A,0)),""))</f>
        <v/>
      </c>
      <c r="L445" t="str">
        <f>IF($A445="","",IFERROR(INDEX(Data_Raw!C:C,MATCH(Dataset!A445,Data_Raw!A:A,0)),""))</f>
        <v/>
      </c>
      <c r="M445" t="str">
        <f>IF($A445="","",IFERROR(INDEX(Data_Raw!D:D,MATCH(Dataset!A445,Data_Raw!A:A,0)),""))</f>
        <v/>
      </c>
      <c r="N445" t="str">
        <f>IF($A445="","",IFERROR(VLOOKUP($A445,AI_PF!$A:$ET,29,FALSE),""))</f>
        <v/>
      </c>
      <c r="O445" t="str">
        <f>IF($A445="","",IFERROR(INDEX(Data_Raw!E:E,MATCH(Dataset!A445,Data_Raw!A:A,0)),""))</f>
        <v/>
      </c>
      <c r="P445" t="str">
        <f>IF($A445="","",IFERROR(INDEX(Data_Raw!F:F,MATCH(Dataset!A445,Data_Raw!A:A,0)),""))</f>
        <v/>
      </c>
      <c r="Q445" t="str">
        <f>IF($A445="","",IFERROR(INDEX(Data_Raw!G:G,MATCH(Dataset!A445,Data_Raw!A:A,0)),""))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s="4" t="str">
        <f>IF($J446="","",IFERROR(INDEX(AI_PF!T:T,MATCH(Dataset!J446,AI_PF!C:C,0)),""))</f>
        <v/>
      </c>
      <c r="H446" s="4" t="str">
        <f>IF($J446="","",IFERROR(INDEX(AI_PF!V:V,MATCH(Dataset!J446,AI_PF!C:C,0)),""))</f>
        <v/>
      </c>
      <c r="I446" t="str">
        <f>IF($J446="","",IFERROR(INDEX(AI_PF!EV:EV,MATCH(Dataset!J446,AI_PF!C:C,0)),""))</f>
        <v/>
      </c>
      <c r="J446" s="5" t="str">
        <f>IF($A446="","",IFERROR(VLOOKUP($A446,AI_PF!$A:$C,3,FALSE),""))</f>
        <v/>
      </c>
      <c r="K446" t="str">
        <f>IF($A446="","",IFERROR(INDEX(Data_Raw!B:B,MATCH(Dataset!A446,Data_Raw!A:A,0)),""))</f>
        <v/>
      </c>
      <c r="L446" t="str">
        <f>IF($A446="","",IFERROR(INDEX(Data_Raw!C:C,MATCH(Dataset!A446,Data_Raw!A:A,0)),""))</f>
        <v/>
      </c>
      <c r="M446" t="str">
        <f>IF($A446="","",IFERROR(INDEX(Data_Raw!D:D,MATCH(Dataset!A446,Data_Raw!A:A,0)),""))</f>
        <v/>
      </c>
      <c r="N446" t="str">
        <f>IF($A446="","",IFERROR(VLOOKUP($A446,AI_PF!$A:$ET,29,FALSE),""))</f>
        <v/>
      </c>
      <c r="O446" t="str">
        <f>IF($A446="","",IFERROR(INDEX(Data_Raw!E:E,MATCH(Dataset!A446,Data_Raw!A:A,0)),""))</f>
        <v/>
      </c>
      <c r="P446" t="str">
        <f>IF($A446="","",IFERROR(INDEX(Data_Raw!F:F,MATCH(Dataset!A446,Data_Raw!A:A,0)),""))</f>
        <v/>
      </c>
      <c r="Q446" t="str">
        <f>IF($A446="","",IFERROR(INDEX(Data_Raw!G:G,MATCH(Dataset!A446,Data_Raw!A:A,0)),""))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s="4" t="str">
        <f>IF($J447="","",IFERROR(INDEX(AI_PF!T:T,MATCH(Dataset!J447,AI_PF!C:C,0)),""))</f>
        <v/>
      </c>
      <c r="H447" s="4" t="str">
        <f>IF($J447="","",IFERROR(INDEX(AI_PF!V:V,MATCH(Dataset!J447,AI_PF!C:C,0)),""))</f>
        <v/>
      </c>
      <c r="I447" t="str">
        <f>IF($J447="","",IFERROR(INDEX(AI_PF!EV:EV,MATCH(Dataset!J447,AI_PF!C:C,0)),""))</f>
        <v/>
      </c>
      <c r="J447" s="5" t="str">
        <f>IF($A447="","",IFERROR(VLOOKUP($A447,AI_PF!$A:$C,3,FALSE),""))</f>
        <v/>
      </c>
      <c r="K447" t="str">
        <f>IF($A447="","",IFERROR(INDEX(Data_Raw!B:B,MATCH(Dataset!A447,Data_Raw!A:A,0)),""))</f>
        <v/>
      </c>
      <c r="L447" t="str">
        <f>IF($A447="","",IFERROR(INDEX(Data_Raw!C:C,MATCH(Dataset!A447,Data_Raw!A:A,0)),""))</f>
        <v/>
      </c>
      <c r="M447" t="str">
        <f>IF($A447="","",IFERROR(INDEX(Data_Raw!D:D,MATCH(Dataset!A447,Data_Raw!A:A,0)),""))</f>
        <v/>
      </c>
      <c r="N447" t="str">
        <f>IF($A447="","",IFERROR(VLOOKUP($A447,AI_PF!$A:$ET,29,FALSE),""))</f>
        <v/>
      </c>
      <c r="O447" t="str">
        <f>IF($A447="","",IFERROR(INDEX(Data_Raw!E:E,MATCH(Dataset!A447,Data_Raw!A:A,0)),""))</f>
        <v/>
      </c>
      <c r="P447" t="str">
        <f>IF($A447="","",IFERROR(INDEX(Data_Raw!F:F,MATCH(Dataset!A447,Data_Raw!A:A,0)),""))</f>
        <v/>
      </c>
      <c r="Q447" t="str">
        <f>IF($A447="","",IFERROR(INDEX(Data_Raw!G:G,MATCH(Dataset!A447,Data_Raw!A:A,0)),""))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s="4" t="str">
        <f>IF($J448="","",IFERROR(INDEX(AI_PF!T:T,MATCH(Dataset!J448,AI_PF!C:C,0)),""))</f>
        <v/>
      </c>
      <c r="H448" s="4" t="str">
        <f>IF($J448="","",IFERROR(INDEX(AI_PF!V:V,MATCH(Dataset!J448,AI_PF!C:C,0)),""))</f>
        <v/>
      </c>
      <c r="I448" t="str">
        <f>IF($J448="","",IFERROR(INDEX(AI_PF!EV:EV,MATCH(Dataset!J448,AI_PF!C:C,0)),""))</f>
        <v/>
      </c>
      <c r="J448" s="5" t="str">
        <f>IF($A448="","",IFERROR(VLOOKUP($A448,AI_PF!$A:$C,3,FALSE),""))</f>
        <v/>
      </c>
      <c r="K448" t="str">
        <f>IF($A448="","",IFERROR(INDEX(Data_Raw!B:B,MATCH(Dataset!A448,Data_Raw!A:A,0)),""))</f>
        <v/>
      </c>
      <c r="L448" t="str">
        <f>IF($A448="","",IFERROR(INDEX(Data_Raw!C:C,MATCH(Dataset!A448,Data_Raw!A:A,0)),""))</f>
        <v/>
      </c>
      <c r="M448" t="str">
        <f>IF($A448="","",IFERROR(INDEX(Data_Raw!D:D,MATCH(Dataset!A448,Data_Raw!A:A,0)),""))</f>
        <v/>
      </c>
      <c r="N448" t="str">
        <f>IF($A448="","",IFERROR(VLOOKUP($A448,AI_PF!$A:$ET,29,FALSE),""))</f>
        <v/>
      </c>
      <c r="O448" t="str">
        <f>IF($A448="","",IFERROR(INDEX(Data_Raw!E:E,MATCH(Dataset!A448,Data_Raw!A:A,0)),""))</f>
        <v/>
      </c>
      <c r="P448" t="str">
        <f>IF($A448="","",IFERROR(INDEX(Data_Raw!F:F,MATCH(Dataset!A448,Data_Raw!A:A,0)),""))</f>
        <v/>
      </c>
      <c r="Q448" t="str">
        <f>IF($A448="","",IFERROR(INDEX(Data_Raw!G:G,MATCH(Dataset!A448,Data_Raw!A:A,0)),""))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s="4" t="str">
        <f>IF($J449="","",IFERROR(INDEX(AI_PF!T:T,MATCH(Dataset!J449,AI_PF!C:C,0)),""))</f>
        <v/>
      </c>
      <c r="H449" s="4" t="str">
        <f>IF($J449="","",IFERROR(INDEX(AI_PF!V:V,MATCH(Dataset!J449,AI_PF!C:C,0)),""))</f>
        <v/>
      </c>
      <c r="I449" t="str">
        <f>IF($J449="","",IFERROR(INDEX(AI_PF!EV:EV,MATCH(Dataset!J449,AI_PF!C:C,0)),""))</f>
        <v/>
      </c>
      <c r="J449" s="5" t="str">
        <f>IF($A449="","",IFERROR(VLOOKUP($A449,AI_PF!$A:$C,3,FALSE),""))</f>
        <v/>
      </c>
      <c r="K449" t="str">
        <f>IF($A449="","",IFERROR(INDEX(Data_Raw!B:B,MATCH(Dataset!A449,Data_Raw!A:A,0)),""))</f>
        <v/>
      </c>
      <c r="L449" t="str">
        <f>IF($A449="","",IFERROR(INDEX(Data_Raw!C:C,MATCH(Dataset!A449,Data_Raw!A:A,0)),""))</f>
        <v/>
      </c>
      <c r="M449" t="str">
        <f>IF($A449="","",IFERROR(INDEX(Data_Raw!D:D,MATCH(Dataset!A449,Data_Raw!A:A,0)),""))</f>
        <v/>
      </c>
      <c r="N449" t="str">
        <f>IF($A449="","",IFERROR(VLOOKUP($A449,AI_PF!$A:$ET,29,FALSE),""))</f>
        <v/>
      </c>
      <c r="O449" t="str">
        <f>IF($A449="","",IFERROR(INDEX(Data_Raw!E:E,MATCH(Dataset!A449,Data_Raw!A:A,0)),""))</f>
        <v/>
      </c>
      <c r="P449" t="str">
        <f>IF($A449="","",IFERROR(INDEX(Data_Raw!F:F,MATCH(Dataset!A449,Data_Raw!A:A,0)),""))</f>
        <v/>
      </c>
      <c r="Q449" t="str">
        <f>IF($A449="","",IFERROR(INDEX(Data_Raw!G:G,MATCH(Dataset!A449,Data_Raw!A:A,0)),""))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s="4" t="str">
        <f>IF($J450="","",IFERROR(INDEX(AI_PF!T:T,MATCH(Dataset!J450,AI_PF!C:C,0)),""))</f>
        <v/>
      </c>
      <c r="H450" s="4" t="str">
        <f>IF($J450="","",IFERROR(INDEX(AI_PF!V:V,MATCH(Dataset!J450,AI_PF!C:C,0)),""))</f>
        <v/>
      </c>
      <c r="I450" t="str">
        <f>IF($J450="","",IFERROR(INDEX(AI_PF!EV:EV,MATCH(Dataset!J450,AI_PF!C:C,0)),""))</f>
        <v/>
      </c>
      <c r="J450" s="5" t="str">
        <f>IF($A450="","",IFERROR(VLOOKUP($A450,AI_PF!$A:$C,3,FALSE),""))</f>
        <v/>
      </c>
      <c r="K450" t="str">
        <f>IF($A450="","",IFERROR(INDEX(Data_Raw!B:B,MATCH(Dataset!A450,Data_Raw!A:A,0)),""))</f>
        <v/>
      </c>
      <c r="L450" t="str">
        <f>IF($A450="","",IFERROR(INDEX(Data_Raw!C:C,MATCH(Dataset!A450,Data_Raw!A:A,0)),""))</f>
        <v/>
      </c>
      <c r="M450" t="str">
        <f>IF($A450="","",IFERROR(INDEX(Data_Raw!D:D,MATCH(Dataset!A450,Data_Raw!A:A,0)),""))</f>
        <v/>
      </c>
      <c r="N450" t="str">
        <f>IF($A450="","",IFERROR(VLOOKUP($A450,AI_PF!$A:$ET,29,FALSE),""))</f>
        <v/>
      </c>
      <c r="O450" t="str">
        <f>IF($A450="","",IFERROR(INDEX(Data_Raw!E:E,MATCH(Dataset!A450,Data_Raw!A:A,0)),""))</f>
        <v/>
      </c>
      <c r="P450" t="str">
        <f>IF($A450="","",IFERROR(INDEX(Data_Raw!F:F,MATCH(Dataset!A450,Data_Raw!A:A,0)),""))</f>
        <v/>
      </c>
      <c r="Q450" t="str">
        <f>IF($A450="","",IFERROR(INDEX(Data_Raw!G:G,MATCH(Dataset!A450,Data_Raw!A:A,0)),""))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s="4" t="str">
        <f>IF($J451="","",IFERROR(INDEX(AI_PF!T:T,MATCH(Dataset!J451,AI_PF!C:C,0)),""))</f>
        <v/>
      </c>
      <c r="H451" s="4" t="str">
        <f>IF($J451="","",IFERROR(INDEX(AI_PF!V:V,MATCH(Dataset!J451,AI_PF!C:C,0)),""))</f>
        <v/>
      </c>
      <c r="I451" t="str">
        <f>IF($J451="","",IFERROR(INDEX(AI_PF!EV:EV,MATCH(Dataset!J451,AI_PF!C:C,0)),""))</f>
        <v/>
      </c>
      <c r="J451" s="5" t="str">
        <f>IF($A451="","",IFERROR(VLOOKUP($A451,AI_PF!$A:$C,3,FALSE),""))</f>
        <v/>
      </c>
      <c r="K451" t="str">
        <f>IF($A451="","",IFERROR(INDEX(Data_Raw!B:B,MATCH(Dataset!A451,Data_Raw!A:A,0)),""))</f>
        <v/>
      </c>
      <c r="L451" t="str">
        <f>IF($A451="","",IFERROR(INDEX(Data_Raw!C:C,MATCH(Dataset!A451,Data_Raw!A:A,0)),""))</f>
        <v/>
      </c>
      <c r="M451" t="str">
        <f>IF($A451="","",IFERROR(INDEX(Data_Raw!D:D,MATCH(Dataset!A451,Data_Raw!A:A,0)),""))</f>
        <v/>
      </c>
      <c r="N451" t="str">
        <f>IF($A451="","",IFERROR(VLOOKUP($A451,AI_PF!$A:$ET,29,FALSE),""))</f>
        <v/>
      </c>
      <c r="O451" t="str">
        <f>IF($A451="","",IFERROR(INDEX(Data_Raw!E:E,MATCH(Dataset!A451,Data_Raw!A:A,0)),""))</f>
        <v/>
      </c>
      <c r="P451" t="str">
        <f>IF($A451="","",IFERROR(INDEX(Data_Raw!F:F,MATCH(Dataset!A451,Data_Raw!A:A,0)),""))</f>
        <v/>
      </c>
      <c r="Q451" t="str">
        <f>IF($A451="","",IFERROR(INDEX(Data_Raw!G:G,MATCH(Dataset!A451,Data_Raw!A:A,0)),""))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s="4" t="str">
        <f>IF($J452="","",IFERROR(INDEX(AI_PF!T:T,MATCH(Dataset!J452,AI_PF!C:C,0)),""))</f>
        <v/>
      </c>
      <c r="H452" s="4" t="str">
        <f>IF($J452="","",IFERROR(INDEX(AI_PF!V:V,MATCH(Dataset!J452,AI_PF!C:C,0)),""))</f>
        <v/>
      </c>
      <c r="I452" t="str">
        <f>IF($J452="","",IFERROR(INDEX(AI_PF!EV:EV,MATCH(Dataset!J452,AI_PF!C:C,0)),""))</f>
        <v/>
      </c>
      <c r="J452" s="5" t="str">
        <f>IF($A452="","",IFERROR(VLOOKUP($A452,AI_PF!$A:$C,3,FALSE),""))</f>
        <v/>
      </c>
      <c r="K452" t="str">
        <f>IF($A452="","",IFERROR(INDEX(Data_Raw!B:B,MATCH(Dataset!A452,Data_Raw!A:A,0)),""))</f>
        <v/>
      </c>
      <c r="L452" t="str">
        <f>IF($A452="","",IFERROR(INDEX(Data_Raw!C:C,MATCH(Dataset!A452,Data_Raw!A:A,0)),""))</f>
        <v/>
      </c>
      <c r="M452" t="str">
        <f>IF($A452="","",IFERROR(INDEX(Data_Raw!D:D,MATCH(Dataset!A452,Data_Raw!A:A,0)),""))</f>
        <v/>
      </c>
      <c r="N452" t="str">
        <f>IF($A452="","",IFERROR(VLOOKUP($A452,AI_PF!$A:$ET,29,FALSE),""))</f>
        <v/>
      </c>
      <c r="O452" t="str">
        <f>IF($A452="","",IFERROR(INDEX(Data_Raw!E:E,MATCH(Dataset!A452,Data_Raw!A:A,0)),""))</f>
        <v/>
      </c>
      <c r="P452" t="str">
        <f>IF($A452="","",IFERROR(INDEX(Data_Raw!F:F,MATCH(Dataset!A452,Data_Raw!A:A,0)),""))</f>
        <v/>
      </c>
      <c r="Q452" t="str">
        <f>IF($A452="","",IFERROR(INDEX(Data_Raw!G:G,MATCH(Dataset!A452,Data_Raw!A:A,0)),""))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s="4" t="str">
        <f>IF($J453="","",IFERROR(INDEX(AI_PF!T:T,MATCH(Dataset!J453,AI_PF!C:C,0)),""))</f>
        <v/>
      </c>
      <c r="H453" s="4" t="str">
        <f>IF($J453="","",IFERROR(INDEX(AI_PF!V:V,MATCH(Dataset!J453,AI_PF!C:C,0)),""))</f>
        <v/>
      </c>
      <c r="I453" t="str">
        <f>IF($J453="","",IFERROR(INDEX(AI_PF!EV:EV,MATCH(Dataset!J453,AI_PF!C:C,0)),""))</f>
        <v/>
      </c>
      <c r="J453" s="5" t="str">
        <f>IF($A453="","",IFERROR(VLOOKUP($A453,AI_PF!$A:$C,3,FALSE),""))</f>
        <v/>
      </c>
      <c r="K453" t="str">
        <f>IF($A453="","",IFERROR(INDEX(Data_Raw!B:B,MATCH(Dataset!A453,Data_Raw!A:A,0)),""))</f>
        <v/>
      </c>
      <c r="L453" t="str">
        <f>IF($A453="","",IFERROR(INDEX(Data_Raw!C:C,MATCH(Dataset!A453,Data_Raw!A:A,0)),""))</f>
        <v/>
      </c>
      <c r="M453" t="str">
        <f>IF($A453="","",IFERROR(INDEX(Data_Raw!D:D,MATCH(Dataset!A453,Data_Raw!A:A,0)),""))</f>
        <v/>
      </c>
      <c r="N453" t="str">
        <f>IF($A453="","",IFERROR(VLOOKUP($A453,AI_PF!$A:$ET,29,FALSE),""))</f>
        <v/>
      </c>
      <c r="O453" t="str">
        <f>IF($A453="","",IFERROR(INDEX(Data_Raw!E:E,MATCH(Dataset!A453,Data_Raw!A:A,0)),""))</f>
        <v/>
      </c>
      <c r="P453" t="str">
        <f>IF($A453="","",IFERROR(INDEX(Data_Raw!F:F,MATCH(Dataset!A453,Data_Raw!A:A,0)),""))</f>
        <v/>
      </c>
      <c r="Q453" t="str">
        <f>IF($A453="","",IFERROR(INDEX(Data_Raw!G:G,MATCH(Dataset!A453,Data_Raw!A:A,0)),""))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s="4" t="str">
        <f>IF($J454="","",IFERROR(INDEX(AI_PF!T:T,MATCH(Dataset!J454,AI_PF!C:C,0)),""))</f>
        <v/>
      </c>
      <c r="H454" s="4" t="str">
        <f>IF($J454="","",IFERROR(INDEX(AI_PF!V:V,MATCH(Dataset!J454,AI_PF!C:C,0)),""))</f>
        <v/>
      </c>
      <c r="I454" t="str">
        <f>IF($J454="","",IFERROR(INDEX(AI_PF!EV:EV,MATCH(Dataset!J454,AI_PF!C:C,0)),""))</f>
        <v/>
      </c>
      <c r="J454" s="5" t="str">
        <f>IF($A454="","",IFERROR(VLOOKUP($A454,AI_PF!$A:$C,3,FALSE),""))</f>
        <v/>
      </c>
      <c r="K454" t="str">
        <f>IF($A454="","",IFERROR(INDEX(Data_Raw!B:B,MATCH(Dataset!A454,Data_Raw!A:A,0)),""))</f>
        <v/>
      </c>
      <c r="L454" t="str">
        <f>IF($A454="","",IFERROR(INDEX(Data_Raw!C:C,MATCH(Dataset!A454,Data_Raw!A:A,0)),""))</f>
        <v/>
      </c>
      <c r="M454" t="str">
        <f>IF($A454="","",IFERROR(INDEX(Data_Raw!D:D,MATCH(Dataset!A454,Data_Raw!A:A,0)),""))</f>
        <v/>
      </c>
      <c r="N454" t="str">
        <f>IF($A454="","",IFERROR(VLOOKUP($A454,AI_PF!$A:$ET,29,FALSE),""))</f>
        <v/>
      </c>
      <c r="O454" t="str">
        <f>IF($A454="","",IFERROR(INDEX(Data_Raw!E:E,MATCH(Dataset!A454,Data_Raw!A:A,0)),""))</f>
        <v/>
      </c>
      <c r="P454" t="str">
        <f>IF($A454="","",IFERROR(INDEX(Data_Raw!F:F,MATCH(Dataset!A454,Data_Raw!A:A,0)),""))</f>
        <v/>
      </c>
      <c r="Q454" t="str">
        <f>IF($A454="","",IFERROR(INDEX(Data_Raw!G:G,MATCH(Dataset!A454,Data_Raw!A:A,0)),""))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s="4" t="str">
        <f>IF($J455="","",IFERROR(INDEX(AI_PF!T:T,MATCH(Dataset!J455,AI_PF!C:C,0)),""))</f>
        <v/>
      </c>
      <c r="H455" s="4" t="str">
        <f>IF($J455="","",IFERROR(INDEX(AI_PF!V:V,MATCH(Dataset!J455,AI_PF!C:C,0)),""))</f>
        <v/>
      </c>
      <c r="I455" t="str">
        <f>IF($J455="","",IFERROR(INDEX(AI_PF!EV:EV,MATCH(Dataset!J455,AI_PF!C:C,0)),""))</f>
        <v/>
      </c>
      <c r="J455" s="5" t="str">
        <f>IF($A455="","",IFERROR(VLOOKUP($A455,AI_PF!$A:$C,3,FALSE),""))</f>
        <v/>
      </c>
      <c r="K455" t="str">
        <f>IF($A455="","",IFERROR(INDEX(Data_Raw!B:B,MATCH(Dataset!A455,Data_Raw!A:A,0)),""))</f>
        <v/>
      </c>
      <c r="L455" t="str">
        <f>IF($A455="","",IFERROR(INDEX(Data_Raw!C:C,MATCH(Dataset!A455,Data_Raw!A:A,0)),""))</f>
        <v/>
      </c>
      <c r="M455" t="str">
        <f>IF($A455="","",IFERROR(INDEX(Data_Raw!D:D,MATCH(Dataset!A455,Data_Raw!A:A,0)),""))</f>
        <v/>
      </c>
      <c r="N455" t="str">
        <f>IF($A455="","",IFERROR(VLOOKUP($A455,AI_PF!$A:$ET,29,FALSE),""))</f>
        <v/>
      </c>
      <c r="O455" t="str">
        <f>IF($A455="","",IFERROR(INDEX(Data_Raw!E:E,MATCH(Dataset!A455,Data_Raw!A:A,0)),""))</f>
        <v/>
      </c>
      <c r="P455" t="str">
        <f>IF($A455="","",IFERROR(INDEX(Data_Raw!F:F,MATCH(Dataset!A455,Data_Raw!A:A,0)),""))</f>
        <v/>
      </c>
      <c r="Q455" t="str">
        <f>IF($A455="","",IFERROR(INDEX(Data_Raw!G:G,MATCH(Dataset!A455,Data_Raw!A:A,0)),""))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s="4" t="str">
        <f>IF($J456="","",IFERROR(INDEX(AI_PF!T:T,MATCH(Dataset!J456,AI_PF!C:C,0)),""))</f>
        <v/>
      </c>
      <c r="H456" s="4" t="str">
        <f>IF($J456="","",IFERROR(INDEX(AI_PF!V:V,MATCH(Dataset!J456,AI_PF!C:C,0)),""))</f>
        <v/>
      </c>
      <c r="I456" t="str">
        <f>IF($J456="","",IFERROR(INDEX(AI_PF!EV:EV,MATCH(Dataset!J456,AI_PF!C:C,0)),""))</f>
        <v/>
      </c>
      <c r="J456" s="5" t="str">
        <f>IF($A456="","",IFERROR(VLOOKUP($A456,AI_PF!$A:$C,3,FALSE),""))</f>
        <v/>
      </c>
      <c r="K456" t="str">
        <f>IF($A456="","",IFERROR(INDEX(Data_Raw!B:B,MATCH(Dataset!A456,Data_Raw!A:A,0)),""))</f>
        <v/>
      </c>
      <c r="L456" t="str">
        <f>IF($A456="","",IFERROR(INDEX(Data_Raw!C:C,MATCH(Dataset!A456,Data_Raw!A:A,0)),""))</f>
        <v/>
      </c>
      <c r="M456" t="str">
        <f>IF($A456="","",IFERROR(INDEX(Data_Raw!D:D,MATCH(Dataset!A456,Data_Raw!A:A,0)),""))</f>
        <v/>
      </c>
      <c r="N456" t="str">
        <f>IF($A456="","",IFERROR(VLOOKUP($A456,AI_PF!$A:$ET,29,FALSE),""))</f>
        <v/>
      </c>
      <c r="O456" t="str">
        <f>IF($A456="","",IFERROR(INDEX(Data_Raw!E:E,MATCH(Dataset!A456,Data_Raw!A:A,0)),""))</f>
        <v/>
      </c>
      <c r="P456" t="str">
        <f>IF($A456="","",IFERROR(INDEX(Data_Raw!F:F,MATCH(Dataset!A456,Data_Raw!A:A,0)),""))</f>
        <v/>
      </c>
      <c r="Q456" t="str">
        <f>IF($A456="","",IFERROR(INDEX(Data_Raw!G:G,MATCH(Dataset!A456,Data_Raw!A:A,0)),""))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s="4" t="str">
        <f>IF($J457="","",IFERROR(INDEX(AI_PF!T:T,MATCH(Dataset!J457,AI_PF!C:C,0)),""))</f>
        <v/>
      </c>
      <c r="H457" s="4" t="str">
        <f>IF($J457="","",IFERROR(INDEX(AI_PF!V:V,MATCH(Dataset!J457,AI_PF!C:C,0)),""))</f>
        <v/>
      </c>
      <c r="I457" t="str">
        <f>IF($J457="","",IFERROR(INDEX(AI_PF!EV:EV,MATCH(Dataset!J457,AI_PF!C:C,0)),""))</f>
        <v/>
      </c>
      <c r="J457" s="5" t="str">
        <f>IF($A457="","",IFERROR(VLOOKUP($A457,AI_PF!$A:$C,3,FALSE),""))</f>
        <v/>
      </c>
      <c r="K457" t="str">
        <f>IF($A457="","",IFERROR(INDEX(Data_Raw!B:B,MATCH(Dataset!A457,Data_Raw!A:A,0)),""))</f>
        <v/>
      </c>
      <c r="L457" t="str">
        <f>IF($A457="","",IFERROR(INDEX(Data_Raw!C:C,MATCH(Dataset!A457,Data_Raw!A:A,0)),""))</f>
        <v/>
      </c>
      <c r="M457" t="str">
        <f>IF($A457="","",IFERROR(INDEX(Data_Raw!D:D,MATCH(Dataset!A457,Data_Raw!A:A,0)),""))</f>
        <v/>
      </c>
      <c r="N457" t="str">
        <f>IF($A457="","",IFERROR(VLOOKUP($A457,AI_PF!$A:$ET,29,FALSE),""))</f>
        <v/>
      </c>
      <c r="O457" t="str">
        <f>IF($A457="","",IFERROR(INDEX(Data_Raw!E:E,MATCH(Dataset!A457,Data_Raw!A:A,0)),""))</f>
        <v/>
      </c>
      <c r="P457" t="str">
        <f>IF($A457="","",IFERROR(INDEX(Data_Raw!F:F,MATCH(Dataset!A457,Data_Raw!A:A,0)),""))</f>
        <v/>
      </c>
      <c r="Q457" t="str">
        <f>IF($A457="","",IFERROR(INDEX(Data_Raw!G:G,MATCH(Dataset!A457,Data_Raw!A:A,0)),""))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s="4" t="str">
        <f>IF($J458="","",IFERROR(INDEX(AI_PF!T:T,MATCH(Dataset!J458,AI_PF!C:C,0)),""))</f>
        <v/>
      </c>
      <c r="H458" s="4" t="str">
        <f>IF($J458="","",IFERROR(INDEX(AI_PF!V:V,MATCH(Dataset!J458,AI_PF!C:C,0)),""))</f>
        <v/>
      </c>
      <c r="I458" t="str">
        <f>IF($J458="","",IFERROR(INDEX(AI_PF!EV:EV,MATCH(Dataset!J458,AI_PF!C:C,0)),""))</f>
        <v/>
      </c>
      <c r="J458" s="5" t="str">
        <f>IF($A458="","",IFERROR(VLOOKUP($A458,AI_PF!$A:$C,3,FALSE),""))</f>
        <v/>
      </c>
      <c r="K458" t="str">
        <f>IF($A458="","",IFERROR(INDEX(Data_Raw!B:B,MATCH(Dataset!A458,Data_Raw!A:A,0)),""))</f>
        <v/>
      </c>
      <c r="L458" t="str">
        <f>IF($A458="","",IFERROR(INDEX(Data_Raw!C:C,MATCH(Dataset!A458,Data_Raw!A:A,0)),""))</f>
        <v/>
      </c>
      <c r="M458" t="str">
        <f>IF($A458="","",IFERROR(INDEX(Data_Raw!D:D,MATCH(Dataset!A458,Data_Raw!A:A,0)),""))</f>
        <v/>
      </c>
      <c r="N458" t="str">
        <f>IF($A458="","",IFERROR(VLOOKUP($A458,AI_PF!$A:$ET,29,FALSE),""))</f>
        <v/>
      </c>
      <c r="O458" t="str">
        <f>IF($A458="","",IFERROR(INDEX(Data_Raw!E:E,MATCH(Dataset!A458,Data_Raw!A:A,0)),""))</f>
        <v/>
      </c>
      <c r="P458" t="str">
        <f>IF($A458="","",IFERROR(INDEX(Data_Raw!F:F,MATCH(Dataset!A458,Data_Raw!A:A,0)),""))</f>
        <v/>
      </c>
      <c r="Q458" t="str">
        <f>IF($A458="","",IFERROR(INDEX(Data_Raw!G:G,MATCH(Dataset!A458,Data_Raw!A:A,0)),""))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s="4" t="str">
        <f>IF($J459="","",IFERROR(INDEX(AI_PF!T:T,MATCH(Dataset!J459,AI_PF!C:C,0)),""))</f>
        <v/>
      </c>
      <c r="H459" s="4" t="str">
        <f>IF($J459="","",IFERROR(INDEX(AI_PF!V:V,MATCH(Dataset!J459,AI_PF!C:C,0)),""))</f>
        <v/>
      </c>
      <c r="I459" t="str">
        <f>IF($J459="","",IFERROR(INDEX(AI_PF!EV:EV,MATCH(Dataset!J459,AI_PF!C:C,0)),""))</f>
        <v/>
      </c>
      <c r="J459" s="5" t="str">
        <f>IF($A459="","",IFERROR(VLOOKUP($A459,AI_PF!$A:$C,3,FALSE),""))</f>
        <v/>
      </c>
      <c r="K459" t="str">
        <f>IF($A459="","",IFERROR(INDEX(Data_Raw!B:B,MATCH(Dataset!A459,Data_Raw!A:A,0)),""))</f>
        <v/>
      </c>
      <c r="L459" t="str">
        <f>IF($A459="","",IFERROR(INDEX(Data_Raw!C:C,MATCH(Dataset!A459,Data_Raw!A:A,0)),""))</f>
        <v/>
      </c>
      <c r="M459" t="str">
        <f>IF($A459="","",IFERROR(INDEX(Data_Raw!D:D,MATCH(Dataset!A459,Data_Raw!A:A,0)),""))</f>
        <v/>
      </c>
      <c r="N459" t="str">
        <f>IF($A459="","",IFERROR(VLOOKUP($A459,AI_PF!$A:$ET,29,FALSE),""))</f>
        <v/>
      </c>
      <c r="O459" t="str">
        <f>IF($A459="","",IFERROR(INDEX(Data_Raw!E:E,MATCH(Dataset!A459,Data_Raw!A:A,0)),""))</f>
        <v/>
      </c>
      <c r="P459" t="str">
        <f>IF($A459="","",IFERROR(INDEX(Data_Raw!F:F,MATCH(Dataset!A459,Data_Raw!A:A,0)),""))</f>
        <v/>
      </c>
      <c r="Q459" t="str">
        <f>IF($A459="","",IFERROR(INDEX(Data_Raw!G:G,MATCH(Dataset!A459,Data_Raw!A:A,0)),""))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s="4" t="str">
        <f>IF($J460="","",IFERROR(INDEX(AI_PF!T:T,MATCH(Dataset!J460,AI_PF!C:C,0)),""))</f>
        <v/>
      </c>
      <c r="H460" s="4" t="str">
        <f>IF($J460="","",IFERROR(INDEX(AI_PF!V:V,MATCH(Dataset!J460,AI_PF!C:C,0)),""))</f>
        <v/>
      </c>
      <c r="I460" t="str">
        <f>IF($J460="","",IFERROR(INDEX(AI_PF!EV:EV,MATCH(Dataset!J460,AI_PF!C:C,0)),""))</f>
        <v/>
      </c>
      <c r="J460" s="5" t="str">
        <f>IF($A460="","",IFERROR(VLOOKUP($A460,AI_PF!$A:$C,3,FALSE),""))</f>
        <v/>
      </c>
      <c r="K460" t="str">
        <f>IF($A460="","",IFERROR(INDEX(Data_Raw!B:B,MATCH(Dataset!A460,Data_Raw!A:A,0)),""))</f>
        <v/>
      </c>
      <c r="L460" t="str">
        <f>IF($A460="","",IFERROR(INDEX(Data_Raw!C:C,MATCH(Dataset!A460,Data_Raw!A:A,0)),""))</f>
        <v/>
      </c>
      <c r="M460" t="str">
        <f>IF($A460="","",IFERROR(INDEX(Data_Raw!D:D,MATCH(Dataset!A460,Data_Raw!A:A,0)),""))</f>
        <v/>
      </c>
      <c r="N460" t="str">
        <f>IF($A460="","",IFERROR(VLOOKUP($A460,AI_PF!$A:$ET,29,FALSE),""))</f>
        <v/>
      </c>
      <c r="O460" t="str">
        <f>IF($A460="","",IFERROR(INDEX(Data_Raw!E:E,MATCH(Dataset!A460,Data_Raw!A:A,0)),""))</f>
        <v/>
      </c>
      <c r="P460" t="str">
        <f>IF($A460="","",IFERROR(INDEX(Data_Raw!F:F,MATCH(Dataset!A460,Data_Raw!A:A,0)),""))</f>
        <v/>
      </c>
      <c r="Q460" t="str">
        <f>IF($A460="","",IFERROR(INDEX(Data_Raw!G:G,MATCH(Dataset!A460,Data_Raw!A:A,0)),""))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s="4" t="str">
        <f>IF($J461="","",IFERROR(INDEX(AI_PF!T:T,MATCH(Dataset!J461,AI_PF!C:C,0)),""))</f>
        <v/>
      </c>
      <c r="H461" s="4" t="str">
        <f>IF($J461="","",IFERROR(INDEX(AI_PF!V:V,MATCH(Dataset!J461,AI_PF!C:C,0)),""))</f>
        <v/>
      </c>
      <c r="I461" t="str">
        <f>IF($J461="","",IFERROR(INDEX(AI_PF!EV:EV,MATCH(Dataset!J461,AI_PF!C:C,0)),""))</f>
        <v/>
      </c>
      <c r="J461" s="5" t="str">
        <f>IF($A461="","",IFERROR(VLOOKUP($A461,AI_PF!$A:$C,3,FALSE),""))</f>
        <v/>
      </c>
      <c r="K461" t="str">
        <f>IF($A461="","",IFERROR(INDEX(Data_Raw!B:B,MATCH(Dataset!A461,Data_Raw!A:A,0)),""))</f>
        <v/>
      </c>
      <c r="L461" t="str">
        <f>IF($A461="","",IFERROR(INDEX(Data_Raw!C:C,MATCH(Dataset!A461,Data_Raw!A:A,0)),""))</f>
        <v/>
      </c>
      <c r="M461" t="str">
        <f>IF($A461="","",IFERROR(INDEX(Data_Raw!D:D,MATCH(Dataset!A461,Data_Raw!A:A,0)),""))</f>
        <v/>
      </c>
      <c r="N461" t="str">
        <f>IF($A461="","",IFERROR(VLOOKUP($A461,AI_PF!$A:$ET,29,FALSE),""))</f>
        <v/>
      </c>
      <c r="O461" t="str">
        <f>IF($A461="","",IFERROR(INDEX(Data_Raw!E:E,MATCH(Dataset!A461,Data_Raw!A:A,0)),""))</f>
        <v/>
      </c>
      <c r="P461" t="str">
        <f>IF($A461="","",IFERROR(INDEX(Data_Raw!F:F,MATCH(Dataset!A461,Data_Raw!A:A,0)),""))</f>
        <v/>
      </c>
      <c r="Q461" t="str">
        <f>IF($A461="","",IFERROR(INDEX(Data_Raw!G:G,MATCH(Dataset!A461,Data_Raw!A:A,0)),""))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s="4" t="str">
        <f>IF($J462="","",IFERROR(INDEX(AI_PF!T:T,MATCH(Dataset!J462,AI_PF!C:C,0)),""))</f>
        <v/>
      </c>
      <c r="H462" s="4" t="str">
        <f>IF($J462="","",IFERROR(INDEX(AI_PF!V:V,MATCH(Dataset!J462,AI_PF!C:C,0)),""))</f>
        <v/>
      </c>
      <c r="I462" t="str">
        <f>IF($J462="","",IFERROR(INDEX(AI_PF!EV:EV,MATCH(Dataset!J462,AI_PF!C:C,0)),""))</f>
        <v/>
      </c>
      <c r="J462" s="5" t="str">
        <f>IF($A462="","",IFERROR(VLOOKUP($A462,AI_PF!$A:$C,3,FALSE),""))</f>
        <v/>
      </c>
      <c r="K462" t="str">
        <f>IF($A462="","",IFERROR(INDEX(Data_Raw!B:B,MATCH(Dataset!A462,Data_Raw!A:A,0)),""))</f>
        <v/>
      </c>
      <c r="L462" t="str">
        <f>IF($A462="","",IFERROR(INDEX(Data_Raw!C:C,MATCH(Dataset!A462,Data_Raw!A:A,0)),""))</f>
        <v/>
      </c>
      <c r="M462" t="str">
        <f>IF($A462="","",IFERROR(INDEX(Data_Raw!D:D,MATCH(Dataset!A462,Data_Raw!A:A,0)),""))</f>
        <v/>
      </c>
      <c r="N462" t="str">
        <f>IF($A462="","",IFERROR(VLOOKUP($A462,AI_PF!$A:$ET,29,FALSE),""))</f>
        <v/>
      </c>
      <c r="O462" t="str">
        <f>IF($A462="","",IFERROR(INDEX(Data_Raw!E:E,MATCH(Dataset!A462,Data_Raw!A:A,0)),""))</f>
        <v/>
      </c>
      <c r="P462" t="str">
        <f>IF($A462="","",IFERROR(INDEX(Data_Raw!F:F,MATCH(Dataset!A462,Data_Raw!A:A,0)),""))</f>
        <v/>
      </c>
      <c r="Q462" t="str">
        <f>IF($A462="","",IFERROR(INDEX(Data_Raw!G:G,MATCH(Dataset!A462,Data_Raw!A:A,0)),""))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s="4" t="str">
        <f>IF($J463="","",IFERROR(INDEX(AI_PF!T:T,MATCH(Dataset!J463,AI_PF!C:C,0)),""))</f>
        <v/>
      </c>
      <c r="H463" s="4" t="str">
        <f>IF($J463="","",IFERROR(INDEX(AI_PF!V:V,MATCH(Dataset!J463,AI_PF!C:C,0)),""))</f>
        <v/>
      </c>
      <c r="I463" t="str">
        <f>IF($J463="","",IFERROR(INDEX(AI_PF!EV:EV,MATCH(Dataset!J463,AI_PF!C:C,0)),""))</f>
        <v/>
      </c>
      <c r="J463" s="5" t="str">
        <f>IF($A463="","",IFERROR(VLOOKUP($A463,AI_PF!$A:$C,3,FALSE),""))</f>
        <v/>
      </c>
      <c r="K463" t="str">
        <f>IF($A463="","",IFERROR(INDEX(Data_Raw!B:B,MATCH(Dataset!A463,Data_Raw!A:A,0)),""))</f>
        <v/>
      </c>
      <c r="L463" t="str">
        <f>IF($A463="","",IFERROR(INDEX(Data_Raw!C:C,MATCH(Dataset!A463,Data_Raw!A:A,0)),""))</f>
        <v/>
      </c>
      <c r="M463" t="str">
        <f>IF($A463="","",IFERROR(INDEX(Data_Raw!D:D,MATCH(Dataset!A463,Data_Raw!A:A,0)),""))</f>
        <v/>
      </c>
      <c r="N463" t="str">
        <f>IF($A463="","",IFERROR(VLOOKUP($A463,AI_PF!$A:$ET,29,FALSE),""))</f>
        <v/>
      </c>
      <c r="O463" t="str">
        <f>IF($A463="","",IFERROR(INDEX(Data_Raw!E:E,MATCH(Dataset!A463,Data_Raw!A:A,0)),""))</f>
        <v/>
      </c>
      <c r="P463" t="str">
        <f>IF($A463="","",IFERROR(INDEX(Data_Raw!F:F,MATCH(Dataset!A463,Data_Raw!A:A,0)),""))</f>
        <v/>
      </c>
      <c r="Q463" t="str">
        <f>IF($A463="","",IFERROR(INDEX(Data_Raw!G:G,MATCH(Dataset!A463,Data_Raw!A:A,0)),""))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s="4" t="str">
        <f>IF($J464="","",IFERROR(INDEX(AI_PF!T:T,MATCH(Dataset!J464,AI_PF!C:C,0)),""))</f>
        <v/>
      </c>
      <c r="H464" s="4" t="str">
        <f>IF($J464="","",IFERROR(INDEX(AI_PF!V:V,MATCH(Dataset!J464,AI_PF!C:C,0)),""))</f>
        <v/>
      </c>
      <c r="I464" t="str">
        <f>IF($J464="","",IFERROR(INDEX(AI_PF!EV:EV,MATCH(Dataset!J464,AI_PF!C:C,0)),""))</f>
        <v/>
      </c>
      <c r="J464" s="5" t="str">
        <f>IF($A464="","",IFERROR(VLOOKUP($A464,AI_PF!$A:$C,3,FALSE),""))</f>
        <v/>
      </c>
      <c r="K464" t="str">
        <f>IF($A464="","",IFERROR(INDEX(Data_Raw!B:B,MATCH(Dataset!A464,Data_Raw!A:A,0)),""))</f>
        <v/>
      </c>
      <c r="L464" t="str">
        <f>IF($A464="","",IFERROR(INDEX(Data_Raw!C:C,MATCH(Dataset!A464,Data_Raw!A:A,0)),""))</f>
        <v/>
      </c>
      <c r="M464" t="str">
        <f>IF($A464="","",IFERROR(INDEX(Data_Raw!D:D,MATCH(Dataset!A464,Data_Raw!A:A,0)),""))</f>
        <v/>
      </c>
      <c r="N464" t="str">
        <f>IF($A464="","",IFERROR(VLOOKUP($A464,AI_PF!$A:$ET,29,FALSE),""))</f>
        <v/>
      </c>
      <c r="O464" t="str">
        <f>IF($A464="","",IFERROR(INDEX(Data_Raw!E:E,MATCH(Dataset!A464,Data_Raw!A:A,0)),""))</f>
        <v/>
      </c>
      <c r="P464" t="str">
        <f>IF($A464="","",IFERROR(INDEX(Data_Raw!F:F,MATCH(Dataset!A464,Data_Raw!A:A,0)),""))</f>
        <v/>
      </c>
      <c r="Q464" t="str">
        <f>IF($A464="","",IFERROR(INDEX(Data_Raw!G:G,MATCH(Dataset!A464,Data_Raw!A:A,0)),""))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s="4" t="str">
        <f>IF($J465="","",IFERROR(INDEX(AI_PF!T:T,MATCH(Dataset!J465,AI_PF!C:C,0)),""))</f>
        <v/>
      </c>
      <c r="H465" s="4" t="str">
        <f>IF($J465="","",IFERROR(INDEX(AI_PF!V:V,MATCH(Dataset!J465,AI_PF!C:C,0)),""))</f>
        <v/>
      </c>
      <c r="I465" t="str">
        <f>IF($J465="","",IFERROR(INDEX(AI_PF!EV:EV,MATCH(Dataset!J465,AI_PF!C:C,0)),""))</f>
        <v/>
      </c>
      <c r="J465" s="5" t="str">
        <f>IF($A465="","",IFERROR(VLOOKUP($A465,AI_PF!$A:$C,3,FALSE),""))</f>
        <v/>
      </c>
      <c r="K465" t="str">
        <f>IF($A465="","",IFERROR(INDEX(Data_Raw!B:B,MATCH(Dataset!A465,Data_Raw!A:A,0)),""))</f>
        <v/>
      </c>
      <c r="L465" t="str">
        <f>IF($A465="","",IFERROR(INDEX(Data_Raw!C:C,MATCH(Dataset!A465,Data_Raw!A:A,0)),""))</f>
        <v/>
      </c>
      <c r="M465" t="str">
        <f>IF($A465="","",IFERROR(INDEX(Data_Raw!D:D,MATCH(Dataset!A465,Data_Raw!A:A,0)),""))</f>
        <v/>
      </c>
      <c r="N465" t="str">
        <f>IF($A465="","",IFERROR(VLOOKUP($A465,AI_PF!$A:$ET,29,FALSE),""))</f>
        <v/>
      </c>
      <c r="O465" t="str">
        <f>IF($A465="","",IFERROR(INDEX(Data_Raw!E:E,MATCH(Dataset!A465,Data_Raw!A:A,0)),""))</f>
        <v/>
      </c>
      <c r="P465" t="str">
        <f>IF($A465="","",IFERROR(INDEX(Data_Raw!F:F,MATCH(Dataset!A465,Data_Raw!A:A,0)),""))</f>
        <v/>
      </c>
      <c r="Q465" t="str">
        <f>IF($A465="","",IFERROR(INDEX(Data_Raw!G:G,MATCH(Dataset!A465,Data_Raw!A:A,0)),""))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s="4" t="str">
        <f>IF($J466="","",IFERROR(INDEX(AI_PF!T:T,MATCH(Dataset!J466,AI_PF!C:C,0)),""))</f>
        <v/>
      </c>
      <c r="H466" s="4" t="str">
        <f>IF($J466="","",IFERROR(INDEX(AI_PF!V:V,MATCH(Dataset!J466,AI_PF!C:C,0)),""))</f>
        <v/>
      </c>
      <c r="I466" t="str">
        <f>IF($J466="","",IFERROR(INDEX(AI_PF!EV:EV,MATCH(Dataset!J466,AI_PF!C:C,0)),""))</f>
        <v/>
      </c>
      <c r="J466" s="5" t="str">
        <f>IF($A466="","",IFERROR(VLOOKUP($A466,AI_PF!$A:$C,3,FALSE),""))</f>
        <v/>
      </c>
      <c r="K466" t="str">
        <f>IF($A466="","",IFERROR(INDEX(Data_Raw!B:B,MATCH(Dataset!A466,Data_Raw!A:A,0)),""))</f>
        <v/>
      </c>
      <c r="L466" t="str">
        <f>IF($A466="","",IFERROR(INDEX(Data_Raw!C:C,MATCH(Dataset!A466,Data_Raw!A:A,0)),""))</f>
        <v/>
      </c>
      <c r="M466" t="str">
        <f>IF($A466="","",IFERROR(INDEX(Data_Raw!D:D,MATCH(Dataset!A466,Data_Raw!A:A,0)),""))</f>
        <v/>
      </c>
      <c r="N466" t="str">
        <f>IF($A466="","",IFERROR(VLOOKUP($A466,AI_PF!$A:$ET,29,FALSE),""))</f>
        <v/>
      </c>
      <c r="O466" t="str">
        <f>IF($A466="","",IFERROR(INDEX(Data_Raw!E:E,MATCH(Dataset!A466,Data_Raw!A:A,0)),""))</f>
        <v/>
      </c>
      <c r="P466" t="str">
        <f>IF($A466="","",IFERROR(INDEX(Data_Raw!F:F,MATCH(Dataset!A466,Data_Raw!A:A,0)),""))</f>
        <v/>
      </c>
      <c r="Q466" t="str">
        <f>IF($A466="","",IFERROR(INDEX(Data_Raw!G:G,MATCH(Dataset!A466,Data_Raw!A:A,0)),""))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s="4" t="str">
        <f>IF($J467="","",IFERROR(INDEX(AI_PF!T:T,MATCH(Dataset!J467,AI_PF!C:C,0)),""))</f>
        <v/>
      </c>
      <c r="H467" s="4" t="str">
        <f>IF($J467="","",IFERROR(INDEX(AI_PF!V:V,MATCH(Dataset!J467,AI_PF!C:C,0)),""))</f>
        <v/>
      </c>
      <c r="I467" t="str">
        <f>IF($J467="","",IFERROR(INDEX(AI_PF!EV:EV,MATCH(Dataset!J467,AI_PF!C:C,0)),""))</f>
        <v/>
      </c>
      <c r="J467" s="5" t="str">
        <f>IF($A467="","",IFERROR(VLOOKUP($A467,AI_PF!$A:$C,3,FALSE),""))</f>
        <v/>
      </c>
      <c r="K467" t="str">
        <f>IF($A467="","",IFERROR(INDEX(Data_Raw!B:B,MATCH(Dataset!A467,Data_Raw!A:A,0)),""))</f>
        <v/>
      </c>
      <c r="L467" t="str">
        <f>IF($A467="","",IFERROR(INDEX(Data_Raw!C:C,MATCH(Dataset!A467,Data_Raw!A:A,0)),""))</f>
        <v/>
      </c>
      <c r="M467" t="str">
        <f>IF($A467="","",IFERROR(INDEX(Data_Raw!D:D,MATCH(Dataset!A467,Data_Raw!A:A,0)),""))</f>
        <v/>
      </c>
      <c r="N467" t="str">
        <f>IF($A467="","",IFERROR(VLOOKUP($A467,AI_PF!$A:$ET,29,FALSE),""))</f>
        <v/>
      </c>
      <c r="O467" t="str">
        <f>IF($A467="","",IFERROR(INDEX(Data_Raw!E:E,MATCH(Dataset!A467,Data_Raw!A:A,0)),""))</f>
        <v/>
      </c>
      <c r="P467" t="str">
        <f>IF($A467="","",IFERROR(INDEX(Data_Raw!F:F,MATCH(Dataset!A467,Data_Raw!A:A,0)),""))</f>
        <v/>
      </c>
      <c r="Q467" t="str">
        <f>IF($A467="","",IFERROR(INDEX(Data_Raw!G:G,MATCH(Dataset!A467,Data_Raw!A:A,0)),""))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s="4" t="str">
        <f>IF($J468="","",IFERROR(INDEX(AI_PF!T:T,MATCH(Dataset!J468,AI_PF!C:C,0)),""))</f>
        <v/>
      </c>
      <c r="H468" s="4" t="str">
        <f>IF($J468="","",IFERROR(INDEX(AI_PF!V:V,MATCH(Dataset!J468,AI_PF!C:C,0)),""))</f>
        <v/>
      </c>
      <c r="I468" t="str">
        <f>IF($J468="","",IFERROR(INDEX(AI_PF!EV:EV,MATCH(Dataset!J468,AI_PF!C:C,0)),""))</f>
        <v/>
      </c>
      <c r="J468" s="5" t="str">
        <f>IF($A468="","",IFERROR(VLOOKUP($A468,AI_PF!$A:$C,3,FALSE),""))</f>
        <v/>
      </c>
      <c r="K468" t="str">
        <f>IF($A468="","",IFERROR(INDEX(Data_Raw!B:B,MATCH(Dataset!A468,Data_Raw!A:A,0)),""))</f>
        <v/>
      </c>
      <c r="L468" t="str">
        <f>IF($A468="","",IFERROR(INDEX(Data_Raw!C:C,MATCH(Dataset!A468,Data_Raw!A:A,0)),""))</f>
        <v/>
      </c>
      <c r="M468" t="str">
        <f>IF($A468="","",IFERROR(INDEX(Data_Raw!D:D,MATCH(Dataset!A468,Data_Raw!A:A,0)),""))</f>
        <v/>
      </c>
      <c r="N468" t="str">
        <f>IF($A468="","",IFERROR(VLOOKUP($A468,AI_PF!$A:$ET,29,FALSE),""))</f>
        <v/>
      </c>
      <c r="O468" t="str">
        <f>IF($A468="","",IFERROR(INDEX(Data_Raw!E:E,MATCH(Dataset!A468,Data_Raw!A:A,0)),""))</f>
        <v/>
      </c>
      <c r="P468" t="str">
        <f>IF($A468="","",IFERROR(INDEX(Data_Raw!F:F,MATCH(Dataset!A468,Data_Raw!A:A,0)),""))</f>
        <v/>
      </c>
      <c r="Q468" t="str">
        <f>IF($A468="","",IFERROR(INDEX(Data_Raw!G:G,MATCH(Dataset!A468,Data_Raw!A:A,0)),""))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s="4" t="str">
        <f>IF($J469="","",IFERROR(INDEX(AI_PF!T:T,MATCH(Dataset!J469,AI_PF!C:C,0)),""))</f>
        <v/>
      </c>
      <c r="H469" s="4" t="str">
        <f>IF($J469="","",IFERROR(INDEX(AI_PF!V:V,MATCH(Dataset!J469,AI_PF!C:C,0)),""))</f>
        <v/>
      </c>
      <c r="I469" t="str">
        <f>IF($J469="","",IFERROR(INDEX(AI_PF!EV:EV,MATCH(Dataset!J469,AI_PF!C:C,0)),""))</f>
        <v/>
      </c>
      <c r="J469" s="5" t="str">
        <f>IF($A469="","",IFERROR(VLOOKUP($A469,AI_PF!$A:$C,3,FALSE),""))</f>
        <v/>
      </c>
      <c r="K469" t="str">
        <f>IF($A469="","",IFERROR(INDEX(Data_Raw!B:B,MATCH(Dataset!A469,Data_Raw!A:A,0)),""))</f>
        <v/>
      </c>
      <c r="L469" t="str">
        <f>IF($A469="","",IFERROR(INDEX(Data_Raw!C:C,MATCH(Dataset!A469,Data_Raw!A:A,0)),""))</f>
        <v/>
      </c>
      <c r="M469" t="str">
        <f>IF($A469="","",IFERROR(INDEX(Data_Raw!D:D,MATCH(Dataset!A469,Data_Raw!A:A,0)),""))</f>
        <v/>
      </c>
      <c r="N469" t="str">
        <f>IF($A469="","",IFERROR(VLOOKUP($A469,AI_PF!$A:$ET,29,FALSE),""))</f>
        <v/>
      </c>
      <c r="O469" t="str">
        <f>IF($A469="","",IFERROR(INDEX(Data_Raw!E:E,MATCH(Dataset!A469,Data_Raw!A:A,0)),""))</f>
        <v/>
      </c>
      <c r="P469" t="str">
        <f>IF($A469="","",IFERROR(INDEX(Data_Raw!F:F,MATCH(Dataset!A469,Data_Raw!A:A,0)),""))</f>
        <v/>
      </c>
      <c r="Q469" t="str">
        <f>IF($A469="","",IFERROR(INDEX(Data_Raw!G:G,MATCH(Dataset!A469,Data_Raw!A:A,0)),""))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s="4" t="str">
        <f>IF($J470="","",IFERROR(INDEX(AI_PF!T:T,MATCH(Dataset!J470,AI_PF!C:C,0)),""))</f>
        <v/>
      </c>
      <c r="H470" s="4" t="str">
        <f>IF($J470="","",IFERROR(INDEX(AI_PF!V:V,MATCH(Dataset!J470,AI_PF!C:C,0)),""))</f>
        <v/>
      </c>
      <c r="I470" t="str">
        <f>IF($J470="","",IFERROR(INDEX(AI_PF!EV:EV,MATCH(Dataset!J470,AI_PF!C:C,0)),""))</f>
        <v/>
      </c>
      <c r="J470" s="5" t="str">
        <f>IF($A470="","",IFERROR(VLOOKUP($A470,AI_PF!$A:$C,3,FALSE),""))</f>
        <v/>
      </c>
      <c r="K470" t="str">
        <f>IF($A470="","",IFERROR(INDEX(Data_Raw!B:B,MATCH(Dataset!A470,Data_Raw!A:A,0)),""))</f>
        <v/>
      </c>
      <c r="L470" t="str">
        <f>IF($A470="","",IFERROR(INDEX(Data_Raw!C:C,MATCH(Dataset!A470,Data_Raw!A:A,0)),""))</f>
        <v/>
      </c>
      <c r="M470" t="str">
        <f>IF($A470="","",IFERROR(INDEX(Data_Raw!D:D,MATCH(Dataset!A470,Data_Raw!A:A,0)),""))</f>
        <v/>
      </c>
      <c r="N470" t="str">
        <f>IF($A470="","",IFERROR(VLOOKUP($A470,AI_PF!$A:$ET,29,FALSE),""))</f>
        <v/>
      </c>
      <c r="O470" t="str">
        <f>IF($A470="","",IFERROR(INDEX(Data_Raw!E:E,MATCH(Dataset!A470,Data_Raw!A:A,0)),""))</f>
        <v/>
      </c>
      <c r="P470" t="str">
        <f>IF($A470="","",IFERROR(INDEX(Data_Raw!F:F,MATCH(Dataset!A470,Data_Raw!A:A,0)),""))</f>
        <v/>
      </c>
      <c r="Q470" t="str">
        <f>IF($A470="","",IFERROR(INDEX(Data_Raw!G:G,MATCH(Dataset!A470,Data_Raw!A:A,0)),""))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s="4" t="str">
        <f>IF($J471="","",IFERROR(INDEX(AI_PF!T:T,MATCH(Dataset!J471,AI_PF!C:C,0)),""))</f>
        <v/>
      </c>
      <c r="H471" s="4" t="str">
        <f>IF($J471="","",IFERROR(INDEX(AI_PF!V:V,MATCH(Dataset!J471,AI_PF!C:C,0)),""))</f>
        <v/>
      </c>
      <c r="I471" t="str">
        <f>IF($J471="","",IFERROR(INDEX(AI_PF!EV:EV,MATCH(Dataset!J471,AI_PF!C:C,0)),""))</f>
        <v/>
      </c>
      <c r="J471" s="5" t="str">
        <f>IF($A471="","",IFERROR(VLOOKUP($A471,AI_PF!$A:$C,3,FALSE),""))</f>
        <v/>
      </c>
      <c r="K471" t="str">
        <f>IF($A471="","",IFERROR(INDEX(Data_Raw!B:B,MATCH(Dataset!A471,Data_Raw!A:A,0)),""))</f>
        <v/>
      </c>
      <c r="L471" t="str">
        <f>IF($A471="","",IFERROR(INDEX(Data_Raw!C:C,MATCH(Dataset!A471,Data_Raw!A:A,0)),""))</f>
        <v/>
      </c>
      <c r="M471" t="str">
        <f>IF($A471="","",IFERROR(INDEX(Data_Raw!D:D,MATCH(Dataset!A471,Data_Raw!A:A,0)),""))</f>
        <v/>
      </c>
      <c r="N471" t="str">
        <f>IF($A471="","",IFERROR(VLOOKUP($A471,AI_PF!$A:$ET,29,FALSE),""))</f>
        <v/>
      </c>
      <c r="O471" t="str">
        <f>IF($A471="","",IFERROR(INDEX(Data_Raw!E:E,MATCH(Dataset!A471,Data_Raw!A:A,0)),""))</f>
        <v/>
      </c>
      <c r="P471" t="str">
        <f>IF($A471="","",IFERROR(INDEX(Data_Raw!F:F,MATCH(Dataset!A471,Data_Raw!A:A,0)),""))</f>
        <v/>
      </c>
      <c r="Q471" t="str">
        <f>IF($A471="","",IFERROR(INDEX(Data_Raw!G:G,MATCH(Dataset!A471,Data_Raw!A:A,0)),""))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s="4" t="str">
        <f>IF($J472="","",IFERROR(INDEX(AI_PF!T:T,MATCH(Dataset!J472,AI_PF!C:C,0)),""))</f>
        <v/>
      </c>
      <c r="H472" s="4" t="str">
        <f>IF($J472="","",IFERROR(INDEX(AI_PF!V:V,MATCH(Dataset!J472,AI_PF!C:C,0)),""))</f>
        <v/>
      </c>
      <c r="I472" t="str">
        <f>IF($J472="","",IFERROR(INDEX(AI_PF!EV:EV,MATCH(Dataset!J472,AI_PF!C:C,0)),""))</f>
        <v/>
      </c>
      <c r="J472" s="5" t="str">
        <f>IF($A472="","",IFERROR(VLOOKUP($A472,AI_PF!$A:$C,3,FALSE),""))</f>
        <v/>
      </c>
      <c r="K472" t="str">
        <f>IF($A472="","",IFERROR(INDEX(Data_Raw!B:B,MATCH(Dataset!A472,Data_Raw!A:A,0)),""))</f>
        <v/>
      </c>
      <c r="L472" t="str">
        <f>IF($A472="","",IFERROR(INDEX(Data_Raw!C:C,MATCH(Dataset!A472,Data_Raw!A:A,0)),""))</f>
        <v/>
      </c>
      <c r="M472" t="str">
        <f>IF($A472="","",IFERROR(INDEX(Data_Raw!D:D,MATCH(Dataset!A472,Data_Raw!A:A,0)),""))</f>
        <v/>
      </c>
      <c r="N472" t="str">
        <f>IF($A472="","",IFERROR(VLOOKUP($A472,AI_PF!$A:$ET,29,FALSE),""))</f>
        <v/>
      </c>
      <c r="O472" t="str">
        <f>IF($A472="","",IFERROR(INDEX(Data_Raw!E:E,MATCH(Dataset!A472,Data_Raw!A:A,0)),""))</f>
        <v/>
      </c>
      <c r="P472" t="str">
        <f>IF($A472="","",IFERROR(INDEX(Data_Raw!F:F,MATCH(Dataset!A472,Data_Raw!A:A,0)),""))</f>
        <v/>
      </c>
      <c r="Q472" t="str">
        <f>IF($A472="","",IFERROR(INDEX(Data_Raw!G:G,MATCH(Dataset!A472,Data_Raw!A:A,0)),""))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s="4" t="str">
        <f>IF($J473="","",IFERROR(INDEX(AI_PF!T:T,MATCH(Dataset!J473,AI_PF!C:C,0)),""))</f>
        <v/>
      </c>
      <c r="H473" s="4" t="str">
        <f>IF($J473="","",IFERROR(INDEX(AI_PF!V:V,MATCH(Dataset!J473,AI_PF!C:C,0)),""))</f>
        <v/>
      </c>
      <c r="I473" t="str">
        <f>IF($J473="","",IFERROR(INDEX(AI_PF!EV:EV,MATCH(Dataset!J473,AI_PF!C:C,0)),""))</f>
        <v/>
      </c>
      <c r="J473" s="5" t="str">
        <f>IF($A473="","",IFERROR(VLOOKUP($A473,AI_PF!$A:$C,3,FALSE),""))</f>
        <v/>
      </c>
      <c r="K473" t="str">
        <f>IF($A473="","",IFERROR(INDEX(Data_Raw!B:B,MATCH(Dataset!A473,Data_Raw!A:A,0)),""))</f>
        <v/>
      </c>
      <c r="L473" t="str">
        <f>IF($A473="","",IFERROR(INDEX(Data_Raw!C:C,MATCH(Dataset!A473,Data_Raw!A:A,0)),""))</f>
        <v/>
      </c>
      <c r="M473" t="str">
        <f>IF($A473="","",IFERROR(INDEX(Data_Raw!D:D,MATCH(Dataset!A473,Data_Raw!A:A,0)),""))</f>
        <v/>
      </c>
      <c r="N473" t="str">
        <f>IF($A473="","",IFERROR(VLOOKUP($A473,AI_PF!$A:$ET,29,FALSE),""))</f>
        <v/>
      </c>
      <c r="O473" t="str">
        <f>IF($A473="","",IFERROR(INDEX(Data_Raw!E:E,MATCH(Dataset!A473,Data_Raw!A:A,0)),""))</f>
        <v/>
      </c>
      <c r="P473" t="str">
        <f>IF($A473="","",IFERROR(INDEX(Data_Raw!F:F,MATCH(Dataset!A473,Data_Raw!A:A,0)),""))</f>
        <v/>
      </c>
      <c r="Q473" t="str">
        <f>IF($A473="","",IFERROR(INDEX(Data_Raw!G:G,MATCH(Dataset!A473,Data_Raw!A:A,0)),""))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s="4" t="str">
        <f>IF($J474="","",IFERROR(INDEX(AI_PF!T:T,MATCH(Dataset!J474,AI_PF!C:C,0)),""))</f>
        <v/>
      </c>
      <c r="H474" s="4" t="str">
        <f>IF($J474="","",IFERROR(INDEX(AI_PF!V:V,MATCH(Dataset!J474,AI_PF!C:C,0)),""))</f>
        <v/>
      </c>
      <c r="I474" t="str">
        <f>IF($J474="","",IFERROR(INDEX(AI_PF!EV:EV,MATCH(Dataset!J474,AI_PF!C:C,0)),""))</f>
        <v/>
      </c>
      <c r="J474" s="5" t="str">
        <f>IF($A474="","",IFERROR(VLOOKUP($A474,AI_PF!$A:$C,3,FALSE),""))</f>
        <v/>
      </c>
      <c r="K474" t="str">
        <f>IF($A474="","",IFERROR(INDEX(Data_Raw!B:B,MATCH(Dataset!A474,Data_Raw!A:A,0)),""))</f>
        <v/>
      </c>
      <c r="L474" t="str">
        <f>IF($A474="","",IFERROR(INDEX(Data_Raw!C:C,MATCH(Dataset!A474,Data_Raw!A:A,0)),""))</f>
        <v/>
      </c>
      <c r="M474" t="str">
        <f>IF($A474="","",IFERROR(INDEX(Data_Raw!D:D,MATCH(Dataset!A474,Data_Raw!A:A,0)),""))</f>
        <v/>
      </c>
      <c r="N474" t="str">
        <f>IF($A474="","",IFERROR(VLOOKUP($A474,AI_PF!$A:$ET,29,FALSE),""))</f>
        <v/>
      </c>
      <c r="O474" t="str">
        <f>IF($A474="","",IFERROR(INDEX(Data_Raw!E:E,MATCH(Dataset!A474,Data_Raw!A:A,0)),""))</f>
        <v/>
      </c>
      <c r="P474" t="str">
        <f>IF($A474="","",IFERROR(INDEX(Data_Raw!F:F,MATCH(Dataset!A474,Data_Raw!A:A,0)),""))</f>
        <v/>
      </c>
      <c r="Q474" t="str">
        <f>IF($A474="","",IFERROR(INDEX(Data_Raw!G:G,MATCH(Dataset!A474,Data_Raw!A:A,0)),""))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s="4" t="str">
        <f>IF($J475="","",IFERROR(INDEX(AI_PF!T:T,MATCH(Dataset!J475,AI_PF!C:C,0)),""))</f>
        <v/>
      </c>
      <c r="H475" s="4" t="str">
        <f>IF($J475="","",IFERROR(INDEX(AI_PF!V:V,MATCH(Dataset!J475,AI_PF!C:C,0)),""))</f>
        <v/>
      </c>
      <c r="I475" t="str">
        <f>IF($J475="","",IFERROR(INDEX(AI_PF!EV:EV,MATCH(Dataset!J475,AI_PF!C:C,0)),""))</f>
        <v/>
      </c>
      <c r="J475" s="5" t="str">
        <f>IF($A475="","",IFERROR(VLOOKUP($A475,AI_PF!$A:$C,3,FALSE),""))</f>
        <v/>
      </c>
      <c r="K475" t="str">
        <f>IF($A475="","",IFERROR(INDEX(Data_Raw!B:B,MATCH(Dataset!A475,Data_Raw!A:A,0)),""))</f>
        <v/>
      </c>
      <c r="L475" t="str">
        <f>IF($A475="","",IFERROR(INDEX(Data_Raw!C:C,MATCH(Dataset!A475,Data_Raw!A:A,0)),""))</f>
        <v/>
      </c>
      <c r="M475" t="str">
        <f>IF($A475="","",IFERROR(INDEX(Data_Raw!D:D,MATCH(Dataset!A475,Data_Raw!A:A,0)),""))</f>
        <v/>
      </c>
      <c r="N475" t="str">
        <f>IF($A475="","",IFERROR(VLOOKUP($A475,AI_PF!$A:$ET,29,FALSE),""))</f>
        <v/>
      </c>
      <c r="O475" t="str">
        <f>IF($A475="","",IFERROR(INDEX(Data_Raw!E:E,MATCH(Dataset!A475,Data_Raw!A:A,0)),""))</f>
        <v/>
      </c>
      <c r="P475" t="str">
        <f>IF($A475="","",IFERROR(INDEX(Data_Raw!F:F,MATCH(Dataset!A475,Data_Raw!A:A,0)),""))</f>
        <v/>
      </c>
      <c r="Q475" t="str">
        <f>IF($A475="","",IFERROR(INDEX(Data_Raw!G:G,MATCH(Dataset!A475,Data_Raw!A:A,0)),""))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s="4" t="str">
        <f>IF($J476="","",IFERROR(INDEX(AI_PF!T:T,MATCH(Dataset!J476,AI_PF!C:C,0)),""))</f>
        <v/>
      </c>
      <c r="H476" s="4" t="str">
        <f>IF($J476="","",IFERROR(INDEX(AI_PF!V:V,MATCH(Dataset!J476,AI_PF!C:C,0)),""))</f>
        <v/>
      </c>
      <c r="I476" t="str">
        <f>IF($J476="","",IFERROR(INDEX(AI_PF!EV:EV,MATCH(Dataset!J476,AI_PF!C:C,0)),""))</f>
        <v/>
      </c>
      <c r="J476" s="5" t="str">
        <f>IF($A476="","",IFERROR(VLOOKUP($A476,AI_PF!$A:$C,3,FALSE),""))</f>
        <v/>
      </c>
      <c r="K476" t="str">
        <f>IF($A476="","",IFERROR(INDEX(Data_Raw!B:B,MATCH(Dataset!A476,Data_Raw!A:A,0)),""))</f>
        <v/>
      </c>
      <c r="L476" t="str">
        <f>IF($A476="","",IFERROR(INDEX(Data_Raw!C:C,MATCH(Dataset!A476,Data_Raw!A:A,0)),""))</f>
        <v/>
      </c>
      <c r="M476" t="str">
        <f>IF($A476="","",IFERROR(INDEX(Data_Raw!D:D,MATCH(Dataset!A476,Data_Raw!A:A,0)),""))</f>
        <v/>
      </c>
      <c r="N476" t="str">
        <f>IF($A476="","",IFERROR(VLOOKUP($A476,AI_PF!$A:$ET,29,FALSE),""))</f>
        <v/>
      </c>
      <c r="O476" t="str">
        <f>IF($A476="","",IFERROR(INDEX(Data_Raw!E:E,MATCH(Dataset!A476,Data_Raw!A:A,0)),""))</f>
        <v/>
      </c>
      <c r="P476" t="str">
        <f>IF($A476="","",IFERROR(INDEX(Data_Raw!F:F,MATCH(Dataset!A476,Data_Raw!A:A,0)),""))</f>
        <v/>
      </c>
      <c r="Q476" t="str">
        <f>IF($A476="","",IFERROR(INDEX(Data_Raw!G:G,MATCH(Dataset!A476,Data_Raw!A:A,0)),""))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s="4" t="str">
        <f>IF($J477="","",IFERROR(INDEX(AI_PF!T:T,MATCH(Dataset!J477,AI_PF!C:C,0)),""))</f>
        <v/>
      </c>
      <c r="H477" s="4" t="str">
        <f>IF($J477="","",IFERROR(INDEX(AI_PF!V:V,MATCH(Dataset!J477,AI_PF!C:C,0)),""))</f>
        <v/>
      </c>
      <c r="I477" t="str">
        <f>IF($J477="","",IFERROR(INDEX(AI_PF!EV:EV,MATCH(Dataset!J477,AI_PF!C:C,0)),""))</f>
        <v/>
      </c>
      <c r="J477" s="5" t="str">
        <f>IF($A477="","",IFERROR(VLOOKUP($A477,AI_PF!$A:$C,3,FALSE),""))</f>
        <v/>
      </c>
      <c r="K477" t="str">
        <f>IF($A477="","",IFERROR(INDEX(Data_Raw!B:B,MATCH(Dataset!A477,Data_Raw!A:A,0)),""))</f>
        <v/>
      </c>
      <c r="L477" t="str">
        <f>IF($A477="","",IFERROR(INDEX(Data_Raw!C:C,MATCH(Dataset!A477,Data_Raw!A:A,0)),""))</f>
        <v/>
      </c>
      <c r="M477" t="str">
        <f>IF($A477="","",IFERROR(INDEX(Data_Raw!D:D,MATCH(Dataset!A477,Data_Raw!A:A,0)),""))</f>
        <v/>
      </c>
      <c r="N477" t="str">
        <f>IF($A477="","",IFERROR(VLOOKUP($A477,AI_PF!$A:$ET,29,FALSE),""))</f>
        <v/>
      </c>
      <c r="O477" t="str">
        <f>IF($A477="","",IFERROR(INDEX(Data_Raw!E:E,MATCH(Dataset!A477,Data_Raw!A:A,0)),""))</f>
        <v/>
      </c>
      <c r="P477" t="str">
        <f>IF($A477="","",IFERROR(INDEX(Data_Raw!F:F,MATCH(Dataset!A477,Data_Raw!A:A,0)),""))</f>
        <v/>
      </c>
      <c r="Q477" t="str">
        <f>IF($A477="","",IFERROR(INDEX(Data_Raw!G:G,MATCH(Dataset!A477,Data_Raw!A:A,0)),""))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s="4" t="str">
        <f>IF($J478="","",IFERROR(INDEX(AI_PF!T:T,MATCH(Dataset!J478,AI_PF!C:C,0)),""))</f>
        <v/>
      </c>
      <c r="H478" s="4" t="str">
        <f>IF($J478="","",IFERROR(INDEX(AI_PF!V:V,MATCH(Dataset!J478,AI_PF!C:C,0)),""))</f>
        <v/>
      </c>
      <c r="I478" t="str">
        <f>IF($J478="","",IFERROR(INDEX(AI_PF!EV:EV,MATCH(Dataset!J478,AI_PF!C:C,0)),""))</f>
        <v/>
      </c>
      <c r="J478" s="5" t="str">
        <f>IF($A478="","",IFERROR(VLOOKUP($A478,AI_PF!$A:$C,3,FALSE),""))</f>
        <v/>
      </c>
      <c r="K478" t="str">
        <f>IF($A478="","",IFERROR(INDEX(Data_Raw!B:B,MATCH(Dataset!A478,Data_Raw!A:A,0)),""))</f>
        <v/>
      </c>
      <c r="L478" t="str">
        <f>IF($A478="","",IFERROR(INDEX(Data_Raw!C:C,MATCH(Dataset!A478,Data_Raw!A:A,0)),""))</f>
        <v/>
      </c>
      <c r="M478" t="str">
        <f>IF($A478="","",IFERROR(INDEX(Data_Raw!D:D,MATCH(Dataset!A478,Data_Raw!A:A,0)),""))</f>
        <v/>
      </c>
      <c r="N478" t="str">
        <f>IF($A478="","",IFERROR(VLOOKUP($A478,AI_PF!$A:$ET,29,FALSE),""))</f>
        <v/>
      </c>
      <c r="O478" t="str">
        <f>IF($A478="","",IFERROR(INDEX(Data_Raw!E:E,MATCH(Dataset!A478,Data_Raw!A:A,0)),""))</f>
        <v/>
      </c>
      <c r="P478" t="str">
        <f>IF($A478="","",IFERROR(INDEX(Data_Raw!F:F,MATCH(Dataset!A478,Data_Raw!A:A,0)),""))</f>
        <v/>
      </c>
      <c r="Q478" t="str">
        <f>IF($A478="","",IFERROR(INDEX(Data_Raw!G:G,MATCH(Dataset!A478,Data_Raw!A:A,0)),""))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s="4" t="str">
        <f>IF($J479="","",IFERROR(INDEX(AI_PF!T:T,MATCH(Dataset!J479,AI_PF!C:C,0)),""))</f>
        <v/>
      </c>
      <c r="H479" s="4" t="str">
        <f>IF($J479="","",IFERROR(INDEX(AI_PF!V:V,MATCH(Dataset!J479,AI_PF!C:C,0)),""))</f>
        <v/>
      </c>
      <c r="I479" t="str">
        <f>IF($J479="","",IFERROR(INDEX(AI_PF!EV:EV,MATCH(Dataset!J479,AI_PF!C:C,0)),""))</f>
        <v/>
      </c>
      <c r="J479" s="5" t="str">
        <f>IF($A479="","",IFERROR(VLOOKUP($A479,AI_PF!$A:$C,3,FALSE),""))</f>
        <v/>
      </c>
      <c r="K479" t="str">
        <f>IF($A479="","",IFERROR(INDEX(Data_Raw!B:B,MATCH(Dataset!A479,Data_Raw!A:A,0)),""))</f>
        <v/>
      </c>
      <c r="L479" t="str">
        <f>IF($A479="","",IFERROR(INDEX(Data_Raw!C:C,MATCH(Dataset!A479,Data_Raw!A:A,0)),""))</f>
        <v/>
      </c>
      <c r="M479" t="str">
        <f>IF($A479="","",IFERROR(INDEX(Data_Raw!D:D,MATCH(Dataset!A479,Data_Raw!A:A,0)),""))</f>
        <v/>
      </c>
      <c r="N479" t="str">
        <f>IF($A479="","",IFERROR(VLOOKUP($A479,AI_PF!$A:$ET,29,FALSE),""))</f>
        <v/>
      </c>
      <c r="O479" t="str">
        <f>IF($A479="","",IFERROR(INDEX(Data_Raw!E:E,MATCH(Dataset!A479,Data_Raw!A:A,0)),""))</f>
        <v/>
      </c>
      <c r="P479" t="str">
        <f>IF($A479="","",IFERROR(INDEX(Data_Raw!F:F,MATCH(Dataset!A479,Data_Raw!A:A,0)),""))</f>
        <v/>
      </c>
      <c r="Q479" t="str">
        <f>IF($A479="","",IFERROR(INDEX(Data_Raw!G:G,MATCH(Dataset!A479,Data_Raw!A:A,0)),""))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s="4" t="str">
        <f>IF($J480="","",IFERROR(INDEX(AI_PF!T:T,MATCH(Dataset!J480,AI_PF!C:C,0)),""))</f>
        <v/>
      </c>
      <c r="H480" s="4" t="str">
        <f>IF($J480="","",IFERROR(INDEX(AI_PF!V:V,MATCH(Dataset!J480,AI_PF!C:C,0)),""))</f>
        <v/>
      </c>
      <c r="I480" t="str">
        <f>IF($J480="","",IFERROR(INDEX(AI_PF!EV:EV,MATCH(Dataset!J480,AI_PF!C:C,0)),""))</f>
        <v/>
      </c>
      <c r="J480" s="5" t="str">
        <f>IF($A480="","",IFERROR(VLOOKUP($A480,AI_PF!$A:$C,3,FALSE),""))</f>
        <v/>
      </c>
      <c r="K480" t="str">
        <f>IF($A480="","",IFERROR(INDEX(Data_Raw!B:B,MATCH(Dataset!A480,Data_Raw!A:A,0)),""))</f>
        <v/>
      </c>
      <c r="L480" t="str">
        <f>IF($A480="","",IFERROR(INDEX(Data_Raw!C:C,MATCH(Dataset!A480,Data_Raw!A:A,0)),""))</f>
        <v/>
      </c>
      <c r="M480" t="str">
        <f>IF($A480="","",IFERROR(INDEX(Data_Raw!D:D,MATCH(Dataset!A480,Data_Raw!A:A,0)),""))</f>
        <v/>
      </c>
      <c r="N480" t="str">
        <f>IF($A480="","",IFERROR(VLOOKUP($A480,AI_PF!$A:$ET,29,FALSE),""))</f>
        <v/>
      </c>
      <c r="O480" t="str">
        <f>IF($A480="","",IFERROR(INDEX(Data_Raw!E:E,MATCH(Dataset!A480,Data_Raw!A:A,0)),""))</f>
        <v/>
      </c>
      <c r="P480" t="str">
        <f>IF($A480="","",IFERROR(INDEX(Data_Raw!F:F,MATCH(Dataset!A480,Data_Raw!A:A,0)),""))</f>
        <v/>
      </c>
      <c r="Q480" t="str">
        <f>IF($A480="","",IFERROR(INDEX(Data_Raw!G:G,MATCH(Dataset!A480,Data_Raw!A:A,0)),""))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s="4" t="str">
        <f>IF($J481="","",IFERROR(INDEX(AI_PF!T:T,MATCH(Dataset!J481,AI_PF!C:C,0)),""))</f>
        <v/>
      </c>
      <c r="H481" s="4" t="str">
        <f>IF($J481="","",IFERROR(INDEX(AI_PF!V:V,MATCH(Dataset!J481,AI_PF!C:C,0)),""))</f>
        <v/>
      </c>
      <c r="I481" t="str">
        <f>IF($J481="","",IFERROR(INDEX(AI_PF!EV:EV,MATCH(Dataset!J481,AI_PF!C:C,0)),""))</f>
        <v/>
      </c>
      <c r="J481" s="5" t="str">
        <f>IF($A481="","",IFERROR(VLOOKUP($A481,AI_PF!$A:$C,3,FALSE),""))</f>
        <v/>
      </c>
      <c r="K481" t="str">
        <f>IF($A481="","",IFERROR(INDEX(Data_Raw!B:B,MATCH(Dataset!A481,Data_Raw!A:A,0)),""))</f>
        <v/>
      </c>
      <c r="L481" t="str">
        <f>IF($A481="","",IFERROR(INDEX(Data_Raw!C:C,MATCH(Dataset!A481,Data_Raw!A:A,0)),""))</f>
        <v/>
      </c>
      <c r="M481" t="str">
        <f>IF($A481="","",IFERROR(INDEX(Data_Raw!D:D,MATCH(Dataset!A481,Data_Raw!A:A,0)),""))</f>
        <v/>
      </c>
      <c r="N481" t="str">
        <f>IF($A481="","",IFERROR(VLOOKUP($A481,AI_PF!$A:$ET,29,FALSE),""))</f>
        <v/>
      </c>
      <c r="O481" t="str">
        <f>IF($A481="","",IFERROR(INDEX(Data_Raw!E:E,MATCH(Dataset!A481,Data_Raw!A:A,0)),""))</f>
        <v/>
      </c>
      <c r="P481" t="str">
        <f>IF($A481="","",IFERROR(INDEX(Data_Raw!F:F,MATCH(Dataset!A481,Data_Raw!A:A,0)),""))</f>
        <v/>
      </c>
      <c r="Q481" t="str">
        <f>IF($A481="","",IFERROR(INDEX(Data_Raw!G:G,MATCH(Dataset!A481,Data_Raw!A:A,0)),""))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s="4" t="str">
        <f>IF($J482="","",IFERROR(INDEX(AI_PF!T:T,MATCH(Dataset!J482,AI_PF!C:C,0)),""))</f>
        <v/>
      </c>
      <c r="H482" s="4" t="str">
        <f>IF($J482="","",IFERROR(INDEX(AI_PF!V:V,MATCH(Dataset!J482,AI_PF!C:C,0)),""))</f>
        <v/>
      </c>
      <c r="I482" t="str">
        <f>IF($J482="","",IFERROR(INDEX(AI_PF!EV:EV,MATCH(Dataset!J482,AI_PF!C:C,0)),""))</f>
        <v/>
      </c>
      <c r="J482" s="5" t="str">
        <f>IF($A482="","",IFERROR(VLOOKUP($A482,AI_PF!$A:$C,3,FALSE),""))</f>
        <v/>
      </c>
      <c r="K482" t="str">
        <f>IF($A482="","",IFERROR(INDEX(Data_Raw!B:B,MATCH(Dataset!A482,Data_Raw!A:A,0)),""))</f>
        <v/>
      </c>
      <c r="L482" t="str">
        <f>IF($A482="","",IFERROR(INDEX(Data_Raw!C:C,MATCH(Dataset!A482,Data_Raw!A:A,0)),""))</f>
        <v/>
      </c>
      <c r="M482" t="str">
        <f>IF($A482="","",IFERROR(INDEX(Data_Raw!D:D,MATCH(Dataset!A482,Data_Raw!A:A,0)),""))</f>
        <v/>
      </c>
      <c r="N482" t="str">
        <f>IF($A482="","",IFERROR(VLOOKUP($A482,AI_PF!$A:$ET,29,FALSE),""))</f>
        <v/>
      </c>
      <c r="O482" t="str">
        <f>IF($A482="","",IFERROR(INDEX(Data_Raw!E:E,MATCH(Dataset!A482,Data_Raw!A:A,0)),""))</f>
        <v/>
      </c>
      <c r="P482" t="str">
        <f>IF($A482="","",IFERROR(INDEX(Data_Raw!F:F,MATCH(Dataset!A482,Data_Raw!A:A,0)),""))</f>
        <v/>
      </c>
      <c r="Q482" t="str">
        <f>IF($A482="","",IFERROR(INDEX(Data_Raw!G:G,MATCH(Dataset!A482,Data_Raw!A:A,0)),""))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s="4" t="str">
        <f>IF($J483="","",IFERROR(INDEX(AI_PF!T:T,MATCH(Dataset!J483,AI_PF!C:C,0)),""))</f>
        <v/>
      </c>
      <c r="H483" s="4" t="str">
        <f>IF($J483="","",IFERROR(INDEX(AI_PF!V:V,MATCH(Dataset!J483,AI_PF!C:C,0)),""))</f>
        <v/>
      </c>
      <c r="I483" t="str">
        <f>IF($J483="","",IFERROR(INDEX(AI_PF!EV:EV,MATCH(Dataset!J483,AI_PF!C:C,0)),""))</f>
        <v/>
      </c>
      <c r="J483" s="5" t="str">
        <f>IF($A483="","",IFERROR(VLOOKUP($A483,AI_PF!$A:$C,3,FALSE),""))</f>
        <v/>
      </c>
      <c r="K483" t="str">
        <f>IF($A483="","",IFERROR(INDEX(Data_Raw!B:B,MATCH(Dataset!A483,Data_Raw!A:A,0)),""))</f>
        <v/>
      </c>
      <c r="L483" t="str">
        <f>IF($A483="","",IFERROR(INDEX(Data_Raw!C:C,MATCH(Dataset!A483,Data_Raw!A:A,0)),""))</f>
        <v/>
      </c>
      <c r="M483" t="str">
        <f>IF($A483="","",IFERROR(INDEX(Data_Raw!D:D,MATCH(Dataset!A483,Data_Raw!A:A,0)),""))</f>
        <v/>
      </c>
      <c r="N483" t="str">
        <f>IF($A483="","",IFERROR(VLOOKUP($A483,AI_PF!$A:$ET,29,FALSE),""))</f>
        <v/>
      </c>
      <c r="O483" t="str">
        <f>IF($A483="","",IFERROR(INDEX(Data_Raw!E:E,MATCH(Dataset!A483,Data_Raw!A:A,0)),""))</f>
        <v/>
      </c>
      <c r="P483" t="str">
        <f>IF($A483="","",IFERROR(INDEX(Data_Raw!F:F,MATCH(Dataset!A483,Data_Raw!A:A,0)),""))</f>
        <v/>
      </c>
      <c r="Q483" t="str">
        <f>IF($A483="","",IFERROR(INDEX(Data_Raw!G:G,MATCH(Dataset!A483,Data_Raw!A:A,0)),""))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s="4" t="str">
        <f>IF($J484="","",IFERROR(INDEX(AI_PF!T:T,MATCH(Dataset!J484,AI_PF!C:C,0)),""))</f>
        <v/>
      </c>
      <c r="H484" s="4" t="str">
        <f>IF($J484="","",IFERROR(INDEX(AI_PF!V:V,MATCH(Dataset!J484,AI_PF!C:C,0)),""))</f>
        <v/>
      </c>
      <c r="I484" t="str">
        <f>IF($J484="","",IFERROR(INDEX(AI_PF!EV:EV,MATCH(Dataset!J484,AI_PF!C:C,0)),""))</f>
        <v/>
      </c>
      <c r="J484" s="5" t="str">
        <f>IF($A484="","",IFERROR(VLOOKUP($A484,AI_PF!$A:$C,3,FALSE),""))</f>
        <v/>
      </c>
      <c r="K484" t="str">
        <f>IF($A484="","",IFERROR(INDEX(Data_Raw!B:B,MATCH(Dataset!A484,Data_Raw!A:A,0)),""))</f>
        <v/>
      </c>
      <c r="L484" t="str">
        <f>IF($A484="","",IFERROR(INDEX(Data_Raw!C:C,MATCH(Dataset!A484,Data_Raw!A:A,0)),""))</f>
        <v/>
      </c>
      <c r="M484" t="str">
        <f>IF($A484="","",IFERROR(INDEX(Data_Raw!D:D,MATCH(Dataset!A484,Data_Raw!A:A,0)),""))</f>
        <v/>
      </c>
      <c r="N484" t="str">
        <f>IF($A484="","",IFERROR(VLOOKUP($A484,AI_PF!$A:$ET,29,FALSE),""))</f>
        <v/>
      </c>
      <c r="O484" t="str">
        <f>IF($A484="","",IFERROR(INDEX(Data_Raw!E:E,MATCH(Dataset!A484,Data_Raw!A:A,0)),""))</f>
        <v/>
      </c>
      <c r="P484" t="str">
        <f>IF($A484="","",IFERROR(INDEX(Data_Raw!F:F,MATCH(Dataset!A484,Data_Raw!A:A,0)),""))</f>
        <v/>
      </c>
      <c r="Q484" t="str">
        <f>IF($A484="","",IFERROR(INDEX(Data_Raw!G:G,MATCH(Dataset!A484,Data_Raw!A:A,0)),""))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s="4" t="str">
        <f>IF($J485="","",IFERROR(INDEX(AI_PF!T:T,MATCH(Dataset!J485,AI_PF!C:C,0)),""))</f>
        <v/>
      </c>
      <c r="H485" s="4" t="str">
        <f>IF($J485="","",IFERROR(INDEX(AI_PF!V:V,MATCH(Dataset!J485,AI_PF!C:C,0)),""))</f>
        <v/>
      </c>
      <c r="I485" t="str">
        <f>IF($J485="","",IFERROR(INDEX(AI_PF!EV:EV,MATCH(Dataset!J485,AI_PF!C:C,0)),""))</f>
        <v/>
      </c>
      <c r="J485" s="5" t="str">
        <f>IF($A485="","",IFERROR(VLOOKUP($A485,AI_PF!$A:$C,3,FALSE),""))</f>
        <v/>
      </c>
      <c r="K485" t="str">
        <f>IF($A485="","",IFERROR(INDEX(Data_Raw!B:B,MATCH(Dataset!A485,Data_Raw!A:A,0)),""))</f>
        <v/>
      </c>
      <c r="L485" t="str">
        <f>IF($A485="","",IFERROR(INDEX(Data_Raw!C:C,MATCH(Dataset!A485,Data_Raw!A:A,0)),""))</f>
        <v/>
      </c>
      <c r="M485" t="str">
        <f>IF($A485="","",IFERROR(INDEX(Data_Raw!D:D,MATCH(Dataset!A485,Data_Raw!A:A,0)),""))</f>
        <v/>
      </c>
      <c r="N485" t="str">
        <f>IF($A485="","",IFERROR(VLOOKUP($A485,AI_PF!$A:$ET,29,FALSE),""))</f>
        <v/>
      </c>
      <c r="O485" t="str">
        <f>IF($A485="","",IFERROR(INDEX(Data_Raw!E:E,MATCH(Dataset!A485,Data_Raw!A:A,0)),""))</f>
        <v/>
      </c>
      <c r="P485" t="str">
        <f>IF($A485="","",IFERROR(INDEX(Data_Raw!F:F,MATCH(Dataset!A485,Data_Raw!A:A,0)),""))</f>
        <v/>
      </c>
      <c r="Q485" t="str">
        <f>IF($A485="","",IFERROR(INDEX(Data_Raw!G:G,MATCH(Dataset!A485,Data_Raw!A:A,0)),""))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s="4" t="str">
        <f>IF($J486="","",IFERROR(INDEX(AI_PF!T:T,MATCH(Dataset!J486,AI_PF!C:C,0)),""))</f>
        <v/>
      </c>
      <c r="H486" s="4" t="str">
        <f>IF($J486="","",IFERROR(INDEX(AI_PF!V:V,MATCH(Dataset!J486,AI_PF!C:C,0)),""))</f>
        <v/>
      </c>
      <c r="I486" t="str">
        <f>IF($J486="","",IFERROR(INDEX(AI_PF!EV:EV,MATCH(Dataset!J486,AI_PF!C:C,0)),""))</f>
        <v/>
      </c>
      <c r="J486" s="5" t="str">
        <f>IF($A486="","",IFERROR(VLOOKUP($A486,AI_PF!$A:$C,3,FALSE),""))</f>
        <v/>
      </c>
      <c r="K486" t="str">
        <f>IF($A486="","",IFERROR(INDEX(Data_Raw!B:B,MATCH(Dataset!A486,Data_Raw!A:A,0)),""))</f>
        <v/>
      </c>
      <c r="L486" t="str">
        <f>IF($A486="","",IFERROR(INDEX(Data_Raw!C:C,MATCH(Dataset!A486,Data_Raw!A:A,0)),""))</f>
        <v/>
      </c>
      <c r="M486" t="str">
        <f>IF($A486="","",IFERROR(INDEX(Data_Raw!D:D,MATCH(Dataset!A486,Data_Raw!A:A,0)),""))</f>
        <v/>
      </c>
      <c r="N486" t="str">
        <f>IF($A486="","",IFERROR(VLOOKUP($A486,AI_PF!$A:$ET,29,FALSE),""))</f>
        <v/>
      </c>
      <c r="O486" t="str">
        <f>IF($A486="","",IFERROR(INDEX(Data_Raw!E:E,MATCH(Dataset!A486,Data_Raw!A:A,0)),""))</f>
        <v/>
      </c>
      <c r="P486" t="str">
        <f>IF($A486="","",IFERROR(INDEX(Data_Raw!F:F,MATCH(Dataset!A486,Data_Raw!A:A,0)),""))</f>
        <v/>
      </c>
      <c r="Q486" t="str">
        <f>IF($A486="","",IFERROR(INDEX(Data_Raw!G:G,MATCH(Dataset!A486,Data_Raw!A:A,0)),""))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s="4" t="str">
        <f>IF($J487="","",IFERROR(INDEX(AI_PF!T:T,MATCH(Dataset!J487,AI_PF!C:C,0)),""))</f>
        <v/>
      </c>
      <c r="H487" s="4" t="str">
        <f>IF($J487="","",IFERROR(INDEX(AI_PF!V:V,MATCH(Dataset!J487,AI_PF!C:C,0)),""))</f>
        <v/>
      </c>
      <c r="I487" t="str">
        <f>IF($J487="","",IFERROR(INDEX(AI_PF!EV:EV,MATCH(Dataset!J487,AI_PF!C:C,0)),""))</f>
        <v/>
      </c>
      <c r="J487" s="5" t="str">
        <f>IF($A487="","",IFERROR(VLOOKUP($A487,AI_PF!$A:$C,3,FALSE),""))</f>
        <v/>
      </c>
      <c r="K487" t="str">
        <f>IF($A487="","",IFERROR(INDEX(Data_Raw!B:B,MATCH(Dataset!A487,Data_Raw!A:A,0)),""))</f>
        <v/>
      </c>
      <c r="L487" t="str">
        <f>IF($A487="","",IFERROR(INDEX(Data_Raw!C:C,MATCH(Dataset!A487,Data_Raw!A:A,0)),""))</f>
        <v/>
      </c>
      <c r="M487" t="str">
        <f>IF($A487="","",IFERROR(INDEX(Data_Raw!D:D,MATCH(Dataset!A487,Data_Raw!A:A,0)),""))</f>
        <v/>
      </c>
      <c r="N487" t="str">
        <f>IF($A487="","",IFERROR(VLOOKUP($A487,AI_PF!$A:$ET,29,FALSE),""))</f>
        <v/>
      </c>
      <c r="O487" t="str">
        <f>IF($A487="","",IFERROR(INDEX(Data_Raw!E:E,MATCH(Dataset!A487,Data_Raw!A:A,0)),""))</f>
        <v/>
      </c>
      <c r="P487" t="str">
        <f>IF($A487="","",IFERROR(INDEX(Data_Raw!F:F,MATCH(Dataset!A487,Data_Raw!A:A,0)),""))</f>
        <v/>
      </c>
      <c r="Q487" t="str">
        <f>IF($A487="","",IFERROR(INDEX(Data_Raw!G:G,MATCH(Dataset!A487,Data_Raw!A:A,0)),""))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s="4" t="str">
        <f>IF($J488="","",IFERROR(INDEX(AI_PF!T:T,MATCH(Dataset!J488,AI_PF!C:C,0)),""))</f>
        <v/>
      </c>
      <c r="H488" s="4" t="str">
        <f>IF($J488="","",IFERROR(INDEX(AI_PF!V:V,MATCH(Dataset!J488,AI_PF!C:C,0)),""))</f>
        <v/>
      </c>
      <c r="I488" t="str">
        <f>IF($J488="","",IFERROR(INDEX(AI_PF!EV:EV,MATCH(Dataset!J488,AI_PF!C:C,0)),""))</f>
        <v/>
      </c>
      <c r="J488" s="5" t="str">
        <f>IF($A488="","",IFERROR(VLOOKUP($A488,AI_PF!$A:$C,3,FALSE),""))</f>
        <v/>
      </c>
      <c r="K488" t="str">
        <f>IF($A488="","",IFERROR(INDEX(Data_Raw!B:B,MATCH(Dataset!A488,Data_Raw!A:A,0)),""))</f>
        <v/>
      </c>
      <c r="L488" t="str">
        <f>IF($A488="","",IFERROR(INDEX(Data_Raw!C:C,MATCH(Dataset!A488,Data_Raw!A:A,0)),""))</f>
        <v/>
      </c>
      <c r="M488" t="str">
        <f>IF($A488="","",IFERROR(INDEX(Data_Raw!D:D,MATCH(Dataset!A488,Data_Raw!A:A,0)),""))</f>
        <v/>
      </c>
      <c r="N488" t="str">
        <f>IF($A488="","",IFERROR(VLOOKUP($A488,AI_PF!$A:$ET,29,FALSE),""))</f>
        <v/>
      </c>
      <c r="O488" t="str">
        <f>IF($A488="","",IFERROR(INDEX(Data_Raw!E:E,MATCH(Dataset!A488,Data_Raw!A:A,0)),""))</f>
        <v/>
      </c>
      <c r="P488" t="str">
        <f>IF($A488="","",IFERROR(INDEX(Data_Raw!F:F,MATCH(Dataset!A488,Data_Raw!A:A,0)),""))</f>
        <v/>
      </c>
      <c r="Q488" t="str">
        <f>IF($A488="","",IFERROR(INDEX(Data_Raw!G:G,MATCH(Dataset!A488,Data_Raw!A:A,0)),""))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s="4" t="str">
        <f>IF($J489="","",IFERROR(INDEX(AI_PF!T:T,MATCH(Dataset!J489,AI_PF!C:C,0)),""))</f>
        <v/>
      </c>
      <c r="H489" s="4" t="str">
        <f>IF($J489="","",IFERROR(INDEX(AI_PF!V:V,MATCH(Dataset!J489,AI_PF!C:C,0)),""))</f>
        <v/>
      </c>
      <c r="I489" t="str">
        <f>IF($J489="","",IFERROR(INDEX(AI_PF!EV:EV,MATCH(Dataset!J489,AI_PF!C:C,0)),""))</f>
        <v/>
      </c>
      <c r="J489" s="5" t="str">
        <f>IF($A489="","",IFERROR(VLOOKUP($A489,AI_PF!$A:$C,3,FALSE),""))</f>
        <v/>
      </c>
      <c r="K489" t="str">
        <f>IF($A489="","",IFERROR(INDEX(Data_Raw!B:B,MATCH(Dataset!A489,Data_Raw!A:A,0)),""))</f>
        <v/>
      </c>
      <c r="L489" t="str">
        <f>IF($A489="","",IFERROR(INDEX(Data_Raw!C:C,MATCH(Dataset!A489,Data_Raw!A:A,0)),""))</f>
        <v/>
      </c>
      <c r="M489" t="str">
        <f>IF($A489="","",IFERROR(INDEX(Data_Raw!D:D,MATCH(Dataset!A489,Data_Raw!A:A,0)),""))</f>
        <v/>
      </c>
      <c r="N489" t="str">
        <f>IF($A489="","",IFERROR(VLOOKUP($A489,AI_PF!$A:$ET,29,FALSE),""))</f>
        <v/>
      </c>
      <c r="O489" t="str">
        <f>IF($A489="","",IFERROR(INDEX(Data_Raw!E:E,MATCH(Dataset!A489,Data_Raw!A:A,0)),""))</f>
        <v/>
      </c>
      <c r="P489" t="str">
        <f>IF($A489="","",IFERROR(INDEX(Data_Raw!F:F,MATCH(Dataset!A489,Data_Raw!A:A,0)),""))</f>
        <v/>
      </c>
      <c r="Q489" t="str">
        <f>IF($A489="","",IFERROR(INDEX(Data_Raw!G:G,MATCH(Dataset!A489,Data_Raw!A:A,0)),""))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s="4" t="str">
        <f>IF($J490="","",IFERROR(INDEX(AI_PF!T:T,MATCH(Dataset!J490,AI_PF!C:C,0)),""))</f>
        <v/>
      </c>
      <c r="H490" s="4" t="str">
        <f>IF($J490="","",IFERROR(INDEX(AI_PF!V:V,MATCH(Dataset!J490,AI_PF!C:C,0)),""))</f>
        <v/>
      </c>
      <c r="I490" t="str">
        <f>IF($J490="","",IFERROR(INDEX(AI_PF!EV:EV,MATCH(Dataset!J490,AI_PF!C:C,0)),""))</f>
        <v/>
      </c>
      <c r="J490" s="5" t="str">
        <f>IF($A490="","",IFERROR(VLOOKUP($A490,AI_PF!$A:$C,3,FALSE),""))</f>
        <v/>
      </c>
      <c r="K490" t="str">
        <f>IF($A490="","",IFERROR(INDEX(Data_Raw!B:B,MATCH(Dataset!A490,Data_Raw!A:A,0)),""))</f>
        <v/>
      </c>
      <c r="L490" t="str">
        <f>IF($A490="","",IFERROR(INDEX(Data_Raw!C:C,MATCH(Dataset!A490,Data_Raw!A:A,0)),""))</f>
        <v/>
      </c>
      <c r="M490" t="str">
        <f>IF($A490="","",IFERROR(INDEX(Data_Raw!D:D,MATCH(Dataset!A490,Data_Raw!A:A,0)),""))</f>
        <v/>
      </c>
      <c r="N490" t="str">
        <f>IF($A490="","",IFERROR(VLOOKUP($A490,AI_PF!$A:$ET,29,FALSE),""))</f>
        <v/>
      </c>
      <c r="O490" t="str">
        <f>IF($A490="","",IFERROR(INDEX(Data_Raw!E:E,MATCH(Dataset!A490,Data_Raw!A:A,0)),""))</f>
        <v/>
      </c>
      <c r="P490" t="str">
        <f>IF($A490="","",IFERROR(INDEX(Data_Raw!F:F,MATCH(Dataset!A490,Data_Raw!A:A,0)),""))</f>
        <v/>
      </c>
      <c r="Q490" t="str">
        <f>IF($A490="","",IFERROR(INDEX(Data_Raw!G:G,MATCH(Dataset!A490,Data_Raw!A:A,0)),""))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s="4" t="str">
        <f>IF($J491="","",IFERROR(INDEX(AI_PF!T:T,MATCH(Dataset!J491,AI_PF!C:C,0)),""))</f>
        <v/>
      </c>
      <c r="H491" s="4" t="str">
        <f>IF($J491="","",IFERROR(INDEX(AI_PF!V:V,MATCH(Dataset!J491,AI_PF!C:C,0)),""))</f>
        <v/>
      </c>
      <c r="I491" t="str">
        <f>IF($J491="","",IFERROR(INDEX(AI_PF!EV:EV,MATCH(Dataset!J491,AI_PF!C:C,0)),""))</f>
        <v/>
      </c>
      <c r="J491" s="5" t="str">
        <f>IF($A491="","",IFERROR(VLOOKUP($A491,AI_PF!$A:$C,3,FALSE),""))</f>
        <v/>
      </c>
      <c r="K491" t="str">
        <f>IF($A491="","",IFERROR(INDEX(Data_Raw!B:B,MATCH(Dataset!A491,Data_Raw!A:A,0)),""))</f>
        <v/>
      </c>
      <c r="L491" t="str">
        <f>IF($A491="","",IFERROR(INDEX(Data_Raw!C:C,MATCH(Dataset!A491,Data_Raw!A:A,0)),""))</f>
        <v/>
      </c>
      <c r="M491" t="str">
        <f>IF($A491="","",IFERROR(INDEX(Data_Raw!D:D,MATCH(Dataset!A491,Data_Raw!A:A,0)),""))</f>
        <v/>
      </c>
      <c r="N491" t="str">
        <f>IF($A491="","",IFERROR(VLOOKUP($A491,AI_PF!$A:$ET,29,FALSE),""))</f>
        <v/>
      </c>
      <c r="O491" t="str">
        <f>IF($A491="","",IFERROR(INDEX(Data_Raw!E:E,MATCH(Dataset!A491,Data_Raw!A:A,0)),""))</f>
        <v/>
      </c>
      <c r="P491" t="str">
        <f>IF($A491="","",IFERROR(INDEX(Data_Raw!F:F,MATCH(Dataset!A491,Data_Raw!A:A,0)),""))</f>
        <v/>
      </c>
      <c r="Q491" t="str">
        <f>IF($A491="","",IFERROR(INDEX(Data_Raw!G:G,MATCH(Dataset!A491,Data_Raw!A:A,0)),""))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s="4" t="str">
        <f>IF($J492="","",IFERROR(INDEX(AI_PF!T:T,MATCH(Dataset!J492,AI_PF!C:C,0)),""))</f>
        <v/>
      </c>
      <c r="H492" s="4" t="str">
        <f>IF($J492="","",IFERROR(INDEX(AI_PF!V:V,MATCH(Dataset!J492,AI_PF!C:C,0)),""))</f>
        <v/>
      </c>
      <c r="I492" t="str">
        <f>IF($J492="","",IFERROR(INDEX(AI_PF!EV:EV,MATCH(Dataset!J492,AI_PF!C:C,0)),""))</f>
        <v/>
      </c>
      <c r="J492" s="5" t="str">
        <f>IF($A492="","",IFERROR(VLOOKUP($A492,AI_PF!$A:$C,3,FALSE),""))</f>
        <v/>
      </c>
      <c r="K492" t="str">
        <f>IF($A492="","",IFERROR(INDEX(Data_Raw!B:B,MATCH(Dataset!A492,Data_Raw!A:A,0)),""))</f>
        <v/>
      </c>
      <c r="L492" t="str">
        <f>IF($A492="","",IFERROR(INDEX(Data_Raw!C:C,MATCH(Dataset!A492,Data_Raw!A:A,0)),""))</f>
        <v/>
      </c>
      <c r="M492" t="str">
        <f>IF($A492="","",IFERROR(INDEX(Data_Raw!D:D,MATCH(Dataset!A492,Data_Raw!A:A,0)),""))</f>
        <v/>
      </c>
      <c r="N492" t="str">
        <f>IF($A492="","",IFERROR(VLOOKUP($A492,AI_PF!$A:$ET,29,FALSE),""))</f>
        <v/>
      </c>
      <c r="O492" t="str">
        <f>IF($A492="","",IFERROR(INDEX(Data_Raw!E:E,MATCH(Dataset!A492,Data_Raw!A:A,0)),""))</f>
        <v/>
      </c>
      <c r="P492" t="str">
        <f>IF($A492="","",IFERROR(INDEX(Data_Raw!F:F,MATCH(Dataset!A492,Data_Raw!A:A,0)),""))</f>
        <v/>
      </c>
      <c r="Q492" t="str">
        <f>IF($A492="","",IFERROR(INDEX(Data_Raw!G:G,MATCH(Dataset!A492,Data_Raw!A:A,0)),""))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s="4" t="str">
        <f>IF($J493="","",IFERROR(INDEX(AI_PF!T:T,MATCH(Dataset!J493,AI_PF!C:C,0)),""))</f>
        <v/>
      </c>
      <c r="H493" s="4" t="str">
        <f>IF($J493="","",IFERROR(INDEX(AI_PF!V:V,MATCH(Dataset!J493,AI_PF!C:C,0)),""))</f>
        <v/>
      </c>
      <c r="I493" t="str">
        <f>IF($J493="","",IFERROR(INDEX(AI_PF!EV:EV,MATCH(Dataset!J493,AI_PF!C:C,0)),""))</f>
        <v/>
      </c>
      <c r="J493" s="5" t="str">
        <f>IF($A493="","",IFERROR(VLOOKUP($A493,AI_PF!$A:$C,3,FALSE),""))</f>
        <v/>
      </c>
      <c r="K493" t="str">
        <f>IF($A493="","",IFERROR(INDEX(Data_Raw!B:B,MATCH(Dataset!A493,Data_Raw!A:A,0)),""))</f>
        <v/>
      </c>
      <c r="L493" t="str">
        <f>IF($A493="","",IFERROR(INDEX(Data_Raw!C:C,MATCH(Dataset!A493,Data_Raw!A:A,0)),""))</f>
        <v/>
      </c>
      <c r="M493" t="str">
        <f>IF($A493="","",IFERROR(INDEX(Data_Raw!D:D,MATCH(Dataset!A493,Data_Raw!A:A,0)),""))</f>
        <v/>
      </c>
      <c r="N493" t="str">
        <f>IF($A493="","",IFERROR(VLOOKUP($A493,AI_PF!$A:$ET,29,FALSE),""))</f>
        <v/>
      </c>
      <c r="O493" t="str">
        <f>IF($A493="","",IFERROR(INDEX(Data_Raw!E:E,MATCH(Dataset!A493,Data_Raw!A:A,0)),""))</f>
        <v/>
      </c>
      <c r="P493" t="str">
        <f>IF($A493="","",IFERROR(INDEX(Data_Raw!F:F,MATCH(Dataset!A493,Data_Raw!A:A,0)),""))</f>
        <v/>
      </c>
      <c r="Q493" t="str">
        <f>IF($A493="","",IFERROR(INDEX(Data_Raw!G:G,MATCH(Dataset!A493,Data_Raw!A:A,0)),""))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s="4" t="str">
        <f>IF($J494="","",IFERROR(INDEX(AI_PF!T:T,MATCH(Dataset!J494,AI_PF!C:C,0)),""))</f>
        <v/>
      </c>
      <c r="H494" s="4" t="str">
        <f>IF($J494="","",IFERROR(INDEX(AI_PF!V:V,MATCH(Dataset!J494,AI_PF!C:C,0)),""))</f>
        <v/>
      </c>
      <c r="I494" t="str">
        <f>IF($J494="","",IFERROR(INDEX(AI_PF!EV:EV,MATCH(Dataset!J494,AI_PF!C:C,0)),""))</f>
        <v/>
      </c>
      <c r="J494" s="5" t="str">
        <f>IF($A494="","",IFERROR(VLOOKUP($A494,AI_PF!$A:$C,3,FALSE),""))</f>
        <v/>
      </c>
      <c r="K494" t="str">
        <f>IF($A494="","",IFERROR(INDEX(Data_Raw!B:B,MATCH(Dataset!A494,Data_Raw!A:A,0)),""))</f>
        <v/>
      </c>
      <c r="L494" t="str">
        <f>IF($A494="","",IFERROR(INDEX(Data_Raw!C:C,MATCH(Dataset!A494,Data_Raw!A:A,0)),""))</f>
        <v/>
      </c>
      <c r="M494" t="str">
        <f>IF($A494="","",IFERROR(INDEX(Data_Raw!D:D,MATCH(Dataset!A494,Data_Raw!A:A,0)),""))</f>
        <v/>
      </c>
      <c r="N494" t="str">
        <f>IF($A494="","",IFERROR(VLOOKUP($A494,AI_PF!$A:$ET,29,FALSE),""))</f>
        <v/>
      </c>
      <c r="O494" t="str">
        <f>IF($A494="","",IFERROR(INDEX(Data_Raw!E:E,MATCH(Dataset!A494,Data_Raw!A:A,0)),""))</f>
        <v/>
      </c>
      <c r="P494" t="str">
        <f>IF($A494="","",IFERROR(INDEX(Data_Raw!F:F,MATCH(Dataset!A494,Data_Raw!A:A,0)),""))</f>
        <v/>
      </c>
      <c r="Q494" t="str">
        <f>IF($A494="","",IFERROR(INDEX(Data_Raw!G:G,MATCH(Dataset!A494,Data_Raw!A:A,0)),""))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s="4" t="str">
        <f>IF($J495="","",IFERROR(INDEX(AI_PF!T:T,MATCH(Dataset!J495,AI_PF!C:C,0)),""))</f>
        <v/>
      </c>
      <c r="H495" s="4" t="str">
        <f>IF($J495="","",IFERROR(INDEX(AI_PF!V:V,MATCH(Dataset!J495,AI_PF!C:C,0)),""))</f>
        <v/>
      </c>
      <c r="I495" t="str">
        <f>IF($J495="","",IFERROR(INDEX(AI_PF!EV:EV,MATCH(Dataset!J495,AI_PF!C:C,0)),""))</f>
        <v/>
      </c>
      <c r="J495" s="5" t="str">
        <f>IF($A495="","",IFERROR(VLOOKUP($A495,AI_PF!$A:$C,3,FALSE),""))</f>
        <v/>
      </c>
      <c r="K495" t="str">
        <f>IF($A495="","",IFERROR(INDEX(Data_Raw!B:B,MATCH(Dataset!A495,Data_Raw!A:A,0)),""))</f>
        <v/>
      </c>
      <c r="L495" t="str">
        <f>IF($A495="","",IFERROR(INDEX(Data_Raw!C:C,MATCH(Dataset!A495,Data_Raw!A:A,0)),""))</f>
        <v/>
      </c>
      <c r="M495" t="str">
        <f>IF($A495="","",IFERROR(INDEX(Data_Raw!D:D,MATCH(Dataset!A495,Data_Raw!A:A,0)),""))</f>
        <v/>
      </c>
      <c r="N495" t="str">
        <f>IF($A495="","",IFERROR(VLOOKUP($A495,AI_PF!$A:$ET,29,FALSE),""))</f>
        <v/>
      </c>
      <c r="O495" t="str">
        <f>IF($A495="","",IFERROR(INDEX(Data_Raw!E:E,MATCH(Dataset!A495,Data_Raw!A:A,0)),""))</f>
        <v/>
      </c>
      <c r="P495" t="str">
        <f>IF($A495="","",IFERROR(INDEX(Data_Raw!F:F,MATCH(Dataset!A495,Data_Raw!A:A,0)),""))</f>
        <v/>
      </c>
      <c r="Q495" t="str">
        <f>IF($A495="","",IFERROR(INDEX(Data_Raw!G:G,MATCH(Dataset!A495,Data_Raw!A:A,0)),""))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s="4" t="str">
        <f>IF($J496="","",IFERROR(INDEX(AI_PF!T:T,MATCH(Dataset!J496,AI_PF!C:C,0)),""))</f>
        <v/>
      </c>
      <c r="H496" s="4" t="str">
        <f>IF($J496="","",IFERROR(INDEX(AI_PF!V:V,MATCH(Dataset!J496,AI_PF!C:C,0)),""))</f>
        <v/>
      </c>
      <c r="I496" t="str">
        <f>IF($J496="","",IFERROR(INDEX(AI_PF!EV:EV,MATCH(Dataset!J496,AI_PF!C:C,0)),""))</f>
        <v/>
      </c>
      <c r="J496" s="5" t="str">
        <f>IF($A496="","",IFERROR(VLOOKUP($A496,AI_PF!$A:$C,3,FALSE),""))</f>
        <v/>
      </c>
      <c r="K496" t="str">
        <f>IF($A496="","",IFERROR(INDEX(Data_Raw!B:B,MATCH(Dataset!A496,Data_Raw!A:A,0)),""))</f>
        <v/>
      </c>
      <c r="L496" t="str">
        <f>IF($A496="","",IFERROR(INDEX(Data_Raw!C:C,MATCH(Dataset!A496,Data_Raw!A:A,0)),""))</f>
        <v/>
      </c>
      <c r="M496" t="str">
        <f>IF($A496="","",IFERROR(INDEX(Data_Raw!D:D,MATCH(Dataset!A496,Data_Raw!A:A,0)),""))</f>
        <v/>
      </c>
      <c r="N496" t="str">
        <f>IF($A496="","",IFERROR(VLOOKUP($A496,AI_PF!$A:$ET,29,FALSE),""))</f>
        <v/>
      </c>
      <c r="O496" t="str">
        <f>IF($A496="","",IFERROR(INDEX(Data_Raw!E:E,MATCH(Dataset!A496,Data_Raw!A:A,0)),""))</f>
        <v/>
      </c>
      <c r="P496" t="str">
        <f>IF($A496="","",IFERROR(INDEX(Data_Raw!F:F,MATCH(Dataset!A496,Data_Raw!A:A,0)),""))</f>
        <v/>
      </c>
      <c r="Q496" t="str">
        <f>IF($A496="","",IFERROR(INDEX(Data_Raw!G:G,MATCH(Dataset!A496,Data_Raw!A:A,0)),""))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s="4" t="str">
        <f>IF($J497="","",IFERROR(INDEX(AI_PF!T:T,MATCH(Dataset!J497,AI_PF!C:C,0)),""))</f>
        <v/>
      </c>
      <c r="H497" s="4" t="str">
        <f>IF($J497="","",IFERROR(INDEX(AI_PF!V:V,MATCH(Dataset!J497,AI_PF!C:C,0)),""))</f>
        <v/>
      </c>
      <c r="I497" t="str">
        <f>IF($J497="","",IFERROR(INDEX(AI_PF!EV:EV,MATCH(Dataset!J497,AI_PF!C:C,0)),""))</f>
        <v/>
      </c>
      <c r="J497" s="5" t="str">
        <f>IF($A497="","",IFERROR(VLOOKUP($A497,AI_PF!$A:$C,3,FALSE),""))</f>
        <v/>
      </c>
      <c r="K497" t="str">
        <f>IF($A497="","",IFERROR(INDEX(Data_Raw!B:B,MATCH(Dataset!A497,Data_Raw!A:A,0)),""))</f>
        <v/>
      </c>
      <c r="L497" t="str">
        <f>IF($A497="","",IFERROR(INDEX(Data_Raw!C:C,MATCH(Dataset!A497,Data_Raw!A:A,0)),""))</f>
        <v/>
      </c>
      <c r="M497" t="str">
        <f>IF($A497="","",IFERROR(INDEX(Data_Raw!D:D,MATCH(Dataset!A497,Data_Raw!A:A,0)),""))</f>
        <v/>
      </c>
      <c r="N497" t="str">
        <f>IF($A497="","",IFERROR(VLOOKUP($A497,AI_PF!$A:$ET,29,FALSE),""))</f>
        <v/>
      </c>
      <c r="O497" t="str">
        <f>IF($A497="","",IFERROR(INDEX(Data_Raw!E:E,MATCH(Dataset!A497,Data_Raw!A:A,0)),""))</f>
        <v/>
      </c>
      <c r="P497" t="str">
        <f>IF($A497="","",IFERROR(INDEX(Data_Raw!F:F,MATCH(Dataset!A497,Data_Raw!A:A,0)),""))</f>
        <v/>
      </c>
      <c r="Q497" t="str">
        <f>IF($A497="","",IFERROR(INDEX(Data_Raw!G:G,MATCH(Dataset!A497,Data_Raw!A:A,0)),""))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s="4" t="str">
        <f>IF($J498="","",IFERROR(INDEX(AI_PF!T:T,MATCH(Dataset!J498,AI_PF!C:C,0)),""))</f>
        <v/>
      </c>
      <c r="H498" s="4" t="str">
        <f>IF($J498="","",IFERROR(INDEX(AI_PF!V:V,MATCH(Dataset!J498,AI_PF!C:C,0)),""))</f>
        <v/>
      </c>
      <c r="I498" t="str">
        <f>IF($J498="","",IFERROR(INDEX(AI_PF!EV:EV,MATCH(Dataset!J498,AI_PF!C:C,0)),""))</f>
        <v/>
      </c>
      <c r="J498" s="5" t="str">
        <f>IF($A498="","",IFERROR(VLOOKUP($A498,AI_PF!$A:$C,3,FALSE),""))</f>
        <v/>
      </c>
      <c r="K498" t="str">
        <f>IF($A498="","",IFERROR(INDEX(Data_Raw!B:B,MATCH(Dataset!A498,Data_Raw!A:A,0)),""))</f>
        <v/>
      </c>
      <c r="L498" t="str">
        <f>IF($A498="","",IFERROR(INDEX(Data_Raw!C:C,MATCH(Dataset!A498,Data_Raw!A:A,0)),""))</f>
        <v/>
      </c>
      <c r="M498" t="str">
        <f>IF($A498="","",IFERROR(INDEX(Data_Raw!D:D,MATCH(Dataset!A498,Data_Raw!A:A,0)),""))</f>
        <v/>
      </c>
      <c r="N498" t="str">
        <f>IF($A498="","",IFERROR(VLOOKUP($A498,AI_PF!$A:$ET,29,FALSE),""))</f>
        <v/>
      </c>
      <c r="O498" t="str">
        <f>IF($A498="","",IFERROR(INDEX(Data_Raw!E:E,MATCH(Dataset!A498,Data_Raw!A:A,0)),""))</f>
        <v/>
      </c>
      <c r="P498" t="str">
        <f>IF($A498="","",IFERROR(INDEX(Data_Raw!F:F,MATCH(Dataset!A498,Data_Raw!A:A,0)),""))</f>
        <v/>
      </c>
      <c r="Q498" t="str">
        <f>IF($A498="","",IFERROR(INDEX(Data_Raw!G:G,MATCH(Dataset!A498,Data_Raw!A:A,0)),""))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s="4" t="str">
        <f>IF($J499="","",IFERROR(INDEX(AI_PF!T:T,MATCH(Dataset!J499,AI_PF!C:C,0)),""))</f>
        <v/>
      </c>
      <c r="H499" s="4" t="str">
        <f>IF($J499="","",IFERROR(INDEX(AI_PF!V:V,MATCH(Dataset!J499,AI_PF!C:C,0)),""))</f>
        <v/>
      </c>
      <c r="I499" t="str">
        <f>IF($J499="","",IFERROR(INDEX(AI_PF!EV:EV,MATCH(Dataset!J499,AI_PF!C:C,0)),""))</f>
        <v/>
      </c>
      <c r="J499" s="5" t="str">
        <f>IF($A499="","",IFERROR(VLOOKUP($A499,AI_PF!$A:$C,3,FALSE),""))</f>
        <v/>
      </c>
      <c r="K499" t="str">
        <f>IF($A499="","",IFERROR(INDEX(Data_Raw!B:B,MATCH(Dataset!A499,Data_Raw!A:A,0)),""))</f>
        <v/>
      </c>
      <c r="L499" t="str">
        <f>IF($A499="","",IFERROR(INDEX(Data_Raw!C:C,MATCH(Dataset!A499,Data_Raw!A:A,0)),""))</f>
        <v/>
      </c>
      <c r="M499" t="str">
        <f>IF($A499="","",IFERROR(INDEX(Data_Raw!D:D,MATCH(Dataset!A499,Data_Raw!A:A,0)),""))</f>
        <v/>
      </c>
      <c r="N499" t="str">
        <f>IF($A499="","",IFERROR(VLOOKUP($A499,AI_PF!$A:$ET,29,FALSE),""))</f>
        <v/>
      </c>
      <c r="O499" t="str">
        <f>IF($A499="","",IFERROR(INDEX(Data_Raw!E:E,MATCH(Dataset!A499,Data_Raw!A:A,0)),""))</f>
        <v/>
      </c>
      <c r="P499" t="str">
        <f>IF($A499="","",IFERROR(INDEX(Data_Raw!F:F,MATCH(Dataset!A499,Data_Raw!A:A,0)),""))</f>
        <v/>
      </c>
      <c r="Q499" t="str">
        <f>IF($A499="","",IFERROR(INDEX(Data_Raw!G:G,MATCH(Dataset!A499,Data_Raw!A:A,0)),""))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s="4" t="str">
        <f>IF($J500="","",IFERROR(INDEX(AI_PF!T:T,MATCH(Dataset!J500,AI_PF!C:C,0)),""))</f>
        <v/>
      </c>
      <c r="H500" s="4" t="str">
        <f>IF($J500="","",IFERROR(INDEX(AI_PF!V:V,MATCH(Dataset!J500,AI_PF!C:C,0)),""))</f>
        <v/>
      </c>
      <c r="I500" t="str">
        <f>IF($J500="","",IFERROR(INDEX(AI_PF!EV:EV,MATCH(Dataset!J500,AI_PF!C:C,0)),""))</f>
        <v/>
      </c>
      <c r="J500" s="5" t="str">
        <f>IF($A500="","",IFERROR(VLOOKUP($A500,AI_PF!$A:$C,3,FALSE),""))</f>
        <v/>
      </c>
      <c r="K500" t="str">
        <f>IF($A500="","",IFERROR(INDEX(Data_Raw!B:B,MATCH(Dataset!A500,Data_Raw!A:A,0)),""))</f>
        <v/>
      </c>
      <c r="L500" t="str">
        <f>IF($A500="","",IFERROR(INDEX(Data_Raw!C:C,MATCH(Dataset!A500,Data_Raw!A:A,0)),""))</f>
        <v/>
      </c>
      <c r="M500" t="str">
        <f>IF($A500="","",IFERROR(INDEX(Data_Raw!D:D,MATCH(Dataset!A500,Data_Raw!A:A,0)),""))</f>
        <v/>
      </c>
      <c r="N500" t="str">
        <f>IF($A500="","",IFERROR(VLOOKUP($A500,AI_PF!$A:$ET,29,FALSE),""))</f>
        <v/>
      </c>
      <c r="O500" t="str">
        <f>IF($A500="","",IFERROR(INDEX(Data_Raw!E:E,MATCH(Dataset!A500,Data_Raw!A:A,0)),""))</f>
        <v/>
      </c>
      <c r="P500" t="str">
        <f>IF($A500="","",IFERROR(INDEX(Data_Raw!F:F,MATCH(Dataset!A500,Data_Raw!A:A,0)),""))</f>
        <v/>
      </c>
      <c r="Q500" t="str">
        <f>IF($A500="","",IFERROR(INDEX(Data_Raw!G:G,MATCH(Dataset!A500,Data_Raw!A:A,0)),""))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s="4" t="str">
        <f>IF($J501="","",IFERROR(INDEX(AI_PF!T:T,MATCH(Dataset!J501,AI_PF!C:C,0)),""))</f>
        <v/>
      </c>
      <c r="H501" s="4" t="str">
        <f>IF($J501="","",IFERROR(INDEX(AI_PF!V:V,MATCH(Dataset!J501,AI_PF!C:C,0)),""))</f>
        <v/>
      </c>
      <c r="I501" t="str">
        <f>IF($J501="","",IFERROR(INDEX(AI_PF!EV:EV,MATCH(Dataset!J501,AI_PF!C:C,0)),""))</f>
        <v/>
      </c>
      <c r="J501" s="5" t="str">
        <f>IF($A501="","",IFERROR(VLOOKUP($A501,AI_PF!$A:$C,3,FALSE),""))</f>
        <v/>
      </c>
      <c r="K501" t="str">
        <f>IF($A501="","",IFERROR(INDEX(Data_Raw!B:B,MATCH(Dataset!A501,Data_Raw!A:A,0)),""))</f>
        <v/>
      </c>
      <c r="L501" t="str">
        <f>IF($A501="","",IFERROR(INDEX(Data_Raw!C:C,MATCH(Dataset!A501,Data_Raw!A:A,0)),""))</f>
        <v/>
      </c>
      <c r="M501" t="str">
        <f>IF($A501="","",IFERROR(INDEX(Data_Raw!D:D,MATCH(Dataset!A501,Data_Raw!A:A,0)),""))</f>
        <v/>
      </c>
      <c r="N501" t="str">
        <f>IF($A501="","",IFERROR(VLOOKUP($A501,AI_PF!$A:$ET,29,FALSE),""))</f>
        <v/>
      </c>
      <c r="O501" t="str">
        <f>IF($A501="","",IFERROR(INDEX(Data_Raw!E:E,MATCH(Dataset!A501,Data_Raw!A:A,0)),""))</f>
        <v/>
      </c>
      <c r="P501" t="str">
        <f>IF($A501="","",IFERROR(INDEX(Data_Raw!F:F,MATCH(Dataset!A501,Data_Raw!A:A,0)),""))</f>
        <v/>
      </c>
      <c r="Q501" t="str">
        <f>IF($A501="","",IFERROR(INDEX(Data_Raw!G:G,MATCH(Dataset!A501,Data_Raw!A:A,0)),""))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s="4" t="str">
        <f>IF($J502="","",IFERROR(INDEX(AI_PF!T:T,MATCH(Dataset!J502,AI_PF!C:C,0)),""))</f>
        <v/>
      </c>
      <c r="H502" s="4" t="str">
        <f>IF($J502="","",IFERROR(INDEX(AI_PF!V:V,MATCH(Dataset!J502,AI_PF!C:C,0)),""))</f>
        <v/>
      </c>
      <c r="I502" t="str">
        <f>IF($J502="","",IFERROR(INDEX(AI_PF!EV:EV,MATCH(Dataset!J502,AI_PF!C:C,0)),""))</f>
        <v/>
      </c>
      <c r="J502" s="5" t="str">
        <f>IF($A502="","",IFERROR(VLOOKUP($A502,AI_PF!$A:$C,3,FALSE),""))</f>
        <v/>
      </c>
      <c r="K502" t="str">
        <f>IF($A502="","",IFERROR(INDEX(Data_Raw!B:B,MATCH(Dataset!A502,Data_Raw!A:A,0)),""))</f>
        <v/>
      </c>
      <c r="L502" t="str">
        <f>IF($A502="","",IFERROR(INDEX(Data_Raw!C:C,MATCH(Dataset!A502,Data_Raw!A:A,0)),""))</f>
        <v/>
      </c>
      <c r="M502" t="str">
        <f>IF($A502="","",IFERROR(INDEX(Data_Raw!D:D,MATCH(Dataset!A502,Data_Raw!A:A,0)),""))</f>
        <v/>
      </c>
      <c r="N502" t="str">
        <f>IF($A502="","",IFERROR(VLOOKUP($A502,AI_PF!$A:$ET,29,FALSE),""))</f>
        <v/>
      </c>
      <c r="O502" t="str">
        <f>IF($A502="","",IFERROR(INDEX(Data_Raw!E:E,MATCH(Dataset!A502,Data_Raw!A:A,0)),""))</f>
        <v/>
      </c>
      <c r="P502" t="str">
        <f>IF($A502="","",IFERROR(INDEX(Data_Raw!F:F,MATCH(Dataset!A502,Data_Raw!A:A,0)),""))</f>
        <v/>
      </c>
      <c r="Q502" t="str">
        <f>IF($A502="","",IFERROR(INDEX(Data_Raw!G:G,MATCH(Dataset!A502,Data_Raw!A:A,0)),""))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s="4" t="str">
        <f>IF($J503="","",IFERROR(INDEX(AI_PF!T:T,MATCH(Dataset!J503,AI_PF!C:C,0)),""))</f>
        <v/>
      </c>
      <c r="H503" s="4" t="str">
        <f>IF($J503="","",IFERROR(INDEX(AI_PF!V:V,MATCH(Dataset!J503,AI_PF!C:C,0)),""))</f>
        <v/>
      </c>
      <c r="I503" t="str">
        <f>IF($J503="","",IFERROR(INDEX(AI_PF!EV:EV,MATCH(Dataset!J503,AI_PF!C:C,0)),""))</f>
        <v/>
      </c>
      <c r="J503" s="5" t="str">
        <f>IF($A503="","",IFERROR(VLOOKUP($A503,AI_PF!$A:$C,3,FALSE),""))</f>
        <v/>
      </c>
      <c r="K503" t="str">
        <f>IF($A503="","",IFERROR(INDEX(Data_Raw!B:B,MATCH(Dataset!A503,Data_Raw!A:A,0)),""))</f>
        <v/>
      </c>
      <c r="L503" t="str">
        <f>IF($A503="","",IFERROR(INDEX(Data_Raw!C:C,MATCH(Dataset!A503,Data_Raw!A:A,0)),""))</f>
        <v/>
      </c>
      <c r="M503" t="str">
        <f>IF($A503="","",IFERROR(INDEX(Data_Raw!D:D,MATCH(Dataset!A503,Data_Raw!A:A,0)),""))</f>
        <v/>
      </c>
      <c r="N503" t="str">
        <f>IF($A503="","",IFERROR(VLOOKUP($A503,AI_PF!$A:$ET,29,FALSE),""))</f>
        <v/>
      </c>
      <c r="O503" t="str">
        <f>IF($A503="","",IFERROR(INDEX(Data_Raw!E:E,MATCH(Dataset!A503,Data_Raw!A:A,0)),""))</f>
        <v/>
      </c>
      <c r="P503" t="str">
        <f>IF($A503="","",IFERROR(INDEX(Data_Raw!F:F,MATCH(Dataset!A503,Data_Raw!A:A,0)),""))</f>
        <v/>
      </c>
      <c r="Q503" t="str">
        <f>IF($A503="","",IFERROR(INDEX(Data_Raw!G:G,MATCH(Dataset!A503,Data_Raw!A:A,0)),""))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s="4" t="str">
        <f>IF($J504="","",IFERROR(INDEX(AI_PF!T:T,MATCH(Dataset!J504,AI_PF!C:C,0)),""))</f>
        <v/>
      </c>
      <c r="H504" s="4" t="str">
        <f>IF($J504="","",IFERROR(INDEX(AI_PF!V:V,MATCH(Dataset!J504,AI_PF!C:C,0)),""))</f>
        <v/>
      </c>
      <c r="I504" t="str">
        <f>IF($J504="","",IFERROR(INDEX(AI_PF!EV:EV,MATCH(Dataset!J504,AI_PF!C:C,0)),""))</f>
        <v/>
      </c>
      <c r="J504" s="5" t="str">
        <f>IF($A504="","",IFERROR(VLOOKUP($A504,AI_PF!$A:$C,3,FALSE),""))</f>
        <v/>
      </c>
      <c r="K504" t="str">
        <f>IF($A504="","",IFERROR(INDEX(Data_Raw!B:B,MATCH(Dataset!A504,Data_Raw!A:A,0)),""))</f>
        <v/>
      </c>
      <c r="L504" t="str">
        <f>IF($A504="","",IFERROR(INDEX(Data_Raw!C:C,MATCH(Dataset!A504,Data_Raw!A:A,0)),""))</f>
        <v/>
      </c>
      <c r="M504" t="str">
        <f>IF($A504="","",IFERROR(INDEX(Data_Raw!D:D,MATCH(Dataset!A504,Data_Raw!A:A,0)),""))</f>
        <v/>
      </c>
      <c r="N504" t="str">
        <f>IF($A504="","",IFERROR(VLOOKUP($A504,AI_PF!$A:$ET,29,FALSE),""))</f>
        <v/>
      </c>
      <c r="O504" t="str">
        <f>IF($A504="","",IFERROR(INDEX(Data_Raw!E:E,MATCH(Dataset!A504,Data_Raw!A:A,0)),""))</f>
        <v/>
      </c>
      <c r="P504" t="str">
        <f>IF($A504="","",IFERROR(INDEX(Data_Raw!F:F,MATCH(Dataset!A504,Data_Raw!A:A,0)),""))</f>
        <v/>
      </c>
      <c r="Q504" t="str">
        <f>IF($A504="","",IFERROR(INDEX(Data_Raw!G:G,MATCH(Dataset!A504,Data_Raw!A:A,0)),""))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s="4" t="str">
        <f>IF($J505="","",IFERROR(INDEX(AI_PF!T:T,MATCH(Dataset!J505,AI_PF!C:C,0)),""))</f>
        <v/>
      </c>
      <c r="H505" s="4" t="str">
        <f>IF($J505="","",IFERROR(INDEX(AI_PF!V:V,MATCH(Dataset!J505,AI_PF!C:C,0)),""))</f>
        <v/>
      </c>
      <c r="I505" t="str">
        <f>IF($J505="","",IFERROR(INDEX(AI_PF!EV:EV,MATCH(Dataset!J505,AI_PF!C:C,0)),""))</f>
        <v/>
      </c>
      <c r="J505" s="5" t="str">
        <f>IF($A505="","",IFERROR(VLOOKUP($A505,AI_PF!$A:$C,3,FALSE),""))</f>
        <v/>
      </c>
      <c r="K505" t="str">
        <f>IF($A505="","",IFERROR(INDEX(Data_Raw!B:B,MATCH(Dataset!A505,Data_Raw!A:A,0)),""))</f>
        <v/>
      </c>
      <c r="L505" t="str">
        <f>IF($A505="","",IFERROR(INDEX(Data_Raw!C:C,MATCH(Dataset!A505,Data_Raw!A:A,0)),""))</f>
        <v/>
      </c>
      <c r="M505" t="str">
        <f>IF($A505="","",IFERROR(INDEX(Data_Raw!D:D,MATCH(Dataset!A505,Data_Raw!A:A,0)),""))</f>
        <v/>
      </c>
      <c r="N505" t="str">
        <f>IF($A505="","",IFERROR(VLOOKUP($A505,AI_PF!$A:$ET,29,FALSE),""))</f>
        <v/>
      </c>
      <c r="O505" t="str">
        <f>IF($A505="","",IFERROR(INDEX(Data_Raw!E:E,MATCH(Dataset!A505,Data_Raw!A:A,0)),""))</f>
        <v/>
      </c>
      <c r="P505" t="str">
        <f>IF($A505="","",IFERROR(INDEX(Data_Raw!F:F,MATCH(Dataset!A505,Data_Raw!A:A,0)),""))</f>
        <v/>
      </c>
      <c r="Q505" t="str">
        <f>IF($A505="","",IFERROR(INDEX(Data_Raw!G:G,MATCH(Dataset!A505,Data_Raw!A:A,0)),""))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s="4" t="str">
        <f>IF($J506="","",IFERROR(INDEX(AI_PF!T:T,MATCH(Dataset!J506,AI_PF!C:C,0)),""))</f>
        <v/>
      </c>
      <c r="H506" s="4" t="str">
        <f>IF($J506="","",IFERROR(INDEX(AI_PF!V:V,MATCH(Dataset!J506,AI_PF!C:C,0)),""))</f>
        <v/>
      </c>
      <c r="I506" t="str">
        <f>IF($J506="","",IFERROR(INDEX(AI_PF!EV:EV,MATCH(Dataset!J506,AI_PF!C:C,0)),""))</f>
        <v/>
      </c>
      <c r="J506" s="5" t="str">
        <f>IF($A506="","",IFERROR(VLOOKUP($A506,AI_PF!$A:$C,3,FALSE),""))</f>
        <v/>
      </c>
      <c r="K506" t="str">
        <f>IF($A506="","",IFERROR(INDEX(Data_Raw!B:B,MATCH(Dataset!A506,Data_Raw!A:A,0)),""))</f>
        <v/>
      </c>
      <c r="L506" t="str">
        <f>IF($A506="","",IFERROR(INDEX(Data_Raw!C:C,MATCH(Dataset!A506,Data_Raw!A:A,0)),""))</f>
        <v/>
      </c>
      <c r="M506" t="str">
        <f>IF($A506="","",IFERROR(INDEX(Data_Raw!D:D,MATCH(Dataset!A506,Data_Raw!A:A,0)),""))</f>
        <v/>
      </c>
      <c r="N506" t="str">
        <f>IF($A506="","",IFERROR(VLOOKUP($A506,AI_PF!$A:$ET,29,FALSE),""))</f>
        <v/>
      </c>
      <c r="O506" t="str">
        <f>IF($A506="","",IFERROR(INDEX(Data_Raw!E:E,MATCH(Dataset!A506,Data_Raw!A:A,0)),""))</f>
        <v/>
      </c>
      <c r="P506" t="str">
        <f>IF($A506="","",IFERROR(INDEX(Data_Raw!F:F,MATCH(Dataset!A506,Data_Raw!A:A,0)),""))</f>
        <v/>
      </c>
      <c r="Q506" t="str">
        <f>IF($A506="","",IFERROR(INDEX(Data_Raw!G:G,MATCH(Dataset!A506,Data_Raw!A:A,0)),""))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s="4" t="str">
        <f>IF($J507="","",IFERROR(INDEX(AI_PF!T:T,MATCH(Dataset!J507,AI_PF!C:C,0)),""))</f>
        <v/>
      </c>
      <c r="H507" s="4" t="str">
        <f>IF($J507="","",IFERROR(INDEX(AI_PF!V:V,MATCH(Dataset!J507,AI_PF!C:C,0)),""))</f>
        <v/>
      </c>
      <c r="I507" t="str">
        <f>IF($J507="","",IFERROR(INDEX(AI_PF!EV:EV,MATCH(Dataset!J507,AI_PF!C:C,0)),""))</f>
        <v/>
      </c>
      <c r="J507" s="5" t="str">
        <f>IF($A507="","",IFERROR(VLOOKUP($A507,AI_PF!$A:$C,3,FALSE),""))</f>
        <v/>
      </c>
      <c r="K507" t="str">
        <f>IF($A507="","",IFERROR(INDEX(Data_Raw!B:B,MATCH(Dataset!A507,Data_Raw!A:A,0)),""))</f>
        <v/>
      </c>
      <c r="L507" t="str">
        <f>IF($A507="","",IFERROR(INDEX(Data_Raw!C:C,MATCH(Dataset!A507,Data_Raw!A:A,0)),""))</f>
        <v/>
      </c>
      <c r="M507" t="str">
        <f>IF($A507="","",IFERROR(INDEX(Data_Raw!D:D,MATCH(Dataset!A507,Data_Raw!A:A,0)),""))</f>
        <v/>
      </c>
      <c r="N507" t="str">
        <f>IF($A507="","",IFERROR(VLOOKUP($A507,AI_PF!$A:$ET,29,FALSE),""))</f>
        <v/>
      </c>
      <c r="O507" t="str">
        <f>IF($A507="","",IFERROR(INDEX(Data_Raw!E:E,MATCH(Dataset!A507,Data_Raw!A:A,0)),""))</f>
        <v/>
      </c>
      <c r="P507" t="str">
        <f>IF($A507="","",IFERROR(INDEX(Data_Raw!F:F,MATCH(Dataset!A507,Data_Raw!A:A,0)),""))</f>
        <v/>
      </c>
      <c r="Q507" t="str">
        <f>IF($A507="","",IFERROR(INDEX(Data_Raw!G:G,MATCH(Dataset!A507,Data_Raw!A:A,0)),""))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s="4" t="str">
        <f>IF($J508="","",IFERROR(INDEX(AI_PF!T:T,MATCH(Dataset!J508,AI_PF!C:C,0)),""))</f>
        <v/>
      </c>
      <c r="H508" s="4" t="str">
        <f>IF($J508="","",IFERROR(INDEX(AI_PF!V:V,MATCH(Dataset!J508,AI_PF!C:C,0)),""))</f>
        <v/>
      </c>
      <c r="I508" t="str">
        <f>IF($J508="","",IFERROR(INDEX(AI_PF!EV:EV,MATCH(Dataset!J508,AI_PF!C:C,0)),""))</f>
        <v/>
      </c>
      <c r="J508" s="5" t="str">
        <f>IF($A508="","",IFERROR(VLOOKUP($A508,AI_PF!$A:$C,3,FALSE),""))</f>
        <v/>
      </c>
      <c r="K508" t="str">
        <f>IF($A508="","",IFERROR(INDEX(Data_Raw!B:B,MATCH(Dataset!A508,Data_Raw!A:A,0)),""))</f>
        <v/>
      </c>
      <c r="L508" t="str">
        <f>IF($A508="","",IFERROR(INDEX(Data_Raw!C:C,MATCH(Dataset!A508,Data_Raw!A:A,0)),""))</f>
        <v/>
      </c>
      <c r="M508" t="str">
        <f>IF($A508="","",IFERROR(INDEX(Data_Raw!D:D,MATCH(Dataset!A508,Data_Raw!A:A,0)),""))</f>
        <v/>
      </c>
      <c r="N508" t="str">
        <f>IF($A508="","",IFERROR(VLOOKUP($A508,AI_PF!$A:$ET,29,FALSE),""))</f>
        <v/>
      </c>
      <c r="O508" t="str">
        <f>IF($A508="","",IFERROR(INDEX(Data_Raw!E:E,MATCH(Dataset!A508,Data_Raw!A:A,0)),""))</f>
        <v/>
      </c>
      <c r="P508" t="str">
        <f>IF($A508="","",IFERROR(INDEX(Data_Raw!F:F,MATCH(Dataset!A508,Data_Raw!A:A,0)),""))</f>
        <v/>
      </c>
      <c r="Q508" t="str">
        <f>IF($A508="","",IFERROR(INDEX(Data_Raw!G:G,MATCH(Dataset!A508,Data_Raw!A:A,0)),""))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s="4" t="str">
        <f>IF($J509="","",IFERROR(INDEX(AI_PF!T:T,MATCH(Dataset!J509,AI_PF!C:C,0)),""))</f>
        <v/>
      </c>
      <c r="H509" s="4" t="str">
        <f>IF($J509="","",IFERROR(INDEX(AI_PF!V:V,MATCH(Dataset!J509,AI_PF!C:C,0)),""))</f>
        <v/>
      </c>
      <c r="I509" t="str">
        <f>IF($J509="","",IFERROR(INDEX(AI_PF!EV:EV,MATCH(Dataset!J509,AI_PF!C:C,0)),""))</f>
        <v/>
      </c>
      <c r="J509" s="5" t="str">
        <f>IF($A509="","",IFERROR(VLOOKUP($A509,AI_PF!$A:$C,3,FALSE),""))</f>
        <v/>
      </c>
      <c r="K509" t="str">
        <f>IF($A509="","",IFERROR(INDEX(Data_Raw!B:B,MATCH(Dataset!A509,Data_Raw!A:A,0)),""))</f>
        <v/>
      </c>
      <c r="L509" t="str">
        <f>IF($A509="","",IFERROR(INDEX(Data_Raw!C:C,MATCH(Dataset!A509,Data_Raw!A:A,0)),""))</f>
        <v/>
      </c>
      <c r="M509" t="str">
        <f>IF($A509="","",IFERROR(INDEX(Data_Raw!D:D,MATCH(Dataset!A509,Data_Raw!A:A,0)),""))</f>
        <v/>
      </c>
      <c r="N509" t="str">
        <f>IF($A509="","",IFERROR(VLOOKUP($A509,AI_PF!$A:$ET,29,FALSE),""))</f>
        <v/>
      </c>
      <c r="O509" t="str">
        <f>IF($A509="","",IFERROR(INDEX(Data_Raw!E:E,MATCH(Dataset!A509,Data_Raw!A:A,0)),""))</f>
        <v/>
      </c>
      <c r="P509" t="str">
        <f>IF($A509="","",IFERROR(INDEX(Data_Raw!F:F,MATCH(Dataset!A509,Data_Raw!A:A,0)),""))</f>
        <v/>
      </c>
      <c r="Q509" t="str">
        <f>IF($A509="","",IFERROR(INDEX(Data_Raw!G:G,MATCH(Dataset!A509,Data_Raw!A:A,0)),""))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s="4" t="str">
        <f>IF($J510="","",IFERROR(INDEX(AI_PF!T:T,MATCH(Dataset!J510,AI_PF!C:C,0)),""))</f>
        <v/>
      </c>
      <c r="H510" s="4" t="str">
        <f>IF($J510="","",IFERROR(INDEX(AI_PF!V:V,MATCH(Dataset!J510,AI_PF!C:C,0)),""))</f>
        <v/>
      </c>
      <c r="I510" t="str">
        <f>IF($J510="","",IFERROR(INDEX(AI_PF!EV:EV,MATCH(Dataset!J510,AI_PF!C:C,0)),""))</f>
        <v/>
      </c>
      <c r="J510" s="5" t="str">
        <f>IF($A510="","",IFERROR(VLOOKUP($A510,AI_PF!$A:$C,3,FALSE),""))</f>
        <v/>
      </c>
      <c r="K510" t="str">
        <f>IF($A510="","",IFERROR(INDEX(Data_Raw!B:B,MATCH(Dataset!A510,Data_Raw!A:A,0)),""))</f>
        <v/>
      </c>
      <c r="L510" t="str">
        <f>IF($A510="","",IFERROR(INDEX(Data_Raw!C:C,MATCH(Dataset!A510,Data_Raw!A:A,0)),""))</f>
        <v/>
      </c>
      <c r="M510" t="str">
        <f>IF($A510="","",IFERROR(INDEX(Data_Raw!D:D,MATCH(Dataset!A510,Data_Raw!A:A,0)),""))</f>
        <v/>
      </c>
      <c r="N510" t="str">
        <f>IF($A510="","",IFERROR(VLOOKUP($A510,AI_PF!$A:$ET,29,FALSE),""))</f>
        <v/>
      </c>
      <c r="O510" t="str">
        <f>IF($A510="","",IFERROR(INDEX(Data_Raw!E:E,MATCH(Dataset!A510,Data_Raw!A:A,0)),""))</f>
        <v/>
      </c>
      <c r="P510" t="str">
        <f>IF($A510="","",IFERROR(INDEX(Data_Raw!F:F,MATCH(Dataset!A510,Data_Raw!A:A,0)),""))</f>
        <v/>
      </c>
      <c r="Q510" t="str">
        <f>IF($A510="","",IFERROR(INDEX(Data_Raw!G:G,MATCH(Dataset!A510,Data_Raw!A:A,0)),""))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s="4" t="str">
        <f>IF($J511="","",IFERROR(INDEX(AI_PF!T:T,MATCH(Dataset!J511,AI_PF!C:C,0)),""))</f>
        <v/>
      </c>
      <c r="H511" s="4" t="str">
        <f>IF($J511="","",IFERROR(INDEX(AI_PF!V:V,MATCH(Dataset!J511,AI_PF!C:C,0)),""))</f>
        <v/>
      </c>
      <c r="I511" t="str">
        <f>IF($J511="","",IFERROR(INDEX(AI_PF!EV:EV,MATCH(Dataset!J511,AI_PF!C:C,0)),""))</f>
        <v/>
      </c>
      <c r="J511" s="5" t="str">
        <f>IF($A511="","",IFERROR(VLOOKUP($A511,AI_PF!$A:$C,3,FALSE),""))</f>
        <v/>
      </c>
      <c r="K511" t="str">
        <f>IF($A511="","",IFERROR(INDEX(Data_Raw!B:B,MATCH(Dataset!A511,Data_Raw!A:A,0)),""))</f>
        <v/>
      </c>
      <c r="L511" t="str">
        <f>IF($A511="","",IFERROR(INDEX(Data_Raw!C:C,MATCH(Dataset!A511,Data_Raw!A:A,0)),""))</f>
        <v/>
      </c>
      <c r="M511" t="str">
        <f>IF($A511="","",IFERROR(INDEX(Data_Raw!D:D,MATCH(Dataset!A511,Data_Raw!A:A,0)),""))</f>
        <v/>
      </c>
      <c r="N511" t="str">
        <f>IF($A511="","",IFERROR(VLOOKUP($A511,AI_PF!$A:$ET,29,FALSE),""))</f>
        <v/>
      </c>
      <c r="O511" t="str">
        <f>IF($A511="","",IFERROR(INDEX(Data_Raw!E:E,MATCH(Dataset!A511,Data_Raw!A:A,0)),""))</f>
        <v/>
      </c>
      <c r="P511" t="str">
        <f>IF($A511="","",IFERROR(INDEX(Data_Raw!F:F,MATCH(Dataset!A511,Data_Raw!A:A,0)),""))</f>
        <v/>
      </c>
      <c r="Q511" t="str">
        <f>IF($A511="","",IFERROR(INDEX(Data_Raw!G:G,MATCH(Dataset!A511,Data_Raw!A:A,0)),""))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s="4" t="str">
        <f>IF($J512="","",IFERROR(INDEX(AI_PF!T:T,MATCH(Dataset!J512,AI_PF!C:C,0)),""))</f>
        <v/>
      </c>
      <c r="H512" s="4" t="str">
        <f>IF($J512="","",IFERROR(INDEX(AI_PF!V:V,MATCH(Dataset!J512,AI_PF!C:C,0)),""))</f>
        <v/>
      </c>
      <c r="I512" t="str">
        <f>IF($J512="","",IFERROR(INDEX(AI_PF!EV:EV,MATCH(Dataset!J512,AI_PF!C:C,0)),""))</f>
        <v/>
      </c>
      <c r="J512" s="5" t="str">
        <f>IF($A512="","",IFERROR(VLOOKUP($A512,AI_PF!$A:$C,3,FALSE),""))</f>
        <v/>
      </c>
      <c r="K512" t="str">
        <f>IF($A512="","",IFERROR(INDEX(Data_Raw!B:B,MATCH(Dataset!A512,Data_Raw!A:A,0)),""))</f>
        <v/>
      </c>
      <c r="L512" t="str">
        <f>IF($A512="","",IFERROR(INDEX(Data_Raw!C:C,MATCH(Dataset!A512,Data_Raw!A:A,0)),""))</f>
        <v/>
      </c>
      <c r="M512" t="str">
        <f>IF($A512="","",IFERROR(INDEX(Data_Raw!D:D,MATCH(Dataset!A512,Data_Raw!A:A,0)),""))</f>
        <v/>
      </c>
      <c r="N512" t="str">
        <f>IF($A512="","",IFERROR(VLOOKUP($A512,AI_PF!$A:$ET,29,FALSE),""))</f>
        <v/>
      </c>
      <c r="O512" t="str">
        <f>IF($A512="","",IFERROR(INDEX(Data_Raw!E:E,MATCH(Dataset!A512,Data_Raw!A:A,0)),""))</f>
        <v/>
      </c>
      <c r="P512" t="str">
        <f>IF($A512="","",IFERROR(INDEX(Data_Raw!F:F,MATCH(Dataset!A512,Data_Raw!A:A,0)),""))</f>
        <v/>
      </c>
      <c r="Q512" t="str">
        <f>IF($A512="","",IFERROR(INDEX(Data_Raw!G:G,MATCH(Dataset!A512,Data_Raw!A:A,0)),""))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s="4" t="str">
        <f>IF($J513="","",IFERROR(INDEX(AI_PF!T:T,MATCH(Dataset!J513,AI_PF!C:C,0)),""))</f>
        <v/>
      </c>
      <c r="H513" s="4" t="str">
        <f>IF($J513="","",IFERROR(INDEX(AI_PF!V:V,MATCH(Dataset!J513,AI_PF!C:C,0)),""))</f>
        <v/>
      </c>
      <c r="I513" t="str">
        <f>IF($J513="","",IFERROR(INDEX(AI_PF!EV:EV,MATCH(Dataset!J513,AI_PF!C:C,0)),""))</f>
        <v/>
      </c>
      <c r="J513" s="5" t="str">
        <f>IF($A513="","",IFERROR(VLOOKUP($A513,AI_PF!$A:$C,3,FALSE),""))</f>
        <v/>
      </c>
      <c r="K513" t="str">
        <f>IF($A513="","",IFERROR(INDEX(Data_Raw!B:B,MATCH(Dataset!A513,Data_Raw!A:A,0)),""))</f>
        <v/>
      </c>
      <c r="L513" t="str">
        <f>IF($A513="","",IFERROR(INDEX(Data_Raw!C:C,MATCH(Dataset!A513,Data_Raw!A:A,0)),""))</f>
        <v/>
      </c>
      <c r="M513" t="str">
        <f>IF($A513="","",IFERROR(INDEX(Data_Raw!D:D,MATCH(Dataset!A513,Data_Raw!A:A,0)),""))</f>
        <v/>
      </c>
      <c r="N513" t="str">
        <f>IF($A513="","",IFERROR(VLOOKUP($A513,AI_PF!$A:$ET,29,FALSE),""))</f>
        <v/>
      </c>
      <c r="O513" t="str">
        <f>IF($A513="","",IFERROR(INDEX(Data_Raw!E:E,MATCH(Dataset!A513,Data_Raw!A:A,0)),""))</f>
        <v/>
      </c>
      <c r="P513" t="str">
        <f>IF($A513="","",IFERROR(INDEX(Data_Raw!F:F,MATCH(Dataset!A513,Data_Raw!A:A,0)),""))</f>
        <v/>
      </c>
      <c r="Q513" t="str">
        <f>IF($A513="","",IFERROR(INDEX(Data_Raw!G:G,MATCH(Dataset!A513,Data_Raw!A:A,0)),""))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s="4" t="str">
        <f>IF($J514="","",IFERROR(INDEX(AI_PF!T:T,MATCH(Dataset!J514,AI_PF!C:C,0)),""))</f>
        <v/>
      </c>
      <c r="H514" s="4" t="str">
        <f>IF($J514="","",IFERROR(INDEX(AI_PF!V:V,MATCH(Dataset!J514,AI_PF!C:C,0)),""))</f>
        <v/>
      </c>
      <c r="I514" t="str">
        <f>IF($J514="","",IFERROR(INDEX(AI_PF!EV:EV,MATCH(Dataset!J514,AI_PF!C:C,0)),""))</f>
        <v/>
      </c>
      <c r="J514" s="5" t="str">
        <f>IF($A514="","",IFERROR(VLOOKUP($A514,AI_PF!$A:$C,3,FALSE),""))</f>
        <v/>
      </c>
      <c r="K514" t="str">
        <f>IF($A514="","",IFERROR(INDEX(Data_Raw!B:B,MATCH(Dataset!A514,Data_Raw!A:A,0)),""))</f>
        <v/>
      </c>
      <c r="L514" t="str">
        <f>IF($A514="","",IFERROR(INDEX(Data_Raw!C:C,MATCH(Dataset!A514,Data_Raw!A:A,0)),""))</f>
        <v/>
      </c>
      <c r="M514" t="str">
        <f>IF($A514="","",IFERROR(INDEX(Data_Raw!D:D,MATCH(Dataset!A514,Data_Raw!A:A,0)),""))</f>
        <v/>
      </c>
      <c r="N514" t="str">
        <f>IF($A514="","",IFERROR(VLOOKUP($A514,AI_PF!$A:$ET,29,FALSE),""))</f>
        <v/>
      </c>
      <c r="O514" t="str">
        <f>IF($A514="","",IFERROR(INDEX(Data_Raw!E:E,MATCH(Dataset!A514,Data_Raw!A:A,0)),""))</f>
        <v/>
      </c>
      <c r="P514" t="str">
        <f>IF($A514="","",IFERROR(INDEX(Data_Raw!F:F,MATCH(Dataset!A514,Data_Raw!A:A,0)),""))</f>
        <v/>
      </c>
      <c r="Q514" t="str">
        <f>IF($A514="","",IFERROR(INDEX(Data_Raw!G:G,MATCH(Dataset!A514,Data_Raw!A:A,0)),""))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s="4" t="str">
        <f>IF($J515="","",IFERROR(INDEX(AI_PF!T:T,MATCH(Dataset!J515,AI_PF!C:C,0)),""))</f>
        <v/>
      </c>
      <c r="H515" s="4" t="str">
        <f>IF($J515="","",IFERROR(INDEX(AI_PF!V:V,MATCH(Dataset!J515,AI_PF!C:C,0)),""))</f>
        <v/>
      </c>
      <c r="I515" t="str">
        <f>IF($J515="","",IFERROR(INDEX(AI_PF!EV:EV,MATCH(Dataset!J515,AI_PF!C:C,0)),""))</f>
        <v/>
      </c>
      <c r="J515" s="5" t="str">
        <f>IF($A515="","",IFERROR(VLOOKUP($A515,AI_PF!$A:$C,3,FALSE),""))</f>
        <v/>
      </c>
      <c r="K515" t="str">
        <f>IF($A515="","",IFERROR(INDEX(Data_Raw!B:B,MATCH(Dataset!A515,Data_Raw!A:A,0)),""))</f>
        <v/>
      </c>
      <c r="L515" t="str">
        <f>IF($A515="","",IFERROR(INDEX(Data_Raw!C:C,MATCH(Dataset!A515,Data_Raw!A:A,0)),""))</f>
        <v/>
      </c>
      <c r="M515" t="str">
        <f>IF($A515="","",IFERROR(INDEX(Data_Raw!D:D,MATCH(Dataset!A515,Data_Raw!A:A,0)),""))</f>
        <v/>
      </c>
      <c r="N515" t="str">
        <f>IF($A515="","",IFERROR(VLOOKUP($A515,AI_PF!$A:$ET,29,FALSE),""))</f>
        <v/>
      </c>
      <c r="O515" t="str">
        <f>IF($A515="","",IFERROR(INDEX(Data_Raw!E:E,MATCH(Dataset!A515,Data_Raw!A:A,0)),""))</f>
        <v/>
      </c>
      <c r="P515" t="str">
        <f>IF($A515="","",IFERROR(INDEX(Data_Raw!F:F,MATCH(Dataset!A515,Data_Raw!A:A,0)),""))</f>
        <v/>
      </c>
      <c r="Q515" t="str">
        <f>IF($A515="","",IFERROR(INDEX(Data_Raw!G:G,MATCH(Dataset!A515,Data_Raw!A:A,0)),""))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s="4" t="str">
        <f>IF($J516="","",IFERROR(INDEX(AI_PF!T:T,MATCH(Dataset!J516,AI_PF!C:C,0)),""))</f>
        <v/>
      </c>
      <c r="H516" s="4" t="str">
        <f>IF($J516="","",IFERROR(INDEX(AI_PF!V:V,MATCH(Dataset!J516,AI_PF!C:C,0)),""))</f>
        <v/>
      </c>
      <c r="I516" t="str">
        <f>IF($J516="","",IFERROR(INDEX(AI_PF!EV:EV,MATCH(Dataset!J516,AI_PF!C:C,0)),""))</f>
        <v/>
      </c>
      <c r="J516" s="5" t="str">
        <f>IF($A516="","",IFERROR(VLOOKUP($A516,AI_PF!$A:$C,3,FALSE),""))</f>
        <v/>
      </c>
      <c r="K516" t="str">
        <f>IF($A516="","",IFERROR(INDEX(Data_Raw!B:B,MATCH(Dataset!A516,Data_Raw!A:A,0)),""))</f>
        <v/>
      </c>
      <c r="L516" t="str">
        <f>IF($A516="","",IFERROR(INDEX(Data_Raw!C:C,MATCH(Dataset!A516,Data_Raw!A:A,0)),""))</f>
        <v/>
      </c>
      <c r="M516" t="str">
        <f>IF($A516="","",IFERROR(INDEX(Data_Raw!D:D,MATCH(Dataset!A516,Data_Raw!A:A,0)),""))</f>
        <v/>
      </c>
      <c r="N516" t="str">
        <f>IF($A516="","",IFERROR(VLOOKUP($A516,AI_PF!$A:$ET,29,FALSE),""))</f>
        <v/>
      </c>
      <c r="O516" t="str">
        <f>IF($A516="","",IFERROR(INDEX(Data_Raw!E:E,MATCH(Dataset!A516,Data_Raw!A:A,0)),""))</f>
        <v/>
      </c>
      <c r="P516" t="str">
        <f>IF($A516="","",IFERROR(INDEX(Data_Raw!F:F,MATCH(Dataset!A516,Data_Raw!A:A,0)),""))</f>
        <v/>
      </c>
      <c r="Q516" t="str">
        <f>IF($A516="","",IFERROR(INDEX(Data_Raw!G:G,MATCH(Dataset!A516,Data_Raw!A:A,0)),""))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s="4" t="str">
        <f>IF($J517="","",IFERROR(INDEX(AI_PF!T:T,MATCH(Dataset!J517,AI_PF!C:C,0)),""))</f>
        <v/>
      </c>
      <c r="H517" s="4" t="str">
        <f>IF($J517="","",IFERROR(INDEX(AI_PF!V:V,MATCH(Dataset!J517,AI_PF!C:C,0)),""))</f>
        <v/>
      </c>
      <c r="I517" t="str">
        <f>IF($J517="","",IFERROR(INDEX(AI_PF!EV:EV,MATCH(Dataset!J517,AI_PF!C:C,0)),""))</f>
        <v/>
      </c>
      <c r="J517" s="5" t="str">
        <f>IF($A517="","",IFERROR(VLOOKUP($A517,AI_PF!$A:$C,3,FALSE),""))</f>
        <v/>
      </c>
      <c r="K517" t="str">
        <f>IF($A517="","",IFERROR(INDEX(Data_Raw!B:B,MATCH(Dataset!A517,Data_Raw!A:A,0)),""))</f>
        <v/>
      </c>
      <c r="L517" t="str">
        <f>IF($A517="","",IFERROR(INDEX(Data_Raw!C:C,MATCH(Dataset!A517,Data_Raw!A:A,0)),""))</f>
        <v/>
      </c>
      <c r="M517" t="str">
        <f>IF($A517="","",IFERROR(INDEX(Data_Raw!D:D,MATCH(Dataset!A517,Data_Raw!A:A,0)),""))</f>
        <v/>
      </c>
      <c r="N517" t="str">
        <f>IF($A517="","",IFERROR(VLOOKUP($A517,AI_PF!$A:$ET,29,FALSE),""))</f>
        <v/>
      </c>
      <c r="O517" t="str">
        <f>IF($A517="","",IFERROR(INDEX(Data_Raw!E:E,MATCH(Dataset!A517,Data_Raw!A:A,0)),""))</f>
        <v/>
      </c>
      <c r="P517" t="str">
        <f>IF($A517="","",IFERROR(INDEX(Data_Raw!F:F,MATCH(Dataset!A517,Data_Raw!A:A,0)),""))</f>
        <v/>
      </c>
      <c r="Q517" t="str">
        <f>IF($A517="","",IFERROR(INDEX(Data_Raw!G:G,MATCH(Dataset!A517,Data_Raw!A:A,0)),""))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IF($A519="","",IFERROR(VLOOKUP($A519,AI_PF!$A:$ET,151,FALSE),""))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IF($A519="","",IFERROR(VLOOKUP($A519,AI_PF!$A:$ET,29,FALSE),""))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IF($A520="","",IFERROR(VLOOKUP($A520,AI_PF!$A:$ET,151,FALSE),""))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IF($A520="","",IFERROR(VLOOKUP($A520,AI_PF!$A:$ET,29,FALSE),""))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IF($A521="","",IFERROR(VLOOKUP($A521,AI_PF!$A:$ET,151,FALSE),""))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IF($A521="","",IFERROR(VLOOKUP($A521,AI_PF!$A:$ET,29,FALSE),""))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IF($A522="","",IFERROR(VLOOKUP($A522,AI_PF!$A:$ET,151,FALSE),""))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IF($A522="","",IFERROR(VLOOKUP($A522,AI_PF!$A:$ET,29,FALSE),""))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IF($A523="","",IFERROR(VLOOKUP($A523,AI_PF!$A:$ET,151,FALSE),""))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IF($A523="","",IFERROR(VLOOKUP($A523,AI_PF!$A:$ET,29,FALSE),""))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4" spans="2:25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IF($A524="","",IFERROR(VLOOKUP($A524,AI_PF!$A:$ET,151,FALSE),""))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IF($A524="","",IFERROR(VLOOKUP($A524,AI_PF!$A:$ET,29,FALSE),""))</f>
        <v/>
      </c>
      <c r="O524" t="str">
        <f>IF($A524="","",IFERROR(VLOOKUP($A524,Data_Raw!$A:$G,5,FALSE),""))</f>
        <v/>
      </c>
      <c r="P524" t="str">
        <f>IF($A524="","",IFERROR(VLOOKUP($A524,Data_Raw!$A:$G,6,FALSE),""))</f>
        <v/>
      </c>
      <c r="Q524" t="str">
        <f>IF($A524="","",IFERROR(VLOOKUP($A524,Data_Raw!$A:$G,7,FALSE),""))</f>
        <v/>
      </c>
      <c r="R524" t="str">
        <f>IF($A524="","",SUMIFS(AI_PF!$AP:$AP,AI_PF!$A:$A,$A524))</f>
        <v/>
      </c>
      <c r="S524" t="str">
        <f>IF($A524="","",SUMIFS(AI_PF!$AW:$AW,AI_PF!$A:$A,$A524))</f>
        <v/>
      </c>
      <c r="T524" t="str">
        <f>IF($A524="","",SUMIFS(AI_PF!$AZ:$AZ,AI_PF!$A:$A,$A524))</f>
        <v/>
      </c>
      <c r="U524" t="str">
        <f>IF($A524="","",SUMIFS(AI_PF!$CA:$CA,AI_PF!$A:$A,$A524))</f>
        <v/>
      </c>
      <c r="V524" t="str">
        <f>IF($A524="","",SUMIFS(AI_PF!$CE:$CE,AI_PF!$A:$A,$A524))</f>
        <v/>
      </c>
      <c r="W524" t="str">
        <f>IF($A524="","",IFERROR(VLOOKUP($A524,AI_PF!$A:$CO,93,FALSE),""))</f>
        <v/>
      </c>
      <c r="X524" t="str">
        <f>IF($A524="","",COUNTIF(AI_PF!$A:$A,$A524))</f>
        <v/>
      </c>
      <c r="Y524" t="str">
        <f>IF($A524="","",COUNTIF(LookThrough!$A:$A,J524))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IF($A525="","",IFERROR(VLOOKUP($A525,AI_PF!$A:$ET,151,FALSE),""))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IF($A525="","",IFERROR(VLOOKUP($A525,AI_PF!$A:$ET,29,FALSE),""))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IF($A526="","",IFERROR(VLOOKUP($A526,AI_PF!$A:$ET,151,FALSE),""))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IF($A526="","",IFERROR(VLOOKUP($A526,AI_PF!$A:$ET,29,FALSE),""))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IF($A527="","",IFERROR(VLOOKUP($A527,AI_PF!$A:$ET,151,FALSE),""))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IF($A527="","",IFERROR(VLOOKUP($A527,AI_PF!$A:$ET,29,FALSE),""))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IF($A528="","",IFERROR(VLOOKUP($A528,AI_PF!$A:$ET,151,FALSE),""))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IF($A528="","",IFERROR(VLOOKUP($A528,AI_PF!$A:$ET,29,FALSE),""))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IF($A529="","",IFERROR(VLOOKUP($A529,AI_PF!$A:$ET,151,FALSE),""))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IF($A529="","",IFERROR(VLOOKUP($A529,AI_PF!$A:$ET,29,FALSE),""))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IF($A530="","",IFERROR(VLOOKUP($A530,AI_PF!$A:$ET,151,FALSE),""))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IF($A530="","",IFERROR(VLOOKUP($A530,AI_PF!$A:$ET,29,FALSE),""))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IF($A531="","",IFERROR(VLOOKUP($A531,AI_PF!$A:$ET,151,FALSE),""))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IF($A531="","",IFERROR(VLOOKUP($A531,AI_PF!$A:$ET,29,FALSE),""))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IF($A532="","",IFERROR(VLOOKUP($A532,AI_PF!$A:$ET,151,FALSE),""))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IF($A532="","",IFERROR(VLOOKUP($A532,AI_PF!$A:$ET,29,FALSE),""))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IF($A533="","",IFERROR(VLOOKUP($A533,AI_PF!$A:$ET,151,FALSE),""))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IF($A533="","",IFERROR(VLOOKUP($A533,AI_PF!$A:$ET,29,FALSE),""))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IF($A534="","",IFERROR(VLOOKUP($A534,AI_PF!$A:$ET,151,FALSE),""))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IF($A534="","",IFERROR(VLOOKUP($A534,AI_PF!$A:$ET,29,FALSE),""))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IF($A535="","",IFERROR(VLOOKUP($A535,AI_PF!$A:$ET,151,FALSE),""))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IF($A535="","",IFERROR(VLOOKUP($A535,AI_PF!$A:$ET,29,FALSE),""))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IF($A536="","",IFERROR(VLOOKUP($A536,AI_PF!$A:$ET,151,FALSE),""))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IF($A536="","",IFERROR(VLOOKUP($A536,AI_PF!$A:$ET,29,FALSE),""))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IF($A537="","",IFERROR(VLOOKUP($A537,AI_PF!$A:$ET,151,FALSE),""))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IF($A537="","",IFERROR(VLOOKUP($A537,AI_PF!$A:$ET,29,FALSE),""))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IF($A538="","",IFERROR(VLOOKUP($A538,AI_PF!$A:$ET,151,FALSE),""))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IF($A538="","",IFERROR(VLOOKUP($A538,AI_PF!$A:$ET,29,FALSE),""))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IF($A539="","",IFERROR(VLOOKUP($A539,AI_PF!$A:$ET,151,FALSE),""))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IF($A539="","",IFERROR(VLOOKUP($A539,AI_PF!$A:$ET,29,FALSE),""))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IF($A540="","",IFERROR(VLOOKUP($A540,AI_PF!$A:$ET,151,FALSE),""))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IF($A540="","",IFERROR(VLOOKUP($A540,AI_PF!$A:$ET,29,FALSE),""))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IF($A541="","",IFERROR(VLOOKUP($A541,AI_PF!$A:$ET,151,FALSE),""))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IF($A541="","",IFERROR(VLOOKUP($A541,AI_PF!$A:$ET,29,FALSE),""))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IF($A542="","",IFERROR(VLOOKUP($A542,AI_PF!$A:$ET,151,FALSE),""))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IF($A542="","",IFERROR(VLOOKUP($A542,AI_PF!$A:$ET,29,FALSE),""))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IF($A543="","",IFERROR(VLOOKUP($A543,AI_PF!$A:$ET,151,FALSE),""))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IF($A543="","",IFERROR(VLOOKUP($A543,AI_PF!$A:$ET,29,FALSE),""))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IF($A544="","",IFERROR(VLOOKUP($A544,AI_PF!$A:$ET,151,FALSE),""))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IF($A544="","",IFERROR(VLOOKUP($A544,AI_PF!$A:$ET,29,FALSE),""))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IF($A545="","",IFERROR(VLOOKUP($A545,AI_PF!$A:$ET,151,FALSE),""))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IF($A545="","",IFERROR(VLOOKUP($A545,AI_PF!$A:$ET,29,FALSE),""))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IF($A546="","",IFERROR(VLOOKUP($A546,AI_PF!$A:$ET,151,FALSE),""))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IF($A546="","",IFERROR(VLOOKUP($A546,AI_PF!$A:$ET,29,FALSE),""))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IF($A547="","",IFERROR(VLOOKUP($A547,AI_PF!$A:$ET,151,FALSE),""))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IF($A547="","",IFERROR(VLOOKUP($A547,AI_PF!$A:$ET,29,FALSE),""))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IF($A548="","",IFERROR(VLOOKUP($A548,AI_PF!$A:$ET,151,FALSE),""))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IF($A548="","",IFERROR(VLOOKUP($A548,AI_PF!$A:$ET,29,FALSE),""))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IF($A549="","",IFERROR(VLOOKUP($A549,AI_PF!$A:$ET,151,FALSE),""))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IF($A549="","",IFERROR(VLOOKUP($A549,AI_PF!$A:$ET,29,FALSE),""))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IF($A550="","",IFERROR(VLOOKUP($A550,AI_PF!$A:$ET,151,FALSE),""))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IF($A550="","",IFERROR(VLOOKUP($A550,AI_PF!$A:$ET,29,FALSE),""))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IF($A551="","",IFERROR(VLOOKUP($A551,AI_PF!$A:$ET,151,FALSE),""))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IF($A551="","",IFERROR(VLOOKUP($A551,AI_PF!$A:$ET,29,FALSE),""))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IF($A552="","",IFERROR(VLOOKUP($A552,AI_PF!$A:$ET,151,FALSE),""))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IF($A552="","",IFERROR(VLOOKUP($A552,AI_PF!$A:$ET,29,FALSE),""))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IF($A553="","",IFERROR(VLOOKUP($A553,AI_PF!$A:$ET,151,FALSE),""))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IF($A553="","",IFERROR(VLOOKUP($A553,AI_PF!$A:$ET,29,FALSE),""))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IF($A554="","",IFERROR(VLOOKUP($A554,AI_PF!$A:$ET,151,FALSE),""))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IF($A554="","",IFERROR(VLOOKUP($A554,AI_PF!$A:$ET,29,FALSE),""))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IF($A555="","",IFERROR(VLOOKUP($A555,AI_PF!$A:$ET,151,FALSE),""))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IF($A555="","",IFERROR(VLOOKUP($A555,AI_PF!$A:$ET,29,FALSE),""))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IF($A556="","",IFERROR(VLOOKUP($A556,AI_PF!$A:$ET,151,FALSE),""))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IF($A556="","",IFERROR(VLOOKUP($A556,AI_PF!$A:$ET,29,FALSE),""))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IF($A557="","",IFERROR(VLOOKUP($A557,AI_PF!$A:$ET,151,FALSE),""))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IF($A557="","",IFERROR(VLOOKUP($A557,AI_PF!$A:$ET,29,FALSE),""))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IF($A558="","",IFERROR(VLOOKUP($A558,AI_PF!$A:$ET,151,FALSE),""))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IF($A558="","",IFERROR(VLOOKUP($A558,AI_PF!$A:$ET,29,FALSE),""))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IF($A559="","",IFERROR(VLOOKUP($A559,AI_PF!$A:$ET,151,FALSE),""))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IF($A559="","",IFERROR(VLOOKUP($A559,AI_PF!$A:$ET,29,FALSE),""))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IF($A560="","",IFERROR(VLOOKUP($A560,AI_PF!$A:$ET,151,FALSE),""))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IF($A560="","",IFERROR(VLOOKUP($A560,AI_PF!$A:$ET,29,FALSE),""))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IF($A561="","",IFERROR(VLOOKUP($A561,AI_PF!$A:$ET,151,FALSE),""))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IF($A561="","",IFERROR(VLOOKUP($A561,AI_PF!$A:$ET,29,FALSE),""))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IF($A562="","",IFERROR(VLOOKUP($A562,AI_PF!$A:$ET,151,FALSE),""))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IF($A562="","",IFERROR(VLOOKUP($A562,AI_PF!$A:$ET,29,FALSE),""))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IF($A563="","",IFERROR(VLOOKUP($A563,AI_PF!$A:$ET,151,FALSE),""))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IF($A563="","",IFERROR(VLOOKUP($A563,AI_PF!$A:$ET,29,FALSE),""))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IF($A564="","",IFERROR(VLOOKUP($A564,AI_PF!$A:$ET,151,FALSE),""))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IF($A564="","",IFERROR(VLOOKUP($A564,AI_PF!$A:$ET,29,FALSE),""))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IF($A565="","",IFERROR(VLOOKUP($A565,AI_PF!$A:$ET,151,FALSE),""))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IF($A565="","",IFERROR(VLOOKUP($A565,AI_PF!$A:$ET,29,FALSE),""))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IF($A566="","",IFERROR(VLOOKUP($A566,AI_PF!$A:$ET,151,FALSE),""))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IF($A566="","",IFERROR(VLOOKUP($A566,AI_PF!$A:$ET,29,FALSE),""))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IF($A567="","",IFERROR(VLOOKUP($A567,AI_PF!$A:$ET,151,FALSE),""))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IF($A567="","",IFERROR(VLOOKUP($A567,AI_PF!$A:$ET,29,FALSE),""))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IF($A568="","",IFERROR(VLOOKUP($A568,AI_PF!$A:$ET,151,FALSE),""))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IF($A568="","",IFERROR(VLOOKUP($A568,AI_PF!$A:$ET,29,FALSE),""))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IF($A569="","",IFERROR(VLOOKUP($A569,AI_PF!$A:$ET,151,FALSE),""))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IF($A569="","",IFERROR(VLOOKUP($A569,AI_PF!$A:$ET,29,FALSE),""))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IF($A570="","",IFERROR(VLOOKUP($A570,AI_PF!$A:$ET,151,FALSE),""))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IF($A570="","",IFERROR(VLOOKUP($A570,AI_PF!$A:$ET,29,FALSE),""))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IF($A571="","",IFERROR(VLOOKUP($A571,AI_PF!$A:$ET,151,FALSE),""))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IF($A571="","",IFERROR(VLOOKUP($A571,AI_PF!$A:$ET,29,FALSE),""))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IF($A572="","",IFERROR(VLOOKUP($A572,AI_PF!$A:$ET,151,FALSE),""))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IF($A572="","",IFERROR(VLOOKUP($A572,AI_PF!$A:$ET,29,FALSE),""))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IF($A573="","",IFERROR(VLOOKUP($A573,AI_PF!$A:$ET,151,FALSE),""))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IF($A573="","",IFERROR(VLOOKUP($A573,AI_PF!$A:$ET,29,FALSE),""))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IF($A574="","",IFERROR(VLOOKUP($A574,AI_PF!$A:$ET,151,FALSE),""))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IF($A574="","",IFERROR(VLOOKUP($A574,AI_PF!$A:$ET,29,FALSE),""))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IF($A575="","",IFERROR(VLOOKUP($A575,AI_PF!$A:$ET,151,FALSE),""))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IF($A575="","",IFERROR(VLOOKUP($A575,AI_PF!$A:$ET,29,FALSE),""))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IF($A576="","",IFERROR(VLOOKUP($A576,AI_PF!$A:$ET,151,FALSE),""))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IF($A576="","",IFERROR(VLOOKUP($A576,AI_PF!$A:$ET,29,FALSE),""))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IF($A577="","",IFERROR(VLOOKUP($A577,AI_PF!$A:$ET,151,FALSE),""))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IF($A577="","",IFERROR(VLOOKUP($A577,AI_PF!$A:$ET,29,FALSE),""))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IF($A578="","",IFERROR(VLOOKUP($A578,AI_PF!$A:$ET,151,FALSE),""))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IF($A578="","",IFERROR(VLOOKUP($A578,AI_PF!$A:$ET,29,FALSE),""))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IF($A579="","",IFERROR(VLOOKUP($A579,AI_PF!$A:$ET,151,FALSE),""))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IF($A579="","",IFERROR(VLOOKUP($A579,AI_PF!$A:$ET,29,FALSE),""))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IF($A580="","",IFERROR(VLOOKUP($A580,AI_PF!$A:$ET,151,FALSE),""))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IF($A580="","",IFERROR(VLOOKUP($A580,AI_PF!$A:$ET,29,FALSE),""))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IF($A581="","",IFERROR(VLOOKUP($A581,AI_PF!$A:$ET,151,FALSE),""))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IF($A581="","",IFERROR(VLOOKUP($A581,AI_PF!$A:$ET,29,FALSE),""))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IF($A582="","",IFERROR(VLOOKUP($A582,AI_PF!$A:$ET,151,FALSE),""))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IF($A582="","",IFERROR(VLOOKUP($A582,AI_PF!$A:$ET,29,FALSE),""))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IF($A583="","",IFERROR(VLOOKUP($A583,AI_PF!$A:$ET,151,FALSE),""))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IF($A583="","",IFERROR(VLOOKUP($A583,AI_PF!$A:$ET,29,FALSE),""))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IF($A584="","",IFERROR(VLOOKUP($A584,AI_PF!$A:$ET,151,FALSE),""))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IF($A584="","",IFERROR(VLOOKUP($A584,AI_PF!$A:$ET,29,FALSE),""))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IF($A585="","",IFERROR(VLOOKUP($A585,AI_PF!$A:$ET,151,FALSE),""))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IF($A585="","",IFERROR(VLOOKUP($A585,AI_PF!$A:$ET,29,FALSE),""))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IF($A586="","",IFERROR(VLOOKUP($A586,AI_PF!$A:$ET,151,FALSE),""))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IF($A586="","",IFERROR(VLOOKUP($A586,AI_PF!$A:$ET,29,FALSE),""))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IF($A587="","",IFERROR(VLOOKUP($A587,AI_PF!$A:$ET,151,FALSE),""))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IF($A587="","",IFERROR(VLOOKUP($A587,AI_PF!$A:$ET,29,FALSE),""))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IF($A588="","",IFERROR(VLOOKUP($A588,AI_PF!$A:$ET,151,FALSE),""))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IF($A588="","",IFERROR(VLOOKUP($A588,AI_PF!$A:$ET,29,FALSE),""))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IF($A589="","",IFERROR(VLOOKUP($A589,AI_PF!$A:$ET,151,FALSE),""))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IF($A589="","",IFERROR(VLOOKUP($A589,AI_PF!$A:$ET,29,FALSE),""))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IF($A590="","",IFERROR(VLOOKUP($A590,AI_PF!$A:$ET,151,FALSE),""))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IF($A590="","",IFERROR(VLOOKUP($A590,AI_PF!$A:$ET,29,FALSE),""))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IF($A591="","",IFERROR(VLOOKUP($A591,AI_PF!$A:$ET,151,FALSE),""))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IF($A591="","",IFERROR(VLOOKUP($A591,AI_PF!$A:$ET,29,FALSE),""))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IF($A592="","",IFERROR(VLOOKUP($A592,AI_PF!$A:$ET,151,FALSE),""))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IF($A592="","",IFERROR(VLOOKUP($A592,AI_PF!$A:$ET,29,FALSE),""))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IF($A593="","",IFERROR(VLOOKUP($A593,AI_PF!$A:$ET,151,FALSE),""))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IF($A593="","",IFERROR(VLOOKUP($A593,AI_PF!$A:$ET,29,FALSE),""))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IF($A594="","",IFERROR(VLOOKUP($A594,AI_PF!$A:$ET,151,FALSE),""))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IF($A594="","",IFERROR(VLOOKUP($A594,AI_PF!$A:$ET,29,FALSE),""))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IF($A595="","",IFERROR(VLOOKUP($A595,AI_PF!$A:$ET,151,FALSE),""))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IF($A595="","",IFERROR(VLOOKUP($A595,AI_PF!$A:$ET,29,FALSE),""))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IF($A596="","",IFERROR(VLOOKUP($A596,AI_PF!$A:$ET,151,FALSE),""))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IF($A596="","",IFERROR(VLOOKUP($A596,AI_PF!$A:$ET,29,FALSE),""))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IF($A597="","",IFERROR(VLOOKUP($A597,AI_PF!$A:$ET,151,FALSE),""))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IF($A597="","",IFERROR(VLOOKUP($A597,AI_PF!$A:$ET,29,FALSE),""))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IF($A598="","",IFERROR(VLOOKUP($A598,AI_PF!$A:$ET,151,FALSE),""))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IF($A598="","",IFERROR(VLOOKUP($A598,AI_PF!$A:$ET,29,FALSE),""))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IF($A599="","",IFERROR(VLOOKUP($A599,AI_PF!$A:$ET,151,FALSE),""))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IF($A599="","",IFERROR(VLOOKUP($A599,AI_PF!$A:$ET,29,FALSE),""))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IF($A600="","",IFERROR(VLOOKUP($A600,AI_PF!$A:$ET,151,FALSE),""))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IF($A600="","",IFERROR(VLOOKUP($A600,AI_PF!$A:$ET,29,FALSE),""))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IF($A601="","",IFERROR(VLOOKUP($A601,AI_PF!$A:$ET,151,FALSE),""))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IF($A601="","",IFERROR(VLOOKUP($A601,AI_PF!$A:$ET,29,FALSE),""))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IF($A602="","",IFERROR(VLOOKUP($A602,AI_PF!$A:$ET,151,FALSE),""))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IF($A602="","",IFERROR(VLOOKUP($A602,AI_PF!$A:$ET,29,FALSE),""))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IF($A603="","",IFERROR(VLOOKUP($A603,AI_PF!$A:$ET,151,FALSE),""))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IF($A603="","",IFERROR(VLOOKUP($A603,AI_PF!$A:$ET,29,FALSE),""))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IF($A604="","",IFERROR(VLOOKUP($A604,AI_PF!$A:$ET,151,FALSE),""))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IF($A604="","",IFERROR(VLOOKUP($A604,AI_PF!$A:$ET,29,FALSE),""))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IF($A605="","",IFERROR(VLOOKUP($A605,AI_PF!$A:$ET,151,FALSE),""))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IF($A605="","",IFERROR(VLOOKUP($A605,AI_PF!$A:$ET,29,FALSE),""))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IF($A606="","",IFERROR(VLOOKUP($A606,AI_PF!$A:$ET,151,FALSE),""))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IF($A606="","",IFERROR(VLOOKUP($A606,AI_PF!$A:$ET,29,FALSE),""))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IF($A607="","",IFERROR(VLOOKUP($A607,AI_PF!$A:$ET,151,FALSE),""))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IF($A607="","",IFERROR(VLOOKUP($A607,AI_PF!$A:$ET,29,FALSE),""))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IF($A608="","",IFERROR(VLOOKUP($A608,AI_PF!$A:$ET,151,FALSE),""))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IF($A608="","",IFERROR(VLOOKUP($A608,AI_PF!$A:$ET,29,FALSE),""))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IF($A609="","",IFERROR(VLOOKUP($A609,AI_PF!$A:$ET,151,FALSE),""))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IF($A609="","",IFERROR(VLOOKUP($A609,AI_PF!$A:$ET,29,FALSE),""))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IF($A610="","",IFERROR(VLOOKUP($A610,AI_PF!$A:$ET,151,FALSE),""))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IF($A610="","",IFERROR(VLOOKUP($A610,AI_PF!$A:$ET,29,FALSE),""))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IF($A611="","",IFERROR(VLOOKUP($A611,AI_PF!$A:$ET,151,FALSE),""))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IF($A611="","",IFERROR(VLOOKUP($A611,AI_PF!$A:$ET,29,FALSE),""))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IF($A612="","",IFERROR(VLOOKUP($A612,AI_PF!$A:$ET,151,FALSE),""))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IF($A612="","",IFERROR(VLOOKUP($A612,AI_PF!$A:$ET,29,FALSE),""))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IF($A613="","",IFERROR(VLOOKUP($A613,AI_PF!$A:$ET,151,FALSE),""))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IF($A613="","",IFERROR(VLOOKUP($A613,AI_PF!$A:$ET,29,FALSE),""))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IF($A614="","",IFERROR(VLOOKUP($A614,AI_PF!$A:$ET,151,FALSE),""))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IF($A614="","",IFERROR(VLOOKUP($A614,AI_PF!$A:$ET,29,FALSE),""))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IF($A615="","",IFERROR(VLOOKUP($A615,AI_PF!$A:$ET,151,FALSE),""))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IF($A615="","",IFERROR(VLOOKUP($A615,AI_PF!$A:$ET,29,FALSE),""))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IF($A616="","",IFERROR(VLOOKUP($A616,AI_PF!$A:$ET,151,FALSE),""))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IF($A616="","",IFERROR(VLOOKUP($A616,AI_PF!$A:$ET,29,FALSE),""))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IF($A617="","",IFERROR(VLOOKUP($A617,AI_PF!$A:$ET,151,FALSE),""))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IF($A617="","",IFERROR(VLOOKUP($A617,AI_PF!$A:$ET,29,FALSE),""))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IF($A618="","",IFERROR(VLOOKUP($A618,AI_PF!$A:$ET,151,FALSE),""))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IF($A618="","",IFERROR(VLOOKUP($A618,AI_PF!$A:$ET,29,FALSE),""))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IF($A619="","",IFERROR(VLOOKUP($A619,AI_PF!$A:$ET,151,FALSE),""))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IF($A619="","",IFERROR(VLOOKUP($A619,AI_PF!$A:$ET,29,FALSE),""))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IF($A620="","",IFERROR(VLOOKUP($A620,AI_PF!$A:$ET,151,FALSE),""))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IF($A620="","",IFERROR(VLOOKUP($A620,AI_PF!$A:$ET,29,FALSE),""))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IF($A621="","",IFERROR(VLOOKUP($A621,AI_PF!$A:$ET,151,FALSE),""))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IF($A621="","",IFERROR(VLOOKUP($A621,AI_PF!$A:$ET,29,FALSE),""))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IF($A622="","",IFERROR(VLOOKUP($A622,AI_PF!$A:$ET,151,FALSE),""))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IF($A622="","",IFERROR(VLOOKUP($A622,AI_PF!$A:$ET,29,FALSE),""))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IF($A623="","",IFERROR(VLOOKUP($A623,AI_PF!$A:$ET,151,FALSE),""))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IF($A623="","",IFERROR(VLOOKUP($A623,AI_PF!$A:$ET,29,FALSE),""))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IF($A624="","",IFERROR(VLOOKUP($A624,AI_PF!$A:$ET,151,FALSE),""))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IF($A624="","",IFERROR(VLOOKUP($A624,AI_PF!$A:$ET,29,FALSE),""))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IF($A625="","",IFERROR(VLOOKUP($A625,AI_PF!$A:$ET,151,FALSE),""))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IF($A625="","",IFERROR(VLOOKUP($A625,AI_PF!$A:$ET,29,FALSE),""))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IF($A626="","",IFERROR(VLOOKUP($A626,AI_PF!$A:$ET,151,FALSE),""))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IF($A626="","",IFERROR(VLOOKUP($A626,AI_PF!$A:$ET,29,FALSE),""))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IF($A627="","",IFERROR(VLOOKUP($A627,AI_PF!$A:$ET,151,FALSE),""))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IF($A627="","",IFERROR(VLOOKUP($A627,AI_PF!$A:$ET,29,FALSE),""))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IF($A628="","",IFERROR(VLOOKUP($A628,AI_PF!$A:$ET,151,FALSE),""))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IF($A628="","",IFERROR(VLOOKUP($A628,AI_PF!$A:$ET,29,FALSE),""))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IF($A629="","",IFERROR(VLOOKUP($A629,AI_PF!$A:$ET,151,FALSE),""))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IF($A629="","",IFERROR(VLOOKUP($A629,AI_PF!$A:$ET,29,FALSE),""))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IF($A630="","",IFERROR(VLOOKUP($A630,AI_PF!$A:$ET,151,FALSE),""))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IF($A630="","",IFERROR(VLOOKUP($A630,AI_PF!$A:$ET,29,FALSE),""))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IF($A631="","",IFERROR(VLOOKUP($A631,AI_PF!$A:$ET,151,FALSE),""))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IF($A631="","",IFERROR(VLOOKUP($A631,AI_PF!$A:$ET,29,FALSE),""))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IF($A632="","",IFERROR(VLOOKUP($A632,AI_PF!$A:$ET,151,FALSE),""))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IF($A632="","",IFERROR(VLOOKUP($A632,AI_PF!$A:$ET,29,FALSE),""))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IF($A633="","",IFERROR(VLOOKUP($A633,AI_PF!$A:$ET,151,FALSE),""))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IF($A633="","",IFERROR(VLOOKUP($A633,AI_PF!$A:$ET,29,FALSE),""))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IF($A634="","",IFERROR(VLOOKUP($A634,AI_PF!$A:$ET,151,FALSE),""))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IF($A634="","",IFERROR(VLOOKUP($A634,AI_PF!$A:$ET,29,FALSE),""))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IF($A635="","",IFERROR(VLOOKUP($A635,AI_PF!$A:$ET,151,FALSE),""))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IF($A635="","",IFERROR(VLOOKUP($A635,AI_PF!$A:$ET,29,FALSE),""))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IF($A636="","",IFERROR(VLOOKUP($A636,AI_PF!$A:$ET,151,FALSE),""))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IF($A636="","",IFERROR(VLOOKUP($A636,AI_PF!$A:$ET,29,FALSE),""))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IF($A637="","",IFERROR(VLOOKUP($A637,AI_PF!$A:$ET,151,FALSE),""))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IF($A637="","",IFERROR(VLOOKUP($A637,AI_PF!$A:$ET,29,FALSE),""))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IF($A638="","",IFERROR(VLOOKUP($A638,AI_PF!$A:$ET,151,FALSE),""))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IF($A638="","",IFERROR(VLOOKUP($A638,AI_PF!$A:$ET,29,FALSE),""))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IF($A639="","",IFERROR(VLOOKUP($A639,AI_PF!$A:$ET,151,FALSE),""))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IF($A639="","",IFERROR(VLOOKUP($A639,AI_PF!$A:$ET,29,FALSE),""))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IF($A640="","",IFERROR(VLOOKUP($A640,AI_PF!$A:$ET,151,FALSE),""))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IF($A640="","",IFERROR(VLOOKUP($A640,AI_PF!$A:$ET,29,FALSE),""))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IF($A641="","",IFERROR(VLOOKUP($A641,AI_PF!$A:$ET,151,FALSE),""))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IF($A641="","",IFERROR(VLOOKUP($A641,AI_PF!$A:$ET,29,FALSE),""))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IF($A642="","",IFERROR(VLOOKUP($A642,AI_PF!$A:$ET,151,FALSE),""))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IF($A642="","",IFERROR(VLOOKUP($A642,AI_PF!$A:$ET,29,FALSE),""))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IF($A643="","",IFERROR(VLOOKUP($A643,AI_PF!$A:$ET,151,FALSE),""))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IF($A643="","",IFERROR(VLOOKUP($A643,AI_PF!$A:$ET,29,FALSE),""))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IF($A644="","",IFERROR(VLOOKUP($A644,AI_PF!$A:$ET,151,FALSE),""))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IF($A644="","",IFERROR(VLOOKUP($A644,AI_PF!$A:$ET,29,FALSE),""))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IF($A645="","",IFERROR(VLOOKUP($A645,AI_PF!$A:$ET,151,FALSE),""))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IF($A645="","",IFERROR(VLOOKUP($A645,AI_PF!$A:$ET,29,FALSE),""))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IF($A646="","",IFERROR(VLOOKUP($A646,AI_PF!$A:$ET,151,FALSE),""))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IF($A646="","",IFERROR(VLOOKUP($A646,AI_PF!$A:$ET,29,FALSE),""))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IF($A647="","",IFERROR(VLOOKUP($A647,AI_PF!$A:$ET,151,FALSE),""))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IF($A647="","",IFERROR(VLOOKUP($A647,AI_PF!$A:$ET,29,FALSE),""))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IF($A648="","",IFERROR(VLOOKUP($A648,AI_PF!$A:$ET,151,FALSE),""))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IF($A648="","",IFERROR(VLOOKUP($A648,AI_PF!$A:$ET,29,FALSE),""))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IF($A649="","",IFERROR(VLOOKUP($A649,AI_PF!$A:$ET,151,FALSE),""))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IF($A649="","",IFERROR(VLOOKUP($A649,AI_PF!$A:$ET,29,FALSE),""))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IF($A650="","",IFERROR(VLOOKUP($A650,AI_PF!$A:$ET,151,FALSE),""))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IF($A650="","",IFERROR(VLOOKUP($A650,AI_PF!$A:$ET,29,FALSE),""))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IF($A651="","",IFERROR(VLOOKUP($A651,AI_PF!$A:$ET,151,FALSE),""))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IF($A651="","",IFERROR(VLOOKUP($A651,AI_PF!$A:$ET,29,FALSE),""))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IF($A652="","",IFERROR(VLOOKUP($A652,AI_PF!$A:$ET,151,FALSE),""))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IF($A652="","",IFERROR(VLOOKUP($A652,AI_PF!$A:$ET,29,FALSE),""))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IF($A653="","",IFERROR(VLOOKUP($A653,AI_PF!$A:$ET,151,FALSE),""))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IF($A653="","",IFERROR(VLOOKUP($A653,AI_PF!$A:$ET,29,FALSE),""))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IF($A654="","",IFERROR(VLOOKUP($A654,AI_PF!$A:$ET,151,FALSE),""))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IF($A654="","",IFERROR(VLOOKUP($A654,AI_PF!$A:$ET,29,FALSE),""))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IF($A655="","",IFERROR(VLOOKUP($A655,AI_PF!$A:$ET,151,FALSE),""))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IF($A655="","",IFERROR(VLOOKUP($A655,AI_PF!$A:$ET,29,FALSE),""))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IF($A656="","",IFERROR(VLOOKUP($A656,AI_PF!$A:$ET,151,FALSE),""))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IF($A656="","",IFERROR(VLOOKUP($A656,AI_PF!$A:$ET,29,FALSE),""))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IF($A657="","",IFERROR(VLOOKUP($A657,AI_PF!$A:$ET,151,FALSE),""))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IF($A657="","",IFERROR(VLOOKUP($A657,AI_PF!$A:$ET,29,FALSE),""))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IF($A658="","",IFERROR(VLOOKUP($A658,AI_PF!$A:$ET,151,FALSE),""))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IF($A658="","",IFERROR(VLOOKUP($A658,AI_PF!$A:$ET,29,FALSE),""))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IF($A659="","",IFERROR(VLOOKUP($A659,AI_PF!$A:$ET,151,FALSE),""))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IF($A659="","",IFERROR(VLOOKUP($A659,AI_PF!$A:$ET,29,FALSE),""))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IF($A660="","",IFERROR(VLOOKUP($A660,AI_PF!$A:$ET,151,FALSE),""))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IF($A660="","",IFERROR(VLOOKUP($A660,AI_PF!$A:$ET,29,FALSE),""))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IF($A661="","",IFERROR(VLOOKUP($A661,AI_PF!$A:$ET,151,FALSE),""))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IF($A661="","",IFERROR(VLOOKUP($A661,AI_PF!$A:$ET,29,FALSE),""))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IF($A662="","",IFERROR(VLOOKUP($A662,AI_PF!$A:$ET,151,FALSE),""))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IF($A662="","",IFERROR(VLOOKUP($A662,AI_PF!$A:$ET,29,FALSE),""))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IF($A663="","",IFERROR(VLOOKUP($A663,AI_PF!$A:$ET,151,FALSE),""))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IF($A663="","",IFERROR(VLOOKUP($A663,AI_PF!$A:$ET,29,FALSE),""))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IF($A664="","",IFERROR(VLOOKUP($A664,AI_PF!$A:$ET,151,FALSE),""))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IF($A664="","",IFERROR(VLOOKUP($A664,AI_PF!$A:$ET,29,FALSE),""))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IF($A665="","",IFERROR(VLOOKUP($A665,AI_PF!$A:$ET,151,FALSE),""))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IF($A665="","",IFERROR(VLOOKUP($A665,AI_PF!$A:$ET,29,FALSE),""))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IF($A666="","",IFERROR(VLOOKUP($A666,AI_PF!$A:$ET,151,FALSE),""))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IF($A666="","",IFERROR(VLOOKUP($A666,AI_PF!$A:$ET,29,FALSE),""))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IF($A667="","",IFERROR(VLOOKUP($A667,AI_PF!$A:$ET,151,FALSE),""))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IF($A667="","",IFERROR(VLOOKUP($A667,AI_PF!$A:$ET,29,FALSE),""))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IF($A668="","",IFERROR(VLOOKUP($A668,AI_PF!$A:$ET,151,FALSE),""))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IF($A668="","",IFERROR(VLOOKUP($A668,AI_PF!$A:$ET,29,FALSE),""))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IF($A669="","",IFERROR(VLOOKUP($A669,AI_PF!$A:$ET,151,FALSE),""))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IF($A669="","",IFERROR(VLOOKUP($A669,AI_PF!$A:$ET,29,FALSE),""))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IF($A670="","",IFERROR(VLOOKUP($A670,AI_PF!$A:$ET,151,FALSE),""))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IF($A670="","",IFERROR(VLOOKUP($A670,AI_PF!$A:$ET,29,FALSE),""))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IF($A671="","",IFERROR(VLOOKUP($A671,AI_PF!$A:$ET,151,FALSE),""))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IF($A671="","",IFERROR(VLOOKUP($A671,AI_PF!$A:$ET,29,FALSE),""))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IF($A672="","",IFERROR(VLOOKUP($A672,AI_PF!$A:$ET,151,FALSE),""))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IF($A672="","",IFERROR(VLOOKUP($A672,AI_PF!$A:$ET,29,FALSE),""))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IF($A673="","",IFERROR(VLOOKUP($A673,AI_PF!$A:$ET,151,FALSE),""))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IF($A673="","",IFERROR(VLOOKUP($A673,AI_PF!$A:$ET,29,FALSE),""))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IF($A674="","",IFERROR(VLOOKUP($A674,AI_PF!$A:$ET,151,FALSE),""))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IF($A674="","",IFERROR(VLOOKUP($A674,AI_PF!$A:$ET,29,FALSE),""))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IF($A675="","",IFERROR(VLOOKUP($A675,AI_PF!$A:$ET,151,FALSE),""))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IF($A675="","",IFERROR(VLOOKUP($A675,AI_PF!$A:$ET,29,FALSE),""))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IF($A676="","",IFERROR(VLOOKUP($A676,AI_PF!$A:$ET,151,FALSE),""))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IF($A676="","",IFERROR(VLOOKUP($A676,AI_PF!$A:$ET,29,FALSE),""))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IF($A677="","",IFERROR(VLOOKUP($A677,AI_PF!$A:$ET,151,FALSE),""))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IF($A677="","",IFERROR(VLOOKUP($A677,AI_PF!$A:$ET,29,FALSE),""))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IF($A678="","",IFERROR(VLOOKUP($A678,AI_PF!$A:$ET,151,FALSE),""))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IF($A678="","",IFERROR(VLOOKUP($A678,AI_PF!$A:$ET,29,FALSE),""))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IF($A679="","",IFERROR(VLOOKUP($A679,AI_PF!$A:$ET,151,FALSE),""))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IF($A679="","",IFERROR(VLOOKUP($A679,AI_PF!$A:$ET,29,FALSE),""))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IF($A680="","",IFERROR(VLOOKUP($A680,AI_PF!$A:$ET,151,FALSE),""))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IF($A680="","",IFERROR(VLOOKUP($A680,AI_PF!$A:$ET,29,FALSE),""))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IF($A681="","",IFERROR(VLOOKUP($A681,AI_PF!$A:$ET,151,FALSE),""))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IF($A681="","",IFERROR(VLOOKUP($A681,AI_PF!$A:$ET,29,FALSE),""))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IF($A682="","",IFERROR(VLOOKUP($A682,AI_PF!$A:$ET,151,FALSE),""))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IF($A682="","",IFERROR(VLOOKUP($A682,AI_PF!$A:$ET,29,FALSE),""))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IF($A683="","",IFERROR(VLOOKUP($A683,AI_PF!$A:$ET,151,FALSE),""))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IF($A683="","",IFERROR(VLOOKUP($A683,AI_PF!$A:$ET,29,FALSE),""))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IF($A684="","",IFERROR(VLOOKUP($A684,AI_PF!$A:$ET,151,FALSE),""))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IF($A684="","",IFERROR(VLOOKUP($A684,AI_PF!$A:$ET,29,FALSE),""))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IF($A685="","",IFERROR(VLOOKUP($A685,AI_PF!$A:$ET,151,FALSE),""))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IF($A685="","",IFERROR(VLOOKUP($A685,AI_PF!$A:$ET,29,FALSE),""))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IF($A686="","",IFERROR(VLOOKUP($A686,AI_PF!$A:$ET,151,FALSE),""))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IF($A686="","",IFERROR(VLOOKUP($A686,AI_PF!$A:$ET,29,FALSE),""))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IF($A687="","",IFERROR(VLOOKUP($A687,AI_PF!$A:$ET,151,FALSE),""))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IF($A687="","",IFERROR(VLOOKUP($A687,AI_PF!$A:$ET,29,FALSE),""))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IF($A688="","",IFERROR(VLOOKUP($A688,AI_PF!$A:$ET,151,FALSE),""))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IF($A688="","",IFERROR(VLOOKUP($A688,AI_PF!$A:$ET,29,FALSE),""))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IF($A689="","",IFERROR(VLOOKUP($A689,AI_PF!$A:$ET,151,FALSE),""))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IF($A689="","",IFERROR(VLOOKUP($A689,AI_PF!$A:$ET,29,FALSE),""))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IF($A690="","",IFERROR(VLOOKUP($A690,AI_PF!$A:$ET,151,FALSE),""))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IF($A690="","",IFERROR(VLOOKUP($A690,AI_PF!$A:$ET,29,FALSE),""))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IF($A691="","",IFERROR(VLOOKUP($A691,AI_PF!$A:$ET,151,FALSE),""))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IF($A691="","",IFERROR(VLOOKUP($A691,AI_PF!$A:$ET,29,FALSE),""))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IF($A692="","",IFERROR(VLOOKUP($A692,AI_PF!$A:$ET,151,FALSE),""))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IF($A692="","",IFERROR(VLOOKUP($A692,AI_PF!$A:$ET,29,FALSE),""))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IF($A693="","",IFERROR(VLOOKUP($A693,AI_PF!$A:$ET,151,FALSE),""))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IF($A693="","",IFERROR(VLOOKUP($A693,AI_PF!$A:$ET,29,FALSE),""))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IF($A694="","",IFERROR(VLOOKUP($A694,AI_PF!$A:$ET,151,FALSE),""))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IF($A694="","",IFERROR(VLOOKUP($A694,AI_PF!$A:$ET,29,FALSE),""))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IF($A695="","",IFERROR(VLOOKUP($A695,AI_PF!$A:$ET,151,FALSE),""))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IF($A695="","",IFERROR(VLOOKUP($A695,AI_PF!$A:$ET,29,FALSE),""))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IF($A696="","",IFERROR(VLOOKUP($A696,AI_PF!$A:$ET,151,FALSE),""))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IF($A696="","",IFERROR(VLOOKUP($A696,AI_PF!$A:$ET,29,FALSE),""))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IF($A697="","",IFERROR(VLOOKUP($A697,AI_PF!$A:$ET,151,FALSE),""))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IF($A697="","",IFERROR(VLOOKUP($A697,AI_PF!$A:$ET,29,FALSE),""))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IF($A698="","",IFERROR(VLOOKUP($A698,AI_PF!$A:$ET,151,FALSE),""))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IF($A698="","",IFERROR(VLOOKUP($A698,AI_PF!$A:$ET,29,FALSE),""))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IF($A699="","",IFERROR(VLOOKUP($A699,AI_PF!$A:$ET,151,FALSE),""))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IF($A699="","",IFERROR(VLOOKUP($A699,AI_PF!$A:$ET,29,FALSE),""))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IF($A700="","",IFERROR(VLOOKUP($A700,AI_PF!$A:$ET,151,FALSE),""))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IF($A700="","",IFERROR(VLOOKUP($A700,AI_PF!$A:$ET,29,FALSE),""))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IF($A701="","",IFERROR(VLOOKUP($A701,AI_PF!$A:$ET,151,FALSE),""))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IF($A701="","",IFERROR(VLOOKUP($A701,AI_PF!$A:$ET,29,FALSE),""))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IF($A702="","",IFERROR(VLOOKUP($A702,AI_PF!$A:$ET,151,FALSE),""))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IF($A702="","",IFERROR(VLOOKUP($A702,AI_PF!$A:$ET,29,FALSE),""))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IF($A703="","",IFERROR(VLOOKUP($A703,AI_PF!$A:$ET,151,FALSE),""))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IF($A703="","",IFERROR(VLOOKUP($A703,AI_PF!$A:$ET,29,FALSE),""))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IF($A704="","",IFERROR(VLOOKUP($A704,AI_PF!$A:$ET,151,FALSE),""))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IF($A704="","",IFERROR(VLOOKUP($A704,AI_PF!$A:$ET,29,FALSE),""))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IF($A705="","",IFERROR(VLOOKUP($A705,AI_PF!$A:$ET,151,FALSE),""))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IF($A705="","",IFERROR(VLOOKUP($A705,AI_PF!$A:$ET,29,FALSE),""))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IF($A706="","",IFERROR(VLOOKUP($A706,AI_PF!$A:$ET,151,FALSE),""))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IF($A706="","",IFERROR(VLOOKUP($A706,AI_PF!$A:$ET,29,FALSE),""))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IF($A707="","",IFERROR(VLOOKUP($A707,AI_PF!$A:$ET,151,FALSE),""))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IF($A707="","",IFERROR(VLOOKUP($A707,AI_PF!$A:$ET,29,FALSE),""))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IF($A708="","",IFERROR(VLOOKUP($A708,AI_PF!$A:$ET,151,FALSE),""))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IF($A708="","",IFERROR(VLOOKUP($A708,AI_PF!$A:$ET,29,FALSE),""))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IF($A709="","",IFERROR(VLOOKUP($A709,AI_PF!$A:$ET,151,FALSE),""))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IF($A709="","",IFERROR(VLOOKUP($A709,AI_PF!$A:$ET,29,FALSE),""))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IF($A710="","",IFERROR(VLOOKUP($A710,AI_PF!$A:$ET,151,FALSE),""))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IF($A710="","",IFERROR(VLOOKUP($A710,AI_PF!$A:$ET,29,FALSE),""))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IF($A711="","",IFERROR(VLOOKUP($A711,AI_PF!$A:$ET,151,FALSE),""))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IF($A711="","",IFERROR(VLOOKUP($A711,AI_PF!$A:$ET,29,FALSE),""))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IF($A712="","",IFERROR(VLOOKUP($A712,AI_PF!$A:$ET,151,FALSE),""))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IF($A712="","",IFERROR(VLOOKUP($A712,AI_PF!$A:$ET,29,FALSE),""))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IF($A713="","",IFERROR(VLOOKUP($A713,AI_PF!$A:$ET,151,FALSE),""))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IF($A713="","",IFERROR(VLOOKUP($A713,AI_PF!$A:$ET,29,FALSE),""))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IF($A714="","",IFERROR(VLOOKUP($A714,AI_PF!$A:$ET,151,FALSE),""))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IF($A714="","",IFERROR(VLOOKUP($A714,AI_PF!$A:$ET,29,FALSE),""))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IF($A715="","",IFERROR(VLOOKUP($A715,AI_PF!$A:$ET,151,FALSE),""))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IF($A715="","",IFERROR(VLOOKUP($A715,AI_PF!$A:$ET,29,FALSE),""))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IF($A716="","",IFERROR(VLOOKUP($A716,AI_PF!$A:$ET,151,FALSE),""))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IF($A716="","",IFERROR(VLOOKUP($A716,AI_PF!$A:$ET,29,FALSE),""))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IF($A717="","",IFERROR(VLOOKUP($A717,AI_PF!$A:$ET,151,FALSE),""))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IF($A717="","",IFERROR(VLOOKUP($A717,AI_PF!$A:$ET,29,FALSE),""))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IF($A718="","",IFERROR(VLOOKUP($A718,AI_PF!$A:$ET,151,FALSE),""))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IF($A718="","",IFERROR(VLOOKUP($A718,AI_PF!$A:$ET,29,FALSE),""))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IF($A719="","",IFERROR(VLOOKUP($A719,AI_PF!$A:$ET,151,FALSE),""))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IF($A719="","",IFERROR(VLOOKUP($A719,AI_PF!$A:$ET,29,FALSE),""))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IF($A720="","",IFERROR(VLOOKUP($A720,AI_PF!$A:$ET,151,FALSE),""))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IF($A720="","",IFERROR(VLOOKUP($A720,AI_PF!$A:$ET,29,FALSE),""))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IF($A721="","",IFERROR(VLOOKUP($A721,AI_PF!$A:$ET,151,FALSE),""))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IF($A721="","",IFERROR(VLOOKUP($A721,AI_PF!$A:$ET,29,FALSE),""))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IF($A722="","",IFERROR(VLOOKUP($A722,AI_PF!$A:$ET,151,FALSE),""))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IF($A722="","",IFERROR(VLOOKUP($A722,AI_PF!$A:$ET,29,FALSE),""))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IF($A723="","",IFERROR(VLOOKUP($A723,AI_PF!$A:$ET,151,FALSE),""))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IF($A723="","",IFERROR(VLOOKUP($A723,AI_PF!$A:$ET,29,FALSE),""))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IF($A724="","",IFERROR(VLOOKUP($A724,AI_PF!$A:$ET,151,FALSE),""))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IF($A724="","",IFERROR(VLOOKUP($A724,AI_PF!$A:$ET,29,FALSE),""))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IF($A725="","",IFERROR(VLOOKUP($A725,AI_PF!$A:$ET,151,FALSE),""))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IF($A725="","",IFERROR(VLOOKUP($A725,AI_PF!$A:$ET,29,FALSE),""))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IF($A726="","",IFERROR(VLOOKUP($A726,AI_PF!$A:$ET,151,FALSE),""))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IF($A726="","",IFERROR(VLOOKUP($A726,AI_PF!$A:$ET,29,FALSE),""))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IF($A727="","",IFERROR(VLOOKUP($A727,AI_PF!$A:$ET,151,FALSE),""))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IF($A727="","",IFERROR(VLOOKUP($A727,AI_PF!$A:$ET,29,FALSE),""))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IF($A728="","",IFERROR(VLOOKUP($A728,AI_PF!$A:$ET,151,FALSE),""))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IF($A728="","",IFERROR(VLOOKUP($A728,AI_PF!$A:$ET,29,FALSE),""))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IF($A729="","",IFERROR(VLOOKUP($A729,AI_PF!$A:$ET,151,FALSE),""))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IF($A729="","",IFERROR(VLOOKUP($A729,AI_PF!$A:$ET,29,FALSE),""))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IF($A730="","",IFERROR(VLOOKUP($A730,AI_PF!$A:$ET,151,FALSE),""))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IF($A730="","",IFERROR(VLOOKUP($A730,AI_PF!$A:$ET,29,FALSE),""))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IF($A731="","",IFERROR(VLOOKUP($A731,AI_PF!$A:$ET,151,FALSE),""))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IF($A731="","",IFERROR(VLOOKUP($A731,AI_PF!$A:$ET,29,FALSE),""))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IF($A732="","",IFERROR(VLOOKUP($A732,AI_PF!$A:$ET,151,FALSE),""))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IF($A732="","",IFERROR(VLOOKUP($A732,AI_PF!$A:$ET,29,FALSE),""))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IF($A733="","",IFERROR(VLOOKUP($A733,AI_PF!$A:$ET,151,FALSE),""))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IF($A733="","",IFERROR(VLOOKUP($A733,AI_PF!$A:$ET,29,FALSE),""))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IF($A734="","",IFERROR(VLOOKUP($A734,AI_PF!$A:$ET,151,FALSE),""))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IF($A734="","",IFERROR(VLOOKUP($A734,AI_PF!$A:$ET,29,FALSE),""))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IF($A735="","",IFERROR(VLOOKUP($A735,AI_PF!$A:$ET,151,FALSE),""))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IF($A735="","",IFERROR(VLOOKUP($A735,AI_PF!$A:$ET,29,FALSE),""))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IF($A736="","",IFERROR(VLOOKUP($A736,AI_PF!$A:$ET,151,FALSE),""))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IF($A736="","",IFERROR(VLOOKUP($A736,AI_PF!$A:$ET,29,FALSE),""))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IF($A737="","",IFERROR(VLOOKUP($A737,AI_PF!$A:$ET,151,FALSE),""))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IF($A737="","",IFERROR(VLOOKUP($A737,AI_PF!$A:$ET,29,FALSE),""))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IF($A738="","",IFERROR(VLOOKUP($A738,AI_PF!$A:$ET,151,FALSE),""))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IF($A738="","",IFERROR(VLOOKUP($A738,AI_PF!$A:$ET,29,FALSE),""))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IF($A739="","",IFERROR(VLOOKUP($A739,AI_PF!$A:$ET,151,FALSE),""))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IF($A739="","",IFERROR(VLOOKUP($A739,AI_PF!$A:$ET,29,FALSE),""))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IF($A740="","",IFERROR(VLOOKUP($A740,AI_PF!$A:$ET,151,FALSE),""))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IF($A740="","",IFERROR(VLOOKUP($A740,AI_PF!$A:$ET,29,FALSE),""))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IF($A741="","",IFERROR(VLOOKUP($A741,AI_PF!$A:$ET,151,FALSE),""))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IF($A741="","",IFERROR(VLOOKUP($A741,AI_PF!$A:$ET,29,FALSE),""))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IF($A742="","",IFERROR(VLOOKUP($A742,AI_PF!$A:$ET,151,FALSE),""))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IF($A742="","",IFERROR(VLOOKUP($A742,AI_PF!$A:$ET,29,FALSE),""))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IF($A743="","",IFERROR(VLOOKUP($A743,AI_PF!$A:$ET,151,FALSE),""))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IF($A743="","",IFERROR(VLOOKUP($A743,AI_PF!$A:$ET,29,FALSE),""))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IF($A744="","",IFERROR(VLOOKUP($A744,AI_PF!$A:$ET,151,FALSE),""))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IF($A744="","",IFERROR(VLOOKUP($A744,AI_PF!$A:$ET,29,FALSE),""))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IF($A745="","",IFERROR(VLOOKUP($A745,AI_PF!$A:$ET,151,FALSE),""))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IF($A745="","",IFERROR(VLOOKUP($A745,AI_PF!$A:$ET,29,FALSE),""))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IF($A746="","",IFERROR(VLOOKUP($A746,AI_PF!$A:$ET,151,FALSE),""))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IF($A746="","",IFERROR(VLOOKUP($A746,AI_PF!$A:$ET,29,FALSE),""))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IF($A747="","",IFERROR(VLOOKUP($A747,AI_PF!$A:$ET,151,FALSE),""))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IF($A747="","",IFERROR(VLOOKUP($A747,AI_PF!$A:$ET,29,FALSE),""))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IF($A748="","",IFERROR(VLOOKUP($A748,AI_PF!$A:$ET,151,FALSE),""))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IF($A748="","",IFERROR(VLOOKUP($A748,AI_PF!$A:$ET,29,FALSE),""))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IF($A749="","",IFERROR(VLOOKUP($A749,AI_PF!$A:$ET,151,FALSE),""))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IF($A749="","",IFERROR(VLOOKUP($A749,AI_PF!$A:$ET,29,FALSE),""))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IF($A750="","",IFERROR(VLOOKUP($A750,AI_PF!$A:$ET,151,FALSE),""))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IF($A750="","",IFERROR(VLOOKUP($A750,AI_PF!$A:$ET,29,FALSE),""))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IF($A751="","",IFERROR(VLOOKUP($A751,AI_PF!$A:$ET,151,FALSE),""))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IF($A751="","",IFERROR(VLOOKUP($A751,AI_PF!$A:$ET,29,FALSE),""))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IF($A752="","",IFERROR(VLOOKUP($A752,AI_PF!$A:$ET,151,FALSE),""))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IF($A752="","",IFERROR(VLOOKUP($A752,AI_PF!$A:$ET,29,FALSE),""))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IF($A753="","",IFERROR(VLOOKUP($A753,AI_PF!$A:$ET,151,FALSE),""))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IF($A753="","",IFERROR(VLOOKUP($A753,AI_PF!$A:$ET,29,FALSE),""))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IF($A754="","",IFERROR(VLOOKUP($A754,AI_PF!$A:$ET,151,FALSE),""))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IF($A754="","",IFERROR(VLOOKUP($A754,AI_PF!$A:$ET,29,FALSE),""))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IF($A755="","",IFERROR(VLOOKUP($A755,AI_PF!$A:$ET,151,FALSE),""))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IF($A755="","",IFERROR(VLOOKUP($A755,AI_PF!$A:$ET,29,FALSE),""))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IF($A756="","",IFERROR(VLOOKUP($A756,AI_PF!$A:$ET,151,FALSE),""))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IF($A756="","",IFERROR(VLOOKUP($A756,AI_PF!$A:$ET,29,FALSE),""))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IF($A757="","",IFERROR(VLOOKUP($A757,AI_PF!$A:$ET,151,FALSE),""))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IF($A757="","",IFERROR(VLOOKUP($A757,AI_PF!$A:$ET,29,FALSE),""))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IF($A758="","",IFERROR(VLOOKUP($A758,AI_PF!$A:$ET,151,FALSE),""))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IF($A758="","",IFERROR(VLOOKUP($A758,AI_PF!$A:$ET,29,FALSE),""))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IF($A759="","",IFERROR(VLOOKUP($A759,AI_PF!$A:$ET,151,FALSE),""))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IF($A759="","",IFERROR(VLOOKUP($A759,AI_PF!$A:$ET,29,FALSE),""))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IF($A760="","",IFERROR(VLOOKUP($A760,AI_PF!$A:$ET,151,FALSE),""))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IF($A760="","",IFERROR(VLOOKUP($A760,AI_PF!$A:$ET,29,FALSE),""))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IF($A761="","",IFERROR(VLOOKUP($A761,AI_PF!$A:$ET,151,FALSE),""))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IF($A761="","",IFERROR(VLOOKUP($A761,AI_PF!$A:$ET,29,FALSE),""))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IF($A762="","",IFERROR(VLOOKUP($A762,AI_PF!$A:$ET,151,FALSE),""))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IF($A762="","",IFERROR(VLOOKUP($A762,AI_PF!$A:$ET,29,FALSE),""))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IF($A763="","",IFERROR(VLOOKUP($A763,AI_PF!$A:$ET,151,FALSE),""))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IF($A763="","",IFERROR(VLOOKUP($A763,AI_PF!$A:$ET,29,FALSE),""))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IF($A764="","",IFERROR(VLOOKUP($A764,AI_PF!$A:$ET,151,FALSE),""))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IF($A764="","",IFERROR(VLOOKUP($A764,AI_PF!$A:$ET,29,FALSE),""))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IF($A765="","",IFERROR(VLOOKUP($A765,AI_PF!$A:$ET,151,FALSE),""))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IF($A765="","",IFERROR(VLOOKUP($A765,AI_PF!$A:$ET,29,FALSE),""))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IF($A766="","",IFERROR(VLOOKUP($A766,AI_PF!$A:$ET,151,FALSE),""))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IF($A766="","",IFERROR(VLOOKUP($A766,AI_PF!$A:$ET,29,FALSE),""))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IF($A767="","",IFERROR(VLOOKUP($A767,AI_PF!$A:$ET,151,FALSE),""))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IF($A767="","",IFERROR(VLOOKUP($A767,AI_PF!$A:$ET,29,FALSE),""))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IF($A768="","",IFERROR(VLOOKUP($A768,AI_PF!$A:$ET,151,FALSE),""))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IF($A768="","",IFERROR(VLOOKUP($A768,AI_PF!$A:$ET,29,FALSE),""))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IF($A769="","",IFERROR(VLOOKUP($A769,AI_PF!$A:$ET,151,FALSE),""))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IF($A769="","",IFERROR(VLOOKUP($A769,AI_PF!$A:$ET,29,FALSE),""))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IF($A770="","",IFERROR(VLOOKUP($A770,AI_PF!$A:$ET,151,FALSE),""))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IF($A770="","",IFERROR(VLOOKUP($A770,AI_PF!$A:$ET,29,FALSE),""))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IF($A771="","",IFERROR(VLOOKUP($A771,AI_PF!$A:$ET,151,FALSE),""))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IF($A771="","",IFERROR(VLOOKUP($A771,AI_PF!$A:$ET,29,FALSE),""))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IF($A772="","",IFERROR(VLOOKUP($A772,AI_PF!$A:$ET,151,FALSE),""))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IF($A772="","",IFERROR(VLOOKUP($A772,AI_PF!$A:$ET,29,FALSE),""))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IF($A773="","",IFERROR(VLOOKUP($A773,AI_PF!$A:$ET,151,FALSE),""))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IF($A773="","",IFERROR(VLOOKUP($A773,AI_PF!$A:$ET,29,FALSE),""))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IF($A774="","",IFERROR(VLOOKUP($A774,AI_PF!$A:$ET,151,FALSE),""))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IF($A774="","",IFERROR(VLOOKUP($A774,AI_PF!$A:$ET,29,FALSE),""))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IF($A775="","",IFERROR(VLOOKUP($A775,AI_PF!$A:$ET,151,FALSE),""))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IF($A775="","",IFERROR(VLOOKUP($A775,AI_PF!$A:$ET,29,FALSE),""))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IF($A776="","",IFERROR(VLOOKUP($A776,AI_PF!$A:$ET,151,FALSE),""))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IF($A776="","",IFERROR(VLOOKUP($A776,AI_PF!$A:$ET,29,FALSE),""))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IF($A777="","",IFERROR(VLOOKUP($A777,AI_PF!$A:$ET,151,FALSE),""))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IF($A777="","",IFERROR(VLOOKUP($A777,AI_PF!$A:$ET,29,FALSE),""))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IF($A778="","",IFERROR(VLOOKUP($A778,AI_PF!$A:$ET,151,FALSE),""))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IF($A778="","",IFERROR(VLOOKUP($A778,AI_PF!$A:$ET,29,FALSE),""))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IF($A779="","",IFERROR(VLOOKUP($A779,AI_PF!$A:$ET,151,FALSE),""))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IF($A779="","",IFERROR(VLOOKUP($A779,AI_PF!$A:$ET,29,FALSE),""))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IF($A780="","",IFERROR(VLOOKUP($A780,AI_PF!$A:$ET,151,FALSE),""))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IF($A780="","",IFERROR(VLOOKUP($A780,AI_PF!$A:$ET,29,FALSE),""))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IF($A781="","",IFERROR(VLOOKUP($A781,AI_PF!$A:$ET,151,FALSE),""))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IF($A781="","",IFERROR(VLOOKUP($A781,AI_PF!$A:$ET,29,FALSE),""))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IF($A782="","",IFERROR(VLOOKUP($A782,AI_PF!$A:$ET,151,FALSE),""))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IF($A782="","",IFERROR(VLOOKUP($A782,AI_PF!$A:$ET,29,FALSE),""))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IF($A783="","",IFERROR(VLOOKUP($A783,AI_PF!$A:$ET,151,FALSE),""))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IF($A783="","",IFERROR(VLOOKUP($A783,AI_PF!$A:$ET,29,FALSE),""))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IF($A784="","",IFERROR(VLOOKUP($A784,AI_PF!$A:$ET,151,FALSE),""))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IF($A784="","",IFERROR(VLOOKUP($A784,AI_PF!$A:$ET,29,FALSE),""))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IF($A785="","",IFERROR(VLOOKUP($A785,AI_PF!$A:$ET,151,FALSE),""))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IF($A785="","",IFERROR(VLOOKUP($A785,AI_PF!$A:$ET,29,FALSE),""))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IF($A786="","",IFERROR(VLOOKUP($A786,AI_PF!$A:$ET,151,FALSE),""))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IF($A786="","",IFERROR(VLOOKUP($A786,AI_PF!$A:$ET,29,FALSE),""))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IF($A787="","",IFERROR(VLOOKUP($A787,AI_PF!$A:$ET,151,FALSE),""))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IF($A787="","",IFERROR(VLOOKUP($A787,AI_PF!$A:$ET,29,FALSE),""))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IF($A788="","",IFERROR(VLOOKUP($A788,AI_PF!$A:$ET,151,FALSE),""))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IF($A788="","",IFERROR(VLOOKUP($A788,AI_PF!$A:$ET,29,FALSE),""))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IF($A789="","",IFERROR(VLOOKUP($A789,AI_PF!$A:$ET,151,FALSE),""))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IF($A789="","",IFERROR(VLOOKUP($A789,AI_PF!$A:$ET,29,FALSE),""))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IF($A790="","",IFERROR(VLOOKUP($A790,AI_PF!$A:$ET,151,FALSE),""))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IF($A790="","",IFERROR(VLOOKUP($A790,AI_PF!$A:$ET,29,FALSE),""))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IF($A791="","",IFERROR(VLOOKUP($A791,AI_PF!$A:$ET,151,FALSE),""))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IF($A791="","",IFERROR(VLOOKUP($A791,AI_PF!$A:$ET,29,FALSE),""))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IF($A792="","",IFERROR(VLOOKUP($A792,AI_PF!$A:$ET,151,FALSE),""))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IF($A792="","",IFERROR(VLOOKUP($A792,AI_PF!$A:$ET,29,FALSE),""))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IF($A793="","",IFERROR(VLOOKUP($A793,AI_PF!$A:$ET,151,FALSE),""))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IF($A793="","",IFERROR(VLOOKUP($A793,AI_PF!$A:$ET,29,FALSE),""))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IF($A794="","",IFERROR(VLOOKUP($A794,AI_PF!$A:$ET,151,FALSE),""))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IF($A794="","",IFERROR(VLOOKUP($A794,AI_PF!$A:$ET,29,FALSE),""))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IF($A795="","",IFERROR(VLOOKUP($A795,AI_PF!$A:$ET,151,FALSE),""))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IF($A795="","",IFERROR(VLOOKUP($A795,AI_PF!$A:$ET,29,FALSE),""))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IF($A796="","",IFERROR(VLOOKUP($A796,AI_PF!$A:$ET,151,FALSE),""))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IF($A796="","",IFERROR(VLOOKUP($A796,AI_PF!$A:$ET,29,FALSE),""))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IF($A797="","",IFERROR(VLOOKUP($A797,AI_PF!$A:$ET,151,FALSE),""))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IF($A797="","",IFERROR(VLOOKUP($A797,AI_PF!$A:$ET,29,FALSE),""))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IF($A798="","",IFERROR(VLOOKUP($A798,AI_PF!$A:$ET,151,FALSE),""))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IF($A798="","",IFERROR(VLOOKUP($A798,AI_PF!$A:$ET,29,FALSE),""))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IF($A799="","",IFERROR(VLOOKUP($A799,AI_PF!$A:$ET,151,FALSE),""))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IF($A799="","",IFERROR(VLOOKUP($A799,AI_PF!$A:$ET,29,FALSE),""))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IF($A800="","",IFERROR(VLOOKUP($A800,AI_PF!$A:$ET,151,FALSE),""))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IF($A800="","",IFERROR(VLOOKUP($A800,AI_PF!$A:$ET,29,FALSE),""))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IF($A801="","",IFERROR(VLOOKUP($A801,AI_PF!$A:$ET,151,FALSE),""))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IF($A801="","",IFERROR(VLOOKUP($A801,AI_PF!$A:$ET,29,FALSE),""))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IF($A802="","",IFERROR(VLOOKUP($A802,AI_PF!$A:$ET,151,FALSE),""))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IF($A802="","",IFERROR(VLOOKUP($A802,AI_PF!$A:$ET,29,FALSE),""))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IF($A803="","",IFERROR(VLOOKUP($A803,AI_PF!$A:$ET,151,FALSE),""))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IF($A803="","",IFERROR(VLOOKUP($A803,AI_PF!$A:$ET,29,FALSE),""))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IF($A804="","",IFERROR(VLOOKUP($A804,AI_PF!$A:$ET,151,FALSE),""))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IF($A804="","",IFERROR(VLOOKUP($A804,AI_PF!$A:$ET,29,FALSE),""))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IF($A805="","",IFERROR(VLOOKUP($A805,AI_PF!$A:$ET,151,FALSE),""))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IF($A805="","",IFERROR(VLOOKUP($A805,AI_PF!$A:$ET,29,FALSE),""))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IF($A806="","",IFERROR(VLOOKUP($A806,AI_PF!$A:$ET,151,FALSE),""))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IF($A806="","",IFERROR(VLOOKUP($A806,AI_PF!$A:$ET,29,FALSE),""))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IF($A807="","",IFERROR(VLOOKUP($A807,AI_PF!$A:$ET,151,FALSE),""))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IF($A807="","",IFERROR(VLOOKUP($A807,AI_PF!$A:$ET,29,FALSE),""))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IF($A808="","",IFERROR(VLOOKUP($A808,AI_PF!$A:$ET,151,FALSE),""))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IF($A808="","",IFERROR(VLOOKUP($A808,AI_PF!$A:$ET,29,FALSE),""))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IF($A809="","",IFERROR(VLOOKUP($A809,AI_PF!$A:$ET,151,FALSE),""))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IF($A809="","",IFERROR(VLOOKUP($A809,AI_PF!$A:$ET,29,FALSE),""))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IF($A810="","",IFERROR(VLOOKUP($A810,AI_PF!$A:$ET,151,FALSE),""))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IF($A810="","",IFERROR(VLOOKUP($A810,AI_PF!$A:$ET,29,FALSE),""))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IF($A811="","",IFERROR(VLOOKUP($A811,AI_PF!$A:$ET,151,FALSE),""))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IF($A811="","",IFERROR(VLOOKUP($A811,AI_PF!$A:$ET,29,FALSE),""))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IF($A812="","",IFERROR(VLOOKUP($A812,AI_PF!$A:$ET,151,FALSE),""))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IF($A812="","",IFERROR(VLOOKUP($A812,AI_PF!$A:$ET,29,FALSE),""))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IF($A813="","",IFERROR(VLOOKUP($A813,AI_PF!$A:$ET,151,FALSE),""))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IF($A813="","",IFERROR(VLOOKUP($A813,AI_PF!$A:$ET,29,FALSE),""))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IF($A814="","",IFERROR(VLOOKUP($A814,AI_PF!$A:$ET,151,FALSE),""))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IF($A814="","",IFERROR(VLOOKUP($A814,AI_PF!$A:$ET,29,FALSE),""))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IF($A815="","",IFERROR(VLOOKUP($A815,AI_PF!$A:$ET,151,FALSE),""))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IF($A815="","",IFERROR(VLOOKUP($A815,AI_PF!$A:$ET,29,FALSE),""))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IF($A816="","",IFERROR(VLOOKUP($A816,AI_PF!$A:$ET,151,FALSE),""))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IF($A816="","",IFERROR(VLOOKUP($A816,AI_PF!$A:$ET,29,FALSE),""))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IF($A817="","",IFERROR(VLOOKUP($A817,AI_PF!$A:$ET,151,FALSE),""))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IF($A817="","",IFERROR(VLOOKUP($A817,AI_PF!$A:$ET,29,FALSE),""))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IF($A818="","",IFERROR(VLOOKUP($A818,AI_PF!$A:$ET,151,FALSE),""))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IF($A818="","",IFERROR(VLOOKUP($A818,AI_PF!$A:$ET,29,FALSE),""))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IF($A819="","",IFERROR(VLOOKUP($A819,AI_PF!$A:$ET,151,FALSE),""))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IF($A819="","",IFERROR(VLOOKUP($A819,AI_PF!$A:$ET,29,FALSE),""))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IF($A820="","",IFERROR(VLOOKUP($A820,AI_PF!$A:$ET,151,FALSE),""))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IF($A820="","",IFERROR(VLOOKUP($A820,AI_PF!$A:$ET,29,FALSE),""))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IF($A821="","",IFERROR(VLOOKUP($A821,AI_PF!$A:$ET,151,FALSE),""))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IF($A821="","",IFERROR(VLOOKUP($A821,AI_PF!$A:$ET,29,FALSE),""))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IF($A822="","",IFERROR(VLOOKUP($A822,AI_PF!$A:$ET,151,FALSE),""))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IF($A822="","",IFERROR(VLOOKUP($A822,AI_PF!$A:$ET,29,FALSE),""))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IF($A823="","",IFERROR(VLOOKUP($A823,AI_PF!$A:$ET,151,FALSE),""))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IF($A823="","",IFERROR(VLOOKUP($A823,AI_PF!$A:$ET,29,FALSE),""))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IF($A824="","",IFERROR(VLOOKUP($A824,AI_PF!$A:$ET,151,FALSE),""))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IF($A824="","",IFERROR(VLOOKUP($A824,AI_PF!$A:$ET,29,FALSE),""))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IF($A825="","",IFERROR(VLOOKUP($A825,AI_PF!$A:$ET,151,FALSE),""))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IF($A825="","",IFERROR(VLOOKUP($A825,AI_PF!$A:$ET,29,FALSE),""))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IF($A826="","",IFERROR(VLOOKUP($A826,AI_PF!$A:$ET,151,FALSE),""))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IF($A826="","",IFERROR(VLOOKUP($A826,AI_PF!$A:$ET,29,FALSE),""))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IF($A827="","",IFERROR(VLOOKUP($A827,AI_PF!$A:$ET,151,FALSE),""))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IF($A827="","",IFERROR(VLOOKUP($A827,AI_PF!$A:$ET,29,FALSE),""))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IF($A828="","",IFERROR(VLOOKUP($A828,AI_PF!$A:$ET,151,FALSE),""))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IF($A828="","",IFERROR(VLOOKUP($A828,AI_PF!$A:$ET,29,FALSE),""))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IF($A829="","",IFERROR(VLOOKUP($A829,AI_PF!$A:$ET,151,FALSE),""))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IF($A829="","",IFERROR(VLOOKUP($A829,AI_PF!$A:$ET,29,FALSE),""))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IF($A830="","",IFERROR(VLOOKUP($A830,AI_PF!$A:$ET,151,FALSE),""))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IF($A830="","",IFERROR(VLOOKUP($A830,AI_PF!$A:$ET,29,FALSE),""))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IF($A831="","",IFERROR(VLOOKUP($A831,AI_PF!$A:$ET,151,FALSE),""))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IF($A831="","",IFERROR(VLOOKUP($A831,AI_PF!$A:$ET,29,FALSE),""))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IF($A832="","",IFERROR(VLOOKUP($A832,AI_PF!$A:$ET,151,FALSE),""))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IF($A832="","",IFERROR(VLOOKUP($A832,AI_PF!$A:$ET,29,FALSE),""))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IF($A833="","",IFERROR(VLOOKUP($A833,AI_PF!$A:$ET,151,FALSE),""))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IF($A833="","",IFERROR(VLOOKUP($A833,AI_PF!$A:$ET,29,FALSE),""))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IF($A834="","",IFERROR(VLOOKUP($A834,AI_PF!$A:$ET,151,FALSE),""))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IF($A834="","",IFERROR(VLOOKUP($A834,AI_PF!$A:$ET,29,FALSE),""))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IF($A835="","",IFERROR(VLOOKUP($A835,AI_PF!$A:$ET,151,FALSE),""))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IF($A835="","",IFERROR(VLOOKUP($A835,AI_PF!$A:$ET,29,FALSE),""))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IF($A836="","",IFERROR(VLOOKUP($A836,AI_PF!$A:$ET,151,FALSE),""))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IF($A836="","",IFERROR(VLOOKUP($A836,AI_PF!$A:$ET,29,FALSE),""))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IF($A837="","",IFERROR(VLOOKUP($A837,AI_PF!$A:$ET,151,FALSE),""))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IF($A837="","",IFERROR(VLOOKUP($A837,AI_PF!$A:$ET,29,FALSE),""))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IF($A838="","",IFERROR(VLOOKUP($A838,AI_PF!$A:$ET,151,FALSE),""))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IF($A838="","",IFERROR(VLOOKUP($A838,AI_PF!$A:$ET,29,FALSE),""))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IF($A839="","",IFERROR(VLOOKUP($A839,AI_PF!$A:$ET,151,FALSE),""))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IF($A839="","",IFERROR(VLOOKUP($A839,AI_PF!$A:$ET,29,FALSE),""))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IF($A840="","",IFERROR(VLOOKUP($A840,AI_PF!$A:$ET,151,FALSE),""))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IF($A840="","",IFERROR(VLOOKUP($A840,AI_PF!$A:$ET,29,FALSE),""))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IF($A841="","",IFERROR(VLOOKUP($A841,AI_PF!$A:$ET,151,FALSE),""))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IF($A841="","",IFERROR(VLOOKUP($A841,AI_PF!$A:$ET,29,FALSE),""))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IF($A842="","",IFERROR(VLOOKUP($A842,AI_PF!$A:$ET,151,FALSE),""))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IF($A842="","",IFERROR(VLOOKUP($A842,AI_PF!$A:$ET,29,FALSE),""))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IF($A843="","",IFERROR(VLOOKUP($A843,AI_PF!$A:$ET,151,FALSE),""))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IF($A843="","",IFERROR(VLOOKUP($A843,AI_PF!$A:$ET,29,FALSE),""))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IF($A844="","",IFERROR(VLOOKUP($A844,AI_PF!$A:$ET,151,FALSE),""))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IF($A844="","",IFERROR(VLOOKUP($A844,AI_PF!$A:$ET,29,FALSE),""))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IF($A845="","",IFERROR(VLOOKUP($A845,AI_PF!$A:$ET,151,FALSE),""))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IF($A845="","",IFERROR(VLOOKUP($A845,AI_PF!$A:$ET,29,FALSE),""))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IF($A846="","",IFERROR(VLOOKUP($A846,AI_PF!$A:$ET,151,FALSE),""))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IF($A846="","",IFERROR(VLOOKUP($A846,AI_PF!$A:$ET,29,FALSE),""))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IF($A847="","",IFERROR(VLOOKUP($A847,AI_PF!$A:$ET,151,FALSE),""))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IF($A847="","",IFERROR(VLOOKUP($A847,AI_PF!$A:$ET,29,FALSE),""))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IF($A848="","",IFERROR(VLOOKUP($A848,AI_PF!$A:$ET,151,FALSE),""))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IF($A848="","",IFERROR(VLOOKUP($A848,AI_PF!$A:$ET,29,FALSE),""))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IF($A849="","",IFERROR(VLOOKUP($A849,AI_PF!$A:$ET,151,FALSE),""))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IF($A849="","",IFERROR(VLOOKUP($A849,AI_PF!$A:$ET,29,FALSE),""))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IF($A850="","",IFERROR(VLOOKUP($A850,AI_PF!$A:$ET,151,FALSE),""))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IF($A850="","",IFERROR(VLOOKUP($A850,AI_PF!$A:$ET,29,FALSE),""))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IF($A851="","",IFERROR(VLOOKUP($A851,AI_PF!$A:$ET,151,FALSE),""))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IF($A851="","",IFERROR(VLOOKUP($A851,AI_PF!$A:$ET,29,FALSE),""))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IF($A852="","",IFERROR(VLOOKUP($A852,AI_PF!$A:$ET,151,FALSE),""))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IF($A852="","",IFERROR(VLOOKUP($A852,AI_PF!$A:$ET,29,FALSE),""))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IF($A853="","",IFERROR(VLOOKUP($A853,AI_PF!$A:$ET,151,FALSE),""))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IF($A853="","",IFERROR(VLOOKUP($A853,AI_PF!$A:$ET,29,FALSE),""))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IF($A854="","",IFERROR(VLOOKUP($A854,AI_PF!$A:$ET,151,FALSE),""))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IF($A854="","",IFERROR(VLOOKUP($A854,AI_PF!$A:$ET,29,FALSE),""))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IF($A855="","",IFERROR(VLOOKUP($A855,AI_PF!$A:$ET,151,FALSE),""))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IF($A855="","",IFERROR(VLOOKUP($A855,AI_PF!$A:$ET,29,FALSE),""))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IF($A856="","",IFERROR(VLOOKUP($A856,AI_PF!$A:$ET,151,FALSE),""))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IF($A856="","",IFERROR(VLOOKUP($A856,AI_PF!$A:$ET,29,FALSE),""))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IF($A857="","",IFERROR(VLOOKUP($A857,AI_PF!$A:$ET,151,FALSE),""))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IF($A857="","",IFERROR(VLOOKUP($A857,AI_PF!$A:$ET,29,FALSE),""))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IF($A858="","",IFERROR(VLOOKUP($A858,AI_PF!$A:$ET,151,FALSE),""))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IF($A858="","",IFERROR(VLOOKUP($A858,AI_PF!$A:$ET,29,FALSE),""))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IF($A859="","",IFERROR(VLOOKUP($A859,AI_PF!$A:$ET,151,FALSE),""))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IF($A859="","",IFERROR(VLOOKUP($A859,AI_PF!$A:$ET,29,FALSE),""))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IF($A860="","",IFERROR(VLOOKUP($A860,AI_PF!$A:$ET,151,FALSE),""))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IF($A860="","",IFERROR(VLOOKUP($A860,AI_PF!$A:$ET,29,FALSE),""))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IF($A861="","",IFERROR(VLOOKUP($A861,AI_PF!$A:$ET,151,FALSE),""))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IF($A861="","",IFERROR(VLOOKUP($A861,AI_PF!$A:$ET,29,FALSE),""))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IF($A862="","",IFERROR(VLOOKUP($A862,AI_PF!$A:$ET,151,FALSE),""))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IF($A862="","",IFERROR(VLOOKUP($A862,AI_PF!$A:$ET,29,FALSE),""))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IF($A863="","",IFERROR(VLOOKUP($A863,AI_PF!$A:$ET,151,FALSE),""))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IF($A863="","",IFERROR(VLOOKUP($A863,AI_PF!$A:$ET,29,FALSE),""))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IF($A864="","",IFERROR(VLOOKUP($A864,AI_PF!$A:$ET,151,FALSE),""))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IF($A864="","",IFERROR(VLOOKUP($A864,AI_PF!$A:$ET,29,FALSE),""))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IF($A865="","",IFERROR(VLOOKUP($A865,AI_PF!$A:$ET,151,FALSE),""))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IF($A865="","",IFERROR(VLOOKUP($A865,AI_PF!$A:$ET,29,FALSE),""))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IF($A866="","",IFERROR(VLOOKUP($A866,AI_PF!$A:$ET,151,FALSE),""))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IF($A866="","",IFERROR(VLOOKUP($A866,AI_PF!$A:$ET,29,FALSE),""))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IF($A867="","",IFERROR(VLOOKUP($A867,AI_PF!$A:$ET,151,FALSE),""))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IF($A867="","",IFERROR(VLOOKUP($A867,AI_PF!$A:$ET,29,FALSE),""))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IF($A868="","",IFERROR(VLOOKUP($A868,AI_PF!$A:$ET,151,FALSE),""))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IF($A868="","",IFERROR(VLOOKUP($A868,AI_PF!$A:$ET,29,FALSE),""))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IF($A869="","",IFERROR(VLOOKUP($A869,AI_PF!$A:$ET,151,FALSE),""))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IF($A869="","",IFERROR(VLOOKUP($A869,AI_PF!$A:$ET,29,FALSE),""))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IF($A870="","",IFERROR(VLOOKUP($A870,AI_PF!$A:$ET,151,FALSE),""))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IF($A870="","",IFERROR(VLOOKUP($A870,AI_PF!$A:$ET,29,FALSE),""))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IF($A871="","",IFERROR(VLOOKUP($A871,AI_PF!$A:$ET,151,FALSE),""))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IF($A871="","",IFERROR(VLOOKUP($A871,AI_PF!$A:$ET,29,FALSE),""))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IF($A872="","",IFERROR(VLOOKUP($A872,AI_PF!$A:$ET,151,FALSE),""))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IF($A872="","",IFERROR(VLOOKUP($A872,AI_PF!$A:$ET,29,FALSE),""))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IF($A873="","",IFERROR(VLOOKUP($A873,AI_PF!$A:$ET,151,FALSE),""))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IF($A873="","",IFERROR(VLOOKUP($A873,AI_PF!$A:$ET,29,FALSE),""))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IF($A874="","",IFERROR(VLOOKUP($A874,AI_PF!$A:$ET,151,FALSE),""))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IF($A874="","",IFERROR(VLOOKUP($A874,AI_PF!$A:$ET,29,FALSE),""))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IF($A875="","",IFERROR(VLOOKUP($A875,AI_PF!$A:$ET,151,FALSE),""))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IF($A875="","",IFERROR(VLOOKUP($A875,AI_PF!$A:$ET,29,FALSE),""))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IF($A876="","",IFERROR(VLOOKUP($A876,AI_PF!$A:$ET,151,FALSE),""))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IF($A876="","",IFERROR(VLOOKUP($A876,AI_PF!$A:$ET,29,FALSE),""))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IF($A877="","",IFERROR(VLOOKUP($A877,AI_PF!$A:$ET,151,FALSE),""))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IF($A877="","",IFERROR(VLOOKUP($A877,AI_PF!$A:$ET,29,FALSE),""))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IF($A878="","",IFERROR(VLOOKUP($A878,AI_PF!$A:$ET,151,FALSE),""))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IF($A878="","",IFERROR(VLOOKUP($A878,AI_PF!$A:$ET,29,FALSE),""))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IF($A879="","",IFERROR(VLOOKUP($A879,AI_PF!$A:$ET,151,FALSE),""))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IF($A879="","",IFERROR(VLOOKUP($A879,AI_PF!$A:$ET,29,FALSE),""))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IF($A880="","",IFERROR(VLOOKUP($A880,AI_PF!$A:$ET,151,FALSE),""))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IF($A880="","",IFERROR(VLOOKUP($A880,AI_PF!$A:$ET,29,FALSE),""))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IF($A881="","",IFERROR(VLOOKUP($A881,AI_PF!$A:$ET,151,FALSE),""))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IF($A881="","",IFERROR(VLOOKUP($A881,AI_PF!$A:$ET,29,FALSE),""))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IF($A882="","",IFERROR(VLOOKUP($A882,AI_PF!$A:$ET,151,FALSE),""))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IF($A882="","",IFERROR(VLOOKUP($A882,AI_PF!$A:$ET,29,FALSE),""))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IF($A883="","",IFERROR(VLOOKUP($A883,AI_PF!$A:$ET,151,FALSE),""))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IF($A883="","",IFERROR(VLOOKUP($A883,AI_PF!$A:$ET,29,FALSE),""))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IF($A884="","",IFERROR(VLOOKUP($A884,AI_PF!$A:$ET,151,FALSE),""))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IF($A884="","",IFERROR(VLOOKUP($A884,AI_PF!$A:$ET,29,FALSE),""))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IF($A885="","",IFERROR(VLOOKUP($A885,AI_PF!$A:$ET,151,FALSE),""))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IF($A885="","",IFERROR(VLOOKUP($A885,AI_PF!$A:$ET,29,FALSE),""))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IF($A886="","",IFERROR(VLOOKUP($A886,AI_PF!$A:$ET,151,FALSE),""))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IF($A886="","",IFERROR(VLOOKUP($A886,AI_PF!$A:$ET,29,FALSE),""))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IF($A887="","",IFERROR(VLOOKUP($A887,AI_PF!$A:$ET,151,FALSE),""))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IF($A887="","",IFERROR(VLOOKUP($A887,AI_PF!$A:$ET,29,FALSE),""))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IF($A888="","",IFERROR(VLOOKUP($A888,AI_PF!$A:$ET,151,FALSE),""))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IF($A888="","",IFERROR(VLOOKUP($A888,AI_PF!$A:$ET,29,FALSE),""))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IF($A889="","",IFERROR(VLOOKUP($A889,AI_PF!$A:$ET,151,FALSE),""))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IF($A889="","",IFERROR(VLOOKUP($A889,AI_PF!$A:$ET,29,FALSE),""))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IF($A890="","",IFERROR(VLOOKUP($A890,AI_PF!$A:$ET,151,FALSE),""))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IF($A890="","",IFERROR(VLOOKUP($A890,AI_PF!$A:$ET,29,FALSE),""))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IF($A891="","",IFERROR(VLOOKUP($A891,AI_PF!$A:$ET,151,FALSE),""))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IF($A891="","",IFERROR(VLOOKUP($A891,AI_PF!$A:$ET,29,FALSE),""))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IF($A892="","",IFERROR(VLOOKUP($A892,AI_PF!$A:$ET,151,FALSE),""))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IF($A892="","",IFERROR(VLOOKUP($A892,AI_PF!$A:$ET,29,FALSE),""))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IF($A893="","",IFERROR(VLOOKUP($A893,AI_PF!$A:$ET,151,FALSE),""))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IF($A893="","",IFERROR(VLOOKUP($A893,AI_PF!$A:$ET,29,FALSE),""))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IF($A894="","",IFERROR(VLOOKUP($A894,AI_PF!$A:$ET,151,FALSE),""))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IF($A894="","",IFERROR(VLOOKUP($A894,AI_PF!$A:$ET,29,FALSE),""))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IF($A895="","",IFERROR(VLOOKUP($A895,AI_PF!$A:$ET,151,FALSE),""))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IF($A895="","",IFERROR(VLOOKUP($A895,AI_PF!$A:$ET,29,FALSE),""))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IF($A896="","",IFERROR(VLOOKUP($A896,AI_PF!$A:$ET,151,FALSE),""))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IF($A896="","",IFERROR(VLOOKUP($A896,AI_PF!$A:$ET,29,FALSE),""))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IF($A897="","",IFERROR(VLOOKUP($A897,AI_PF!$A:$ET,151,FALSE),""))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IF($A897="","",IFERROR(VLOOKUP($A897,AI_PF!$A:$ET,29,FALSE),""))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IF($A898="","",IFERROR(VLOOKUP($A898,AI_PF!$A:$ET,151,FALSE),""))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IF($A898="","",IFERROR(VLOOKUP($A898,AI_PF!$A:$ET,29,FALSE),""))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IF($A899="","",IFERROR(VLOOKUP($A899,AI_PF!$A:$ET,151,FALSE),""))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IF($A899="","",IFERROR(VLOOKUP($A899,AI_PF!$A:$ET,29,FALSE),""))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IF($A900="","",IFERROR(VLOOKUP($A900,AI_PF!$A:$ET,151,FALSE),""))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IF($A900="","",IFERROR(VLOOKUP($A900,AI_PF!$A:$ET,29,FALSE),""))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IF($A901="","",IFERROR(VLOOKUP($A901,AI_PF!$A:$ET,151,FALSE),""))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IF($A901="","",IFERROR(VLOOKUP($A901,AI_PF!$A:$ET,29,FALSE),""))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IF($A902="","",IFERROR(VLOOKUP($A902,AI_PF!$A:$ET,151,FALSE),""))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IF($A902="","",IFERROR(VLOOKUP($A902,AI_PF!$A:$ET,29,FALSE),""))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IF($A903="","",IFERROR(VLOOKUP($A903,AI_PF!$A:$ET,151,FALSE),""))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IF($A903="","",IFERROR(VLOOKUP($A903,AI_PF!$A:$ET,29,FALSE),""))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IF($A904="","",IFERROR(VLOOKUP($A904,AI_PF!$A:$ET,151,FALSE),""))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IF($A904="","",IFERROR(VLOOKUP($A904,AI_PF!$A:$ET,29,FALSE),""))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IF($A905="","",IFERROR(VLOOKUP($A905,AI_PF!$A:$ET,151,FALSE),""))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IF($A905="","",IFERROR(VLOOKUP($A905,AI_PF!$A:$ET,29,FALSE),""))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IF($A906="","",IFERROR(VLOOKUP($A906,AI_PF!$A:$ET,151,FALSE),""))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IF($A906="","",IFERROR(VLOOKUP($A906,AI_PF!$A:$ET,29,FALSE),""))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IF($A907="","",IFERROR(VLOOKUP($A907,AI_PF!$A:$ET,151,FALSE),""))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IF($A907="","",IFERROR(VLOOKUP($A907,AI_PF!$A:$ET,29,FALSE),""))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IF($A908="","",IFERROR(VLOOKUP($A908,AI_PF!$A:$ET,151,FALSE),""))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IF($A908="","",IFERROR(VLOOKUP($A908,AI_PF!$A:$ET,29,FALSE),""))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IF($A909="","",IFERROR(VLOOKUP($A909,AI_PF!$A:$ET,151,FALSE),""))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IF($A909="","",IFERROR(VLOOKUP($A909,AI_PF!$A:$ET,29,FALSE),""))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IF($A910="","",IFERROR(VLOOKUP($A910,AI_PF!$A:$ET,151,FALSE),""))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IF($A910="","",IFERROR(VLOOKUP($A910,AI_PF!$A:$ET,29,FALSE),""))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IF($A911="","",IFERROR(VLOOKUP($A911,AI_PF!$A:$ET,151,FALSE),""))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IF($A911="","",IFERROR(VLOOKUP($A911,AI_PF!$A:$ET,29,FALSE),""))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IF($A912="","",IFERROR(VLOOKUP($A912,AI_PF!$A:$ET,151,FALSE),""))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IF($A912="","",IFERROR(VLOOKUP($A912,AI_PF!$A:$ET,29,FALSE),""))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IF($A913="","",IFERROR(VLOOKUP($A913,AI_PF!$A:$ET,151,FALSE),""))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IF($A913="","",IFERROR(VLOOKUP($A913,AI_PF!$A:$ET,29,FALSE),""))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IF($A914="","",IFERROR(VLOOKUP($A914,AI_PF!$A:$ET,151,FALSE),""))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IF($A914="","",IFERROR(VLOOKUP($A914,AI_PF!$A:$ET,29,FALSE),""))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IF($A915="","",IFERROR(VLOOKUP($A915,AI_PF!$A:$ET,151,FALSE),""))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IF($A915="","",IFERROR(VLOOKUP($A915,AI_PF!$A:$ET,29,FALSE),""))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IF($A916="","",IFERROR(VLOOKUP($A916,AI_PF!$A:$ET,151,FALSE),""))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IF($A916="","",IFERROR(VLOOKUP($A916,AI_PF!$A:$ET,29,FALSE),""))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IF($A917="","",IFERROR(VLOOKUP($A917,AI_PF!$A:$ET,151,FALSE),""))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IF($A917="","",IFERROR(VLOOKUP($A917,AI_PF!$A:$ET,29,FALSE),""))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IF($A918="","",IFERROR(VLOOKUP($A918,AI_PF!$A:$ET,151,FALSE),""))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IF($A918="","",IFERROR(VLOOKUP($A918,AI_PF!$A:$ET,29,FALSE),""))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IF($A919="","",IFERROR(VLOOKUP($A919,AI_PF!$A:$ET,151,FALSE),""))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IF($A919="","",IFERROR(VLOOKUP($A919,AI_PF!$A:$ET,29,FALSE),""))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IF($A920="","",IFERROR(VLOOKUP($A920,AI_PF!$A:$ET,151,FALSE),""))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IF($A920="","",IFERROR(VLOOKUP($A920,AI_PF!$A:$ET,29,FALSE),""))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IF($A921="","",IFERROR(VLOOKUP($A921,AI_PF!$A:$ET,151,FALSE),""))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IF($A921="","",IFERROR(VLOOKUP($A921,AI_PF!$A:$ET,29,FALSE),""))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IF($A922="","",IFERROR(VLOOKUP($A922,AI_PF!$A:$ET,151,FALSE),""))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IF($A922="","",IFERROR(VLOOKUP($A922,AI_PF!$A:$ET,29,FALSE),""))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IF($A923="","",IFERROR(VLOOKUP($A923,AI_PF!$A:$ET,151,FALSE),""))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IF($A923="","",IFERROR(VLOOKUP($A923,AI_PF!$A:$ET,29,FALSE),""))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IF($A924="","",IFERROR(VLOOKUP($A924,AI_PF!$A:$ET,151,FALSE),""))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IF($A924="","",IFERROR(VLOOKUP($A924,AI_PF!$A:$ET,29,FALSE),""))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IF($A925="","",IFERROR(VLOOKUP($A925,AI_PF!$A:$ET,151,FALSE),""))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IF($A925="","",IFERROR(VLOOKUP($A925,AI_PF!$A:$ET,29,FALSE),""))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IF($A926="","",IFERROR(VLOOKUP($A926,AI_PF!$A:$ET,151,FALSE),""))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IF($A926="","",IFERROR(VLOOKUP($A926,AI_PF!$A:$ET,29,FALSE),""))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IF($A927="","",IFERROR(VLOOKUP($A927,AI_PF!$A:$ET,151,FALSE),""))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IF($A927="","",IFERROR(VLOOKUP($A927,AI_PF!$A:$ET,29,FALSE),""))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IF($A928="","",IFERROR(VLOOKUP($A928,AI_PF!$A:$ET,151,FALSE),""))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IF($A928="","",IFERROR(VLOOKUP($A928,AI_PF!$A:$ET,29,FALSE),""))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IF($A929="","",IFERROR(VLOOKUP($A929,AI_PF!$A:$ET,151,FALSE),""))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IF($A929="","",IFERROR(VLOOKUP($A929,AI_PF!$A:$ET,29,FALSE),""))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IF($A930="","",IFERROR(VLOOKUP($A930,AI_PF!$A:$ET,151,FALSE),""))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IF($A930="","",IFERROR(VLOOKUP($A930,AI_PF!$A:$ET,29,FALSE),""))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IF($A931="","",IFERROR(VLOOKUP($A931,AI_PF!$A:$ET,151,FALSE),""))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IF($A931="","",IFERROR(VLOOKUP($A931,AI_PF!$A:$ET,29,FALSE),""))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IF($A932="","",IFERROR(VLOOKUP($A932,AI_PF!$A:$ET,151,FALSE),""))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IF($A932="","",IFERROR(VLOOKUP($A932,AI_PF!$A:$ET,29,FALSE),""))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IF($A933="","",IFERROR(VLOOKUP($A933,AI_PF!$A:$ET,151,FALSE),""))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IF($A933="","",IFERROR(VLOOKUP($A933,AI_PF!$A:$ET,29,FALSE),""))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IF($A934="","",IFERROR(VLOOKUP($A934,AI_PF!$A:$ET,151,FALSE),""))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IF($A934="","",IFERROR(VLOOKUP($A934,AI_PF!$A:$ET,29,FALSE),""))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IF($A935="","",IFERROR(VLOOKUP($A935,AI_PF!$A:$ET,151,FALSE),""))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IF($A935="","",IFERROR(VLOOKUP($A935,AI_PF!$A:$ET,29,FALSE),""))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IF($A936="","",IFERROR(VLOOKUP($A936,AI_PF!$A:$ET,151,FALSE),""))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IF($A936="","",IFERROR(VLOOKUP($A936,AI_PF!$A:$ET,29,FALSE),""))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IF($A937="","",IFERROR(VLOOKUP($A937,AI_PF!$A:$ET,151,FALSE),""))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IF($A937="","",IFERROR(VLOOKUP($A937,AI_PF!$A:$ET,29,FALSE),""))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IF($A938="","",IFERROR(VLOOKUP($A938,AI_PF!$A:$ET,151,FALSE),""))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IF($A938="","",IFERROR(VLOOKUP($A938,AI_PF!$A:$ET,29,FALSE),""))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IF($A939="","",IFERROR(VLOOKUP($A939,AI_PF!$A:$ET,151,FALSE),""))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IF($A939="","",IFERROR(VLOOKUP($A939,AI_PF!$A:$ET,29,FALSE),""))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IF($A940="","",IFERROR(VLOOKUP($A940,AI_PF!$A:$ET,151,FALSE),""))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IF($A940="","",IFERROR(VLOOKUP($A940,AI_PF!$A:$ET,29,FALSE),""))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IF($A941="","",IFERROR(VLOOKUP($A941,AI_PF!$A:$ET,151,FALSE),""))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IF($A941="","",IFERROR(VLOOKUP($A941,AI_PF!$A:$ET,29,FALSE),""))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IF($A942="","",IFERROR(VLOOKUP($A942,AI_PF!$A:$ET,151,FALSE),""))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IF($A942="","",IFERROR(VLOOKUP($A942,AI_PF!$A:$ET,29,FALSE),""))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IF($A943="","",IFERROR(VLOOKUP($A943,AI_PF!$A:$ET,151,FALSE),""))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IF($A943="","",IFERROR(VLOOKUP($A943,AI_PF!$A:$ET,29,FALSE),""))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IF($A944="","",IFERROR(VLOOKUP($A944,AI_PF!$A:$ET,151,FALSE),""))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IF($A944="","",IFERROR(VLOOKUP($A944,AI_PF!$A:$ET,29,FALSE),""))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IF($A945="","",IFERROR(VLOOKUP($A945,AI_PF!$A:$ET,151,FALSE),""))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IF($A945="","",IFERROR(VLOOKUP($A945,AI_PF!$A:$ET,29,FALSE),""))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IF($A946="","",IFERROR(VLOOKUP($A946,AI_PF!$A:$ET,151,FALSE),""))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IF($A946="","",IFERROR(VLOOKUP($A946,AI_PF!$A:$ET,29,FALSE),""))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IF($A947="","",IFERROR(VLOOKUP($A947,AI_PF!$A:$ET,151,FALSE),""))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IF($A947="","",IFERROR(VLOOKUP($A947,AI_PF!$A:$ET,29,FALSE),""))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IF($A948="","",IFERROR(VLOOKUP($A948,AI_PF!$A:$ET,151,FALSE),""))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IF($A948="","",IFERROR(VLOOKUP($A948,AI_PF!$A:$ET,29,FALSE),""))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IF($A949="","",IFERROR(VLOOKUP($A949,AI_PF!$A:$ET,151,FALSE),""))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IF($A949="","",IFERROR(VLOOKUP($A949,AI_PF!$A:$ET,29,FALSE),""))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IF($A950="","",IFERROR(VLOOKUP($A950,AI_PF!$A:$ET,151,FALSE),""))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IF($A950="","",IFERROR(VLOOKUP($A950,AI_PF!$A:$ET,29,FALSE),""))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IF($A951="","",IFERROR(VLOOKUP($A951,AI_PF!$A:$ET,151,FALSE),""))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IF($A951="","",IFERROR(VLOOKUP($A951,AI_PF!$A:$ET,29,FALSE),""))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IF($A952="","",IFERROR(VLOOKUP($A952,AI_PF!$A:$ET,151,FALSE),""))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IF($A952="","",IFERROR(VLOOKUP($A952,AI_PF!$A:$ET,29,FALSE),""))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IF($A953="","",IFERROR(VLOOKUP($A953,AI_PF!$A:$ET,151,FALSE),""))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IF($A953="","",IFERROR(VLOOKUP($A953,AI_PF!$A:$ET,29,FALSE),""))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IF($A954="","",IFERROR(VLOOKUP($A954,AI_PF!$A:$ET,151,FALSE),""))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IF($A954="","",IFERROR(VLOOKUP($A954,AI_PF!$A:$ET,29,FALSE),""))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IF($A955="","",IFERROR(VLOOKUP($A955,AI_PF!$A:$ET,151,FALSE),""))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IF($A955="","",IFERROR(VLOOKUP($A955,AI_PF!$A:$ET,29,FALSE),""))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IF($A956="","",IFERROR(VLOOKUP($A956,AI_PF!$A:$ET,151,FALSE),""))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IF($A956="","",IFERROR(VLOOKUP($A956,AI_PF!$A:$ET,29,FALSE),""))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IF($A957="","",IFERROR(VLOOKUP($A957,AI_PF!$A:$ET,151,FALSE),""))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IF($A957="","",IFERROR(VLOOKUP($A957,AI_PF!$A:$ET,29,FALSE),""))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IF($A958="","",IFERROR(VLOOKUP($A958,AI_PF!$A:$ET,151,FALSE),""))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IF($A958="","",IFERROR(VLOOKUP($A958,AI_PF!$A:$ET,29,FALSE),""))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IF($A959="","",IFERROR(VLOOKUP($A959,AI_PF!$A:$ET,151,FALSE),""))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IF($A959="","",IFERROR(VLOOKUP($A959,AI_PF!$A:$ET,29,FALSE),""))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IF($A960="","",IFERROR(VLOOKUP($A960,AI_PF!$A:$ET,151,FALSE),""))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IF($A960="","",IFERROR(VLOOKUP($A960,AI_PF!$A:$ET,29,FALSE),""))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IF($A961="","",IFERROR(VLOOKUP($A961,AI_PF!$A:$ET,151,FALSE),""))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IF($A961="","",IFERROR(VLOOKUP($A961,AI_PF!$A:$ET,29,FALSE),""))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IF($A962="","",IFERROR(VLOOKUP($A962,AI_PF!$A:$ET,151,FALSE),""))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IF($A962="","",IFERROR(VLOOKUP($A962,AI_PF!$A:$ET,29,FALSE),""))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IF($A963="","",IFERROR(VLOOKUP($A963,AI_PF!$A:$ET,151,FALSE),""))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IF($A963="","",IFERROR(VLOOKUP($A963,AI_PF!$A:$ET,29,FALSE),""))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IF($A964="","",IFERROR(VLOOKUP($A964,AI_PF!$A:$ET,151,FALSE),""))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IF($A964="","",IFERROR(VLOOKUP($A964,AI_PF!$A:$ET,29,FALSE),""))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IF($A965="","",IFERROR(VLOOKUP($A965,AI_PF!$A:$ET,151,FALSE),""))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IF($A965="","",IFERROR(VLOOKUP($A965,AI_PF!$A:$ET,29,FALSE),""))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IF($A966="","",IFERROR(VLOOKUP($A966,AI_PF!$A:$ET,151,FALSE),""))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IF($A966="","",IFERROR(VLOOKUP($A966,AI_PF!$A:$ET,29,FALSE),""))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IF($A967="","",IFERROR(VLOOKUP($A967,AI_PF!$A:$ET,151,FALSE),""))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IF($A967="","",IFERROR(VLOOKUP($A967,AI_PF!$A:$ET,29,FALSE),""))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IF($A968="","",IFERROR(VLOOKUP($A968,AI_PF!$A:$ET,151,FALSE),""))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IF($A968="","",IFERROR(VLOOKUP($A968,AI_PF!$A:$ET,29,FALSE),""))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IF($A969="","",IFERROR(VLOOKUP($A969,AI_PF!$A:$ET,151,FALSE),""))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IF($A969="","",IFERROR(VLOOKUP($A969,AI_PF!$A:$ET,29,FALSE),""))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IF($A970="","",IFERROR(VLOOKUP($A970,AI_PF!$A:$ET,151,FALSE),""))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IF($A970="","",IFERROR(VLOOKUP($A970,AI_PF!$A:$ET,29,FALSE),""))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IF($A971="","",IFERROR(VLOOKUP($A971,AI_PF!$A:$ET,151,FALSE),""))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IF($A971="","",IFERROR(VLOOKUP($A971,AI_PF!$A:$ET,29,FALSE),""))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IF($A972="","",IFERROR(VLOOKUP($A972,AI_PF!$A:$ET,151,FALSE),""))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IF($A972="","",IFERROR(VLOOKUP($A972,AI_PF!$A:$ET,29,FALSE),""))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IF($A973="","",IFERROR(VLOOKUP($A973,AI_PF!$A:$ET,151,FALSE),""))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IF($A973="","",IFERROR(VLOOKUP($A973,AI_PF!$A:$ET,29,FALSE),""))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IF($A974="","",IFERROR(VLOOKUP($A974,AI_PF!$A:$ET,151,FALSE),""))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IF($A974="","",IFERROR(VLOOKUP($A974,AI_PF!$A:$ET,29,FALSE),""))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IF($A975="","",IFERROR(VLOOKUP($A975,AI_PF!$A:$ET,151,FALSE),""))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IF($A975="","",IFERROR(VLOOKUP($A975,AI_PF!$A:$ET,29,FALSE),""))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IF($A976="","",IFERROR(VLOOKUP($A976,AI_PF!$A:$ET,151,FALSE),""))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IF($A976="","",IFERROR(VLOOKUP($A976,AI_PF!$A:$ET,29,FALSE),""))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IF($A977="","",IFERROR(VLOOKUP($A977,AI_PF!$A:$ET,151,FALSE),""))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IF($A977="","",IFERROR(VLOOKUP($A977,AI_PF!$A:$ET,29,FALSE),""))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IF($A978="","",IFERROR(VLOOKUP($A978,AI_PF!$A:$ET,151,FALSE),""))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IF($A978="","",IFERROR(VLOOKUP($A978,AI_PF!$A:$ET,29,FALSE),""))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IF($A979="","",IFERROR(VLOOKUP($A979,AI_PF!$A:$ET,151,FALSE),""))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IF($A979="","",IFERROR(VLOOKUP($A979,AI_PF!$A:$ET,29,FALSE),""))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IF($A980="","",IFERROR(VLOOKUP($A980,AI_PF!$A:$ET,151,FALSE),""))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IF($A980="","",IFERROR(VLOOKUP($A980,AI_PF!$A:$ET,29,FALSE),""))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IF($A981="","",IFERROR(VLOOKUP($A981,AI_PF!$A:$ET,151,FALSE),""))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IF($A981="","",IFERROR(VLOOKUP($A981,AI_PF!$A:$ET,29,FALSE),""))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IF($A982="","",IFERROR(VLOOKUP($A982,AI_PF!$A:$ET,151,FALSE),""))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IF($A982="","",IFERROR(VLOOKUP($A982,AI_PF!$A:$ET,29,FALSE),""))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IF($A983="","",IFERROR(VLOOKUP($A983,AI_PF!$A:$ET,151,FALSE),""))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IF($A983="","",IFERROR(VLOOKUP($A983,AI_PF!$A:$ET,29,FALSE),""))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IF($A984="","",IFERROR(VLOOKUP($A984,AI_PF!$A:$ET,151,FALSE),""))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IF($A984="","",IFERROR(VLOOKUP($A984,AI_PF!$A:$ET,29,FALSE),""))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IF($A985="","",IFERROR(VLOOKUP($A985,AI_PF!$A:$ET,151,FALSE),""))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IF($A985="","",IFERROR(VLOOKUP($A985,AI_PF!$A:$ET,29,FALSE),""))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IF($A986="","",IFERROR(VLOOKUP($A986,AI_PF!$A:$ET,151,FALSE),""))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IF($A986="","",IFERROR(VLOOKUP($A986,AI_PF!$A:$ET,29,FALSE),""))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IF($A987="","",IFERROR(VLOOKUP($A987,AI_PF!$A:$ET,151,FALSE),""))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IF($A987="","",IFERROR(VLOOKUP($A987,AI_PF!$A:$ET,29,FALSE),""))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IF($A988="","",IFERROR(VLOOKUP($A988,AI_PF!$A:$ET,151,FALSE),""))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IF($A988="","",IFERROR(VLOOKUP($A988,AI_PF!$A:$ET,29,FALSE),""))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IF($A989="","",IFERROR(VLOOKUP($A989,AI_PF!$A:$ET,151,FALSE),""))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IF($A989="","",IFERROR(VLOOKUP($A989,AI_PF!$A:$ET,29,FALSE),""))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IF($A990="","",IFERROR(VLOOKUP($A990,AI_PF!$A:$ET,151,FALSE),""))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IF($A990="","",IFERROR(VLOOKUP($A990,AI_PF!$A:$ET,29,FALSE),""))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IF($A991="","",IFERROR(VLOOKUP($A991,AI_PF!$A:$ET,151,FALSE),""))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IF($A991="","",IFERROR(VLOOKUP($A991,AI_PF!$A:$ET,29,FALSE),""))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IF($A992="","",IFERROR(VLOOKUP($A992,AI_PF!$A:$ET,151,FALSE),""))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IF($A992="","",IFERROR(VLOOKUP($A992,AI_PF!$A:$ET,29,FALSE),""))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IF($A993="","",IFERROR(VLOOKUP($A993,AI_PF!$A:$ET,151,FALSE),""))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IF($A993="","",IFERROR(VLOOKUP($A993,AI_PF!$A:$ET,29,FALSE),""))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IF($A994="","",IFERROR(VLOOKUP($A994,AI_PF!$A:$ET,151,FALSE),""))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IF($A994="","",IFERROR(VLOOKUP($A994,AI_PF!$A:$ET,29,FALSE),""))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IF($A995="","",IFERROR(VLOOKUP($A995,AI_PF!$A:$ET,151,FALSE),""))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IF($A995="","",IFERROR(VLOOKUP($A995,AI_PF!$A:$ET,29,FALSE),""))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IF($A996="","",IFERROR(VLOOKUP($A996,AI_PF!$A:$ET,151,FALSE),""))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IF($A996="","",IFERROR(VLOOKUP($A996,AI_PF!$A:$ET,29,FALSE),""))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IF($A997="","",IFERROR(VLOOKUP($A997,AI_PF!$A:$ET,151,FALSE),""))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IF($A997="","",IFERROR(VLOOKUP($A997,AI_PF!$A:$ET,29,FALSE),""))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IF($A998="","",IFERROR(VLOOKUP($A998,AI_PF!$A:$ET,151,FALSE),""))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IF($A998="","",IFERROR(VLOOKUP($A998,AI_PF!$A:$ET,29,FALSE),""))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IF($A999="","",IFERROR(VLOOKUP($A999,AI_PF!$A:$ET,151,FALSE),""))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IF($A999="","",IFERROR(VLOOKUP($A999,AI_PF!$A:$ET,29,FALSE),""))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IF($A1000="","",IFERROR(VLOOKUP($A1000,AI_PF!$A:$ET,151,FALSE),""))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IF($A1000="","",IFERROR(VLOOKUP($A1000,AI_PF!$A:$ET,29,FALSE),""))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IF($A1001="","",IFERROR(VLOOKUP($A1001,AI_PF!$A:$ET,151,FALSE),""))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IF($A1001="","",IFERROR(VLOOKUP($A1001,AI_PF!$A:$ET,29,FALSE),""))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IF($A1002="","",IFERROR(VLOOKUP($A1002,AI_PF!$A:$ET,151,FALSE),""))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IF($A1002="","",IFERROR(VLOOKUP($A1002,AI_PF!$A:$ET,29,FALSE),""))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IF($A1003="","",IFERROR(VLOOKUP($A1003,AI_PF!$A:$ET,151,FALSE),""))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IF($A1003="","",IFERROR(VLOOKUP($A1003,AI_PF!$A:$ET,29,FALSE),""))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IF($A1004="","",IFERROR(VLOOKUP($A1004,AI_PF!$A:$ET,151,FALSE),""))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IF($A1004="","",IFERROR(VLOOKUP($A1004,AI_PF!$A:$ET,29,FALSE),""))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IF($A1005="","",IFERROR(VLOOKUP($A1005,AI_PF!$A:$ET,151,FALSE),""))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IF($A1005="","",IFERROR(VLOOKUP($A1005,AI_PF!$A:$ET,29,FALSE),""))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IF($A1006="","",IFERROR(VLOOKUP($A1006,AI_PF!$A:$ET,151,FALSE),""))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IF($A1006="","",IFERROR(VLOOKUP($A1006,AI_PF!$A:$ET,29,FALSE),""))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IF($A1007="","",IFERROR(VLOOKUP($A1007,AI_PF!$A:$ET,151,FALSE),""))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IF($A1007="","",IFERROR(VLOOKUP($A1007,AI_PF!$A:$ET,29,FALSE),""))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IF($A1008="","",IFERROR(VLOOKUP($A1008,AI_PF!$A:$ET,151,FALSE),""))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IF($A1008="","",IFERROR(VLOOKUP($A1008,AI_PF!$A:$ET,29,FALSE),""))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IF($A1009="","",IFERROR(VLOOKUP($A1009,AI_PF!$A:$ET,151,FALSE),""))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IF($A1009="","",IFERROR(VLOOKUP($A1009,AI_PF!$A:$ET,29,FALSE),""))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IF($A1010="","",IFERROR(VLOOKUP($A1010,AI_PF!$A:$ET,151,FALSE),""))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IF($A1010="","",IFERROR(VLOOKUP($A1010,AI_PF!$A:$ET,29,FALSE),""))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IF($A1011="","",IFERROR(VLOOKUP($A1011,AI_PF!$A:$ET,151,FALSE),""))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IF($A1011="","",IFERROR(VLOOKUP($A1011,AI_PF!$A:$ET,29,FALSE),""))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IF($A1012="","",IFERROR(VLOOKUP($A1012,AI_PF!$A:$ET,151,FALSE),""))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IF($A1012="","",IFERROR(VLOOKUP($A1012,AI_PF!$A:$ET,29,FALSE),""))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IF($A1013="","",IFERROR(VLOOKUP($A1013,AI_PF!$A:$ET,151,FALSE),""))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IF($A1013="","",IFERROR(VLOOKUP($A1013,AI_PF!$A:$ET,29,FALSE),""))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IF($A1014="","",IFERROR(VLOOKUP($A1014,AI_PF!$A:$ET,151,FALSE),""))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IF($A1014="","",IFERROR(VLOOKUP($A1014,AI_PF!$A:$ET,29,FALSE),""))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IF($A1015="","",IFERROR(VLOOKUP($A1015,AI_PF!$A:$ET,151,FALSE),""))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IF($A1015="","",IFERROR(VLOOKUP($A1015,AI_PF!$A:$ET,29,FALSE),""))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IF($A1016="","",IFERROR(VLOOKUP($A1016,AI_PF!$A:$ET,151,FALSE),""))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IF($A1016="","",IFERROR(VLOOKUP($A1016,AI_PF!$A:$ET,29,FALSE),""))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IF($A1017="","",IFERROR(VLOOKUP($A1017,AI_PF!$A:$ET,151,FALSE),""))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IF($A1017="","",IFERROR(VLOOKUP($A1017,AI_PF!$A:$ET,29,FALSE),""))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IF($A1018="","",IFERROR(VLOOKUP($A1018,AI_PF!$A:$ET,151,FALSE),""))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IF($A1018="","",IFERROR(VLOOKUP($A1018,AI_PF!$A:$ET,29,FALSE),""))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IF($A1019="","",IFERROR(VLOOKUP($A1019,AI_PF!$A:$ET,151,FALSE),""))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IF($A1019="","",IFERROR(VLOOKUP($A1019,AI_PF!$A:$ET,29,FALSE),""))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IF($A1020="","",IFERROR(VLOOKUP($A1020,AI_PF!$A:$ET,151,FALSE),""))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IF($A1020="","",IFERROR(VLOOKUP($A1020,AI_PF!$A:$ET,29,FALSE),""))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IF($A1021="","",IFERROR(VLOOKUP($A1021,AI_PF!$A:$ET,151,FALSE),""))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IF($A1021="","",IFERROR(VLOOKUP($A1021,AI_PF!$A:$ET,29,FALSE),""))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IF($A1022="","",IFERROR(VLOOKUP($A1022,AI_PF!$A:$ET,151,FALSE),""))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IF($A1022="","",IFERROR(VLOOKUP($A1022,AI_PF!$A:$ET,29,FALSE),""))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IF($A1023="","",IFERROR(VLOOKUP($A1023,AI_PF!$A:$ET,151,FALSE),""))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IF($A1023="","",IFERROR(VLOOKUP($A1023,AI_PF!$A:$ET,29,FALSE),""))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IF($A1024="","",IFERROR(VLOOKUP($A1024,AI_PF!$A:$ET,151,FALSE),""))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IF($A1024="","",IFERROR(VLOOKUP($A1024,AI_PF!$A:$ET,29,FALSE),""))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IF($A1025="","",IFERROR(VLOOKUP($A1025,AI_PF!$A:$ET,151,FALSE),""))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IF($A1025="","",IFERROR(VLOOKUP($A1025,AI_PF!$A:$ET,29,FALSE),""))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IF($A1026="","",IFERROR(VLOOKUP($A1026,AI_PF!$A:$ET,151,FALSE),""))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IF($A1026="","",IFERROR(VLOOKUP($A1026,AI_PF!$A:$ET,29,FALSE),""))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783"/>
  <sheetViews>
    <sheetView zoomScale="70" zoomScaleNormal="70" workbookViewId="0">
      <pane ySplit="1" topLeftCell="A510" activePane="bottomLeft" state="frozen"/>
      <selection pane="bottomLeft" activeCell="H526" sqref="H526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3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9961</v>
      </c>
      <c r="BC1" t="s">
        <v>9962</v>
      </c>
      <c r="BD1" t="s">
        <v>464</v>
      </c>
      <c r="BE1" t="s">
        <v>465</v>
      </c>
      <c r="BF1" t="s">
        <v>466</v>
      </c>
      <c r="BG1" t="s">
        <v>467</v>
      </c>
      <c r="BH1" t="s">
        <v>9963</v>
      </c>
      <c r="BI1" t="s">
        <v>9964</v>
      </c>
      <c r="BJ1" t="s">
        <v>9965</v>
      </c>
      <c r="BK1" t="s">
        <v>9966</v>
      </c>
      <c r="BL1" t="s">
        <v>9967</v>
      </c>
      <c r="BM1" t="s">
        <v>9968</v>
      </c>
      <c r="BN1" t="s">
        <v>9969</v>
      </c>
      <c r="BO1" t="s">
        <v>9970</v>
      </c>
      <c r="BP1" t="s">
        <v>9971</v>
      </c>
      <c r="BQ1" t="s">
        <v>9972</v>
      </c>
      <c r="BR1" t="s">
        <v>9973</v>
      </c>
      <c r="BS1" t="s">
        <v>9974</v>
      </c>
      <c r="BT1" t="s">
        <v>9975</v>
      </c>
      <c r="BU1" t="s">
        <v>9976</v>
      </c>
      <c r="BV1" t="s">
        <v>468</v>
      </c>
      <c r="BW1" t="s">
        <v>469</v>
      </c>
      <c r="BX1" t="s">
        <v>470</v>
      </c>
      <c r="BY1" t="s">
        <v>471</v>
      </c>
      <c r="BZ1" t="s">
        <v>472</v>
      </c>
      <c r="CA1" t="s">
        <v>473</v>
      </c>
      <c r="CB1" t="s">
        <v>474</v>
      </c>
      <c r="CC1" t="s">
        <v>475</v>
      </c>
      <c r="CD1" t="s">
        <v>476</v>
      </c>
      <c r="CE1" t="s">
        <v>477</v>
      </c>
      <c r="CF1" t="s">
        <v>478</v>
      </c>
      <c r="CG1" t="s">
        <v>479</v>
      </c>
      <c r="CH1" t="s">
        <v>480</v>
      </c>
      <c r="CI1" t="s">
        <v>481</v>
      </c>
      <c r="CJ1" t="s">
        <v>482</v>
      </c>
      <c r="CK1" t="s">
        <v>483</v>
      </c>
      <c r="CL1" t="s">
        <v>484</v>
      </c>
      <c r="CM1" t="s">
        <v>485</v>
      </c>
      <c r="CN1" t="s">
        <v>486</v>
      </c>
      <c r="CO1" t="s">
        <v>487</v>
      </c>
      <c r="CP1" t="s">
        <v>488</v>
      </c>
      <c r="CQ1" t="s">
        <v>489</v>
      </c>
      <c r="CR1" t="s">
        <v>490</v>
      </c>
      <c r="CS1" t="s">
        <v>491</v>
      </c>
      <c r="CT1" t="s">
        <v>492</v>
      </c>
      <c r="CU1" t="s">
        <v>493</v>
      </c>
      <c r="CV1" t="s">
        <v>494</v>
      </c>
      <c r="CW1" t="s">
        <v>495</v>
      </c>
      <c r="CX1" t="s">
        <v>496</v>
      </c>
      <c r="CY1" t="s">
        <v>497</v>
      </c>
      <c r="CZ1" t="s">
        <v>498</v>
      </c>
      <c r="DA1" t="s">
        <v>499</v>
      </c>
      <c r="DB1" t="s">
        <v>500</v>
      </c>
      <c r="DC1" t="s">
        <v>501</v>
      </c>
      <c r="DD1" t="s">
        <v>502</v>
      </c>
      <c r="DE1" t="s">
        <v>503</v>
      </c>
      <c r="DF1" t="s">
        <v>504</v>
      </c>
      <c r="DG1" t="s">
        <v>505</v>
      </c>
      <c r="DH1" t="s">
        <v>506</v>
      </c>
      <c r="DI1" t="s">
        <v>507</v>
      </c>
      <c r="DJ1" t="s">
        <v>508</v>
      </c>
      <c r="DK1" t="s">
        <v>509</v>
      </c>
      <c r="DL1" t="s">
        <v>510</v>
      </c>
      <c r="DM1" t="s">
        <v>511</v>
      </c>
      <c r="DN1" t="s">
        <v>512</v>
      </c>
      <c r="DO1" t="s">
        <v>513</v>
      </c>
      <c r="DP1" t="s">
        <v>514</v>
      </c>
      <c r="DQ1" t="s">
        <v>515</v>
      </c>
      <c r="DR1" t="s">
        <v>516</v>
      </c>
      <c r="DS1" t="s">
        <v>517</v>
      </c>
      <c r="DT1" t="s">
        <v>518</v>
      </c>
      <c r="DU1" t="s">
        <v>519</v>
      </c>
      <c r="DV1" t="s">
        <v>520</v>
      </c>
      <c r="DW1" t="s">
        <v>521</v>
      </c>
      <c r="DX1" t="s">
        <v>522</v>
      </c>
      <c r="DY1" t="s">
        <v>523</v>
      </c>
      <c r="DZ1" t="s">
        <v>524</v>
      </c>
      <c r="EA1" t="s">
        <v>525</v>
      </c>
      <c r="EB1" t="s">
        <v>526</v>
      </c>
      <c r="EC1" t="s">
        <v>527</v>
      </c>
      <c r="ED1" t="s">
        <v>528</v>
      </c>
      <c r="EE1" t="s">
        <v>529</v>
      </c>
      <c r="EF1" t="s">
        <v>530</v>
      </c>
      <c r="EG1" t="s">
        <v>531</v>
      </c>
      <c r="EH1" t="s">
        <v>532</v>
      </c>
      <c r="EI1" t="s">
        <v>533</v>
      </c>
      <c r="EJ1" t="s">
        <v>9977</v>
      </c>
      <c r="EK1" t="s">
        <v>534</v>
      </c>
      <c r="EL1" t="s">
        <v>535</v>
      </c>
      <c r="EM1" t="s">
        <v>536</v>
      </c>
      <c r="EN1" t="s">
        <v>537</v>
      </c>
      <c r="EO1" t="s">
        <v>538</v>
      </c>
      <c r="EP1" t="s">
        <v>9978</v>
      </c>
      <c r="EQ1" t="s">
        <v>539</v>
      </c>
      <c r="ER1" t="s">
        <v>9924</v>
      </c>
      <c r="ES1" t="s">
        <v>9925</v>
      </c>
      <c r="ET1" t="s">
        <v>540</v>
      </c>
      <c r="EU1" t="s">
        <v>541</v>
      </c>
      <c r="EV1" t="s">
        <v>8</v>
      </c>
      <c r="EW1" t="s">
        <v>542</v>
      </c>
    </row>
    <row r="2" spans="1:153" x14ac:dyDescent="0.4">
      <c r="A2" t="s">
        <v>543</v>
      </c>
      <c r="B2">
        <v>5055740000</v>
      </c>
      <c r="C2">
        <v>6000000000277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551</v>
      </c>
      <c r="L2" t="s">
        <v>552</v>
      </c>
      <c r="M2" t="s">
        <v>553</v>
      </c>
      <c r="N2" t="s">
        <v>554</v>
      </c>
      <c r="O2" t="s">
        <v>555</v>
      </c>
      <c r="P2" t="s">
        <v>554</v>
      </c>
      <c r="Q2" t="s">
        <v>556</v>
      </c>
      <c r="R2" t="s">
        <v>557</v>
      </c>
      <c r="S2" t="s">
        <v>557</v>
      </c>
      <c r="T2" s="1">
        <v>39440</v>
      </c>
      <c r="U2" s="1">
        <v>45832</v>
      </c>
      <c r="V2" s="1">
        <v>45832</v>
      </c>
      <c r="W2" s="1">
        <v>45286</v>
      </c>
      <c r="X2" t="s">
        <v>558</v>
      </c>
      <c r="Y2" t="s">
        <v>559</v>
      </c>
      <c r="Z2" t="s">
        <v>560</v>
      </c>
      <c r="AA2" t="s">
        <v>561</v>
      </c>
      <c r="AB2" t="s">
        <v>562</v>
      </c>
      <c r="AC2" t="s">
        <v>553</v>
      </c>
      <c r="AD2" t="s">
        <v>563</v>
      </c>
      <c r="AF2" t="s">
        <v>564</v>
      </c>
      <c r="AG2" t="s">
        <v>565</v>
      </c>
      <c r="AH2" t="s">
        <v>9979</v>
      </c>
      <c r="AI2" t="s">
        <v>566</v>
      </c>
      <c r="AJ2" t="s">
        <v>567</v>
      </c>
      <c r="AK2" t="s">
        <v>546</v>
      </c>
      <c r="AL2" t="s">
        <v>568</v>
      </c>
      <c r="AM2" t="s">
        <v>569</v>
      </c>
      <c r="AN2" t="s">
        <v>570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 t="b">
        <v>1</v>
      </c>
      <c r="ES2" t="b">
        <v>1</v>
      </c>
      <c r="ET2" t="s">
        <v>9979</v>
      </c>
      <c r="EU2" t="s">
        <v>9979</v>
      </c>
      <c r="EV2" t="s">
        <v>571</v>
      </c>
      <c r="EW2" t="s">
        <v>8804</v>
      </c>
    </row>
    <row r="3" spans="1:153" x14ac:dyDescent="0.4">
      <c r="A3" t="s">
        <v>543</v>
      </c>
      <c r="B3">
        <v>5055740000</v>
      </c>
      <c r="C3">
        <v>6000000000278</v>
      </c>
      <c r="D3" t="s">
        <v>573</v>
      </c>
      <c r="E3" t="s">
        <v>545</v>
      </c>
      <c r="F3" t="s">
        <v>546</v>
      </c>
      <c r="G3" t="s">
        <v>547</v>
      </c>
      <c r="H3" t="s">
        <v>548</v>
      </c>
      <c r="I3" t="s">
        <v>549</v>
      </c>
      <c r="J3" t="s">
        <v>550</v>
      </c>
      <c r="K3" t="s">
        <v>551</v>
      </c>
      <c r="L3" t="s">
        <v>552</v>
      </c>
      <c r="M3" t="s">
        <v>553</v>
      </c>
      <c r="N3" t="s">
        <v>554</v>
      </c>
      <c r="O3" t="s">
        <v>555</v>
      </c>
      <c r="P3" t="s">
        <v>554</v>
      </c>
      <c r="Q3" t="s">
        <v>556</v>
      </c>
      <c r="R3" t="s">
        <v>557</v>
      </c>
      <c r="S3" t="s">
        <v>557</v>
      </c>
      <c r="T3" s="1">
        <v>39440</v>
      </c>
      <c r="U3" s="1">
        <v>45832</v>
      </c>
      <c r="V3" s="1">
        <v>45832</v>
      </c>
      <c r="W3" s="1">
        <v>45286</v>
      </c>
      <c r="X3" t="s">
        <v>558</v>
      </c>
      <c r="Y3" t="s">
        <v>559</v>
      </c>
      <c r="Z3" t="s">
        <v>560</v>
      </c>
      <c r="AA3" t="s">
        <v>561</v>
      </c>
      <c r="AB3" t="s">
        <v>562</v>
      </c>
      <c r="AC3" t="s">
        <v>553</v>
      </c>
      <c r="AD3" t="s">
        <v>563</v>
      </c>
      <c r="AF3" t="s">
        <v>564</v>
      </c>
      <c r="AG3" t="s">
        <v>565</v>
      </c>
      <c r="AH3" t="s">
        <v>9979</v>
      </c>
      <c r="AI3" t="s">
        <v>566</v>
      </c>
      <c r="AJ3" t="s">
        <v>567</v>
      </c>
      <c r="AK3" t="s">
        <v>546</v>
      </c>
      <c r="AL3" t="s">
        <v>568</v>
      </c>
      <c r="AM3" t="s">
        <v>569</v>
      </c>
      <c r="AN3" t="s">
        <v>570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 t="b">
        <v>1</v>
      </c>
      <c r="ES3" t="b">
        <v>1</v>
      </c>
      <c r="ET3" t="s">
        <v>9979</v>
      </c>
      <c r="EU3" t="s">
        <v>9979</v>
      </c>
      <c r="EV3" t="s">
        <v>571</v>
      </c>
      <c r="EW3" t="s">
        <v>8804</v>
      </c>
    </row>
    <row r="4" spans="1:153" x14ac:dyDescent="0.4">
      <c r="A4" t="s">
        <v>543</v>
      </c>
      <c r="B4">
        <v>5055740000</v>
      </c>
      <c r="C4">
        <v>6000000000397</v>
      </c>
      <c r="D4" t="s">
        <v>573</v>
      </c>
      <c r="E4" t="s">
        <v>545</v>
      </c>
      <c r="F4" t="s">
        <v>546</v>
      </c>
      <c r="G4" t="s">
        <v>547</v>
      </c>
      <c r="H4" t="s">
        <v>548</v>
      </c>
      <c r="I4" t="s">
        <v>549</v>
      </c>
      <c r="J4" t="s">
        <v>550</v>
      </c>
      <c r="K4" t="s">
        <v>551</v>
      </c>
      <c r="L4" t="s">
        <v>552</v>
      </c>
      <c r="M4" t="s">
        <v>553</v>
      </c>
      <c r="N4" t="s">
        <v>554</v>
      </c>
      <c r="O4" t="s">
        <v>555</v>
      </c>
      <c r="P4" t="s">
        <v>554</v>
      </c>
      <c r="Q4" t="s">
        <v>556</v>
      </c>
      <c r="R4" t="s">
        <v>557</v>
      </c>
      <c r="S4" t="s">
        <v>557</v>
      </c>
      <c r="T4" s="1">
        <v>39440</v>
      </c>
      <c r="U4" s="1">
        <v>45832</v>
      </c>
      <c r="V4" s="1">
        <v>45832</v>
      </c>
      <c r="W4" s="1">
        <v>45286</v>
      </c>
      <c r="X4" t="s">
        <v>558</v>
      </c>
      <c r="Y4" t="s">
        <v>559</v>
      </c>
      <c r="Z4" t="s">
        <v>560</v>
      </c>
      <c r="AA4" t="s">
        <v>561</v>
      </c>
      <c r="AB4" t="s">
        <v>562</v>
      </c>
      <c r="AC4" t="s">
        <v>553</v>
      </c>
      <c r="AD4" t="s">
        <v>563</v>
      </c>
      <c r="AF4" t="s">
        <v>564</v>
      </c>
      <c r="AG4" t="s">
        <v>565</v>
      </c>
      <c r="AH4" t="s">
        <v>9979</v>
      </c>
      <c r="AI4" t="s">
        <v>566</v>
      </c>
      <c r="AJ4" t="s">
        <v>567</v>
      </c>
      <c r="AK4" t="s">
        <v>546</v>
      </c>
      <c r="AL4" t="s">
        <v>568</v>
      </c>
      <c r="AM4" t="s">
        <v>569</v>
      </c>
      <c r="AN4" t="s">
        <v>570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 t="b">
        <v>1</v>
      </c>
      <c r="ES4" t="b">
        <v>1</v>
      </c>
      <c r="ET4" t="s">
        <v>9979</v>
      </c>
      <c r="EU4" t="s">
        <v>9979</v>
      </c>
      <c r="EV4" t="s">
        <v>571</v>
      </c>
      <c r="EW4" t="s">
        <v>8804</v>
      </c>
    </row>
    <row r="5" spans="1:153" x14ac:dyDescent="0.4">
      <c r="A5" t="s">
        <v>24</v>
      </c>
      <c r="B5">
        <v>405139761401</v>
      </c>
      <c r="C5">
        <v>6000000000138</v>
      </c>
      <c r="D5" t="s">
        <v>574</v>
      </c>
      <c r="E5" t="s">
        <v>575</v>
      </c>
      <c r="F5" t="s">
        <v>546</v>
      </c>
      <c r="G5" t="s">
        <v>547</v>
      </c>
      <c r="H5" t="s">
        <v>548</v>
      </c>
      <c r="I5" t="s">
        <v>549</v>
      </c>
      <c r="J5" t="s">
        <v>550</v>
      </c>
      <c r="K5" t="s">
        <v>551</v>
      </c>
      <c r="L5" t="s">
        <v>552</v>
      </c>
      <c r="M5" t="s">
        <v>553</v>
      </c>
      <c r="N5" t="s">
        <v>554</v>
      </c>
      <c r="O5" t="s">
        <v>555</v>
      </c>
      <c r="P5" t="s">
        <v>554</v>
      </c>
      <c r="Q5" t="s">
        <v>556</v>
      </c>
      <c r="R5" t="s">
        <v>557</v>
      </c>
      <c r="S5" t="s">
        <v>557</v>
      </c>
      <c r="T5" s="1">
        <v>40723</v>
      </c>
      <c r="U5" s="1">
        <v>48394</v>
      </c>
      <c r="V5" s="1">
        <v>48394</v>
      </c>
      <c r="X5" t="s">
        <v>558</v>
      </c>
      <c r="Y5" t="s">
        <v>559</v>
      </c>
      <c r="Z5" t="s">
        <v>560</v>
      </c>
      <c r="AA5" t="s">
        <v>561</v>
      </c>
      <c r="AB5" t="s">
        <v>576</v>
      </c>
      <c r="AC5" t="s">
        <v>553</v>
      </c>
      <c r="AD5" t="s">
        <v>577</v>
      </c>
      <c r="AF5" t="s">
        <v>564</v>
      </c>
      <c r="AG5" t="s">
        <v>565</v>
      </c>
      <c r="AH5" s="1">
        <v>40723</v>
      </c>
      <c r="AI5" t="s">
        <v>566</v>
      </c>
      <c r="AJ5" t="s">
        <v>567</v>
      </c>
      <c r="AK5" t="s">
        <v>546</v>
      </c>
      <c r="AL5" t="s">
        <v>568</v>
      </c>
      <c r="AM5" t="s">
        <v>569</v>
      </c>
      <c r="AN5" t="s">
        <v>578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0</v>
      </c>
      <c r="AY5">
        <v>630000000</v>
      </c>
      <c r="AZ5">
        <v>5051601330</v>
      </c>
      <c r="BA5">
        <v>0</v>
      </c>
      <c r="BB5">
        <v>-630000000</v>
      </c>
      <c r="BC5">
        <v>8948398670</v>
      </c>
      <c r="BD5">
        <v>0</v>
      </c>
      <c r="BE5">
        <v>338639670</v>
      </c>
      <c r="BF5">
        <v>10039507851</v>
      </c>
      <c r="BG5">
        <v>0</v>
      </c>
      <c r="BH5">
        <v>338639670</v>
      </c>
      <c r="BI5">
        <v>0</v>
      </c>
      <c r="BJ5">
        <v>0</v>
      </c>
      <c r="BK5">
        <v>0</v>
      </c>
      <c r="BL5">
        <v>391682476</v>
      </c>
      <c r="BM5">
        <v>0</v>
      </c>
      <c r="BN5">
        <v>0</v>
      </c>
      <c r="BO5">
        <v>54812246</v>
      </c>
      <c r="BP5">
        <v>391797867</v>
      </c>
      <c r="BQ5">
        <v>54812246</v>
      </c>
      <c r="BR5">
        <v>391797867</v>
      </c>
      <c r="BS5">
        <v>0</v>
      </c>
      <c r="BT5">
        <v>0</v>
      </c>
      <c r="BU5">
        <v>0</v>
      </c>
      <c r="BV5">
        <v>54812246</v>
      </c>
      <c r="BW5">
        <v>391797867</v>
      </c>
      <c r="BX5">
        <v>0.61441980364953896</v>
      </c>
      <c r="BY5">
        <v>4.3214409273744394</v>
      </c>
      <c r="BZ5">
        <v>0</v>
      </c>
      <c r="CA5">
        <v>8960000000</v>
      </c>
      <c r="CB5">
        <v>8960000000</v>
      </c>
      <c r="CC5">
        <v>9590000000</v>
      </c>
      <c r="CD5">
        <v>0</v>
      </c>
      <c r="CE5">
        <v>8948398670</v>
      </c>
      <c r="CF5">
        <v>8948366480</v>
      </c>
      <c r="CG5">
        <v>9576141196</v>
      </c>
      <c r="CH5">
        <v>8948398670</v>
      </c>
      <c r="CI5">
        <v>8948366480</v>
      </c>
      <c r="CJ5">
        <v>9576141196</v>
      </c>
      <c r="CK5">
        <v>2257474</v>
      </c>
      <c r="CL5">
        <v>0</v>
      </c>
      <c r="CM5">
        <v>0.61922474999999999</v>
      </c>
      <c r="CN5">
        <v>7.4306970000000003</v>
      </c>
      <c r="CO5">
        <v>7.4306970000000003</v>
      </c>
      <c r="CP5">
        <v>5541069929.3310823</v>
      </c>
      <c r="CQ5">
        <v>66492839151.972992</v>
      </c>
      <c r="CR5">
        <v>66492839151.972992</v>
      </c>
      <c r="CS5">
        <v>1.7171077036428573</v>
      </c>
      <c r="CT5">
        <v>15365364291.524498</v>
      </c>
      <c r="CU5">
        <v>7.2</v>
      </c>
      <c r="CV5">
        <v>0</v>
      </c>
      <c r="CW5">
        <v>0</v>
      </c>
      <c r="CX5">
        <v>0</v>
      </c>
      <c r="CY5">
        <v>7.2</v>
      </c>
      <c r="CZ5">
        <v>64428470424</v>
      </c>
      <c r="DA5">
        <v>0</v>
      </c>
      <c r="DB5">
        <v>0</v>
      </c>
      <c r="DC5">
        <v>0</v>
      </c>
      <c r="DD5">
        <v>4536000000</v>
      </c>
      <c r="DE5">
        <v>8948398670</v>
      </c>
      <c r="DF5">
        <v>0</v>
      </c>
      <c r="DG5">
        <v>0</v>
      </c>
      <c r="DH5">
        <v>1</v>
      </c>
      <c r="DI5">
        <v>0</v>
      </c>
      <c r="DJ5">
        <v>8948398670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630000000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54812246</v>
      </c>
      <c r="EH5">
        <v>0</v>
      </c>
      <c r="EI5">
        <v>0</v>
      </c>
      <c r="EJ5">
        <v>0</v>
      </c>
      <c r="EK5">
        <v>0</v>
      </c>
      <c r="EL5">
        <v>391797867</v>
      </c>
      <c r="EM5">
        <v>0</v>
      </c>
      <c r="EN5">
        <v>0</v>
      </c>
      <c r="EO5">
        <v>0</v>
      </c>
      <c r="EP5">
        <v>54812246</v>
      </c>
      <c r="EQ5">
        <v>391797867</v>
      </c>
      <c r="ER5" t="b">
        <v>1</v>
      </c>
      <c r="ES5" t="b">
        <v>1</v>
      </c>
      <c r="ET5" t="s">
        <v>9979</v>
      </c>
      <c r="EU5" t="s">
        <v>9979</v>
      </c>
      <c r="EV5" t="s">
        <v>571</v>
      </c>
      <c r="EW5" t="s">
        <v>8804</v>
      </c>
    </row>
    <row r="6" spans="1:153" x14ac:dyDescent="0.4">
      <c r="A6" t="s">
        <v>25</v>
      </c>
      <c r="B6" t="s">
        <v>579</v>
      </c>
      <c r="C6">
        <v>100001946</v>
      </c>
      <c r="D6" t="s">
        <v>580</v>
      </c>
      <c r="E6" t="s">
        <v>581</v>
      </c>
      <c r="F6" t="s">
        <v>546</v>
      </c>
      <c r="G6" t="s">
        <v>547</v>
      </c>
      <c r="H6" t="s">
        <v>548</v>
      </c>
      <c r="I6" t="s">
        <v>549</v>
      </c>
      <c r="J6" t="s">
        <v>550</v>
      </c>
      <c r="K6" t="s">
        <v>551</v>
      </c>
      <c r="L6" t="s">
        <v>552</v>
      </c>
      <c r="M6" t="s">
        <v>553</v>
      </c>
      <c r="N6" t="s">
        <v>582</v>
      </c>
      <c r="O6" t="s">
        <v>583</v>
      </c>
      <c r="P6" t="s">
        <v>584</v>
      </c>
      <c r="Q6" t="s">
        <v>556</v>
      </c>
      <c r="R6" t="s">
        <v>557</v>
      </c>
      <c r="S6" t="s">
        <v>557</v>
      </c>
      <c r="T6" s="1">
        <v>37984</v>
      </c>
      <c r="U6" s="1">
        <v>2958465</v>
      </c>
      <c r="V6" s="1">
        <v>2958465</v>
      </c>
      <c r="X6" t="s">
        <v>558</v>
      </c>
      <c r="Y6" t="s">
        <v>559</v>
      </c>
      <c r="Z6" t="s">
        <v>560</v>
      </c>
      <c r="AA6" t="s">
        <v>561</v>
      </c>
      <c r="AB6" t="s">
        <v>585</v>
      </c>
      <c r="AC6" t="s">
        <v>553</v>
      </c>
      <c r="AD6" t="s">
        <v>563</v>
      </c>
      <c r="AF6" t="s">
        <v>564</v>
      </c>
      <c r="AG6" t="s">
        <v>565</v>
      </c>
      <c r="AH6" t="s">
        <v>9979</v>
      </c>
      <c r="AI6" t="s">
        <v>566</v>
      </c>
      <c r="AJ6" t="s">
        <v>567</v>
      </c>
      <c r="AK6" t="s">
        <v>546</v>
      </c>
      <c r="AL6" t="s">
        <v>586</v>
      </c>
      <c r="AM6" t="s">
        <v>569</v>
      </c>
      <c r="AN6" t="s">
        <v>578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211.06712579727173</v>
      </c>
      <c r="CO6">
        <v>0</v>
      </c>
      <c r="CP6">
        <v>2381.8342766165733</v>
      </c>
      <c r="CQ6">
        <v>1686871608027.5955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 t="b">
        <v>1</v>
      </c>
      <c r="ES6" t="b">
        <v>1</v>
      </c>
      <c r="ET6" t="s">
        <v>9979</v>
      </c>
      <c r="EU6" t="s">
        <v>9979</v>
      </c>
      <c r="EV6" t="s">
        <v>571</v>
      </c>
      <c r="EW6" t="s">
        <v>8805</v>
      </c>
    </row>
    <row r="7" spans="1:153" x14ac:dyDescent="0.4">
      <c r="A7" t="s">
        <v>26</v>
      </c>
      <c r="B7">
        <v>205202806201</v>
      </c>
      <c r="C7">
        <v>6000000000220</v>
      </c>
      <c r="D7" t="s">
        <v>587</v>
      </c>
      <c r="E7" t="s">
        <v>588</v>
      </c>
      <c r="F7" t="s">
        <v>546</v>
      </c>
      <c r="G7" t="s">
        <v>547</v>
      </c>
      <c r="H7" t="s">
        <v>548</v>
      </c>
      <c r="I7" t="s">
        <v>549</v>
      </c>
      <c r="J7" t="s">
        <v>550</v>
      </c>
      <c r="K7" t="s">
        <v>551</v>
      </c>
      <c r="L7" t="s">
        <v>552</v>
      </c>
      <c r="M7" t="s">
        <v>553</v>
      </c>
      <c r="N7" t="s">
        <v>554</v>
      </c>
      <c r="O7" t="s">
        <v>555</v>
      </c>
      <c r="P7" t="s">
        <v>554</v>
      </c>
      <c r="Q7" t="s">
        <v>556</v>
      </c>
      <c r="R7" t="s">
        <v>557</v>
      </c>
      <c r="S7" t="s">
        <v>557</v>
      </c>
      <c r="T7" s="1">
        <v>41074</v>
      </c>
      <c r="U7" s="1">
        <v>48196</v>
      </c>
      <c r="V7" s="1">
        <v>48196</v>
      </c>
      <c r="X7" t="s">
        <v>558</v>
      </c>
      <c r="Y7" t="s">
        <v>559</v>
      </c>
      <c r="Z7" t="s">
        <v>560</v>
      </c>
      <c r="AA7" t="s">
        <v>561</v>
      </c>
      <c r="AB7" t="s">
        <v>589</v>
      </c>
      <c r="AC7" t="s">
        <v>553</v>
      </c>
      <c r="AD7" t="s">
        <v>577</v>
      </c>
      <c r="AF7" t="s">
        <v>564</v>
      </c>
      <c r="AG7" t="s">
        <v>565</v>
      </c>
      <c r="AH7" s="1">
        <v>41071</v>
      </c>
      <c r="AI7" t="s">
        <v>566</v>
      </c>
      <c r="AJ7" t="s">
        <v>567</v>
      </c>
      <c r="AK7" t="s">
        <v>546</v>
      </c>
      <c r="AL7" t="s">
        <v>568</v>
      </c>
      <c r="AM7" t="s">
        <v>569</v>
      </c>
      <c r="AN7" t="s">
        <v>578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0</v>
      </c>
      <c r="AY7">
        <v>579000000</v>
      </c>
      <c r="AZ7">
        <v>5980538881</v>
      </c>
      <c r="BA7">
        <v>0</v>
      </c>
      <c r="BB7">
        <v>-579000000</v>
      </c>
      <c r="BC7">
        <v>8494461119</v>
      </c>
      <c r="BD7">
        <v>0</v>
      </c>
      <c r="BE7">
        <v>527941224</v>
      </c>
      <c r="BF7">
        <v>15054368479</v>
      </c>
      <c r="BG7">
        <v>0</v>
      </c>
      <c r="BH7">
        <v>527941224</v>
      </c>
      <c r="BI7">
        <v>0</v>
      </c>
      <c r="BJ7">
        <v>0</v>
      </c>
      <c r="BK7">
        <v>0</v>
      </c>
      <c r="BL7">
        <v>617254054</v>
      </c>
      <c r="BM7">
        <v>0</v>
      </c>
      <c r="BN7">
        <v>0</v>
      </c>
      <c r="BO7">
        <v>86075802</v>
      </c>
      <c r="BP7">
        <v>617351991</v>
      </c>
      <c r="BQ7">
        <v>86075802</v>
      </c>
      <c r="BR7">
        <v>617351991</v>
      </c>
      <c r="BS7">
        <v>0</v>
      </c>
      <c r="BT7">
        <v>0</v>
      </c>
      <c r="BU7">
        <v>0</v>
      </c>
      <c r="BV7">
        <v>86075802</v>
      </c>
      <c r="BW7">
        <v>617351991</v>
      </c>
      <c r="BX7">
        <v>1.0185083906934604</v>
      </c>
      <c r="BY7">
        <v>7.2883567711080692</v>
      </c>
      <c r="BZ7">
        <v>0</v>
      </c>
      <c r="CA7">
        <v>8538489192</v>
      </c>
      <c r="CB7">
        <v>8538489192</v>
      </c>
      <c r="CC7">
        <v>9117489192</v>
      </c>
      <c r="CD7">
        <v>0</v>
      </c>
      <c r="CE7">
        <v>8494461119</v>
      </c>
      <c r="CF7">
        <v>8493940238</v>
      </c>
      <c r="CG7">
        <v>9063663954</v>
      </c>
      <c r="CH7">
        <v>8494461119</v>
      </c>
      <c r="CI7">
        <v>8493940238</v>
      </c>
      <c r="CJ7">
        <v>9063663954</v>
      </c>
      <c r="CK7">
        <v>9797165</v>
      </c>
      <c r="CL7">
        <v>0</v>
      </c>
      <c r="CM7">
        <v>1.0446928583333335</v>
      </c>
      <c r="CN7">
        <v>12.536314300000001</v>
      </c>
      <c r="CO7">
        <v>12.536314300000001</v>
      </c>
      <c r="CP7">
        <v>8874102866.4094772</v>
      </c>
      <c r="CQ7">
        <v>106489234396.91371</v>
      </c>
      <c r="CR7">
        <v>106489234396.91371</v>
      </c>
      <c r="CS7">
        <v>2.0400254562348876</v>
      </c>
      <c r="CT7">
        <v>17328916919.757488</v>
      </c>
      <c r="CU7">
        <v>11.8</v>
      </c>
      <c r="CV7">
        <v>0</v>
      </c>
      <c r="CW7">
        <v>0</v>
      </c>
      <c r="CX7">
        <v>0</v>
      </c>
      <c r="CY7">
        <v>11.8</v>
      </c>
      <c r="CZ7">
        <v>100234641204.20001</v>
      </c>
      <c r="DA7">
        <v>0</v>
      </c>
      <c r="DB7">
        <v>0</v>
      </c>
      <c r="DC7">
        <v>0</v>
      </c>
      <c r="DD7">
        <v>6832200000</v>
      </c>
      <c r="DE7">
        <v>8494461119</v>
      </c>
      <c r="DF7">
        <v>0</v>
      </c>
      <c r="DG7">
        <v>0</v>
      </c>
      <c r="DH7">
        <v>1</v>
      </c>
      <c r="DI7">
        <v>0</v>
      </c>
      <c r="DJ7">
        <v>8494461119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579000000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86075802</v>
      </c>
      <c r="EH7">
        <v>0</v>
      </c>
      <c r="EI7">
        <v>0</v>
      </c>
      <c r="EJ7">
        <v>0</v>
      </c>
      <c r="EK7">
        <v>0</v>
      </c>
      <c r="EL7">
        <v>617351991</v>
      </c>
      <c r="EM7">
        <v>0</v>
      </c>
      <c r="EN7">
        <v>0</v>
      </c>
      <c r="EO7">
        <v>0</v>
      </c>
      <c r="EP7">
        <v>86075802</v>
      </c>
      <c r="EQ7">
        <v>617351991</v>
      </c>
      <c r="ER7" t="b">
        <v>1</v>
      </c>
      <c r="ES7" t="b">
        <v>1</v>
      </c>
      <c r="ET7" t="s">
        <v>9979</v>
      </c>
      <c r="EU7" t="s">
        <v>9979</v>
      </c>
      <c r="EV7" t="s">
        <v>571</v>
      </c>
      <c r="EW7" t="s">
        <v>8804</v>
      </c>
    </row>
    <row r="8" spans="1:153" x14ac:dyDescent="0.4">
      <c r="A8" t="s">
        <v>26</v>
      </c>
      <c r="B8" t="s">
        <v>590</v>
      </c>
      <c r="C8">
        <v>100001936</v>
      </c>
      <c r="D8" t="s">
        <v>587</v>
      </c>
      <c r="E8" t="s">
        <v>591</v>
      </c>
      <c r="F8" t="s">
        <v>546</v>
      </c>
      <c r="G8" t="s">
        <v>547</v>
      </c>
      <c r="H8" t="s">
        <v>548</v>
      </c>
      <c r="I8" t="s">
        <v>549</v>
      </c>
      <c r="J8" t="s">
        <v>550</v>
      </c>
      <c r="K8" t="s">
        <v>551</v>
      </c>
      <c r="L8" t="s">
        <v>552</v>
      </c>
      <c r="M8" t="s">
        <v>553</v>
      </c>
      <c r="N8" t="s">
        <v>582</v>
      </c>
      <c r="O8" t="s">
        <v>583</v>
      </c>
      <c r="P8" t="s">
        <v>584</v>
      </c>
      <c r="Q8" t="s">
        <v>556</v>
      </c>
      <c r="R8" t="s">
        <v>557</v>
      </c>
      <c r="S8" t="s">
        <v>557</v>
      </c>
      <c r="T8" s="1">
        <v>40542</v>
      </c>
      <c r="U8" s="1">
        <v>2958465</v>
      </c>
      <c r="V8" s="1">
        <v>2958465</v>
      </c>
      <c r="X8" t="s">
        <v>558</v>
      </c>
      <c r="Y8" t="s">
        <v>559</v>
      </c>
      <c r="Z8" t="s">
        <v>560</v>
      </c>
      <c r="AA8" t="s">
        <v>561</v>
      </c>
      <c r="AB8" t="s">
        <v>589</v>
      </c>
      <c r="AC8" t="s">
        <v>553</v>
      </c>
      <c r="AD8" t="s">
        <v>577</v>
      </c>
      <c r="AF8" t="s">
        <v>564</v>
      </c>
      <c r="AG8" t="s">
        <v>565</v>
      </c>
      <c r="AH8" t="s">
        <v>9979</v>
      </c>
      <c r="AI8" t="s">
        <v>566</v>
      </c>
      <c r="AJ8" t="s">
        <v>567</v>
      </c>
      <c r="AK8" t="s">
        <v>546</v>
      </c>
      <c r="AL8" t="s">
        <v>586</v>
      </c>
      <c r="AM8" t="s">
        <v>569</v>
      </c>
      <c r="AN8" t="s">
        <v>578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143.25770974159244</v>
      </c>
      <c r="CO8">
        <v>0</v>
      </c>
      <c r="CP8">
        <v>1381.9557014107704</v>
      </c>
      <c r="CQ8">
        <v>664296581229.46338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 t="b">
        <v>1</v>
      </c>
      <c r="ES8" t="b">
        <v>1</v>
      </c>
      <c r="ET8" t="s">
        <v>9979</v>
      </c>
      <c r="EU8" t="s">
        <v>9979</v>
      </c>
      <c r="EV8" t="s">
        <v>571</v>
      </c>
      <c r="EW8" t="s">
        <v>8805</v>
      </c>
    </row>
    <row r="9" spans="1:153" x14ac:dyDescent="0.4">
      <c r="A9" t="s">
        <v>26</v>
      </c>
      <c r="B9" t="s">
        <v>592</v>
      </c>
      <c r="C9">
        <v>200000307</v>
      </c>
      <c r="D9" t="s">
        <v>587</v>
      </c>
      <c r="E9" t="s">
        <v>593</v>
      </c>
      <c r="F9" t="s">
        <v>546</v>
      </c>
      <c r="G9" t="s">
        <v>547</v>
      </c>
      <c r="H9" t="s">
        <v>548</v>
      </c>
      <c r="I9" t="s">
        <v>549</v>
      </c>
      <c r="J9" t="s">
        <v>550</v>
      </c>
      <c r="K9" t="s">
        <v>551</v>
      </c>
      <c r="L9" t="s">
        <v>552</v>
      </c>
      <c r="M9" t="s">
        <v>553</v>
      </c>
      <c r="N9" t="s">
        <v>594</v>
      </c>
      <c r="O9" t="s">
        <v>583</v>
      </c>
      <c r="P9" t="s">
        <v>595</v>
      </c>
      <c r="Q9" t="s">
        <v>556</v>
      </c>
      <c r="R9" t="s">
        <v>557</v>
      </c>
      <c r="S9" t="s">
        <v>557</v>
      </c>
      <c r="T9" s="1">
        <v>40542</v>
      </c>
      <c r="U9" s="1">
        <v>49307</v>
      </c>
      <c r="V9" s="1">
        <v>49307</v>
      </c>
      <c r="X9" t="s">
        <v>558</v>
      </c>
      <c r="Y9" t="s">
        <v>559</v>
      </c>
      <c r="Z9" t="s">
        <v>560</v>
      </c>
      <c r="AA9" t="s">
        <v>561</v>
      </c>
      <c r="AB9" t="s">
        <v>596</v>
      </c>
      <c r="AC9" t="s">
        <v>553</v>
      </c>
      <c r="AD9" t="s">
        <v>577</v>
      </c>
      <c r="AF9" t="s">
        <v>564</v>
      </c>
      <c r="AG9" t="s">
        <v>565</v>
      </c>
      <c r="AH9" t="s">
        <v>9979</v>
      </c>
      <c r="AI9" t="s">
        <v>566</v>
      </c>
      <c r="AJ9" t="s">
        <v>567</v>
      </c>
      <c r="AK9" t="s">
        <v>546</v>
      </c>
      <c r="AL9" t="s">
        <v>586</v>
      </c>
      <c r="AM9" t="s">
        <v>569</v>
      </c>
      <c r="AN9" t="s">
        <v>578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0</v>
      </c>
      <c r="AY9">
        <v>752720000</v>
      </c>
      <c r="AZ9">
        <v>7717669131</v>
      </c>
      <c r="BA9">
        <v>0</v>
      </c>
      <c r="BB9">
        <v>-752720000</v>
      </c>
      <c r="BC9">
        <v>16624830869</v>
      </c>
      <c r="BD9">
        <v>0</v>
      </c>
      <c r="BE9">
        <v>2840138818</v>
      </c>
      <c r="BF9">
        <v>32176083852</v>
      </c>
      <c r="BG9">
        <v>2840138818</v>
      </c>
      <c r="BH9">
        <v>0</v>
      </c>
      <c r="BI9">
        <v>0</v>
      </c>
      <c r="BJ9">
        <v>-677974150</v>
      </c>
      <c r="BK9">
        <v>2840138818</v>
      </c>
      <c r="BL9">
        <v>0</v>
      </c>
      <c r="BM9">
        <v>0</v>
      </c>
      <c r="BN9">
        <v>-5237881946</v>
      </c>
      <c r="BO9">
        <v>0</v>
      </c>
      <c r="BP9">
        <v>2840138818</v>
      </c>
      <c r="BQ9">
        <v>0</v>
      </c>
      <c r="BR9">
        <v>-2397743128</v>
      </c>
      <c r="BS9">
        <v>0</v>
      </c>
      <c r="BT9">
        <v>0</v>
      </c>
      <c r="BU9">
        <v>0</v>
      </c>
      <c r="BV9">
        <v>0</v>
      </c>
      <c r="BW9">
        <v>-2397743128</v>
      </c>
      <c r="BX9">
        <v>0</v>
      </c>
      <c r="BY9">
        <v>-7.6114492313981765</v>
      </c>
      <c r="BZ9">
        <v>0</v>
      </c>
      <c r="CA9">
        <v>16670164189</v>
      </c>
      <c r="CB9">
        <v>16670164189</v>
      </c>
      <c r="CC9">
        <v>17418571933</v>
      </c>
      <c r="CD9">
        <v>0</v>
      </c>
      <c r="CE9">
        <v>27307622392</v>
      </c>
      <c r="CF9">
        <v>27307622392</v>
      </c>
      <c r="CG9">
        <v>33298224338</v>
      </c>
      <c r="CH9">
        <v>27307622392</v>
      </c>
      <c r="CI9">
        <v>27307622392</v>
      </c>
      <c r="CJ9">
        <v>33298224338</v>
      </c>
      <c r="CK9">
        <v>-5237881946</v>
      </c>
      <c r="CL9">
        <v>0</v>
      </c>
      <c r="CM9">
        <v>-35.658510997891426</v>
      </c>
      <c r="CN9">
        <v>-14.564225561916826</v>
      </c>
      <c r="CO9">
        <v>10.823585391044615</v>
      </c>
      <c r="CP9">
        <v>-973749153391.39819</v>
      </c>
      <c r="CQ9">
        <v>-397714372076.73871</v>
      </c>
      <c r="CR9">
        <v>295566382786.21399</v>
      </c>
      <c r="CS9">
        <v>2.7606603830748693</v>
      </c>
      <c r="CT9">
        <v>75387071293.562592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12165208354.74386</v>
      </c>
      <c r="DK9">
        <v>15142414037.256142</v>
      </c>
      <c r="DL9">
        <v>14833947500.073992</v>
      </c>
      <c r="DM9">
        <v>18464276837.92601</v>
      </c>
      <c r="DN9">
        <v>0</v>
      </c>
      <c r="DO9">
        <v>0</v>
      </c>
      <c r="DP9">
        <v>335327459.17364883</v>
      </c>
      <c r="DQ9">
        <v>417392540.82635123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3078376820.6956396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2840138818</v>
      </c>
      <c r="EM9">
        <v>-677974150</v>
      </c>
      <c r="EN9">
        <v>0</v>
      </c>
      <c r="EO9">
        <v>-4559907796</v>
      </c>
      <c r="EP9">
        <v>0</v>
      </c>
      <c r="EQ9">
        <v>-2397743128</v>
      </c>
      <c r="ER9" t="b">
        <v>1</v>
      </c>
      <c r="ES9" t="b">
        <v>1</v>
      </c>
      <c r="ET9" t="s">
        <v>9979</v>
      </c>
      <c r="EU9" t="s">
        <v>9979</v>
      </c>
      <c r="EV9" t="s">
        <v>571</v>
      </c>
      <c r="EW9" t="s">
        <v>572</v>
      </c>
    </row>
    <row r="10" spans="1:153" x14ac:dyDescent="0.4">
      <c r="A10" t="s">
        <v>27</v>
      </c>
      <c r="B10" t="s">
        <v>597</v>
      </c>
      <c r="C10">
        <v>200000318</v>
      </c>
      <c r="D10" t="s">
        <v>598</v>
      </c>
      <c r="E10" t="s">
        <v>599</v>
      </c>
      <c r="F10" t="s">
        <v>546</v>
      </c>
      <c r="G10" t="s">
        <v>547</v>
      </c>
      <c r="H10" t="s">
        <v>548</v>
      </c>
      <c r="I10" t="s">
        <v>549</v>
      </c>
      <c r="J10" t="s">
        <v>550</v>
      </c>
      <c r="K10" t="s">
        <v>551</v>
      </c>
      <c r="L10" t="s">
        <v>552</v>
      </c>
      <c r="M10" t="s">
        <v>553</v>
      </c>
      <c r="N10" t="s">
        <v>594</v>
      </c>
      <c r="O10" t="s">
        <v>555</v>
      </c>
      <c r="P10" t="s">
        <v>595</v>
      </c>
      <c r="Q10" t="s">
        <v>556</v>
      </c>
      <c r="R10" t="s">
        <v>557</v>
      </c>
      <c r="S10" t="s">
        <v>557</v>
      </c>
      <c r="T10" s="1">
        <v>41085</v>
      </c>
      <c r="U10" s="1">
        <v>46562</v>
      </c>
      <c r="V10" s="1">
        <v>46562</v>
      </c>
      <c r="X10" t="s">
        <v>558</v>
      </c>
      <c r="Y10" t="s">
        <v>559</v>
      </c>
      <c r="Z10" t="s">
        <v>560</v>
      </c>
      <c r="AA10" t="s">
        <v>600</v>
      </c>
      <c r="AB10" t="s">
        <v>601</v>
      </c>
      <c r="AC10" t="s">
        <v>553</v>
      </c>
      <c r="AD10" t="s">
        <v>577</v>
      </c>
      <c r="AF10" t="s">
        <v>564</v>
      </c>
      <c r="AG10" t="s">
        <v>565</v>
      </c>
      <c r="AH10" t="s">
        <v>9979</v>
      </c>
      <c r="AI10" t="s">
        <v>566</v>
      </c>
      <c r="AJ10" t="s">
        <v>567</v>
      </c>
      <c r="AK10" t="s">
        <v>546</v>
      </c>
      <c r="AL10" t="s">
        <v>568</v>
      </c>
      <c r="AM10" t="s">
        <v>569</v>
      </c>
      <c r="AN10" t="s">
        <v>578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0</v>
      </c>
      <c r="BN10">
        <v>-45585137</v>
      </c>
      <c r="BO10">
        <v>0</v>
      </c>
      <c r="BP10">
        <v>58729548</v>
      </c>
      <c r="BQ10">
        <v>0</v>
      </c>
      <c r="BR10">
        <v>13144411</v>
      </c>
      <c r="BS10">
        <v>0</v>
      </c>
      <c r="BT10">
        <v>0</v>
      </c>
      <c r="BU10">
        <v>0</v>
      </c>
      <c r="BV10">
        <v>0</v>
      </c>
      <c r="BW10">
        <v>13144411</v>
      </c>
      <c r="BX10">
        <v>0</v>
      </c>
      <c r="BY10">
        <v>0.21121138714225327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4350343856</v>
      </c>
      <c r="CF10">
        <v>4350343856</v>
      </c>
      <c r="CG10">
        <v>8109488376</v>
      </c>
      <c r="CH10">
        <v>4350343856</v>
      </c>
      <c r="CI10">
        <v>4350343856</v>
      </c>
      <c r="CJ10">
        <v>8109488376</v>
      </c>
      <c r="CK10">
        <v>-45585137</v>
      </c>
      <c r="CL10">
        <v>0</v>
      </c>
      <c r="CM10">
        <v>9.4112423062324524</v>
      </c>
      <c r="CN10">
        <v>0.52812367677688599</v>
      </c>
      <c r="CO10">
        <v>4.6810486912727365</v>
      </c>
      <c r="CP10">
        <v>40942140144.245621</v>
      </c>
      <c r="CQ10">
        <v>2297519592.4744558</v>
      </c>
      <c r="CR10">
        <v>20364171413.715191</v>
      </c>
      <c r="CS10">
        <v>1.3737097306333332</v>
      </c>
      <c r="CT10">
        <v>5976109686.5881367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4256902580.1605029</v>
      </c>
      <c r="DK10">
        <v>93441275.839496717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88443743.06601131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58729548</v>
      </c>
      <c r="EM10">
        <v>-20722697</v>
      </c>
      <c r="EN10">
        <v>0</v>
      </c>
      <c r="EO10">
        <v>-24862440</v>
      </c>
      <c r="EP10">
        <v>0</v>
      </c>
      <c r="EQ10">
        <v>13144411</v>
      </c>
      <c r="ER10" t="b">
        <v>1</v>
      </c>
      <c r="ES10" t="b">
        <v>1</v>
      </c>
      <c r="ET10" t="s">
        <v>9979</v>
      </c>
      <c r="EU10" t="s">
        <v>9979</v>
      </c>
      <c r="EV10" t="s">
        <v>571</v>
      </c>
      <c r="EW10" t="s">
        <v>572</v>
      </c>
    </row>
    <row r="11" spans="1:153" x14ac:dyDescent="0.4">
      <c r="A11" t="s">
        <v>602</v>
      </c>
      <c r="B11" t="s">
        <v>603</v>
      </c>
      <c r="C11">
        <v>100001931</v>
      </c>
      <c r="D11" t="s">
        <v>604</v>
      </c>
      <c r="E11" t="s">
        <v>605</v>
      </c>
      <c r="F11" t="s">
        <v>606</v>
      </c>
      <c r="G11" t="s">
        <v>607</v>
      </c>
      <c r="H11" t="s">
        <v>608</v>
      </c>
      <c r="I11" t="s">
        <v>549</v>
      </c>
      <c r="J11" t="s">
        <v>550</v>
      </c>
      <c r="K11" t="s">
        <v>551</v>
      </c>
      <c r="L11" t="s">
        <v>552</v>
      </c>
      <c r="M11" t="s">
        <v>609</v>
      </c>
      <c r="N11" t="s">
        <v>582</v>
      </c>
      <c r="O11" t="s">
        <v>583</v>
      </c>
      <c r="P11" t="s">
        <v>584</v>
      </c>
      <c r="Q11" t="s">
        <v>556</v>
      </c>
      <c r="R11" t="s">
        <v>557</v>
      </c>
      <c r="S11" t="s">
        <v>557</v>
      </c>
      <c r="T11" s="1">
        <v>38852</v>
      </c>
      <c r="U11" s="1">
        <v>45016</v>
      </c>
      <c r="V11" s="1">
        <v>45016</v>
      </c>
      <c r="W11" s="1">
        <v>45016</v>
      </c>
      <c r="X11" t="s">
        <v>553</v>
      </c>
      <c r="Y11" t="s">
        <v>553</v>
      </c>
      <c r="Z11" t="s">
        <v>610</v>
      </c>
      <c r="AA11" t="s">
        <v>610</v>
      </c>
      <c r="AB11" t="s">
        <v>611</v>
      </c>
      <c r="AC11" t="s">
        <v>553</v>
      </c>
      <c r="AD11" t="s">
        <v>563</v>
      </c>
      <c r="AF11" t="s">
        <v>8806</v>
      </c>
      <c r="AG11" t="s">
        <v>565</v>
      </c>
      <c r="AH11" t="s">
        <v>9979</v>
      </c>
      <c r="AI11" t="s">
        <v>566</v>
      </c>
      <c r="AJ11" t="s">
        <v>567</v>
      </c>
      <c r="AK11" t="s">
        <v>606</v>
      </c>
      <c r="AL11" t="s">
        <v>586</v>
      </c>
      <c r="AM11" t="s">
        <v>569</v>
      </c>
      <c r="AN11" t="s">
        <v>570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 t="b">
        <v>1</v>
      </c>
      <c r="ES11" t="b">
        <v>1</v>
      </c>
      <c r="ET11" t="s">
        <v>9979</v>
      </c>
      <c r="EU11" t="s">
        <v>9979</v>
      </c>
      <c r="EV11" t="s">
        <v>571</v>
      </c>
      <c r="EW11" t="s">
        <v>8805</v>
      </c>
    </row>
    <row r="12" spans="1:153" x14ac:dyDescent="0.4">
      <c r="A12" t="s">
        <v>28</v>
      </c>
      <c r="B12">
        <v>905362440900</v>
      </c>
      <c r="C12">
        <v>6000000000209</v>
      </c>
      <c r="D12" t="s">
        <v>613</v>
      </c>
      <c r="E12" t="s">
        <v>613</v>
      </c>
      <c r="F12" t="s">
        <v>546</v>
      </c>
      <c r="G12" t="s">
        <v>614</v>
      </c>
      <c r="H12" t="s">
        <v>615</v>
      </c>
      <c r="I12" t="s">
        <v>549</v>
      </c>
      <c r="J12" t="s">
        <v>550</v>
      </c>
      <c r="K12" t="s">
        <v>551</v>
      </c>
      <c r="L12" t="s">
        <v>552</v>
      </c>
      <c r="M12" t="s">
        <v>553</v>
      </c>
      <c r="N12" t="s">
        <v>554</v>
      </c>
      <c r="O12" t="s">
        <v>555</v>
      </c>
      <c r="P12" t="s">
        <v>554</v>
      </c>
      <c r="Q12" t="s">
        <v>556</v>
      </c>
      <c r="R12" t="s">
        <v>557</v>
      </c>
      <c r="S12" t="s">
        <v>557</v>
      </c>
      <c r="T12" s="1">
        <v>40289</v>
      </c>
      <c r="U12" s="1">
        <v>47118</v>
      </c>
      <c r="V12" s="1">
        <v>47118</v>
      </c>
      <c r="X12" t="s">
        <v>558</v>
      </c>
      <c r="Y12" t="s">
        <v>616</v>
      </c>
      <c r="Z12" t="s">
        <v>617</v>
      </c>
      <c r="AA12" t="s">
        <v>618</v>
      </c>
      <c r="AB12" t="s">
        <v>619</v>
      </c>
      <c r="AC12" t="s">
        <v>553</v>
      </c>
      <c r="AD12" t="s">
        <v>620</v>
      </c>
      <c r="AF12" t="s">
        <v>564</v>
      </c>
      <c r="AG12" t="s">
        <v>565</v>
      </c>
      <c r="AH12" s="1">
        <v>38833</v>
      </c>
      <c r="AI12" t="s">
        <v>566</v>
      </c>
      <c r="AJ12" t="s">
        <v>567</v>
      </c>
      <c r="AK12" t="s">
        <v>546</v>
      </c>
      <c r="AL12" t="s">
        <v>568</v>
      </c>
      <c r="AM12" t="s">
        <v>569</v>
      </c>
      <c r="AN12" t="s">
        <v>578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0</v>
      </c>
      <c r="AY12">
        <v>514000000</v>
      </c>
      <c r="AZ12">
        <v>10595205042</v>
      </c>
      <c r="BA12">
        <v>0</v>
      </c>
      <c r="BB12">
        <v>-514000000</v>
      </c>
      <c r="BC12">
        <v>2577794958</v>
      </c>
      <c r="BD12">
        <v>0</v>
      </c>
      <c r="BE12">
        <v>51134187</v>
      </c>
      <c r="BF12">
        <v>1475060490</v>
      </c>
      <c r="BG12">
        <v>0</v>
      </c>
      <c r="BH12">
        <v>51134187</v>
      </c>
      <c r="BI12">
        <v>0</v>
      </c>
      <c r="BJ12">
        <v>0</v>
      </c>
      <c r="BK12">
        <v>0</v>
      </c>
      <c r="BL12">
        <v>58705678</v>
      </c>
      <c r="BM12">
        <v>0</v>
      </c>
      <c r="BN12">
        <v>0</v>
      </c>
      <c r="BO12">
        <v>7618974</v>
      </c>
      <c r="BP12">
        <v>58806964</v>
      </c>
      <c r="BQ12">
        <v>7618974</v>
      </c>
      <c r="BR12">
        <v>58806964</v>
      </c>
      <c r="BS12">
        <v>0</v>
      </c>
      <c r="BT12">
        <v>0</v>
      </c>
      <c r="BU12">
        <v>0</v>
      </c>
      <c r="BV12">
        <v>7618974</v>
      </c>
      <c r="BW12">
        <v>58806964</v>
      </c>
      <c r="BX12">
        <v>0.29599910667094825</v>
      </c>
      <c r="BY12">
        <v>2.0962508076329209</v>
      </c>
      <c r="BZ12">
        <v>0</v>
      </c>
      <c r="CA12">
        <v>2578310620</v>
      </c>
      <c r="CB12">
        <v>2578310620</v>
      </c>
      <c r="CC12">
        <v>3092310620</v>
      </c>
      <c r="CD12">
        <v>0</v>
      </c>
      <c r="CE12">
        <v>2577794958</v>
      </c>
      <c r="CF12">
        <v>2577794958</v>
      </c>
      <c r="CG12">
        <v>3091692158</v>
      </c>
      <c r="CH12">
        <v>2577794958</v>
      </c>
      <c r="CI12">
        <v>2577794958</v>
      </c>
      <c r="CJ12">
        <v>3091692158</v>
      </c>
      <c r="CK12">
        <v>102800</v>
      </c>
      <c r="CL12">
        <v>0</v>
      </c>
      <c r="CM12">
        <v>0.29276639166666668</v>
      </c>
      <c r="CN12">
        <v>3.5131967</v>
      </c>
      <c r="CO12">
        <v>3.5131967</v>
      </c>
      <c r="CP12">
        <v>754691728.31018662</v>
      </c>
      <c r="CQ12">
        <v>9056300739.7222385</v>
      </c>
      <c r="CR12">
        <v>9056300739.7222385</v>
      </c>
      <c r="CS12">
        <v>1.111976048736051</v>
      </c>
      <c r="CT12">
        <v>2866446251.8485546</v>
      </c>
      <c r="CU12">
        <v>3.48</v>
      </c>
      <c r="CV12">
        <v>0</v>
      </c>
      <c r="CW12">
        <v>0</v>
      </c>
      <c r="CX12">
        <v>0</v>
      </c>
      <c r="CY12">
        <v>3.48</v>
      </c>
      <c r="CZ12">
        <v>8970726453.8400002</v>
      </c>
      <c r="DA12">
        <v>0</v>
      </c>
      <c r="DB12">
        <v>0</v>
      </c>
      <c r="DC12">
        <v>0</v>
      </c>
      <c r="DD12">
        <v>1788720000</v>
      </c>
      <c r="DE12">
        <v>2577794958</v>
      </c>
      <c r="DF12">
        <v>0</v>
      </c>
      <c r="DG12">
        <v>0</v>
      </c>
      <c r="DH12">
        <v>1</v>
      </c>
      <c r="DI12">
        <v>0</v>
      </c>
      <c r="DJ12">
        <v>2577794958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514000000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7618974</v>
      </c>
      <c r="EH12">
        <v>0</v>
      </c>
      <c r="EI12">
        <v>0</v>
      </c>
      <c r="EJ12">
        <v>0</v>
      </c>
      <c r="EK12">
        <v>0</v>
      </c>
      <c r="EL12">
        <v>58806964</v>
      </c>
      <c r="EM12">
        <v>0</v>
      </c>
      <c r="EN12">
        <v>0</v>
      </c>
      <c r="EO12">
        <v>0</v>
      </c>
      <c r="EP12">
        <v>7618974</v>
      </c>
      <c r="EQ12">
        <v>58806964</v>
      </c>
      <c r="ER12" t="b">
        <v>1</v>
      </c>
      <c r="ES12" t="b">
        <v>1</v>
      </c>
      <c r="ET12" t="s">
        <v>9979</v>
      </c>
      <c r="EU12" t="s">
        <v>9979</v>
      </c>
      <c r="EV12" t="s">
        <v>571</v>
      </c>
      <c r="EW12" t="s">
        <v>8804</v>
      </c>
    </row>
    <row r="13" spans="1:153" x14ac:dyDescent="0.4">
      <c r="A13" t="s">
        <v>28</v>
      </c>
      <c r="B13">
        <v>905362440900</v>
      </c>
      <c r="C13">
        <v>6000000000350</v>
      </c>
      <c r="D13" t="s">
        <v>613</v>
      </c>
      <c r="E13" t="s">
        <v>613</v>
      </c>
      <c r="F13" t="s">
        <v>546</v>
      </c>
      <c r="G13" t="s">
        <v>614</v>
      </c>
      <c r="H13" t="s">
        <v>615</v>
      </c>
      <c r="I13" t="s">
        <v>549</v>
      </c>
      <c r="J13" t="s">
        <v>550</v>
      </c>
      <c r="K13" t="s">
        <v>551</v>
      </c>
      <c r="L13" t="s">
        <v>552</v>
      </c>
      <c r="M13" t="s">
        <v>553</v>
      </c>
      <c r="N13" t="s">
        <v>554</v>
      </c>
      <c r="O13" t="s">
        <v>555</v>
      </c>
      <c r="P13" t="s">
        <v>554</v>
      </c>
      <c r="Q13" t="s">
        <v>556</v>
      </c>
      <c r="R13" t="s">
        <v>557</v>
      </c>
      <c r="S13" t="s">
        <v>557</v>
      </c>
      <c r="T13" s="1">
        <v>40289</v>
      </c>
      <c r="U13" s="1">
        <v>47118</v>
      </c>
      <c r="V13" s="1">
        <v>47118</v>
      </c>
      <c r="X13" t="s">
        <v>558</v>
      </c>
      <c r="Y13" t="s">
        <v>616</v>
      </c>
      <c r="Z13" t="s">
        <v>617</v>
      </c>
      <c r="AA13" t="s">
        <v>618</v>
      </c>
      <c r="AB13" t="s">
        <v>619</v>
      </c>
      <c r="AC13" t="s">
        <v>553</v>
      </c>
      <c r="AD13" t="s">
        <v>620</v>
      </c>
      <c r="AF13" t="s">
        <v>564</v>
      </c>
      <c r="AG13" t="s">
        <v>565</v>
      </c>
      <c r="AH13" s="1">
        <v>38833</v>
      </c>
      <c r="AI13" t="s">
        <v>566</v>
      </c>
      <c r="AJ13" t="s">
        <v>567</v>
      </c>
      <c r="AK13" t="s">
        <v>546</v>
      </c>
      <c r="AL13" t="s">
        <v>568</v>
      </c>
      <c r="AM13" t="s">
        <v>569</v>
      </c>
      <c r="AN13" t="s">
        <v>578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0</v>
      </c>
      <c r="AY13">
        <v>112000000</v>
      </c>
      <c r="AZ13">
        <v>2286859138</v>
      </c>
      <c r="BA13">
        <v>0</v>
      </c>
      <c r="BB13">
        <v>-112000000</v>
      </c>
      <c r="BC13">
        <v>563410862</v>
      </c>
      <c r="BD13">
        <v>0</v>
      </c>
      <c r="BE13">
        <v>24333620</v>
      </c>
      <c r="BF13">
        <v>712791595</v>
      </c>
      <c r="BG13">
        <v>0</v>
      </c>
      <c r="BH13">
        <v>24333620</v>
      </c>
      <c r="BI13">
        <v>0</v>
      </c>
      <c r="BJ13">
        <v>0</v>
      </c>
      <c r="BK13">
        <v>0</v>
      </c>
      <c r="BL13">
        <v>27938217</v>
      </c>
      <c r="BM13">
        <v>0</v>
      </c>
      <c r="BN13">
        <v>0</v>
      </c>
      <c r="BO13">
        <v>3627130</v>
      </c>
      <c r="BP13">
        <v>27959896</v>
      </c>
      <c r="BQ13">
        <v>3627130</v>
      </c>
      <c r="BR13">
        <v>27959896</v>
      </c>
      <c r="BS13">
        <v>0</v>
      </c>
      <c r="BT13">
        <v>0</v>
      </c>
      <c r="BU13">
        <v>0</v>
      </c>
      <c r="BV13">
        <v>3627130</v>
      </c>
      <c r="BW13">
        <v>27959896</v>
      </c>
      <c r="BX13">
        <v>0.64585959002576898</v>
      </c>
      <c r="BY13">
        <v>4.618266527079097</v>
      </c>
      <c r="BZ13">
        <v>0</v>
      </c>
      <c r="CA13">
        <v>563523567</v>
      </c>
      <c r="CB13">
        <v>563523567</v>
      </c>
      <c r="CC13">
        <v>675523567</v>
      </c>
      <c r="CD13">
        <v>0</v>
      </c>
      <c r="CE13">
        <v>563410862</v>
      </c>
      <c r="CF13">
        <v>563410862</v>
      </c>
      <c r="CG13">
        <v>675388462</v>
      </c>
      <c r="CH13">
        <v>563410862</v>
      </c>
      <c r="CI13">
        <v>563410862</v>
      </c>
      <c r="CJ13">
        <v>675388462</v>
      </c>
      <c r="CK13">
        <v>22400</v>
      </c>
      <c r="CL13">
        <v>0</v>
      </c>
      <c r="CM13">
        <v>0.64728734166666668</v>
      </c>
      <c r="CN13">
        <v>7.7674481000000002</v>
      </c>
      <c r="CO13">
        <v>7.7674481000000002</v>
      </c>
      <c r="CP13">
        <v>364688719.1301052</v>
      </c>
      <c r="CQ13">
        <v>4376264629.5612621</v>
      </c>
      <c r="CR13">
        <v>4376264629.5612621</v>
      </c>
      <c r="CS13">
        <v>1.2500786223761258</v>
      </c>
      <c r="CT13">
        <v>704307874.20070553</v>
      </c>
      <c r="CU13">
        <v>7.58</v>
      </c>
      <c r="CV13">
        <v>0</v>
      </c>
      <c r="CW13">
        <v>0</v>
      </c>
      <c r="CX13">
        <v>0</v>
      </c>
      <c r="CY13">
        <v>7.58</v>
      </c>
      <c r="CZ13">
        <v>4270654333.96</v>
      </c>
      <c r="DA13">
        <v>0</v>
      </c>
      <c r="DB13">
        <v>0</v>
      </c>
      <c r="DC13">
        <v>0</v>
      </c>
      <c r="DD13">
        <v>848960000</v>
      </c>
      <c r="DE13">
        <v>563410862</v>
      </c>
      <c r="DF13">
        <v>0</v>
      </c>
      <c r="DG13">
        <v>0</v>
      </c>
      <c r="DH13">
        <v>1</v>
      </c>
      <c r="DI13">
        <v>0</v>
      </c>
      <c r="DJ13">
        <v>563410862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112000000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3627130</v>
      </c>
      <c r="EH13">
        <v>0</v>
      </c>
      <c r="EI13">
        <v>0</v>
      </c>
      <c r="EJ13">
        <v>0</v>
      </c>
      <c r="EK13">
        <v>0</v>
      </c>
      <c r="EL13">
        <v>27959896</v>
      </c>
      <c r="EM13">
        <v>0</v>
      </c>
      <c r="EN13">
        <v>0</v>
      </c>
      <c r="EO13">
        <v>0</v>
      </c>
      <c r="EP13">
        <v>3627130</v>
      </c>
      <c r="EQ13">
        <v>27959896</v>
      </c>
      <c r="ER13" t="b">
        <v>1</v>
      </c>
      <c r="ES13" t="b">
        <v>1</v>
      </c>
      <c r="ET13" t="s">
        <v>9979</v>
      </c>
      <c r="EU13" t="s">
        <v>9979</v>
      </c>
      <c r="EV13" t="s">
        <v>571</v>
      </c>
      <c r="EW13" t="s">
        <v>8804</v>
      </c>
    </row>
    <row r="14" spans="1:153" x14ac:dyDescent="0.4">
      <c r="A14" t="s">
        <v>28</v>
      </c>
      <c r="B14" t="s">
        <v>621</v>
      </c>
      <c r="C14">
        <v>100001929</v>
      </c>
      <c r="D14" t="s">
        <v>613</v>
      </c>
      <c r="E14" t="s">
        <v>613</v>
      </c>
      <c r="F14" t="s">
        <v>546</v>
      </c>
      <c r="G14" t="s">
        <v>614</v>
      </c>
      <c r="H14" t="s">
        <v>615</v>
      </c>
      <c r="I14" t="s">
        <v>549</v>
      </c>
      <c r="J14" t="s">
        <v>550</v>
      </c>
      <c r="K14" t="s">
        <v>551</v>
      </c>
      <c r="L14" t="s">
        <v>552</v>
      </c>
      <c r="M14" t="s">
        <v>553</v>
      </c>
      <c r="N14" t="s">
        <v>582</v>
      </c>
      <c r="O14" t="s">
        <v>583</v>
      </c>
      <c r="P14" t="s">
        <v>584</v>
      </c>
      <c r="Q14" t="s">
        <v>556</v>
      </c>
      <c r="R14" t="s">
        <v>557</v>
      </c>
      <c r="S14" t="s">
        <v>557</v>
      </c>
      <c r="T14" s="1">
        <v>38825</v>
      </c>
      <c r="U14" s="1">
        <v>2958465</v>
      </c>
      <c r="V14" s="1">
        <v>2958465</v>
      </c>
      <c r="X14" t="s">
        <v>558</v>
      </c>
      <c r="Y14" t="s">
        <v>616</v>
      </c>
      <c r="Z14" t="s">
        <v>617</v>
      </c>
      <c r="AA14" t="s">
        <v>618</v>
      </c>
      <c r="AB14" t="s">
        <v>619</v>
      </c>
      <c r="AC14" t="s">
        <v>553</v>
      </c>
      <c r="AD14" t="s">
        <v>620</v>
      </c>
      <c r="AF14" t="s">
        <v>564</v>
      </c>
      <c r="AG14" t="s">
        <v>565</v>
      </c>
      <c r="AH14" s="1">
        <v>38833</v>
      </c>
      <c r="AI14" t="s">
        <v>566</v>
      </c>
      <c r="AJ14" t="s">
        <v>567</v>
      </c>
      <c r="AK14" t="s">
        <v>546</v>
      </c>
      <c r="AL14" t="s">
        <v>586</v>
      </c>
      <c r="AM14" t="s">
        <v>569</v>
      </c>
      <c r="AN14" t="s">
        <v>578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 t="b">
        <v>1</v>
      </c>
      <c r="ES14" t="b">
        <v>1</v>
      </c>
      <c r="ET14" t="s">
        <v>9979</v>
      </c>
      <c r="EU14" t="s">
        <v>9979</v>
      </c>
      <c r="EV14" t="s">
        <v>571</v>
      </c>
      <c r="EW14" t="s">
        <v>8805</v>
      </c>
    </row>
    <row r="15" spans="1:153" x14ac:dyDescent="0.4">
      <c r="A15" t="s">
        <v>29</v>
      </c>
      <c r="B15">
        <v>105370639100</v>
      </c>
      <c r="C15">
        <v>6000000000250</v>
      </c>
      <c r="D15" t="s">
        <v>622</v>
      </c>
      <c r="E15" t="s">
        <v>623</v>
      </c>
      <c r="F15" t="s">
        <v>546</v>
      </c>
      <c r="G15" t="s">
        <v>614</v>
      </c>
      <c r="H15" t="s">
        <v>615</v>
      </c>
      <c r="I15" t="s">
        <v>549</v>
      </c>
      <c r="J15" t="s">
        <v>550</v>
      </c>
      <c r="K15" t="s">
        <v>551</v>
      </c>
      <c r="L15" t="s">
        <v>552</v>
      </c>
      <c r="M15" t="s">
        <v>553</v>
      </c>
      <c r="N15" t="s">
        <v>554</v>
      </c>
      <c r="O15" t="s">
        <v>555</v>
      </c>
      <c r="P15" t="s">
        <v>554</v>
      </c>
      <c r="Q15" t="s">
        <v>556</v>
      </c>
      <c r="R15" t="s">
        <v>557</v>
      </c>
      <c r="S15" t="s">
        <v>557</v>
      </c>
      <c r="T15" s="1">
        <v>40239</v>
      </c>
      <c r="U15" s="1">
        <v>47208</v>
      </c>
      <c r="V15" s="1">
        <v>47208</v>
      </c>
      <c r="X15" t="s">
        <v>558</v>
      </c>
      <c r="Y15" t="s">
        <v>616</v>
      </c>
      <c r="Z15" t="s">
        <v>617</v>
      </c>
      <c r="AA15" t="s">
        <v>618</v>
      </c>
      <c r="AB15" t="s">
        <v>619</v>
      </c>
      <c r="AC15" t="s">
        <v>553</v>
      </c>
      <c r="AD15" t="s">
        <v>577</v>
      </c>
      <c r="AF15" t="s">
        <v>564</v>
      </c>
      <c r="AG15" t="s">
        <v>565</v>
      </c>
      <c r="AH15" s="1">
        <v>38854</v>
      </c>
      <c r="AI15" t="s">
        <v>566</v>
      </c>
      <c r="AJ15" t="s">
        <v>567</v>
      </c>
      <c r="AK15" t="s">
        <v>546</v>
      </c>
      <c r="AL15" t="s">
        <v>568</v>
      </c>
      <c r="AM15" t="s">
        <v>569</v>
      </c>
      <c r="AN15" t="s">
        <v>578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0</v>
      </c>
      <c r="AY15">
        <v>421125000</v>
      </c>
      <c r="AZ15">
        <v>9786537025</v>
      </c>
      <c r="BA15">
        <v>0</v>
      </c>
      <c r="BB15">
        <v>-421125000</v>
      </c>
      <c r="BC15">
        <v>2694587975</v>
      </c>
      <c r="BD15">
        <v>0</v>
      </c>
      <c r="BE15">
        <v>54935889</v>
      </c>
      <c r="BF15">
        <v>1646820746</v>
      </c>
      <c r="BG15">
        <v>0</v>
      </c>
      <c r="BH15">
        <v>54935889</v>
      </c>
      <c r="BI15">
        <v>0</v>
      </c>
      <c r="BJ15">
        <v>0</v>
      </c>
      <c r="BK15">
        <v>0</v>
      </c>
      <c r="BL15">
        <v>63316995</v>
      </c>
      <c r="BM15">
        <v>0</v>
      </c>
      <c r="BN15">
        <v>0</v>
      </c>
      <c r="BO15">
        <v>8421879</v>
      </c>
      <c r="BP15">
        <v>63399544</v>
      </c>
      <c r="BQ15">
        <v>8421879</v>
      </c>
      <c r="BR15">
        <v>63399544</v>
      </c>
      <c r="BS15">
        <v>0</v>
      </c>
      <c r="BT15">
        <v>0</v>
      </c>
      <c r="BU15">
        <v>0</v>
      </c>
      <c r="BV15">
        <v>8421879</v>
      </c>
      <c r="BW15">
        <v>63399544</v>
      </c>
      <c r="BX15">
        <v>0.31303712784014359</v>
      </c>
      <c r="BY15">
        <v>2.2064228599305431</v>
      </c>
      <c r="BZ15">
        <v>0</v>
      </c>
      <c r="CA15">
        <v>2695127000</v>
      </c>
      <c r="CB15">
        <v>2695127000</v>
      </c>
      <c r="CC15">
        <v>3116252000</v>
      </c>
      <c r="CD15">
        <v>0</v>
      </c>
      <c r="CE15">
        <v>2694587975</v>
      </c>
      <c r="CF15">
        <v>2694587975</v>
      </c>
      <c r="CG15">
        <v>3115628750</v>
      </c>
      <c r="CH15">
        <v>2694587975</v>
      </c>
      <c r="CI15">
        <v>2694587975</v>
      </c>
      <c r="CJ15">
        <v>3115628750</v>
      </c>
      <c r="CK15">
        <v>84225</v>
      </c>
      <c r="CL15">
        <v>0</v>
      </c>
      <c r="CM15">
        <v>0.31008188333333336</v>
      </c>
      <c r="CN15">
        <v>3.7209826000000001</v>
      </c>
      <c r="CO15">
        <v>3.7209826000000001</v>
      </c>
      <c r="CP15">
        <v>835542914.09535301</v>
      </c>
      <c r="CQ15">
        <v>10026514969.144236</v>
      </c>
      <c r="CR15">
        <v>10026514969.144236</v>
      </c>
      <c r="CS15">
        <v>1.1319448964736754</v>
      </c>
      <c r="CT15">
        <v>3050125106.4005857</v>
      </c>
      <c r="CU15">
        <v>3.68</v>
      </c>
      <c r="CV15">
        <v>0</v>
      </c>
      <c r="CW15">
        <v>0</v>
      </c>
      <c r="CX15">
        <v>0</v>
      </c>
      <c r="CY15">
        <v>3.68</v>
      </c>
      <c r="CZ15">
        <v>9916083748</v>
      </c>
      <c r="DA15">
        <v>0</v>
      </c>
      <c r="DB15">
        <v>0</v>
      </c>
      <c r="DC15">
        <v>0</v>
      </c>
      <c r="DD15">
        <v>1549740000</v>
      </c>
      <c r="DE15">
        <v>2694587975</v>
      </c>
      <c r="DF15">
        <v>0</v>
      </c>
      <c r="DG15">
        <v>0</v>
      </c>
      <c r="DH15">
        <v>1</v>
      </c>
      <c r="DI15">
        <v>0</v>
      </c>
      <c r="DJ15">
        <v>2694587975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421125000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8421879</v>
      </c>
      <c r="EH15">
        <v>0</v>
      </c>
      <c r="EI15">
        <v>0</v>
      </c>
      <c r="EJ15">
        <v>0</v>
      </c>
      <c r="EK15">
        <v>0</v>
      </c>
      <c r="EL15">
        <v>63399544</v>
      </c>
      <c r="EM15">
        <v>0</v>
      </c>
      <c r="EN15">
        <v>0</v>
      </c>
      <c r="EO15">
        <v>0</v>
      </c>
      <c r="EP15">
        <v>8421879</v>
      </c>
      <c r="EQ15">
        <v>63399544</v>
      </c>
      <c r="ER15" t="b">
        <v>1</v>
      </c>
      <c r="ES15" t="b">
        <v>1</v>
      </c>
      <c r="ET15" t="s">
        <v>9979</v>
      </c>
      <c r="EU15" t="s">
        <v>9979</v>
      </c>
      <c r="EV15" t="s">
        <v>571</v>
      </c>
      <c r="EW15" t="s">
        <v>8804</v>
      </c>
    </row>
    <row r="16" spans="1:153" x14ac:dyDescent="0.4">
      <c r="A16" t="s">
        <v>29</v>
      </c>
      <c r="B16">
        <v>105370639100</v>
      </c>
      <c r="C16">
        <v>6000000000251</v>
      </c>
      <c r="D16" t="s">
        <v>622</v>
      </c>
      <c r="E16" t="s">
        <v>623</v>
      </c>
      <c r="F16" t="s">
        <v>546</v>
      </c>
      <c r="G16" t="s">
        <v>614</v>
      </c>
      <c r="H16" t="s">
        <v>615</v>
      </c>
      <c r="I16" t="s">
        <v>549</v>
      </c>
      <c r="J16" t="s">
        <v>550</v>
      </c>
      <c r="K16" t="s">
        <v>551</v>
      </c>
      <c r="L16" t="s">
        <v>552</v>
      </c>
      <c r="M16" t="s">
        <v>553</v>
      </c>
      <c r="N16" t="s">
        <v>554</v>
      </c>
      <c r="O16" t="s">
        <v>555</v>
      </c>
      <c r="P16" t="s">
        <v>554</v>
      </c>
      <c r="Q16" t="s">
        <v>556</v>
      </c>
      <c r="R16" t="s">
        <v>557</v>
      </c>
      <c r="S16" t="s">
        <v>557</v>
      </c>
      <c r="T16" s="1">
        <v>40239</v>
      </c>
      <c r="U16" s="1">
        <v>47208</v>
      </c>
      <c r="V16" s="1">
        <v>47208</v>
      </c>
      <c r="X16" t="s">
        <v>558</v>
      </c>
      <c r="Y16" t="s">
        <v>616</v>
      </c>
      <c r="Z16" t="s">
        <v>617</v>
      </c>
      <c r="AA16" t="s">
        <v>618</v>
      </c>
      <c r="AB16" t="s">
        <v>619</v>
      </c>
      <c r="AC16" t="s">
        <v>553</v>
      </c>
      <c r="AD16" t="s">
        <v>577</v>
      </c>
      <c r="AF16" t="s">
        <v>564</v>
      </c>
      <c r="AG16" t="s">
        <v>565</v>
      </c>
      <c r="AH16" s="1">
        <v>38854</v>
      </c>
      <c r="AI16" t="s">
        <v>566</v>
      </c>
      <c r="AJ16" t="s">
        <v>567</v>
      </c>
      <c r="AK16" t="s">
        <v>546</v>
      </c>
      <c r="AL16" t="s">
        <v>568</v>
      </c>
      <c r="AM16" t="s">
        <v>569</v>
      </c>
      <c r="AN16" t="s">
        <v>578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0</v>
      </c>
      <c r="AY16">
        <v>91125000</v>
      </c>
      <c r="AZ16">
        <v>2116050588</v>
      </c>
      <c r="BA16">
        <v>0</v>
      </c>
      <c r="BB16">
        <v>-91125000</v>
      </c>
      <c r="BC16">
        <v>582824412</v>
      </c>
      <c r="BD16">
        <v>0</v>
      </c>
      <c r="BE16">
        <v>25832275</v>
      </c>
      <c r="BF16">
        <v>786625460</v>
      </c>
      <c r="BG16">
        <v>0</v>
      </c>
      <c r="BH16">
        <v>25832275</v>
      </c>
      <c r="BI16">
        <v>0</v>
      </c>
      <c r="BJ16">
        <v>0</v>
      </c>
      <c r="BK16">
        <v>0</v>
      </c>
      <c r="BL16">
        <v>29773107</v>
      </c>
      <c r="BM16">
        <v>0</v>
      </c>
      <c r="BN16">
        <v>0</v>
      </c>
      <c r="BO16">
        <v>3960012</v>
      </c>
      <c r="BP16">
        <v>29790544</v>
      </c>
      <c r="BQ16">
        <v>3960012</v>
      </c>
      <c r="BR16">
        <v>29790544</v>
      </c>
      <c r="BS16">
        <v>0</v>
      </c>
      <c r="BT16">
        <v>0</v>
      </c>
      <c r="BU16">
        <v>0</v>
      </c>
      <c r="BV16">
        <v>3960012</v>
      </c>
      <c r="BW16">
        <v>29790544</v>
      </c>
      <c r="BX16">
        <v>0.68176812225338024</v>
      </c>
      <c r="BY16">
        <v>4.8559726910885823</v>
      </c>
      <c r="BZ16">
        <v>0</v>
      </c>
      <c r="CA16">
        <v>582941000</v>
      </c>
      <c r="CB16">
        <v>582941000</v>
      </c>
      <c r="CC16">
        <v>674066000</v>
      </c>
      <c r="CD16">
        <v>0</v>
      </c>
      <c r="CE16">
        <v>582824412</v>
      </c>
      <c r="CF16">
        <v>582824412</v>
      </c>
      <c r="CG16">
        <v>673931187</v>
      </c>
      <c r="CH16">
        <v>582824412</v>
      </c>
      <c r="CI16">
        <v>582824412</v>
      </c>
      <c r="CJ16">
        <v>673931187</v>
      </c>
      <c r="CK16">
        <v>18225</v>
      </c>
      <c r="CL16">
        <v>0</v>
      </c>
      <c r="CM16">
        <v>0.6847825666666667</v>
      </c>
      <c r="CN16">
        <v>8.2173908000000004</v>
      </c>
      <c r="CO16">
        <v>8.2173908000000004</v>
      </c>
      <c r="CP16">
        <v>399107996.76535082</v>
      </c>
      <c r="CQ16">
        <v>4789295961.1842098</v>
      </c>
      <c r="CR16">
        <v>4789295961.1842098</v>
      </c>
      <c r="CS16">
        <v>1.291464206382289</v>
      </c>
      <c r="CT16">
        <v>752696866.70380425</v>
      </c>
      <c r="CU16">
        <v>8</v>
      </c>
      <c r="CV16">
        <v>0</v>
      </c>
      <c r="CW16">
        <v>0</v>
      </c>
      <c r="CX16">
        <v>0</v>
      </c>
      <c r="CY16">
        <v>8</v>
      </c>
      <c r="CZ16">
        <v>4662595296</v>
      </c>
      <c r="DA16">
        <v>0</v>
      </c>
      <c r="DB16">
        <v>0</v>
      </c>
      <c r="DC16">
        <v>0</v>
      </c>
      <c r="DD16">
        <v>729000000</v>
      </c>
      <c r="DE16">
        <v>582824412</v>
      </c>
      <c r="DF16">
        <v>0</v>
      </c>
      <c r="DG16">
        <v>0</v>
      </c>
      <c r="DH16">
        <v>1</v>
      </c>
      <c r="DI16">
        <v>0</v>
      </c>
      <c r="DJ16">
        <v>582824412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91125000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3960012</v>
      </c>
      <c r="EH16">
        <v>0</v>
      </c>
      <c r="EI16">
        <v>0</v>
      </c>
      <c r="EJ16">
        <v>0</v>
      </c>
      <c r="EK16">
        <v>0</v>
      </c>
      <c r="EL16">
        <v>29790544</v>
      </c>
      <c r="EM16">
        <v>0</v>
      </c>
      <c r="EN16">
        <v>0</v>
      </c>
      <c r="EO16">
        <v>0</v>
      </c>
      <c r="EP16">
        <v>3960012</v>
      </c>
      <c r="EQ16">
        <v>29790544</v>
      </c>
      <c r="ER16" t="b">
        <v>1</v>
      </c>
      <c r="ES16" t="b">
        <v>1</v>
      </c>
      <c r="ET16" t="s">
        <v>9979</v>
      </c>
      <c r="EU16" t="s">
        <v>9979</v>
      </c>
      <c r="EV16" t="s">
        <v>571</v>
      </c>
      <c r="EW16" t="s">
        <v>8804</v>
      </c>
    </row>
    <row r="17" spans="1:153" x14ac:dyDescent="0.4">
      <c r="A17" t="s">
        <v>29</v>
      </c>
      <c r="B17" t="s">
        <v>624</v>
      </c>
      <c r="C17">
        <v>100001937</v>
      </c>
      <c r="D17" t="s">
        <v>622</v>
      </c>
      <c r="E17" t="s">
        <v>622</v>
      </c>
      <c r="F17" t="s">
        <v>546</v>
      </c>
      <c r="G17" t="s">
        <v>614</v>
      </c>
      <c r="H17" t="s">
        <v>615</v>
      </c>
      <c r="I17" t="s">
        <v>549</v>
      </c>
      <c r="J17" t="s">
        <v>550</v>
      </c>
      <c r="K17" t="s">
        <v>551</v>
      </c>
      <c r="L17" t="s">
        <v>552</v>
      </c>
      <c r="M17" t="s">
        <v>553</v>
      </c>
      <c r="N17" t="s">
        <v>582</v>
      </c>
      <c r="O17" t="s">
        <v>583</v>
      </c>
      <c r="P17" t="s">
        <v>584</v>
      </c>
      <c r="Q17" t="s">
        <v>556</v>
      </c>
      <c r="R17" t="s">
        <v>557</v>
      </c>
      <c r="S17" t="s">
        <v>557</v>
      </c>
      <c r="T17" s="1">
        <v>38840</v>
      </c>
      <c r="U17" s="1">
        <v>2958465</v>
      </c>
      <c r="V17" s="1">
        <v>2958465</v>
      </c>
      <c r="X17" t="s">
        <v>558</v>
      </c>
      <c r="Y17" t="s">
        <v>616</v>
      </c>
      <c r="Z17" t="s">
        <v>617</v>
      </c>
      <c r="AA17" t="s">
        <v>618</v>
      </c>
      <c r="AB17" t="s">
        <v>619</v>
      </c>
      <c r="AC17" t="s">
        <v>553</v>
      </c>
      <c r="AD17" t="s">
        <v>577</v>
      </c>
      <c r="AF17" t="s">
        <v>564</v>
      </c>
      <c r="AG17" t="s">
        <v>565</v>
      </c>
      <c r="AH17" s="1">
        <v>38854</v>
      </c>
      <c r="AI17" t="s">
        <v>566</v>
      </c>
      <c r="AJ17" t="s">
        <v>567</v>
      </c>
      <c r="AK17" t="s">
        <v>546</v>
      </c>
      <c r="AL17" t="s">
        <v>586</v>
      </c>
      <c r="AM17" t="s">
        <v>569</v>
      </c>
      <c r="AN17" t="s">
        <v>578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 t="b">
        <v>1</v>
      </c>
      <c r="ES17" t="b">
        <v>1</v>
      </c>
      <c r="ET17" t="s">
        <v>9979</v>
      </c>
      <c r="EU17" t="s">
        <v>9979</v>
      </c>
      <c r="EV17" t="s">
        <v>571</v>
      </c>
      <c r="EW17" t="s">
        <v>8805</v>
      </c>
    </row>
    <row r="18" spans="1:153" x14ac:dyDescent="0.4">
      <c r="A18" t="s">
        <v>30</v>
      </c>
      <c r="B18">
        <v>305370641300</v>
      </c>
      <c r="C18">
        <v>6000000000127</v>
      </c>
      <c r="D18" t="s">
        <v>625</v>
      </c>
      <c r="E18" t="s">
        <v>625</v>
      </c>
      <c r="F18" t="s">
        <v>546</v>
      </c>
      <c r="G18" t="s">
        <v>614</v>
      </c>
      <c r="H18" t="s">
        <v>615</v>
      </c>
      <c r="I18" t="s">
        <v>549</v>
      </c>
      <c r="J18" t="s">
        <v>550</v>
      </c>
      <c r="K18" t="s">
        <v>551</v>
      </c>
      <c r="L18" t="s">
        <v>552</v>
      </c>
      <c r="M18" t="s">
        <v>553</v>
      </c>
      <c r="N18" t="s">
        <v>554</v>
      </c>
      <c r="O18" t="s">
        <v>555</v>
      </c>
      <c r="P18" t="s">
        <v>554</v>
      </c>
      <c r="Q18" t="s">
        <v>556</v>
      </c>
      <c r="R18" t="s">
        <v>557</v>
      </c>
      <c r="S18" t="s">
        <v>557</v>
      </c>
      <c r="T18" s="1">
        <v>40231</v>
      </c>
      <c r="U18" s="1">
        <v>47391</v>
      </c>
      <c r="V18" s="1">
        <v>47391</v>
      </c>
      <c r="X18" t="s">
        <v>558</v>
      </c>
      <c r="Y18" t="s">
        <v>616</v>
      </c>
      <c r="Z18" t="s">
        <v>617</v>
      </c>
      <c r="AA18" t="s">
        <v>618</v>
      </c>
      <c r="AB18" t="s">
        <v>619</v>
      </c>
      <c r="AC18" t="s">
        <v>553</v>
      </c>
      <c r="AD18" t="s">
        <v>577</v>
      </c>
      <c r="AF18" t="s">
        <v>564</v>
      </c>
      <c r="AG18" t="s">
        <v>565</v>
      </c>
      <c r="AH18" s="1">
        <v>38882</v>
      </c>
      <c r="AI18" t="s">
        <v>566</v>
      </c>
      <c r="AJ18" t="s">
        <v>567</v>
      </c>
      <c r="AK18" t="s">
        <v>546</v>
      </c>
      <c r="AL18" t="s">
        <v>568</v>
      </c>
      <c r="AM18" t="s">
        <v>569</v>
      </c>
      <c r="AN18" t="s">
        <v>578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0</v>
      </c>
      <c r="AY18">
        <v>197000000</v>
      </c>
      <c r="AZ18">
        <v>4618254400</v>
      </c>
      <c r="BA18">
        <v>0</v>
      </c>
      <c r="BB18">
        <v>-197000000</v>
      </c>
      <c r="BC18">
        <v>1271745600</v>
      </c>
      <c r="BD18">
        <v>0</v>
      </c>
      <c r="BE18">
        <v>27044330</v>
      </c>
      <c r="BF18">
        <v>813089765</v>
      </c>
      <c r="BG18">
        <v>0</v>
      </c>
      <c r="BH18">
        <v>27044330</v>
      </c>
      <c r="BI18">
        <v>0</v>
      </c>
      <c r="BJ18">
        <v>0</v>
      </c>
      <c r="BK18">
        <v>0</v>
      </c>
      <c r="BL18">
        <v>31172067</v>
      </c>
      <c r="BM18">
        <v>0</v>
      </c>
      <c r="BN18">
        <v>0</v>
      </c>
      <c r="BO18">
        <v>4147634</v>
      </c>
      <c r="BP18">
        <v>31210642</v>
      </c>
      <c r="BQ18">
        <v>4147634</v>
      </c>
      <c r="BR18">
        <v>31210642</v>
      </c>
      <c r="BS18">
        <v>0</v>
      </c>
      <c r="BT18">
        <v>0</v>
      </c>
      <c r="BU18">
        <v>0</v>
      </c>
      <c r="BV18">
        <v>4147634</v>
      </c>
      <c r="BW18">
        <v>31210642</v>
      </c>
      <c r="BX18">
        <v>0.32666977840524319</v>
      </c>
      <c r="BY18">
        <v>2.3040135727924742</v>
      </c>
      <c r="BZ18">
        <v>0</v>
      </c>
      <c r="CA18">
        <v>1272000000</v>
      </c>
      <c r="CB18">
        <v>1272000000</v>
      </c>
      <c r="CC18">
        <v>1469000000</v>
      </c>
      <c r="CD18">
        <v>0</v>
      </c>
      <c r="CE18">
        <v>1271745600</v>
      </c>
      <c r="CF18">
        <v>1271745600</v>
      </c>
      <c r="CG18">
        <v>1468706200</v>
      </c>
      <c r="CH18">
        <v>1271745600</v>
      </c>
      <c r="CI18">
        <v>1271745600</v>
      </c>
      <c r="CJ18">
        <v>1468706200</v>
      </c>
      <c r="CK18">
        <v>39400</v>
      </c>
      <c r="CL18">
        <v>0</v>
      </c>
      <c r="CM18">
        <v>0.32395264166666665</v>
      </c>
      <c r="CN18">
        <v>3.8874317</v>
      </c>
      <c r="CO18">
        <v>3.8874317</v>
      </c>
      <c r="CP18">
        <v>411985346.64796001</v>
      </c>
      <c r="CQ18">
        <v>4943824159.7755203</v>
      </c>
      <c r="CR18">
        <v>4943824159.7755203</v>
      </c>
      <c r="CS18">
        <v>1.1380458005093379</v>
      </c>
      <c r="CT18">
        <v>1447304739.3962283</v>
      </c>
      <c r="CU18">
        <v>3.84</v>
      </c>
      <c r="CV18">
        <v>0</v>
      </c>
      <c r="CW18">
        <v>0</v>
      </c>
      <c r="CX18">
        <v>0</v>
      </c>
      <c r="CY18">
        <v>3.84</v>
      </c>
      <c r="CZ18">
        <v>4883503104</v>
      </c>
      <c r="DA18">
        <v>0</v>
      </c>
      <c r="DB18">
        <v>0</v>
      </c>
      <c r="DC18">
        <v>0</v>
      </c>
      <c r="DD18">
        <v>756480000</v>
      </c>
      <c r="DE18">
        <v>1271745600</v>
      </c>
      <c r="DF18">
        <v>0</v>
      </c>
      <c r="DG18">
        <v>0</v>
      </c>
      <c r="DH18">
        <v>1</v>
      </c>
      <c r="DI18">
        <v>0</v>
      </c>
      <c r="DJ18">
        <v>1271745600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197000000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4147634</v>
      </c>
      <c r="EH18">
        <v>0</v>
      </c>
      <c r="EI18">
        <v>0</v>
      </c>
      <c r="EJ18">
        <v>0</v>
      </c>
      <c r="EK18">
        <v>0</v>
      </c>
      <c r="EL18">
        <v>31210642</v>
      </c>
      <c r="EM18">
        <v>0</v>
      </c>
      <c r="EN18">
        <v>0</v>
      </c>
      <c r="EO18">
        <v>0</v>
      </c>
      <c r="EP18">
        <v>4147634</v>
      </c>
      <c r="EQ18">
        <v>31210642</v>
      </c>
      <c r="ER18" t="b">
        <v>1</v>
      </c>
      <c r="ES18" t="b">
        <v>1</v>
      </c>
      <c r="ET18" t="s">
        <v>9979</v>
      </c>
      <c r="EU18" t="s">
        <v>9979</v>
      </c>
      <c r="EV18" t="s">
        <v>571</v>
      </c>
      <c r="EW18" t="s">
        <v>8804</v>
      </c>
    </row>
    <row r="19" spans="1:153" x14ac:dyDescent="0.4">
      <c r="A19" t="s">
        <v>30</v>
      </c>
      <c r="B19">
        <v>305370641300</v>
      </c>
      <c r="C19">
        <v>6000000000128</v>
      </c>
      <c r="D19" t="s">
        <v>625</v>
      </c>
      <c r="E19" t="s">
        <v>625</v>
      </c>
      <c r="F19" t="s">
        <v>546</v>
      </c>
      <c r="G19" t="s">
        <v>614</v>
      </c>
      <c r="H19" t="s">
        <v>615</v>
      </c>
      <c r="I19" t="s">
        <v>549</v>
      </c>
      <c r="J19" t="s">
        <v>550</v>
      </c>
      <c r="K19" t="s">
        <v>551</v>
      </c>
      <c r="L19" t="s">
        <v>552</v>
      </c>
      <c r="M19" t="s">
        <v>553</v>
      </c>
      <c r="N19" t="s">
        <v>554</v>
      </c>
      <c r="O19" t="s">
        <v>555</v>
      </c>
      <c r="P19" t="s">
        <v>554</v>
      </c>
      <c r="Q19" t="s">
        <v>556</v>
      </c>
      <c r="R19" t="s">
        <v>557</v>
      </c>
      <c r="S19" t="s">
        <v>557</v>
      </c>
      <c r="T19" s="1">
        <v>40231</v>
      </c>
      <c r="U19" s="1">
        <v>47391</v>
      </c>
      <c r="V19" s="1">
        <v>47391</v>
      </c>
      <c r="X19" t="s">
        <v>558</v>
      </c>
      <c r="Y19" t="s">
        <v>616</v>
      </c>
      <c r="Z19" t="s">
        <v>617</v>
      </c>
      <c r="AA19" t="s">
        <v>618</v>
      </c>
      <c r="AB19" t="s">
        <v>619</v>
      </c>
      <c r="AC19" t="s">
        <v>553</v>
      </c>
      <c r="AD19" t="s">
        <v>577</v>
      </c>
      <c r="AF19" t="s">
        <v>564</v>
      </c>
      <c r="AG19" t="s">
        <v>565</v>
      </c>
      <c r="AH19" s="1">
        <v>38882</v>
      </c>
      <c r="AI19" t="s">
        <v>566</v>
      </c>
      <c r="AJ19" t="s">
        <v>567</v>
      </c>
      <c r="AK19" t="s">
        <v>546</v>
      </c>
      <c r="AL19" t="s">
        <v>568</v>
      </c>
      <c r="AM19" t="s">
        <v>569</v>
      </c>
      <c r="AN19" t="s">
        <v>578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0</v>
      </c>
      <c r="AY19">
        <v>36000000</v>
      </c>
      <c r="AZ19">
        <v>827046400</v>
      </c>
      <c r="BA19">
        <v>0</v>
      </c>
      <c r="BB19">
        <v>-36000000</v>
      </c>
      <c r="BC19">
        <v>231953600</v>
      </c>
      <c r="BD19">
        <v>0</v>
      </c>
      <c r="BE19">
        <v>10067418</v>
      </c>
      <c r="BF19">
        <v>307210918</v>
      </c>
      <c r="BG19">
        <v>0</v>
      </c>
      <c r="BH19">
        <v>10067418</v>
      </c>
      <c r="BI19">
        <v>0</v>
      </c>
      <c r="BJ19">
        <v>0</v>
      </c>
      <c r="BK19">
        <v>0</v>
      </c>
      <c r="BL19">
        <v>11604487</v>
      </c>
      <c r="BM19">
        <v>0</v>
      </c>
      <c r="BN19">
        <v>0</v>
      </c>
      <c r="BO19">
        <v>1544493</v>
      </c>
      <c r="BP19">
        <v>11611380</v>
      </c>
      <c r="BQ19">
        <v>1544493</v>
      </c>
      <c r="BR19">
        <v>11611380</v>
      </c>
      <c r="BS19">
        <v>0</v>
      </c>
      <c r="BT19">
        <v>0</v>
      </c>
      <c r="BU19">
        <v>0</v>
      </c>
      <c r="BV19">
        <v>1544493</v>
      </c>
      <c r="BW19">
        <v>11611380</v>
      </c>
      <c r="BX19">
        <v>0.66808718636557329</v>
      </c>
      <c r="BY19">
        <v>4.7559494628402357</v>
      </c>
      <c r="BZ19">
        <v>0</v>
      </c>
      <c r="CA19">
        <v>232000000</v>
      </c>
      <c r="CB19">
        <v>232000000</v>
      </c>
      <c r="CC19">
        <v>268000000</v>
      </c>
      <c r="CD19">
        <v>0</v>
      </c>
      <c r="CE19">
        <v>231953600</v>
      </c>
      <c r="CF19">
        <v>231953600</v>
      </c>
      <c r="CG19">
        <v>267946400</v>
      </c>
      <c r="CH19">
        <v>231953600</v>
      </c>
      <c r="CI19">
        <v>231953600</v>
      </c>
      <c r="CJ19">
        <v>267946400</v>
      </c>
      <c r="CK19">
        <v>7200</v>
      </c>
      <c r="CL19">
        <v>0</v>
      </c>
      <c r="CM19">
        <v>0.67108696666666667</v>
      </c>
      <c r="CN19">
        <v>8.0530436000000005</v>
      </c>
      <c r="CO19">
        <v>8.0530436000000005</v>
      </c>
      <c r="CP19">
        <v>155661037.83141333</v>
      </c>
      <c r="CQ19">
        <v>1867932453.9769602</v>
      </c>
      <c r="CR19">
        <v>1867932453.9769602</v>
      </c>
      <c r="CS19">
        <v>1.2900952955618508</v>
      </c>
      <c r="CT19">
        <v>299242248.14863533</v>
      </c>
      <c r="CU19">
        <v>7.84</v>
      </c>
      <c r="CV19">
        <v>0</v>
      </c>
      <c r="CW19">
        <v>0</v>
      </c>
      <c r="CX19">
        <v>0</v>
      </c>
      <c r="CY19">
        <v>7.84</v>
      </c>
      <c r="CZ19">
        <v>1818516224</v>
      </c>
      <c r="DA19">
        <v>0</v>
      </c>
      <c r="DB19">
        <v>0</v>
      </c>
      <c r="DC19">
        <v>0</v>
      </c>
      <c r="DD19">
        <v>282240000</v>
      </c>
      <c r="DE19">
        <v>231953600</v>
      </c>
      <c r="DF19">
        <v>0</v>
      </c>
      <c r="DG19">
        <v>0</v>
      </c>
      <c r="DH19">
        <v>1</v>
      </c>
      <c r="DI19">
        <v>0</v>
      </c>
      <c r="DJ19">
        <v>231953600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36000000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1544493</v>
      </c>
      <c r="EH19">
        <v>0</v>
      </c>
      <c r="EI19">
        <v>0</v>
      </c>
      <c r="EJ19">
        <v>0</v>
      </c>
      <c r="EK19">
        <v>0</v>
      </c>
      <c r="EL19">
        <v>11611380</v>
      </c>
      <c r="EM19">
        <v>0</v>
      </c>
      <c r="EN19">
        <v>0</v>
      </c>
      <c r="EO19">
        <v>0</v>
      </c>
      <c r="EP19">
        <v>1544493</v>
      </c>
      <c r="EQ19">
        <v>11611380</v>
      </c>
      <c r="ER19" t="b">
        <v>1</v>
      </c>
      <c r="ES19" t="b">
        <v>1</v>
      </c>
      <c r="ET19" t="s">
        <v>9979</v>
      </c>
      <c r="EU19" t="s">
        <v>9979</v>
      </c>
      <c r="EV19" t="s">
        <v>571</v>
      </c>
      <c r="EW19" t="s">
        <v>8804</v>
      </c>
    </row>
    <row r="20" spans="1:153" x14ac:dyDescent="0.4">
      <c r="A20" t="s">
        <v>30</v>
      </c>
      <c r="B20">
        <v>305370641300</v>
      </c>
      <c r="C20">
        <v>6000000000129</v>
      </c>
      <c r="D20" t="s">
        <v>625</v>
      </c>
      <c r="E20" t="s">
        <v>625</v>
      </c>
      <c r="F20" t="s">
        <v>546</v>
      </c>
      <c r="G20" t="s">
        <v>614</v>
      </c>
      <c r="H20" t="s">
        <v>615</v>
      </c>
      <c r="I20" t="s">
        <v>549</v>
      </c>
      <c r="J20" t="s">
        <v>550</v>
      </c>
      <c r="K20" t="s">
        <v>551</v>
      </c>
      <c r="L20" t="s">
        <v>552</v>
      </c>
      <c r="M20" t="s">
        <v>553</v>
      </c>
      <c r="N20" t="s">
        <v>554</v>
      </c>
      <c r="O20" t="s">
        <v>555</v>
      </c>
      <c r="P20" t="s">
        <v>554</v>
      </c>
      <c r="Q20" t="s">
        <v>556</v>
      </c>
      <c r="R20" t="s">
        <v>557</v>
      </c>
      <c r="S20" t="s">
        <v>557</v>
      </c>
      <c r="T20" s="1">
        <v>40231</v>
      </c>
      <c r="U20" s="1">
        <v>47391</v>
      </c>
      <c r="V20" s="1">
        <v>47391</v>
      </c>
      <c r="X20" t="s">
        <v>558</v>
      </c>
      <c r="Y20" t="s">
        <v>616</v>
      </c>
      <c r="Z20" t="s">
        <v>617</v>
      </c>
      <c r="AA20" t="s">
        <v>618</v>
      </c>
      <c r="AB20" t="s">
        <v>619</v>
      </c>
      <c r="AC20" t="s">
        <v>553</v>
      </c>
      <c r="AD20" t="s">
        <v>577</v>
      </c>
      <c r="AF20" t="s">
        <v>564</v>
      </c>
      <c r="AG20" t="s">
        <v>565</v>
      </c>
      <c r="AH20" s="1">
        <v>38882</v>
      </c>
      <c r="AI20" t="s">
        <v>566</v>
      </c>
      <c r="AJ20" t="s">
        <v>567</v>
      </c>
      <c r="AK20" t="s">
        <v>546</v>
      </c>
      <c r="AL20" t="s">
        <v>568</v>
      </c>
      <c r="AM20" t="s">
        <v>569</v>
      </c>
      <c r="AN20" t="s">
        <v>578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0</v>
      </c>
      <c r="AY20">
        <v>5800000</v>
      </c>
      <c r="AZ20">
        <v>647167340</v>
      </c>
      <c r="BA20">
        <v>0</v>
      </c>
      <c r="BB20">
        <v>-5800000</v>
      </c>
      <c r="BC20">
        <v>36692660</v>
      </c>
      <c r="BD20">
        <v>0</v>
      </c>
      <c r="BE20">
        <v>903642</v>
      </c>
      <c r="BF20">
        <v>27184627</v>
      </c>
      <c r="BG20">
        <v>0</v>
      </c>
      <c r="BH20">
        <v>903642</v>
      </c>
      <c r="BI20">
        <v>0</v>
      </c>
      <c r="BJ20">
        <v>0</v>
      </c>
      <c r="BK20">
        <v>0</v>
      </c>
      <c r="BL20">
        <v>1041330</v>
      </c>
      <c r="BM20">
        <v>0</v>
      </c>
      <c r="BN20">
        <v>0</v>
      </c>
      <c r="BO20">
        <v>138366</v>
      </c>
      <c r="BP20">
        <v>1042462</v>
      </c>
      <c r="BQ20">
        <v>138366</v>
      </c>
      <c r="BR20">
        <v>1042462</v>
      </c>
      <c r="BS20">
        <v>0</v>
      </c>
      <c r="BT20">
        <v>0</v>
      </c>
      <c r="BU20">
        <v>0</v>
      </c>
      <c r="BV20">
        <v>138366</v>
      </c>
      <c r="BW20">
        <v>1042462</v>
      </c>
      <c r="BX20">
        <v>0.37780683685494965</v>
      </c>
      <c r="BY20">
        <v>2.6681324483120394</v>
      </c>
      <c r="BZ20">
        <v>0</v>
      </c>
      <c r="CA20">
        <v>36700000</v>
      </c>
      <c r="CB20">
        <v>36700000</v>
      </c>
      <c r="CC20">
        <v>42500000</v>
      </c>
      <c r="CD20">
        <v>0</v>
      </c>
      <c r="CE20">
        <v>36692660</v>
      </c>
      <c r="CF20">
        <v>36692660</v>
      </c>
      <c r="CG20">
        <v>42491500</v>
      </c>
      <c r="CH20">
        <v>36692660</v>
      </c>
      <c r="CI20">
        <v>36692660</v>
      </c>
      <c r="CJ20">
        <v>42491500</v>
      </c>
      <c r="CK20">
        <v>1160</v>
      </c>
      <c r="CL20">
        <v>0</v>
      </c>
      <c r="CM20">
        <v>0.37539410833333337</v>
      </c>
      <c r="CN20">
        <v>4.5047293000000002</v>
      </c>
      <c r="CO20">
        <v>4.5047293000000002</v>
      </c>
      <c r="CP20">
        <v>13774208.383078167</v>
      </c>
      <c r="CQ20">
        <v>165290500.59693801</v>
      </c>
      <c r="CR20">
        <v>165290500.59693801</v>
      </c>
      <c r="CS20">
        <v>1.0397517430468224</v>
      </c>
      <c r="CT20">
        <v>38151257.192024417</v>
      </c>
      <c r="CU20">
        <v>4.4400000000000004</v>
      </c>
      <c r="CV20">
        <v>0</v>
      </c>
      <c r="CW20">
        <v>0</v>
      </c>
      <c r="CX20">
        <v>0</v>
      </c>
      <c r="CY20">
        <v>4.4400000000000004</v>
      </c>
      <c r="CZ20">
        <v>162915410.40000001</v>
      </c>
      <c r="DA20">
        <v>0</v>
      </c>
      <c r="DB20">
        <v>0</v>
      </c>
      <c r="DC20">
        <v>0</v>
      </c>
      <c r="DD20">
        <v>25752000.000000004</v>
      </c>
      <c r="DE20">
        <v>36692660</v>
      </c>
      <c r="DF20">
        <v>0</v>
      </c>
      <c r="DG20">
        <v>0</v>
      </c>
      <c r="DH20">
        <v>1</v>
      </c>
      <c r="DI20">
        <v>0</v>
      </c>
      <c r="DJ20">
        <v>36692660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5800000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138366</v>
      </c>
      <c r="EH20">
        <v>0</v>
      </c>
      <c r="EI20">
        <v>0</v>
      </c>
      <c r="EJ20">
        <v>0</v>
      </c>
      <c r="EK20">
        <v>0</v>
      </c>
      <c r="EL20">
        <v>1042462</v>
      </c>
      <c r="EM20">
        <v>0</v>
      </c>
      <c r="EN20">
        <v>0</v>
      </c>
      <c r="EO20">
        <v>0</v>
      </c>
      <c r="EP20">
        <v>138366</v>
      </c>
      <c r="EQ20">
        <v>1042462</v>
      </c>
      <c r="ER20" t="b">
        <v>1</v>
      </c>
      <c r="ES20" t="b">
        <v>1</v>
      </c>
      <c r="ET20" t="s">
        <v>9979</v>
      </c>
      <c r="EU20" t="s">
        <v>9979</v>
      </c>
      <c r="EV20" t="s">
        <v>571</v>
      </c>
      <c r="EW20" t="s">
        <v>8804</v>
      </c>
    </row>
    <row r="21" spans="1:153" x14ac:dyDescent="0.4">
      <c r="A21" t="s">
        <v>30</v>
      </c>
      <c r="B21" t="s">
        <v>626</v>
      </c>
      <c r="C21">
        <v>100001924</v>
      </c>
      <c r="D21" t="s">
        <v>625</v>
      </c>
      <c r="E21" t="s">
        <v>625</v>
      </c>
      <c r="F21" t="s">
        <v>546</v>
      </c>
      <c r="G21" t="s">
        <v>614</v>
      </c>
      <c r="H21" t="s">
        <v>615</v>
      </c>
      <c r="I21" t="s">
        <v>549</v>
      </c>
      <c r="J21" t="s">
        <v>550</v>
      </c>
      <c r="K21" t="s">
        <v>551</v>
      </c>
      <c r="L21" t="s">
        <v>552</v>
      </c>
      <c r="M21" t="s">
        <v>553</v>
      </c>
      <c r="N21" t="s">
        <v>582</v>
      </c>
      <c r="O21" t="s">
        <v>583</v>
      </c>
      <c r="P21" t="s">
        <v>584</v>
      </c>
      <c r="Q21" t="s">
        <v>556</v>
      </c>
      <c r="R21" t="s">
        <v>557</v>
      </c>
      <c r="S21" t="s">
        <v>557</v>
      </c>
      <c r="T21" s="1">
        <v>38861</v>
      </c>
      <c r="U21" s="1">
        <v>2958465</v>
      </c>
      <c r="V21" s="1">
        <v>2958465</v>
      </c>
      <c r="X21" t="s">
        <v>558</v>
      </c>
      <c r="Y21" t="s">
        <v>616</v>
      </c>
      <c r="Z21" t="s">
        <v>617</v>
      </c>
      <c r="AA21" t="s">
        <v>618</v>
      </c>
      <c r="AB21" t="s">
        <v>619</v>
      </c>
      <c r="AC21" t="s">
        <v>553</v>
      </c>
      <c r="AD21" t="s">
        <v>577</v>
      </c>
      <c r="AF21" t="s">
        <v>564</v>
      </c>
      <c r="AG21" t="s">
        <v>565</v>
      </c>
      <c r="AH21" s="1">
        <v>38882</v>
      </c>
      <c r="AI21" t="s">
        <v>566</v>
      </c>
      <c r="AJ21" t="s">
        <v>567</v>
      </c>
      <c r="AK21" t="s">
        <v>546</v>
      </c>
      <c r="AL21" t="s">
        <v>586</v>
      </c>
      <c r="AM21" t="s">
        <v>569</v>
      </c>
      <c r="AN21" t="s">
        <v>578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 t="b">
        <v>1</v>
      </c>
      <c r="ES21" t="b">
        <v>1</v>
      </c>
      <c r="ET21" t="s">
        <v>9979</v>
      </c>
      <c r="EU21" t="s">
        <v>9979</v>
      </c>
      <c r="EV21" t="s">
        <v>571</v>
      </c>
      <c r="EW21" t="s">
        <v>8805</v>
      </c>
    </row>
    <row r="22" spans="1:153" x14ac:dyDescent="0.4">
      <c r="A22" t="s">
        <v>31</v>
      </c>
      <c r="B22">
        <v>405373691400</v>
      </c>
      <c r="C22">
        <v>6000000000139</v>
      </c>
      <c r="D22" t="s">
        <v>627</v>
      </c>
      <c r="E22" t="s">
        <v>628</v>
      </c>
      <c r="F22" t="s">
        <v>546</v>
      </c>
      <c r="G22" t="s">
        <v>614</v>
      </c>
      <c r="H22" t="s">
        <v>629</v>
      </c>
      <c r="I22" t="s">
        <v>549</v>
      </c>
      <c r="J22" t="s">
        <v>550</v>
      </c>
      <c r="K22" t="s">
        <v>551</v>
      </c>
      <c r="L22" t="s">
        <v>552</v>
      </c>
      <c r="M22" t="s">
        <v>553</v>
      </c>
      <c r="N22" t="s">
        <v>554</v>
      </c>
      <c r="O22" t="s">
        <v>555</v>
      </c>
      <c r="P22" t="s">
        <v>554</v>
      </c>
      <c r="Q22" t="s">
        <v>556</v>
      </c>
      <c r="R22" t="s">
        <v>557</v>
      </c>
      <c r="S22" t="s">
        <v>557</v>
      </c>
      <c r="T22" s="1">
        <v>39668</v>
      </c>
      <c r="U22" s="1">
        <v>46310</v>
      </c>
      <c r="V22" s="1">
        <v>46310</v>
      </c>
      <c r="X22" t="s">
        <v>558</v>
      </c>
      <c r="Y22" t="s">
        <v>616</v>
      </c>
      <c r="Z22" t="s">
        <v>617</v>
      </c>
      <c r="AA22" t="s">
        <v>618</v>
      </c>
      <c r="AB22" t="s">
        <v>619</v>
      </c>
      <c r="AC22" t="s">
        <v>553</v>
      </c>
      <c r="AD22" t="s">
        <v>620</v>
      </c>
      <c r="AF22" t="s">
        <v>564</v>
      </c>
      <c r="AG22" t="s">
        <v>565</v>
      </c>
      <c r="AH22" s="1">
        <v>38876</v>
      </c>
      <c r="AI22" t="s">
        <v>566</v>
      </c>
      <c r="AJ22" t="s">
        <v>567</v>
      </c>
      <c r="AK22" t="s">
        <v>546</v>
      </c>
      <c r="AL22" t="s">
        <v>568</v>
      </c>
      <c r="AM22" t="s">
        <v>569</v>
      </c>
      <c r="AN22" t="s">
        <v>578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 t="b">
        <v>1</v>
      </c>
      <c r="ES22" t="b">
        <v>1</v>
      </c>
      <c r="ET22" t="s">
        <v>9979</v>
      </c>
      <c r="EU22" t="s">
        <v>9979</v>
      </c>
      <c r="EV22" t="s">
        <v>571</v>
      </c>
      <c r="EW22" t="s">
        <v>8804</v>
      </c>
    </row>
    <row r="23" spans="1:153" x14ac:dyDescent="0.4">
      <c r="A23" t="s">
        <v>31</v>
      </c>
      <c r="B23">
        <v>405373691400</v>
      </c>
      <c r="C23">
        <v>6000000000140</v>
      </c>
      <c r="D23" t="s">
        <v>627</v>
      </c>
      <c r="E23" t="s">
        <v>628</v>
      </c>
      <c r="F23" t="s">
        <v>546</v>
      </c>
      <c r="G23" t="s">
        <v>614</v>
      </c>
      <c r="H23" t="s">
        <v>629</v>
      </c>
      <c r="I23" t="s">
        <v>549</v>
      </c>
      <c r="J23" t="s">
        <v>550</v>
      </c>
      <c r="K23" t="s">
        <v>551</v>
      </c>
      <c r="L23" t="s">
        <v>552</v>
      </c>
      <c r="M23" t="s">
        <v>553</v>
      </c>
      <c r="N23" t="s">
        <v>554</v>
      </c>
      <c r="O23" t="s">
        <v>555</v>
      </c>
      <c r="P23" t="s">
        <v>554</v>
      </c>
      <c r="Q23" t="s">
        <v>556</v>
      </c>
      <c r="R23" t="s">
        <v>557</v>
      </c>
      <c r="S23" t="s">
        <v>557</v>
      </c>
      <c r="T23" s="1">
        <v>39668</v>
      </c>
      <c r="U23" s="1">
        <v>46310</v>
      </c>
      <c r="V23" s="1">
        <v>46310</v>
      </c>
      <c r="X23" t="s">
        <v>558</v>
      </c>
      <c r="Y23" t="s">
        <v>616</v>
      </c>
      <c r="Z23" t="s">
        <v>617</v>
      </c>
      <c r="AA23" t="s">
        <v>618</v>
      </c>
      <c r="AB23" t="s">
        <v>619</v>
      </c>
      <c r="AC23" t="s">
        <v>553</v>
      </c>
      <c r="AD23" t="s">
        <v>620</v>
      </c>
      <c r="AF23" t="s">
        <v>564</v>
      </c>
      <c r="AG23" t="s">
        <v>565</v>
      </c>
      <c r="AH23" s="1">
        <v>38876</v>
      </c>
      <c r="AI23" t="s">
        <v>566</v>
      </c>
      <c r="AJ23" t="s">
        <v>567</v>
      </c>
      <c r="AK23" t="s">
        <v>546</v>
      </c>
      <c r="AL23" t="s">
        <v>568</v>
      </c>
      <c r="AM23" t="s">
        <v>569</v>
      </c>
      <c r="AN23" t="s">
        <v>578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 t="b">
        <v>1</v>
      </c>
      <c r="ES23" t="b">
        <v>1</v>
      </c>
      <c r="ET23" t="s">
        <v>9979</v>
      </c>
      <c r="EU23" t="s">
        <v>9979</v>
      </c>
      <c r="EV23" t="s">
        <v>571</v>
      </c>
      <c r="EW23" t="s">
        <v>8804</v>
      </c>
    </row>
    <row r="24" spans="1:153" x14ac:dyDescent="0.4">
      <c r="A24" t="s">
        <v>31</v>
      </c>
      <c r="B24">
        <v>405373691400</v>
      </c>
      <c r="C24">
        <v>6000000000141</v>
      </c>
      <c r="D24" t="s">
        <v>627</v>
      </c>
      <c r="E24" t="s">
        <v>628</v>
      </c>
      <c r="F24" t="s">
        <v>546</v>
      </c>
      <c r="G24" t="s">
        <v>614</v>
      </c>
      <c r="H24" t="s">
        <v>629</v>
      </c>
      <c r="I24" t="s">
        <v>549</v>
      </c>
      <c r="J24" t="s">
        <v>550</v>
      </c>
      <c r="K24" t="s">
        <v>551</v>
      </c>
      <c r="L24" t="s">
        <v>552</v>
      </c>
      <c r="M24" t="s">
        <v>553</v>
      </c>
      <c r="N24" t="s">
        <v>554</v>
      </c>
      <c r="O24" t="s">
        <v>555</v>
      </c>
      <c r="P24" t="s">
        <v>554</v>
      </c>
      <c r="Q24" t="s">
        <v>556</v>
      </c>
      <c r="R24" t="s">
        <v>557</v>
      </c>
      <c r="S24" t="s">
        <v>557</v>
      </c>
      <c r="T24" s="1">
        <v>39668</v>
      </c>
      <c r="U24" s="1">
        <v>46310</v>
      </c>
      <c r="V24" s="1">
        <v>46310</v>
      </c>
      <c r="X24" t="s">
        <v>558</v>
      </c>
      <c r="Y24" t="s">
        <v>616</v>
      </c>
      <c r="Z24" t="s">
        <v>617</v>
      </c>
      <c r="AA24" t="s">
        <v>618</v>
      </c>
      <c r="AB24" t="s">
        <v>619</v>
      </c>
      <c r="AC24" t="s">
        <v>553</v>
      </c>
      <c r="AD24" t="s">
        <v>620</v>
      </c>
      <c r="AF24" t="s">
        <v>564</v>
      </c>
      <c r="AG24" t="s">
        <v>565</v>
      </c>
      <c r="AH24" s="1">
        <v>38876</v>
      </c>
      <c r="AI24" t="s">
        <v>566</v>
      </c>
      <c r="AJ24" t="s">
        <v>567</v>
      </c>
      <c r="AK24" t="s">
        <v>546</v>
      </c>
      <c r="AL24" t="s">
        <v>568</v>
      </c>
      <c r="AM24" t="s">
        <v>569</v>
      </c>
      <c r="AN24" t="s">
        <v>578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 t="b">
        <v>1</v>
      </c>
      <c r="ES24" t="b">
        <v>1</v>
      </c>
      <c r="ET24" t="s">
        <v>9979</v>
      </c>
      <c r="EU24" t="s">
        <v>9979</v>
      </c>
      <c r="EV24" t="s">
        <v>571</v>
      </c>
      <c r="EW24" t="s">
        <v>8804</v>
      </c>
    </row>
    <row r="25" spans="1:153" x14ac:dyDescent="0.4">
      <c r="A25" t="s">
        <v>31</v>
      </c>
      <c r="B25">
        <v>405373691400</v>
      </c>
      <c r="C25">
        <v>6000000000142</v>
      </c>
      <c r="D25" t="s">
        <v>627</v>
      </c>
      <c r="E25" t="s">
        <v>628</v>
      </c>
      <c r="F25" t="s">
        <v>546</v>
      </c>
      <c r="G25" t="s">
        <v>614</v>
      </c>
      <c r="H25" t="s">
        <v>629</v>
      </c>
      <c r="I25" t="s">
        <v>549</v>
      </c>
      <c r="J25" t="s">
        <v>550</v>
      </c>
      <c r="K25" t="s">
        <v>551</v>
      </c>
      <c r="L25" t="s">
        <v>552</v>
      </c>
      <c r="M25" t="s">
        <v>553</v>
      </c>
      <c r="N25" t="s">
        <v>554</v>
      </c>
      <c r="O25" t="s">
        <v>555</v>
      </c>
      <c r="P25" t="s">
        <v>554</v>
      </c>
      <c r="Q25" t="s">
        <v>556</v>
      </c>
      <c r="R25" t="s">
        <v>557</v>
      </c>
      <c r="S25" t="s">
        <v>557</v>
      </c>
      <c r="T25" s="1">
        <v>39668</v>
      </c>
      <c r="U25" s="1">
        <v>46310</v>
      </c>
      <c r="V25" s="1">
        <v>46310</v>
      </c>
      <c r="X25" t="s">
        <v>558</v>
      </c>
      <c r="Y25" t="s">
        <v>616</v>
      </c>
      <c r="Z25" t="s">
        <v>617</v>
      </c>
      <c r="AA25" t="s">
        <v>618</v>
      </c>
      <c r="AB25" t="s">
        <v>619</v>
      </c>
      <c r="AC25" t="s">
        <v>553</v>
      </c>
      <c r="AD25" t="s">
        <v>620</v>
      </c>
      <c r="AF25" t="s">
        <v>564</v>
      </c>
      <c r="AG25" t="s">
        <v>565</v>
      </c>
      <c r="AH25" s="1">
        <v>38876</v>
      </c>
      <c r="AI25" t="s">
        <v>566</v>
      </c>
      <c r="AJ25" t="s">
        <v>567</v>
      </c>
      <c r="AK25" t="s">
        <v>546</v>
      </c>
      <c r="AL25" t="s">
        <v>568</v>
      </c>
      <c r="AM25" t="s">
        <v>569</v>
      </c>
      <c r="AN25" t="s">
        <v>578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 t="b">
        <v>1</v>
      </c>
      <c r="ES25" t="b">
        <v>1</v>
      </c>
      <c r="ET25" t="s">
        <v>9979</v>
      </c>
      <c r="EU25" t="s">
        <v>9979</v>
      </c>
      <c r="EV25" t="s">
        <v>571</v>
      </c>
      <c r="EW25" t="s">
        <v>8804</v>
      </c>
    </row>
    <row r="26" spans="1:153" x14ac:dyDescent="0.4">
      <c r="A26" t="s">
        <v>31</v>
      </c>
      <c r="B26">
        <v>405373691400</v>
      </c>
      <c r="C26">
        <v>6000000000143</v>
      </c>
      <c r="D26" t="s">
        <v>627</v>
      </c>
      <c r="E26" t="s">
        <v>628</v>
      </c>
      <c r="F26" t="s">
        <v>546</v>
      </c>
      <c r="G26" t="s">
        <v>614</v>
      </c>
      <c r="H26" t="s">
        <v>629</v>
      </c>
      <c r="I26" t="s">
        <v>549</v>
      </c>
      <c r="J26" t="s">
        <v>550</v>
      </c>
      <c r="K26" t="s">
        <v>551</v>
      </c>
      <c r="L26" t="s">
        <v>552</v>
      </c>
      <c r="M26" t="s">
        <v>553</v>
      </c>
      <c r="N26" t="s">
        <v>554</v>
      </c>
      <c r="O26" t="s">
        <v>555</v>
      </c>
      <c r="P26" t="s">
        <v>554</v>
      </c>
      <c r="Q26" t="s">
        <v>556</v>
      </c>
      <c r="R26" t="s">
        <v>557</v>
      </c>
      <c r="S26" t="s">
        <v>557</v>
      </c>
      <c r="T26" s="1">
        <v>39668</v>
      </c>
      <c r="U26" s="1">
        <v>46310</v>
      </c>
      <c r="V26" s="1">
        <v>46310</v>
      </c>
      <c r="X26" t="s">
        <v>558</v>
      </c>
      <c r="Y26" t="s">
        <v>616</v>
      </c>
      <c r="Z26" t="s">
        <v>617</v>
      </c>
      <c r="AA26" t="s">
        <v>618</v>
      </c>
      <c r="AB26" t="s">
        <v>619</v>
      </c>
      <c r="AC26" t="s">
        <v>553</v>
      </c>
      <c r="AD26" t="s">
        <v>620</v>
      </c>
      <c r="AF26" t="s">
        <v>564</v>
      </c>
      <c r="AG26" t="s">
        <v>565</v>
      </c>
      <c r="AH26" s="1">
        <v>38876</v>
      </c>
      <c r="AI26" t="s">
        <v>566</v>
      </c>
      <c r="AJ26" t="s">
        <v>567</v>
      </c>
      <c r="AK26" t="s">
        <v>546</v>
      </c>
      <c r="AL26" t="s">
        <v>568</v>
      </c>
      <c r="AM26" t="s">
        <v>569</v>
      </c>
      <c r="AN26" t="s">
        <v>578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 t="b">
        <v>1</v>
      </c>
      <c r="ES26" t="b">
        <v>1</v>
      </c>
      <c r="ET26" t="s">
        <v>9979</v>
      </c>
      <c r="EU26" t="s">
        <v>9979</v>
      </c>
      <c r="EV26" t="s">
        <v>571</v>
      </c>
      <c r="EW26" t="s">
        <v>8804</v>
      </c>
    </row>
    <row r="27" spans="1:153" x14ac:dyDescent="0.4">
      <c r="A27" t="s">
        <v>31</v>
      </c>
      <c r="B27">
        <v>405373691400</v>
      </c>
      <c r="C27">
        <v>6000000000144</v>
      </c>
      <c r="D27" t="s">
        <v>627</v>
      </c>
      <c r="E27" t="s">
        <v>628</v>
      </c>
      <c r="F27" t="s">
        <v>546</v>
      </c>
      <c r="G27" t="s">
        <v>614</v>
      </c>
      <c r="H27" t="s">
        <v>629</v>
      </c>
      <c r="I27" t="s">
        <v>549</v>
      </c>
      <c r="J27" t="s">
        <v>550</v>
      </c>
      <c r="K27" t="s">
        <v>551</v>
      </c>
      <c r="L27" t="s">
        <v>552</v>
      </c>
      <c r="M27" t="s">
        <v>553</v>
      </c>
      <c r="N27" t="s">
        <v>554</v>
      </c>
      <c r="O27" t="s">
        <v>555</v>
      </c>
      <c r="P27" t="s">
        <v>554</v>
      </c>
      <c r="Q27" t="s">
        <v>556</v>
      </c>
      <c r="R27" t="s">
        <v>557</v>
      </c>
      <c r="S27" t="s">
        <v>557</v>
      </c>
      <c r="T27" s="1">
        <v>39668</v>
      </c>
      <c r="U27" s="1">
        <v>46310</v>
      </c>
      <c r="V27" s="1">
        <v>46310</v>
      </c>
      <c r="W27" t="s">
        <v>570</v>
      </c>
      <c r="X27" t="s">
        <v>558</v>
      </c>
      <c r="Y27" t="s">
        <v>616</v>
      </c>
      <c r="Z27" t="s">
        <v>617</v>
      </c>
      <c r="AA27" t="s">
        <v>618</v>
      </c>
      <c r="AB27" t="s">
        <v>619</v>
      </c>
      <c r="AC27" t="s">
        <v>553</v>
      </c>
      <c r="AD27" t="s">
        <v>620</v>
      </c>
      <c r="AF27" t="s">
        <v>564</v>
      </c>
      <c r="AG27" t="s">
        <v>565</v>
      </c>
      <c r="AH27" s="1">
        <v>38876</v>
      </c>
      <c r="AI27" t="s">
        <v>566</v>
      </c>
      <c r="AJ27" t="s">
        <v>567</v>
      </c>
      <c r="AK27" t="s">
        <v>546</v>
      </c>
      <c r="AL27" t="s">
        <v>568</v>
      </c>
      <c r="AM27" t="s">
        <v>569</v>
      </c>
      <c r="AN27" t="s">
        <v>570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 t="b">
        <v>1</v>
      </c>
      <c r="ES27" t="b">
        <v>1</v>
      </c>
      <c r="ET27" t="s">
        <v>9979</v>
      </c>
      <c r="EU27" t="s">
        <v>9979</v>
      </c>
      <c r="EV27" t="s">
        <v>571</v>
      </c>
      <c r="EW27" t="s">
        <v>8804</v>
      </c>
    </row>
    <row r="28" spans="1:153" x14ac:dyDescent="0.4">
      <c r="A28" t="s">
        <v>31</v>
      </c>
      <c r="B28">
        <v>405373691400</v>
      </c>
      <c r="C28">
        <v>6000000000145</v>
      </c>
      <c r="D28" t="s">
        <v>627</v>
      </c>
      <c r="E28" t="s">
        <v>628</v>
      </c>
      <c r="F28" t="s">
        <v>546</v>
      </c>
      <c r="G28" t="s">
        <v>614</v>
      </c>
      <c r="H28" t="s">
        <v>629</v>
      </c>
      <c r="I28" t="s">
        <v>549</v>
      </c>
      <c r="J28" t="s">
        <v>550</v>
      </c>
      <c r="K28" t="s">
        <v>551</v>
      </c>
      <c r="L28" t="s">
        <v>552</v>
      </c>
      <c r="M28" t="s">
        <v>553</v>
      </c>
      <c r="N28" t="s">
        <v>554</v>
      </c>
      <c r="O28" t="s">
        <v>555</v>
      </c>
      <c r="P28" t="s">
        <v>554</v>
      </c>
      <c r="Q28" t="s">
        <v>556</v>
      </c>
      <c r="R28" t="s">
        <v>557</v>
      </c>
      <c r="S28" t="s">
        <v>557</v>
      </c>
      <c r="T28" s="1">
        <v>39668</v>
      </c>
      <c r="U28" s="1">
        <v>46310</v>
      </c>
      <c r="V28" s="1">
        <v>46310</v>
      </c>
      <c r="X28" t="s">
        <v>558</v>
      </c>
      <c r="Y28" t="s">
        <v>616</v>
      </c>
      <c r="Z28" t="s">
        <v>617</v>
      </c>
      <c r="AA28" t="s">
        <v>618</v>
      </c>
      <c r="AB28" t="s">
        <v>619</v>
      </c>
      <c r="AC28" t="s">
        <v>553</v>
      </c>
      <c r="AD28" t="s">
        <v>620</v>
      </c>
      <c r="AF28" t="s">
        <v>564</v>
      </c>
      <c r="AG28" t="s">
        <v>565</v>
      </c>
      <c r="AH28" s="1">
        <v>38876</v>
      </c>
      <c r="AI28" t="s">
        <v>566</v>
      </c>
      <c r="AJ28" t="s">
        <v>567</v>
      </c>
      <c r="AK28" t="s">
        <v>546</v>
      </c>
      <c r="AL28" t="s">
        <v>568</v>
      </c>
      <c r="AM28" t="s">
        <v>569</v>
      </c>
      <c r="AN28" t="s">
        <v>578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630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 t="b">
        <v>1</v>
      </c>
      <c r="ES28" t="b">
        <v>1</v>
      </c>
      <c r="ET28" t="s">
        <v>9979</v>
      </c>
      <c r="EU28" t="s">
        <v>9979</v>
      </c>
      <c r="EV28" t="s">
        <v>571</v>
      </c>
      <c r="EW28" t="s">
        <v>8804</v>
      </c>
    </row>
    <row r="29" spans="1:153" x14ac:dyDescent="0.4">
      <c r="A29" t="s">
        <v>31</v>
      </c>
      <c r="B29">
        <v>405373691400</v>
      </c>
      <c r="C29">
        <v>6000000000146</v>
      </c>
      <c r="D29" t="s">
        <v>627</v>
      </c>
      <c r="E29" t="s">
        <v>628</v>
      </c>
      <c r="F29" t="s">
        <v>546</v>
      </c>
      <c r="G29" t="s">
        <v>614</v>
      </c>
      <c r="H29" t="s">
        <v>629</v>
      </c>
      <c r="I29" t="s">
        <v>549</v>
      </c>
      <c r="J29" t="s">
        <v>550</v>
      </c>
      <c r="K29" t="s">
        <v>551</v>
      </c>
      <c r="L29" t="s">
        <v>552</v>
      </c>
      <c r="M29" t="s">
        <v>553</v>
      </c>
      <c r="N29" t="s">
        <v>554</v>
      </c>
      <c r="O29" t="s">
        <v>555</v>
      </c>
      <c r="P29" t="s">
        <v>554</v>
      </c>
      <c r="Q29" t="s">
        <v>556</v>
      </c>
      <c r="R29" t="s">
        <v>557</v>
      </c>
      <c r="S29" t="s">
        <v>557</v>
      </c>
      <c r="T29" s="1">
        <v>39668</v>
      </c>
      <c r="U29" s="1">
        <v>46310</v>
      </c>
      <c r="V29" s="1">
        <v>46310</v>
      </c>
      <c r="X29" t="s">
        <v>558</v>
      </c>
      <c r="Y29" t="s">
        <v>616</v>
      </c>
      <c r="Z29" t="s">
        <v>617</v>
      </c>
      <c r="AA29" t="s">
        <v>618</v>
      </c>
      <c r="AB29" t="s">
        <v>619</v>
      </c>
      <c r="AC29" t="s">
        <v>553</v>
      </c>
      <c r="AD29" t="s">
        <v>620</v>
      </c>
      <c r="AF29" t="s">
        <v>564</v>
      </c>
      <c r="AG29" t="s">
        <v>565</v>
      </c>
      <c r="AH29" s="1">
        <v>38876</v>
      </c>
      <c r="AI29" t="s">
        <v>566</v>
      </c>
      <c r="AJ29" t="s">
        <v>567</v>
      </c>
      <c r="AK29" t="s">
        <v>546</v>
      </c>
      <c r="AL29" t="s">
        <v>568</v>
      </c>
      <c r="AM29" t="s">
        <v>569</v>
      </c>
      <c r="AN29" t="s">
        <v>578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 t="b">
        <v>1</v>
      </c>
      <c r="ES29" t="b">
        <v>1</v>
      </c>
      <c r="ET29" t="s">
        <v>9979</v>
      </c>
      <c r="EU29" t="s">
        <v>9979</v>
      </c>
      <c r="EV29" t="s">
        <v>571</v>
      </c>
      <c r="EW29" t="s">
        <v>8804</v>
      </c>
    </row>
    <row r="30" spans="1:153" x14ac:dyDescent="0.4">
      <c r="A30" t="s">
        <v>31</v>
      </c>
      <c r="B30">
        <v>405373691400</v>
      </c>
      <c r="C30">
        <v>6000000000147</v>
      </c>
      <c r="D30" t="s">
        <v>627</v>
      </c>
      <c r="E30" t="s">
        <v>628</v>
      </c>
      <c r="F30" t="s">
        <v>546</v>
      </c>
      <c r="G30" t="s">
        <v>614</v>
      </c>
      <c r="H30" t="s">
        <v>629</v>
      </c>
      <c r="I30" t="s">
        <v>549</v>
      </c>
      <c r="J30" t="s">
        <v>550</v>
      </c>
      <c r="K30" t="s">
        <v>551</v>
      </c>
      <c r="L30" t="s">
        <v>552</v>
      </c>
      <c r="M30" t="s">
        <v>553</v>
      </c>
      <c r="N30" t="s">
        <v>554</v>
      </c>
      <c r="O30" t="s">
        <v>555</v>
      </c>
      <c r="P30" t="s">
        <v>554</v>
      </c>
      <c r="Q30" t="s">
        <v>556</v>
      </c>
      <c r="R30" t="s">
        <v>557</v>
      </c>
      <c r="S30" t="s">
        <v>557</v>
      </c>
      <c r="T30" s="1">
        <v>39668</v>
      </c>
      <c r="U30" s="1">
        <v>46310</v>
      </c>
      <c r="V30" s="1">
        <v>46310</v>
      </c>
      <c r="X30" t="s">
        <v>558</v>
      </c>
      <c r="Y30" t="s">
        <v>616</v>
      </c>
      <c r="Z30" t="s">
        <v>617</v>
      </c>
      <c r="AA30" t="s">
        <v>618</v>
      </c>
      <c r="AB30" t="s">
        <v>619</v>
      </c>
      <c r="AC30" t="s">
        <v>553</v>
      </c>
      <c r="AD30" t="s">
        <v>620</v>
      </c>
      <c r="AF30" t="s">
        <v>564</v>
      </c>
      <c r="AG30" t="s">
        <v>565</v>
      </c>
      <c r="AH30" s="1">
        <v>38876</v>
      </c>
      <c r="AI30" t="s">
        <v>566</v>
      </c>
      <c r="AJ30" t="s">
        <v>567</v>
      </c>
      <c r="AK30" t="s">
        <v>546</v>
      </c>
      <c r="AL30" t="s">
        <v>568</v>
      </c>
      <c r="AM30" t="s">
        <v>569</v>
      </c>
      <c r="AN30" t="s">
        <v>578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 t="b">
        <v>1</v>
      </c>
      <c r="ES30" t="b">
        <v>1</v>
      </c>
      <c r="ET30" t="s">
        <v>9979</v>
      </c>
      <c r="EU30" t="s">
        <v>9979</v>
      </c>
      <c r="EV30" t="s">
        <v>571</v>
      </c>
      <c r="EW30" t="s">
        <v>8804</v>
      </c>
    </row>
    <row r="31" spans="1:153" x14ac:dyDescent="0.4">
      <c r="A31" t="s">
        <v>31</v>
      </c>
      <c r="B31">
        <v>405373691400</v>
      </c>
      <c r="C31">
        <v>6000000000148</v>
      </c>
      <c r="D31" t="s">
        <v>627</v>
      </c>
      <c r="E31" t="s">
        <v>628</v>
      </c>
      <c r="F31" t="s">
        <v>546</v>
      </c>
      <c r="G31" t="s">
        <v>614</v>
      </c>
      <c r="H31" t="s">
        <v>629</v>
      </c>
      <c r="I31" t="s">
        <v>549</v>
      </c>
      <c r="J31" t="s">
        <v>550</v>
      </c>
      <c r="K31" t="s">
        <v>551</v>
      </c>
      <c r="L31" t="s">
        <v>552</v>
      </c>
      <c r="M31" t="s">
        <v>553</v>
      </c>
      <c r="N31" t="s">
        <v>554</v>
      </c>
      <c r="O31" t="s">
        <v>555</v>
      </c>
      <c r="P31" t="s">
        <v>554</v>
      </c>
      <c r="Q31" t="s">
        <v>556</v>
      </c>
      <c r="R31" t="s">
        <v>557</v>
      </c>
      <c r="S31" t="s">
        <v>557</v>
      </c>
      <c r="T31" s="1">
        <v>39668</v>
      </c>
      <c r="U31" s="1">
        <v>46310</v>
      </c>
      <c r="V31" s="1">
        <v>46310</v>
      </c>
      <c r="W31" t="s">
        <v>570</v>
      </c>
      <c r="X31" t="s">
        <v>558</v>
      </c>
      <c r="Y31" t="s">
        <v>616</v>
      </c>
      <c r="Z31" t="s">
        <v>617</v>
      </c>
      <c r="AA31" t="s">
        <v>618</v>
      </c>
      <c r="AB31" t="s">
        <v>619</v>
      </c>
      <c r="AC31" t="s">
        <v>553</v>
      </c>
      <c r="AD31" t="s">
        <v>620</v>
      </c>
      <c r="AF31" t="s">
        <v>564</v>
      </c>
      <c r="AG31" t="s">
        <v>565</v>
      </c>
      <c r="AH31" s="1">
        <v>38876</v>
      </c>
      <c r="AI31" t="s">
        <v>566</v>
      </c>
      <c r="AJ31" t="s">
        <v>567</v>
      </c>
      <c r="AK31" t="s">
        <v>546</v>
      </c>
      <c r="AL31" t="s">
        <v>568</v>
      </c>
      <c r="AM31" t="s">
        <v>569</v>
      </c>
      <c r="AN31" t="s">
        <v>570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 t="b">
        <v>1</v>
      </c>
      <c r="ES31" t="b">
        <v>1</v>
      </c>
      <c r="ET31" t="s">
        <v>9979</v>
      </c>
      <c r="EU31" t="s">
        <v>9979</v>
      </c>
      <c r="EV31" t="s">
        <v>571</v>
      </c>
      <c r="EW31" t="s">
        <v>8804</v>
      </c>
    </row>
    <row r="32" spans="1:153" x14ac:dyDescent="0.4">
      <c r="A32" t="s">
        <v>32</v>
      </c>
      <c r="B32">
        <v>205373352200</v>
      </c>
      <c r="C32">
        <v>6000000000112</v>
      </c>
      <c r="D32" t="s">
        <v>631</v>
      </c>
      <c r="E32" t="s">
        <v>632</v>
      </c>
      <c r="F32" t="s">
        <v>546</v>
      </c>
      <c r="G32" t="s">
        <v>614</v>
      </c>
      <c r="H32" t="s">
        <v>629</v>
      </c>
      <c r="I32" t="s">
        <v>549</v>
      </c>
      <c r="J32" t="s">
        <v>550</v>
      </c>
      <c r="K32" t="s">
        <v>551</v>
      </c>
      <c r="L32" t="s">
        <v>552</v>
      </c>
      <c r="M32" t="s">
        <v>553</v>
      </c>
      <c r="N32" t="s">
        <v>554</v>
      </c>
      <c r="O32" t="s">
        <v>555</v>
      </c>
      <c r="P32" t="s">
        <v>554</v>
      </c>
      <c r="Q32" t="s">
        <v>556</v>
      </c>
      <c r="R32" t="s">
        <v>557</v>
      </c>
      <c r="S32" t="s">
        <v>557</v>
      </c>
      <c r="T32" s="1">
        <v>39668</v>
      </c>
      <c r="U32" s="1">
        <v>46037</v>
      </c>
      <c r="V32" s="1">
        <v>46037</v>
      </c>
      <c r="W32">
        <v>46037</v>
      </c>
      <c r="X32" t="s">
        <v>558</v>
      </c>
      <c r="Y32" t="s">
        <v>616</v>
      </c>
      <c r="Z32" t="s">
        <v>617</v>
      </c>
      <c r="AA32" t="s">
        <v>618</v>
      </c>
      <c r="AB32" t="s">
        <v>619</v>
      </c>
      <c r="AC32" t="s">
        <v>553</v>
      </c>
      <c r="AD32" t="s">
        <v>620</v>
      </c>
      <c r="AF32" t="s">
        <v>564</v>
      </c>
      <c r="AG32" t="s">
        <v>565</v>
      </c>
      <c r="AH32" s="1">
        <v>38876</v>
      </c>
      <c r="AI32" t="s">
        <v>566</v>
      </c>
      <c r="AJ32" t="s">
        <v>567</v>
      </c>
      <c r="AK32" t="s">
        <v>546</v>
      </c>
      <c r="AL32" t="s">
        <v>568</v>
      </c>
      <c r="AM32" t="s">
        <v>569</v>
      </c>
      <c r="AN32" t="s">
        <v>570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 t="b">
        <v>1</v>
      </c>
      <c r="ES32" t="b">
        <v>1</v>
      </c>
      <c r="ET32" t="s">
        <v>9979</v>
      </c>
      <c r="EU32" t="s">
        <v>9979</v>
      </c>
      <c r="EV32" t="s">
        <v>571</v>
      </c>
      <c r="EW32" t="s">
        <v>8804</v>
      </c>
    </row>
    <row r="33" spans="1:153" x14ac:dyDescent="0.4">
      <c r="A33" t="s">
        <v>32</v>
      </c>
      <c r="B33">
        <v>205373352200</v>
      </c>
      <c r="C33">
        <v>6000000000113</v>
      </c>
      <c r="D33" t="s">
        <v>631</v>
      </c>
      <c r="E33" t="s">
        <v>632</v>
      </c>
      <c r="F33" t="s">
        <v>546</v>
      </c>
      <c r="G33" t="s">
        <v>614</v>
      </c>
      <c r="H33" t="s">
        <v>629</v>
      </c>
      <c r="I33" t="s">
        <v>549</v>
      </c>
      <c r="J33" t="s">
        <v>550</v>
      </c>
      <c r="K33" t="s">
        <v>551</v>
      </c>
      <c r="L33" t="s">
        <v>552</v>
      </c>
      <c r="M33" t="s">
        <v>553</v>
      </c>
      <c r="N33" t="s">
        <v>554</v>
      </c>
      <c r="O33" t="s">
        <v>555</v>
      </c>
      <c r="P33" t="s">
        <v>554</v>
      </c>
      <c r="Q33" t="s">
        <v>556</v>
      </c>
      <c r="R33" t="s">
        <v>557</v>
      </c>
      <c r="S33" t="s">
        <v>557</v>
      </c>
      <c r="T33" s="1">
        <v>39668</v>
      </c>
      <c r="U33" s="1">
        <v>46037</v>
      </c>
      <c r="V33" s="1">
        <v>46037</v>
      </c>
      <c r="W33">
        <v>46037</v>
      </c>
      <c r="X33" t="s">
        <v>558</v>
      </c>
      <c r="Y33" t="s">
        <v>616</v>
      </c>
      <c r="Z33" t="s">
        <v>617</v>
      </c>
      <c r="AA33" t="s">
        <v>618</v>
      </c>
      <c r="AB33" t="s">
        <v>619</v>
      </c>
      <c r="AC33" t="s">
        <v>553</v>
      </c>
      <c r="AD33" t="s">
        <v>620</v>
      </c>
      <c r="AF33" t="s">
        <v>564</v>
      </c>
      <c r="AG33" t="s">
        <v>565</v>
      </c>
      <c r="AH33" s="1">
        <v>38876</v>
      </c>
      <c r="AI33" t="s">
        <v>566</v>
      </c>
      <c r="AJ33" t="s">
        <v>567</v>
      </c>
      <c r="AK33" t="s">
        <v>546</v>
      </c>
      <c r="AL33" t="s">
        <v>568</v>
      </c>
      <c r="AM33" t="s">
        <v>569</v>
      </c>
      <c r="AN33" t="s">
        <v>570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 t="b">
        <v>1</v>
      </c>
      <c r="ES33" t="b">
        <v>1</v>
      </c>
      <c r="ET33" t="s">
        <v>9979</v>
      </c>
      <c r="EU33" t="s">
        <v>9979</v>
      </c>
      <c r="EV33" t="s">
        <v>571</v>
      </c>
      <c r="EW33" t="s">
        <v>8804</v>
      </c>
    </row>
    <row r="34" spans="1:153" x14ac:dyDescent="0.4">
      <c r="A34" t="s">
        <v>32</v>
      </c>
      <c r="B34">
        <v>205373352200</v>
      </c>
      <c r="C34">
        <v>6000000000114</v>
      </c>
      <c r="D34" t="s">
        <v>631</v>
      </c>
      <c r="E34" t="s">
        <v>632</v>
      </c>
      <c r="F34" t="s">
        <v>546</v>
      </c>
      <c r="G34" t="s">
        <v>614</v>
      </c>
      <c r="H34" t="s">
        <v>629</v>
      </c>
      <c r="I34" t="s">
        <v>549</v>
      </c>
      <c r="J34" t="s">
        <v>550</v>
      </c>
      <c r="K34" t="s">
        <v>551</v>
      </c>
      <c r="L34" t="s">
        <v>552</v>
      </c>
      <c r="M34" t="s">
        <v>553</v>
      </c>
      <c r="N34" t="s">
        <v>554</v>
      </c>
      <c r="O34" t="s">
        <v>555</v>
      </c>
      <c r="P34" t="s">
        <v>554</v>
      </c>
      <c r="Q34" t="s">
        <v>556</v>
      </c>
      <c r="R34" t="s">
        <v>557</v>
      </c>
      <c r="S34" t="s">
        <v>557</v>
      </c>
      <c r="T34" s="1">
        <v>39668</v>
      </c>
      <c r="U34" s="1">
        <v>46037</v>
      </c>
      <c r="V34" s="1">
        <v>46037</v>
      </c>
      <c r="W34">
        <v>46037</v>
      </c>
      <c r="X34" t="s">
        <v>558</v>
      </c>
      <c r="Y34" t="s">
        <v>616</v>
      </c>
      <c r="Z34" t="s">
        <v>617</v>
      </c>
      <c r="AA34" t="s">
        <v>618</v>
      </c>
      <c r="AB34" t="s">
        <v>619</v>
      </c>
      <c r="AC34" t="s">
        <v>553</v>
      </c>
      <c r="AD34" t="s">
        <v>620</v>
      </c>
      <c r="AF34" t="s">
        <v>564</v>
      </c>
      <c r="AG34" t="s">
        <v>565</v>
      </c>
      <c r="AH34" s="1">
        <v>38876</v>
      </c>
      <c r="AI34" t="s">
        <v>566</v>
      </c>
      <c r="AJ34" t="s">
        <v>567</v>
      </c>
      <c r="AK34" t="s">
        <v>546</v>
      </c>
      <c r="AL34" t="s">
        <v>568</v>
      </c>
      <c r="AM34" t="s">
        <v>569</v>
      </c>
      <c r="AN34" t="s">
        <v>570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 t="b">
        <v>1</v>
      </c>
      <c r="ES34" t="b">
        <v>1</v>
      </c>
      <c r="ET34" t="s">
        <v>9979</v>
      </c>
      <c r="EU34" t="s">
        <v>9979</v>
      </c>
      <c r="EV34" t="s">
        <v>571</v>
      </c>
      <c r="EW34" t="s">
        <v>8804</v>
      </c>
    </row>
    <row r="35" spans="1:153" x14ac:dyDescent="0.4">
      <c r="A35" t="s">
        <v>32</v>
      </c>
      <c r="B35">
        <v>205373352200</v>
      </c>
      <c r="C35">
        <v>6000000000115</v>
      </c>
      <c r="D35" t="s">
        <v>631</v>
      </c>
      <c r="E35" t="s">
        <v>632</v>
      </c>
      <c r="F35" t="s">
        <v>546</v>
      </c>
      <c r="G35" t="s">
        <v>614</v>
      </c>
      <c r="H35" t="s">
        <v>629</v>
      </c>
      <c r="I35" t="s">
        <v>549</v>
      </c>
      <c r="J35" t="s">
        <v>550</v>
      </c>
      <c r="K35" t="s">
        <v>551</v>
      </c>
      <c r="L35" t="s">
        <v>552</v>
      </c>
      <c r="M35" t="s">
        <v>553</v>
      </c>
      <c r="N35" t="s">
        <v>554</v>
      </c>
      <c r="O35" t="s">
        <v>555</v>
      </c>
      <c r="P35" t="s">
        <v>554</v>
      </c>
      <c r="Q35" t="s">
        <v>556</v>
      </c>
      <c r="R35" t="s">
        <v>557</v>
      </c>
      <c r="S35" t="s">
        <v>557</v>
      </c>
      <c r="T35" s="1">
        <v>39668</v>
      </c>
      <c r="U35" s="1">
        <v>46037</v>
      </c>
      <c r="V35" s="1">
        <v>46037</v>
      </c>
      <c r="W35">
        <v>46037</v>
      </c>
      <c r="X35" t="s">
        <v>558</v>
      </c>
      <c r="Y35" t="s">
        <v>616</v>
      </c>
      <c r="Z35" t="s">
        <v>617</v>
      </c>
      <c r="AA35" t="s">
        <v>618</v>
      </c>
      <c r="AB35" t="s">
        <v>619</v>
      </c>
      <c r="AC35" t="s">
        <v>553</v>
      </c>
      <c r="AD35" t="s">
        <v>620</v>
      </c>
      <c r="AF35" t="s">
        <v>564</v>
      </c>
      <c r="AG35" t="s">
        <v>565</v>
      </c>
      <c r="AH35" s="1">
        <v>38876</v>
      </c>
      <c r="AI35" t="s">
        <v>566</v>
      </c>
      <c r="AJ35" t="s">
        <v>567</v>
      </c>
      <c r="AK35" t="s">
        <v>546</v>
      </c>
      <c r="AL35" t="s">
        <v>568</v>
      </c>
      <c r="AM35" t="s">
        <v>569</v>
      </c>
      <c r="AN35" t="s">
        <v>570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 t="b">
        <v>1</v>
      </c>
      <c r="ES35" t="b">
        <v>1</v>
      </c>
      <c r="ET35" t="s">
        <v>9979</v>
      </c>
      <c r="EU35" t="s">
        <v>9979</v>
      </c>
      <c r="EV35" t="s">
        <v>571</v>
      </c>
      <c r="EW35" t="s">
        <v>8804</v>
      </c>
    </row>
    <row r="36" spans="1:153" x14ac:dyDescent="0.4">
      <c r="A36" t="s">
        <v>32</v>
      </c>
      <c r="B36">
        <v>205373352200</v>
      </c>
      <c r="C36">
        <v>6000000000116</v>
      </c>
      <c r="D36" t="s">
        <v>631</v>
      </c>
      <c r="E36" t="s">
        <v>632</v>
      </c>
      <c r="F36" t="s">
        <v>546</v>
      </c>
      <c r="G36" t="s">
        <v>614</v>
      </c>
      <c r="H36" t="s">
        <v>629</v>
      </c>
      <c r="I36" t="s">
        <v>549</v>
      </c>
      <c r="J36" t="s">
        <v>550</v>
      </c>
      <c r="K36" t="s">
        <v>551</v>
      </c>
      <c r="L36" t="s">
        <v>552</v>
      </c>
      <c r="M36" t="s">
        <v>553</v>
      </c>
      <c r="N36" t="s">
        <v>554</v>
      </c>
      <c r="O36" t="s">
        <v>555</v>
      </c>
      <c r="P36" t="s">
        <v>554</v>
      </c>
      <c r="Q36" t="s">
        <v>556</v>
      </c>
      <c r="R36" t="s">
        <v>557</v>
      </c>
      <c r="S36" t="s">
        <v>557</v>
      </c>
      <c r="T36" s="1">
        <v>39668</v>
      </c>
      <c r="U36" s="1">
        <v>46037</v>
      </c>
      <c r="V36" s="1">
        <v>46037</v>
      </c>
      <c r="W36">
        <v>46037</v>
      </c>
      <c r="X36" t="s">
        <v>558</v>
      </c>
      <c r="Y36" t="s">
        <v>616</v>
      </c>
      <c r="Z36" t="s">
        <v>617</v>
      </c>
      <c r="AA36" t="s">
        <v>618</v>
      </c>
      <c r="AB36" t="s">
        <v>619</v>
      </c>
      <c r="AC36" t="s">
        <v>553</v>
      </c>
      <c r="AD36" t="s">
        <v>620</v>
      </c>
      <c r="AF36" t="s">
        <v>564</v>
      </c>
      <c r="AG36" t="s">
        <v>565</v>
      </c>
      <c r="AH36" s="1">
        <v>38876</v>
      </c>
      <c r="AI36" t="s">
        <v>566</v>
      </c>
      <c r="AJ36" t="s">
        <v>567</v>
      </c>
      <c r="AK36" t="s">
        <v>546</v>
      </c>
      <c r="AL36" t="s">
        <v>568</v>
      </c>
      <c r="AM36" t="s">
        <v>569</v>
      </c>
      <c r="AN36" t="s">
        <v>570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 t="b">
        <v>1</v>
      </c>
      <c r="ES36" t="b">
        <v>1</v>
      </c>
      <c r="ET36" t="s">
        <v>9979</v>
      </c>
      <c r="EU36" t="s">
        <v>9979</v>
      </c>
      <c r="EV36" t="s">
        <v>571</v>
      </c>
      <c r="EW36" t="s">
        <v>8804</v>
      </c>
    </row>
    <row r="37" spans="1:153" x14ac:dyDescent="0.4">
      <c r="A37" t="s">
        <v>32</v>
      </c>
      <c r="B37">
        <v>205373352200</v>
      </c>
      <c r="C37">
        <v>6000000000117</v>
      </c>
      <c r="D37" t="s">
        <v>631</v>
      </c>
      <c r="E37" t="s">
        <v>632</v>
      </c>
      <c r="F37" t="s">
        <v>546</v>
      </c>
      <c r="G37" t="s">
        <v>614</v>
      </c>
      <c r="H37" t="s">
        <v>629</v>
      </c>
      <c r="I37" t="s">
        <v>549</v>
      </c>
      <c r="J37" t="s">
        <v>550</v>
      </c>
      <c r="K37" t="s">
        <v>551</v>
      </c>
      <c r="L37" t="s">
        <v>552</v>
      </c>
      <c r="M37" t="s">
        <v>553</v>
      </c>
      <c r="N37" t="s">
        <v>554</v>
      </c>
      <c r="O37" t="s">
        <v>555</v>
      </c>
      <c r="P37" t="s">
        <v>554</v>
      </c>
      <c r="Q37" t="s">
        <v>556</v>
      </c>
      <c r="R37" t="s">
        <v>557</v>
      </c>
      <c r="S37" t="s">
        <v>557</v>
      </c>
      <c r="T37" s="1">
        <v>39668</v>
      </c>
      <c r="U37" s="1">
        <v>46037</v>
      </c>
      <c r="V37" s="1">
        <v>46037</v>
      </c>
      <c r="W37">
        <v>46037</v>
      </c>
      <c r="X37" t="s">
        <v>558</v>
      </c>
      <c r="Y37" t="s">
        <v>616</v>
      </c>
      <c r="Z37" t="s">
        <v>617</v>
      </c>
      <c r="AA37" t="s">
        <v>618</v>
      </c>
      <c r="AB37" t="s">
        <v>619</v>
      </c>
      <c r="AC37" t="s">
        <v>553</v>
      </c>
      <c r="AD37" t="s">
        <v>620</v>
      </c>
      <c r="AF37" t="s">
        <v>564</v>
      </c>
      <c r="AG37" t="s">
        <v>565</v>
      </c>
      <c r="AH37" s="1">
        <v>38876</v>
      </c>
      <c r="AI37" t="s">
        <v>566</v>
      </c>
      <c r="AJ37" t="s">
        <v>567</v>
      </c>
      <c r="AK37" t="s">
        <v>546</v>
      </c>
      <c r="AL37" t="s">
        <v>568</v>
      </c>
      <c r="AM37" t="s">
        <v>569</v>
      </c>
      <c r="AN37" t="s">
        <v>570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 t="b">
        <v>1</v>
      </c>
      <c r="ES37" t="b">
        <v>1</v>
      </c>
      <c r="ET37" t="s">
        <v>9979</v>
      </c>
      <c r="EU37" t="s">
        <v>9979</v>
      </c>
      <c r="EV37" t="s">
        <v>571</v>
      </c>
      <c r="EW37" t="s">
        <v>8804</v>
      </c>
    </row>
    <row r="38" spans="1:153" x14ac:dyDescent="0.4">
      <c r="A38" t="s">
        <v>32</v>
      </c>
      <c r="B38">
        <v>205373352200</v>
      </c>
      <c r="C38">
        <v>6000000000118</v>
      </c>
      <c r="D38" t="s">
        <v>631</v>
      </c>
      <c r="E38" t="s">
        <v>632</v>
      </c>
      <c r="F38" t="s">
        <v>546</v>
      </c>
      <c r="G38" t="s">
        <v>614</v>
      </c>
      <c r="H38" t="s">
        <v>629</v>
      </c>
      <c r="I38" t="s">
        <v>549</v>
      </c>
      <c r="J38" t="s">
        <v>550</v>
      </c>
      <c r="K38" t="s">
        <v>551</v>
      </c>
      <c r="L38" t="s">
        <v>552</v>
      </c>
      <c r="M38" t="s">
        <v>553</v>
      </c>
      <c r="N38" t="s">
        <v>554</v>
      </c>
      <c r="O38" t="s">
        <v>555</v>
      </c>
      <c r="P38" t="s">
        <v>554</v>
      </c>
      <c r="Q38" t="s">
        <v>556</v>
      </c>
      <c r="R38" t="s">
        <v>557</v>
      </c>
      <c r="S38" t="s">
        <v>557</v>
      </c>
      <c r="T38" s="1">
        <v>39668</v>
      </c>
      <c r="U38" s="1">
        <v>46037</v>
      </c>
      <c r="V38" s="1">
        <v>46037</v>
      </c>
      <c r="W38">
        <v>46037</v>
      </c>
      <c r="X38" t="s">
        <v>558</v>
      </c>
      <c r="Y38" t="s">
        <v>616</v>
      </c>
      <c r="Z38" t="s">
        <v>617</v>
      </c>
      <c r="AA38" t="s">
        <v>618</v>
      </c>
      <c r="AB38" t="s">
        <v>619</v>
      </c>
      <c r="AC38" t="s">
        <v>553</v>
      </c>
      <c r="AD38" t="s">
        <v>620</v>
      </c>
      <c r="AF38" t="s">
        <v>564</v>
      </c>
      <c r="AG38" t="s">
        <v>565</v>
      </c>
      <c r="AH38" s="1">
        <v>38876</v>
      </c>
      <c r="AI38" t="s">
        <v>566</v>
      </c>
      <c r="AJ38" t="s">
        <v>567</v>
      </c>
      <c r="AK38" t="s">
        <v>546</v>
      </c>
      <c r="AL38" t="s">
        <v>568</v>
      </c>
      <c r="AM38" t="s">
        <v>569</v>
      </c>
      <c r="AN38" t="s">
        <v>570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 t="b">
        <v>1</v>
      </c>
      <c r="ES38" t="b">
        <v>1</v>
      </c>
      <c r="ET38" t="s">
        <v>9979</v>
      </c>
      <c r="EU38" t="s">
        <v>9979</v>
      </c>
      <c r="EV38" t="s">
        <v>571</v>
      </c>
      <c r="EW38" t="s">
        <v>8804</v>
      </c>
    </row>
    <row r="39" spans="1:153" x14ac:dyDescent="0.4">
      <c r="A39" t="s">
        <v>32</v>
      </c>
      <c r="B39">
        <v>205373352200</v>
      </c>
      <c r="C39">
        <v>6000000000119</v>
      </c>
      <c r="D39" t="s">
        <v>631</v>
      </c>
      <c r="E39" t="s">
        <v>632</v>
      </c>
      <c r="F39" t="s">
        <v>546</v>
      </c>
      <c r="G39" t="s">
        <v>614</v>
      </c>
      <c r="H39" t="s">
        <v>629</v>
      </c>
      <c r="I39" t="s">
        <v>549</v>
      </c>
      <c r="J39" t="s">
        <v>550</v>
      </c>
      <c r="K39" t="s">
        <v>551</v>
      </c>
      <c r="L39" t="s">
        <v>552</v>
      </c>
      <c r="M39" t="s">
        <v>553</v>
      </c>
      <c r="N39" t="s">
        <v>554</v>
      </c>
      <c r="O39" t="s">
        <v>555</v>
      </c>
      <c r="P39" t="s">
        <v>554</v>
      </c>
      <c r="Q39" t="s">
        <v>556</v>
      </c>
      <c r="R39" t="s">
        <v>557</v>
      </c>
      <c r="S39" t="s">
        <v>557</v>
      </c>
      <c r="T39" s="1">
        <v>39668</v>
      </c>
      <c r="U39" s="1">
        <v>46037</v>
      </c>
      <c r="V39" s="1">
        <v>46037</v>
      </c>
      <c r="W39">
        <v>46037</v>
      </c>
      <c r="X39" t="s">
        <v>558</v>
      </c>
      <c r="Y39" t="s">
        <v>616</v>
      </c>
      <c r="Z39" t="s">
        <v>617</v>
      </c>
      <c r="AA39" t="s">
        <v>618</v>
      </c>
      <c r="AB39" t="s">
        <v>619</v>
      </c>
      <c r="AC39" t="s">
        <v>553</v>
      </c>
      <c r="AD39" t="s">
        <v>620</v>
      </c>
      <c r="AF39" t="s">
        <v>564</v>
      </c>
      <c r="AG39" t="s">
        <v>565</v>
      </c>
      <c r="AH39" s="1">
        <v>38876</v>
      </c>
      <c r="AI39" t="s">
        <v>566</v>
      </c>
      <c r="AJ39" t="s">
        <v>567</v>
      </c>
      <c r="AK39" t="s">
        <v>546</v>
      </c>
      <c r="AL39" t="s">
        <v>568</v>
      </c>
      <c r="AM39" t="s">
        <v>569</v>
      </c>
      <c r="AN39" t="s">
        <v>570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 t="b">
        <v>1</v>
      </c>
      <c r="ES39" t="b">
        <v>1</v>
      </c>
      <c r="ET39" t="s">
        <v>9979</v>
      </c>
      <c r="EU39" t="s">
        <v>9979</v>
      </c>
      <c r="EV39" t="s">
        <v>571</v>
      </c>
      <c r="EW39" t="s">
        <v>8804</v>
      </c>
    </row>
    <row r="40" spans="1:153" x14ac:dyDescent="0.4">
      <c r="A40" t="s">
        <v>32</v>
      </c>
      <c r="B40">
        <v>205373352200</v>
      </c>
      <c r="C40">
        <v>6000000000120</v>
      </c>
      <c r="D40" t="s">
        <v>631</v>
      </c>
      <c r="E40" t="s">
        <v>632</v>
      </c>
      <c r="F40" t="s">
        <v>546</v>
      </c>
      <c r="G40" t="s">
        <v>614</v>
      </c>
      <c r="H40" t="s">
        <v>629</v>
      </c>
      <c r="I40" t="s">
        <v>549</v>
      </c>
      <c r="J40" t="s">
        <v>550</v>
      </c>
      <c r="K40" t="s">
        <v>551</v>
      </c>
      <c r="L40" t="s">
        <v>552</v>
      </c>
      <c r="M40" t="s">
        <v>553</v>
      </c>
      <c r="N40" t="s">
        <v>554</v>
      </c>
      <c r="O40" t="s">
        <v>555</v>
      </c>
      <c r="P40" t="s">
        <v>554</v>
      </c>
      <c r="Q40" t="s">
        <v>556</v>
      </c>
      <c r="R40" t="s">
        <v>557</v>
      </c>
      <c r="S40" t="s">
        <v>557</v>
      </c>
      <c r="T40" s="1">
        <v>39668</v>
      </c>
      <c r="U40" s="1">
        <v>46037</v>
      </c>
      <c r="V40" s="1">
        <v>46037</v>
      </c>
      <c r="W40">
        <v>46037</v>
      </c>
      <c r="X40" t="s">
        <v>558</v>
      </c>
      <c r="Y40" t="s">
        <v>616</v>
      </c>
      <c r="Z40" t="s">
        <v>617</v>
      </c>
      <c r="AA40" t="s">
        <v>618</v>
      </c>
      <c r="AB40" t="s">
        <v>619</v>
      </c>
      <c r="AC40" t="s">
        <v>553</v>
      </c>
      <c r="AD40" t="s">
        <v>620</v>
      </c>
      <c r="AF40" t="s">
        <v>564</v>
      </c>
      <c r="AG40" t="s">
        <v>565</v>
      </c>
      <c r="AH40" s="1">
        <v>38876</v>
      </c>
      <c r="AI40" t="s">
        <v>566</v>
      </c>
      <c r="AJ40" t="s">
        <v>567</v>
      </c>
      <c r="AK40" t="s">
        <v>546</v>
      </c>
      <c r="AL40" t="s">
        <v>568</v>
      </c>
      <c r="AM40" t="s">
        <v>569</v>
      </c>
      <c r="AN40" t="s">
        <v>570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 t="b">
        <v>1</v>
      </c>
      <c r="ES40" t="b">
        <v>1</v>
      </c>
      <c r="ET40" t="s">
        <v>9979</v>
      </c>
      <c r="EU40" t="s">
        <v>9979</v>
      </c>
      <c r="EV40" t="s">
        <v>571</v>
      </c>
      <c r="EW40" t="s">
        <v>8804</v>
      </c>
    </row>
    <row r="41" spans="1:153" x14ac:dyDescent="0.4">
      <c r="A41" t="s">
        <v>32</v>
      </c>
      <c r="B41">
        <v>205373352200</v>
      </c>
      <c r="C41">
        <v>6000000000121</v>
      </c>
      <c r="D41" t="s">
        <v>631</v>
      </c>
      <c r="E41" t="s">
        <v>632</v>
      </c>
      <c r="F41" t="s">
        <v>546</v>
      </c>
      <c r="G41" t="s">
        <v>614</v>
      </c>
      <c r="H41" t="s">
        <v>629</v>
      </c>
      <c r="I41" t="s">
        <v>549</v>
      </c>
      <c r="J41" t="s">
        <v>550</v>
      </c>
      <c r="K41" t="s">
        <v>551</v>
      </c>
      <c r="L41" t="s">
        <v>552</v>
      </c>
      <c r="M41" t="s">
        <v>553</v>
      </c>
      <c r="N41" t="s">
        <v>554</v>
      </c>
      <c r="O41" t="s">
        <v>555</v>
      </c>
      <c r="P41" t="s">
        <v>554</v>
      </c>
      <c r="Q41" t="s">
        <v>556</v>
      </c>
      <c r="R41" t="s">
        <v>557</v>
      </c>
      <c r="S41" t="s">
        <v>557</v>
      </c>
      <c r="T41" s="1">
        <v>39668</v>
      </c>
      <c r="U41" s="1">
        <v>46037</v>
      </c>
      <c r="V41" s="1">
        <v>46037</v>
      </c>
      <c r="W41">
        <v>46037</v>
      </c>
      <c r="X41" t="s">
        <v>558</v>
      </c>
      <c r="Y41" t="s">
        <v>616</v>
      </c>
      <c r="Z41" t="s">
        <v>617</v>
      </c>
      <c r="AA41" t="s">
        <v>618</v>
      </c>
      <c r="AB41" t="s">
        <v>619</v>
      </c>
      <c r="AC41" t="s">
        <v>553</v>
      </c>
      <c r="AD41" t="s">
        <v>620</v>
      </c>
      <c r="AF41" t="s">
        <v>564</v>
      </c>
      <c r="AG41" t="s">
        <v>565</v>
      </c>
      <c r="AH41" s="1">
        <v>38876</v>
      </c>
      <c r="AI41" t="s">
        <v>566</v>
      </c>
      <c r="AJ41" t="s">
        <v>567</v>
      </c>
      <c r="AK41" t="s">
        <v>546</v>
      </c>
      <c r="AL41" t="s">
        <v>568</v>
      </c>
      <c r="AM41" t="s">
        <v>569</v>
      </c>
      <c r="AN41" t="s">
        <v>570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 t="b">
        <v>1</v>
      </c>
      <c r="ES41" t="b">
        <v>1</v>
      </c>
      <c r="ET41" t="s">
        <v>9979</v>
      </c>
      <c r="EU41" t="s">
        <v>9979</v>
      </c>
      <c r="EV41" t="s">
        <v>571</v>
      </c>
      <c r="EW41" t="s">
        <v>8804</v>
      </c>
    </row>
    <row r="42" spans="1:153" x14ac:dyDescent="0.4">
      <c r="A42" t="s">
        <v>33</v>
      </c>
      <c r="B42">
        <v>105373353100</v>
      </c>
      <c r="C42">
        <v>6000000000098</v>
      </c>
      <c r="D42" t="s">
        <v>633</v>
      </c>
      <c r="E42" t="s">
        <v>634</v>
      </c>
      <c r="F42" t="s">
        <v>546</v>
      </c>
      <c r="G42" t="s">
        <v>614</v>
      </c>
      <c r="H42" t="s">
        <v>629</v>
      </c>
      <c r="I42" t="s">
        <v>549</v>
      </c>
      <c r="J42" t="s">
        <v>550</v>
      </c>
      <c r="K42" t="s">
        <v>551</v>
      </c>
      <c r="L42" t="s">
        <v>552</v>
      </c>
      <c r="M42" t="s">
        <v>553</v>
      </c>
      <c r="N42" t="s">
        <v>554</v>
      </c>
      <c r="O42" t="s">
        <v>555</v>
      </c>
      <c r="P42" t="s">
        <v>554</v>
      </c>
      <c r="Q42" t="s">
        <v>556</v>
      </c>
      <c r="R42" t="s">
        <v>557</v>
      </c>
      <c r="S42" t="s">
        <v>557</v>
      </c>
      <c r="T42" s="1">
        <v>39668</v>
      </c>
      <c r="U42" s="1">
        <v>46220</v>
      </c>
      <c r="V42" s="1">
        <v>46220</v>
      </c>
      <c r="X42" t="s">
        <v>558</v>
      </c>
      <c r="Y42" t="s">
        <v>616</v>
      </c>
      <c r="Z42" t="s">
        <v>617</v>
      </c>
      <c r="AA42" t="s">
        <v>618</v>
      </c>
      <c r="AB42" t="s">
        <v>619</v>
      </c>
      <c r="AC42" t="s">
        <v>553</v>
      </c>
      <c r="AD42" t="s">
        <v>620</v>
      </c>
      <c r="AF42" t="s">
        <v>564</v>
      </c>
      <c r="AG42" t="s">
        <v>565</v>
      </c>
      <c r="AH42" s="1">
        <v>38876</v>
      </c>
      <c r="AI42" t="s">
        <v>566</v>
      </c>
      <c r="AJ42" t="s">
        <v>567</v>
      </c>
      <c r="AK42" t="s">
        <v>546</v>
      </c>
      <c r="AL42" t="s">
        <v>568</v>
      </c>
      <c r="AM42" t="s">
        <v>569</v>
      </c>
      <c r="AN42" t="s">
        <v>578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7568000</v>
      </c>
      <c r="AY42">
        <v>168773800</v>
      </c>
      <c r="AZ42">
        <v>0</v>
      </c>
      <c r="BA42">
        <v>-7568000</v>
      </c>
      <c r="BB42">
        <v>-168773800</v>
      </c>
      <c r="BC42">
        <v>0</v>
      </c>
      <c r="BD42">
        <v>66415</v>
      </c>
      <c r="BE42">
        <v>2334941</v>
      </c>
      <c r="BF42">
        <v>0</v>
      </c>
      <c r="BG42">
        <v>0</v>
      </c>
      <c r="BH42">
        <v>2334941</v>
      </c>
      <c r="BI42">
        <v>0</v>
      </c>
      <c r="BJ42">
        <v>0</v>
      </c>
      <c r="BK42">
        <v>0</v>
      </c>
      <c r="BL42">
        <v>1065393</v>
      </c>
      <c r="BM42">
        <v>0</v>
      </c>
      <c r="BN42">
        <v>0</v>
      </c>
      <c r="BO42">
        <v>11743</v>
      </c>
      <c r="BP42">
        <v>1099402</v>
      </c>
      <c r="BQ42">
        <v>11743</v>
      </c>
      <c r="BR42">
        <v>1099402</v>
      </c>
      <c r="BS42">
        <v>0</v>
      </c>
      <c r="BT42">
        <v>0</v>
      </c>
      <c r="BU42">
        <v>0</v>
      </c>
      <c r="BV42">
        <v>11743</v>
      </c>
      <c r="BW42">
        <v>1099402</v>
      </c>
      <c r="BX42">
        <v>0.31087755069894502</v>
      </c>
      <c r="BY42">
        <v>1.3116174936169864</v>
      </c>
      <c r="BZ42">
        <v>0</v>
      </c>
      <c r="CA42">
        <v>0</v>
      </c>
      <c r="CB42">
        <v>7568000</v>
      </c>
      <c r="CC42">
        <v>168773800</v>
      </c>
      <c r="CD42">
        <v>0</v>
      </c>
      <c r="CE42">
        <v>0</v>
      </c>
      <c r="CF42">
        <v>7566486</v>
      </c>
      <c r="CG42">
        <v>168740045</v>
      </c>
      <c r="CH42">
        <v>0</v>
      </c>
      <c r="CI42">
        <v>7566486</v>
      </c>
      <c r="CJ42">
        <v>168740045</v>
      </c>
      <c r="CK42">
        <v>33755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3.52</v>
      </c>
      <c r="CY42">
        <v>3.52</v>
      </c>
      <c r="CZ42">
        <v>0</v>
      </c>
      <c r="DA42">
        <v>0</v>
      </c>
      <c r="DB42">
        <v>0</v>
      </c>
      <c r="DC42">
        <v>26639360</v>
      </c>
      <c r="DD42">
        <v>594083776</v>
      </c>
      <c r="DE42">
        <v>0</v>
      </c>
      <c r="DF42">
        <v>0</v>
      </c>
      <c r="DG42">
        <v>7568000</v>
      </c>
      <c r="DH42">
        <v>1</v>
      </c>
      <c r="DI42">
        <v>0</v>
      </c>
      <c r="DJ42">
        <v>0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168773800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11743</v>
      </c>
      <c r="EH42">
        <v>0</v>
      </c>
      <c r="EI42">
        <v>0</v>
      </c>
      <c r="EJ42">
        <v>0</v>
      </c>
      <c r="EK42">
        <v>0</v>
      </c>
      <c r="EL42">
        <v>1099402</v>
      </c>
      <c r="EM42">
        <v>0</v>
      </c>
      <c r="EN42">
        <v>0</v>
      </c>
      <c r="EO42">
        <v>0</v>
      </c>
      <c r="EP42">
        <v>11743</v>
      </c>
      <c r="EQ42">
        <v>1099402</v>
      </c>
      <c r="ER42" t="b">
        <v>1</v>
      </c>
      <c r="ES42" t="b">
        <v>1</v>
      </c>
      <c r="ET42" t="s">
        <v>9979</v>
      </c>
      <c r="EU42" t="s">
        <v>9979</v>
      </c>
      <c r="EV42" t="s">
        <v>571</v>
      </c>
      <c r="EW42" t="s">
        <v>8804</v>
      </c>
    </row>
    <row r="43" spans="1:153" x14ac:dyDescent="0.4">
      <c r="A43" t="s">
        <v>33</v>
      </c>
      <c r="B43">
        <v>105373353100</v>
      </c>
      <c r="C43">
        <v>6000000000099</v>
      </c>
      <c r="D43" t="s">
        <v>633</v>
      </c>
      <c r="E43" t="s">
        <v>634</v>
      </c>
      <c r="F43" t="s">
        <v>546</v>
      </c>
      <c r="G43" t="s">
        <v>614</v>
      </c>
      <c r="H43" t="s">
        <v>629</v>
      </c>
      <c r="I43" t="s">
        <v>549</v>
      </c>
      <c r="J43" t="s">
        <v>550</v>
      </c>
      <c r="K43" t="s">
        <v>551</v>
      </c>
      <c r="L43" t="s">
        <v>552</v>
      </c>
      <c r="M43" t="s">
        <v>553</v>
      </c>
      <c r="N43" t="s">
        <v>554</v>
      </c>
      <c r="O43" t="s">
        <v>555</v>
      </c>
      <c r="P43" t="s">
        <v>554</v>
      </c>
      <c r="Q43" t="s">
        <v>556</v>
      </c>
      <c r="R43" t="s">
        <v>557</v>
      </c>
      <c r="S43" t="s">
        <v>557</v>
      </c>
      <c r="T43" s="1">
        <v>39668</v>
      </c>
      <c r="U43" s="1">
        <v>46220</v>
      </c>
      <c r="V43" s="1">
        <v>46220</v>
      </c>
      <c r="X43" t="s">
        <v>558</v>
      </c>
      <c r="Y43" t="s">
        <v>616</v>
      </c>
      <c r="Z43" t="s">
        <v>617</v>
      </c>
      <c r="AA43" t="s">
        <v>618</v>
      </c>
      <c r="AB43" t="s">
        <v>619</v>
      </c>
      <c r="AC43" t="s">
        <v>553</v>
      </c>
      <c r="AD43" t="s">
        <v>620</v>
      </c>
      <c r="AF43" t="s">
        <v>564</v>
      </c>
      <c r="AG43" t="s">
        <v>565</v>
      </c>
      <c r="AH43" s="1">
        <v>38876</v>
      </c>
      <c r="AI43" t="s">
        <v>566</v>
      </c>
      <c r="AJ43" t="s">
        <v>567</v>
      </c>
      <c r="AK43" t="s">
        <v>546</v>
      </c>
      <c r="AL43" t="s">
        <v>568</v>
      </c>
      <c r="AM43" t="s">
        <v>569</v>
      </c>
      <c r="AN43" t="s">
        <v>578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1580000</v>
      </c>
      <c r="AY43">
        <v>28632200</v>
      </c>
      <c r="AZ43">
        <v>0</v>
      </c>
      <c r="BA43">
        <v>-1580000</v>
      </c>
      <c r="BB43">
        <v>-28632200</v>
      </c>
      <c r="BC43">
        <v>0</v>
      </c>
      <c r="BD43">
        <v>26156</v>
      </c>
      <c r="BE43">
        <v>754625</v>
      </c>
      <c r="BF43">
        <v>0</v>
      </c>
      <c r="BG43">
        <v>0</v>
      </c>
      <c r="BH43">
        <v>754625</v>
      </c>
      <c r="BI43">
        <v>0</v>
      </c>
      <c r="BJ43">
        <v>0</v>
      </c>
      <c r="BK43">
        <v>0</v>
      </c>
      <c r="BL43">
        <v>348346</v>
      </c>
      <c r="BM43">
        <v>0</v>
      </c>
      <c r="BN43">
        <v>0</v>
      </c>
      <c r="BO43">
        <v>4344</v>
      </c>
      <c r="BP43">
        <v>354153</v>
      </c>
      <c r="BQ43">
        <v>4344</v>
      </c>
      <c r="BR43">
        <v>354153</v>
      </c>
      <c r="BS43">
        <v>0</v>
      </c>
      <c r="BT43">
        <v>0</v>
      </c>
      <c r="BU43">
        <v>0</v>
      </c>
      <c r="BV43">
        <v>4344</v>
      </c>
      <c r="BW43">
        <v>354153</v>
      </c>
      <c r="BX43">
        <v>0.55149999365216396</v>
      </c>
      <c r="BY43">
        <v>2.505298379995049</v>
      </c>
      <c r="BZ43">
        <v>0</v>
      </c>
      <c r="CA43">
        <v>0</v>
      </c>
      <c r="CB43">
        <v>1580000</v>
      </c>
      <c r="CC43">
        <v>28632200</v>
      </c>
      <c r="CD43">
        <v>0</v>
      </c>
      <c r="CE43">
        <v>0</v>
      </c>
      <c r="CF43">
        <v>1579684</v>
      </c>
      <c r="CG43">
        <v>28626474</v>
      </c>
      <c r="CH43">
        <v>0</v>
      </c>
      <c r="CI43">
        <v>1579684</v>
      </c>
      <c r="CJ43">
        <v>28626474</v>
      </c>
      <c r="CK43">
        <v>5726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6.64</v>
      </c>
      <c r="CY43">
        <v>6.64</v>
      </c>
      <c r="CZ43">
        <v>0</v>
      </c>
      <c r="DA43">
        <v>0</v>
      </c>
      <c r="DB43">
        <v>0</v>
      </c>
      <c r="DC43">
        <v>10491200</v>
      </c>
      <c r="DD43">
        <v>190117808</v>
      </c>
      <c r="DE43">
        <v>0</v>
      </c>
      <c r="DF43">
        <v>0</v>
      </c>
      <c r="DG43">
        <v>1580000</v>
      </c>
      <c r="DH43">
        <v>1</v>
      </c>
      <c r="DI43">
        <v>0</v>
      </c>
      <c r="DJ43">
        <v>0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28632200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4344</v>
      </c>
      <c r="EH43">
        <v>0</v>
      </c>
      <c r="EI43">
        <v>0</v>
      </c>
      <c r="EJ43">
        <v>0</v>
      </c>
      <c r="EK43">
        <v>0</v>
      </c>
      <c r="EL43">
        <v>354153</v>
      </c>
      <c r="EM43">
        <v>0</v>
      </c>
      <c r="EN43">
        <v>0</v>
      </c>
      <c r="EO43">
        <v>0</v>
      </c>
      <c r="EP43">
        <v>4344</v>
      </c>
      <c r="EQ43">
        <v>354153</v>
      </c>
      <c r="ER43" t="b">
        <v>1</v>
      </c>
      <c r="ES43" t="b">
        <v>1</v>
      </c>
      <c r="ET43" t="s">
        <v>9979</v>
      </c>
      <c r="EU43" t="s">
        <v>9979</v>
      </c>
      <c r="EV43" t="s">
        <v>571</v>
      </c>
      <c r="EW43" t="s">
        <v>8804</v>
      </c>
    </row>
    <row r="44" spans="1:153" x14ac:dyDescent="0.4">
      <c r="A44" t="s">
        <v>33</v>
      </c>
      <c r="B44">
        <v>105373353100</v>
      </c>
      <c r="C44">
        <v>6000000000100</v>
      </c>
      <c r="D44" t="s">
        <v>633</v>
      </c>
      <c r="E44" t="s">
        <v>634</v>
      </c>
      <c r="F44" t="s">
        <v>546</v>
      </c>
      <c r="G44" t="s">
        <v>614</v>
      </c>
      <c r="H44" t="s">
        <v>629</v>
      </c>
      <c r="I44" t="s">
        <v>549</v>
      </c>
      <c r="J44" t="s">
        <v>550</v>
      </c>
      <c r="K44" t="s">
        <v>551</v>
      </c>
      <c r="L44" t="s">
        <v>552</v>
      </c>
      <c r="M44" t="s">
        <v>553</v>
      </c>
      <c r="N44" t="s">
        <v>554</v>
      </c>
      <c r="O44" t="s">
        <v>555</v>
      </c>
      <c r="P44" t="s">
        <v>554</v>
      </c>
      <c r="Q44" t="s">
        <v>556</v>
      </c>
      <c r="R44" t="s">
        <v>557</v>
      </c>
      <c r="S44" t="s">
        <v>557</v>
      </c>
      <c r="T44" s="1">
        <v>39668</v>
      </c>
      <c r="U44" s="1">
        <v>46220</v>
      </c>
      <c r="V44" s="1">
        <v>46220</v>
      </c>
      <c r="X44" t="s">
        <v>558</v>
      </c>
      <c r="Y44" t="s">
        <v>616</v>
      </c>
      <c r="Z44" t="s">
        <v>617</v>
      </c>
      <c r="AA44" t="s">
        <v>618</v>
      </c>
      <c r="AB44" t="s">
        <v>619</v>
      </c>
      <c r="AC44" t="s">
        <v>553</v>
      </c>
      <c r="AD44" t="s">
        <v>620</v>
      </c>
      <c r="AF44" t="s">
        <v>564</v>
      </c>
      <c r="AG44" t="s">
        <v>565</v>
      </c>
      <c r="AH44" s="1">
        <v>38876</v>
      </c>
      <c r="AI44" t="s">
        <v>566</v>
      </c>
      <c r="AJ44" t="s">
        <v>567</v>
      </c>
      <c r="AK44" t="s">
        <v>546</v>
      </c>
      <c r="AL44" t="s">
        <v>568</v>
      </c>
      <c r="AM44" t="s">
        <v>569</v>
      </c>
      <c r="AN44" t="s">
        <v>578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3588550</v>
      </c>
      <c r="AY44">
        <v>66235750</v>
      </c>
      <c r="AZ44">
        <v>0</v>
      </c>
      <c r="BA44">
        <v>-3588550</v>
      </c>
      <c r="BB44">
        <v>-66235750</v>
      </c>
      <c r="BC44">
        <v>0</v>
      </c>
      <c r="BD44">
        <v>31492</v>
      </c>
      <c r="BE44">
        <v>923548</v>
      </c>
      <c r="BF44">
        <v>0</v>
      </c>
      <c r="BG44">
        <v>0</v>
      </c>
      <c r="BH44">
        <v>923548</v>
      </c>
      <c r="BI44">
        <v>0</v>
      </c>
      <c r="BJ44">
        <v>0</v>
      </c>
      <c r="BK44">
        <v>0</v>
      </c>
      <c r="BL44">
        <v>425310</v>
      </c>
      <c r="BM44">
        <v>0</v>
      </c>
      <c r="BN44">
        <v>0</v>
      </c>
      <c r="BO44">
        <v>5568</v>
      </c>
      <c r="BP44">
        <v>438657</v>
      </c>
      <c r="BQ44">
        <v>5568</v>
      </c>
      <c r="BR44">
        <v>438657</v>
      </c>
      <c r="BS44">
        <v>0</v>
      </c>
      <c r="BT44">
        <v>0</v>
      </c>
      <c r="BU44">
        <v>0</v>
      </c>
      <c r="BV44">
        <v>5568</v>
      </c>
      <c r="BW44">
        <v>438657</v>
      </c>
      <c r="BX44">
        <v>0.31086486088127507</v>
      </c>
      <c r="BY44">
        <v>1.3336313598934304</v>
      </c>
      <c r="BZ44">
        <v>0</v>
      </c>
      <c r="CA44">
        <v>0</v>
      </c>
      <c r="CB44">
        <v>3588550</v>
      </c>
      <c r="CC44">
        <v>66235750</v>
      </c>
      <c r="CD44">
        <v>0</v>
      </c>
      <c r="CE44">
        <v>0</v>
      </c>
      <c r="CF44">
        <v>3587832</v>
      </c>
      <c r="CG44">
        <v>66222503</v>
      </c>
      <c r="CH44">
        <v>0</v>
      </c>
      <c r="CI44">
        <v>3587832</v>
      </c>
      <c r="CJ44">
        <v>66222503</v>
      </c>
      <c r="CK44">
        <v>13247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3.52</v>
      </c>
      <c r="CY44">
        <v>3.52</v>
      </c>
      <c r="CZ44">
        <v>0</v>
      </c>
      <c r="DA44">
        <v>0</v>
      </c>
      <c r="DB44">
        <v>0</v>
      </c>
      <c r="DC44">
        <v>12631696</v>
      </c>
      <c r="DD44">
        <v>233149840</v>
      </c>
      <c r="DE44">
        <v>0</v>
      </c>
      <c r="DF44">
        <v>0</v>
      </c>
      <c r="DG44">
        <v>3588550</v>
      </c>
      <c r="DH44">
        <v>1</v>
      </c>
      <c r="DI44">
        <v>0</v>
      </c>
      <c r="DJ44">
        <v>0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66235750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5568</v>
      </c>
      <c r="EH44">
        <v>0</v>
      </c>
      <c r="EI44">
        <v>0</v>
      </c>
      <c r="EJ44">
        <v>0</v>
      </c>
      <c r="EK44">
        <v>0</v>
      </c>
      <c r="EL44">
        <v>438657</v>
      </c>
      <c r="EM44">
        <v>0</v>
      </c>
      <c r="EN44">
        <v>0</v>
      </c>
      <c r="EO44">
        <v>0</v>
      </c>
      <c r="EP44">
        <v>5568</v>
      </c>
      <c r="EQ44">
        <v>438657</v>
      </c>
      <c r="ER44" t="b">
        <v>1</v>
      </c>
      <c r="ES44" t="b">
        <v>1</v>
      </c>
      <c r="ET44" t="s">
        <v>9979</v>
      </c>
      <c r="EU44" t="s">
        <v>9979</v>
      </c>
      <c r="EV44" t="s">
        <v>571</v>
      </c>
      <c r="EW44" t="s">
        <v>8804</v>
      </c>
    </row>
    <row r="45" spans="1:153" x14ac:dyDescent="0.4">
      <c r="A45" t="s">
        <v>33</v>
      </c>
      <c r="B45">
        <v>105373353100</v>
      </c>
      <c r="C45">
        <v>6000000000101</v>
      </c>
      <c r="D45" t="s">
        <v>633</v>
      </c>
      <c r="E45" t="s">
        <v>634</v>
      </c>
      <c r="F45" t="s">
        <v>546</v>
      </c>
      <c r="G45" t="s">
        <v>614</v>
      </c>
      <c r="H45" t="s">
        <v>629</v>
      </c>
      <c r="I45" t="s">
        <v>549</v>
      </c>
      <c r="J45" t="s">
        <v>550</v>
      </c>
      <c r="K45" t="s">
        <v>551</v>
      </c>
      <c r="L45" t="s">
        <v>552</v>
      </c>
      <c r="M45" t="s">
        <v>553</v>
      </c>
      <c r="N45" t="s">
        <v>554</v>
      </c>
      <c r="O45" t="s">
        <v>555</v>
      </c>
      <c r="P45" t="s">
        <v>554</v>
      </c>
      <c r="Q45" t="s">
        <v>556</v>
      </c>
      <c r="R45" t="s">
        <v>557</v>
      </c>
      <c r="S45" t="s">
        <v>557</v>
      </c>
      <c r="T45" s="1">
        <v>39668</v>
      </c>
      <c r="U45" s="1">
        <v>46220</v>
      </c>
      <c r="V45" s="1">
        <v>46220</v>
      </c>
      <c r="X45" t="s">
        <v>558</v>
      </c>
      <c r="Y45" t="s">
        <v>616</v>
      </c>
      <c r="Z45" t="s">
        <v>617</v>
      </c>
      <c r="AA45" t="s">
        <v>618</v>
      </c>
      <c r="AB45" t="s">
        <v>619</v>
      </c>
      <c r="AC45" t="s">
        <v>553</v>
      </c>
      <c r="AD45" t="s">
        <v>620</v>
      </c>
      <c r="AF45" t="s">
        <v>564</v>
      </c>
      <c r="AG45" t="s">
        <v>565</v>
      </c>
      <c r="AH45" s="1">
        <v>38876</v>
      </c>
      <c r="AI45" t="s">
        <v>566</v>
      </c>
      <c r="AJ45" t="s">
        <v>567</v>
      </c>
      <c r="AK45" t="s">
        <v>546</v>
      </c>
      <c r="AL45" t="s">
        <v>568</v>
      </c>
      <c r="AM45" t="s">
        <v>569</v>
      </c>
      <c r="AN45" t="s">
        <v>578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746450</v>
      </c>
      <c r="AY45">
        <v>11266750</v>
      </c>
      <c r="AZ45">
        <v>0</v>
      </c>
      <c r="BA45">
        <v>-746450</v>
      </c>
      <c r="BB45">
        <v>-11266750</v>
      </c>
      <c r="BC45">
        <v>0</v>
      </c>
      <c r="BD45">
        <v>12357</v>
      </c>
      <c r="BE45">
        <v>299913</v>
      </c>
      <c r="BF45">
        <v>0</v>
      </c>
      <c r="BG45">
        <v>0</v>
      </c>
      <c r="BH45">
        <v>299913</v>
      </c>
      <c r="BI45">
        <v>0</v>
      </c>
      <c r="BJ45">
        <v>0</v>
      </c>
      <c r="BK45">
        <v>0</v>
      </c>
      <c r="BL45">
        <v>140043</v>
      </c>
      <c r="BM45">
        <v>0</v>
      </c>
      <c r="BN45">
        <v>0</v>
      </c>
      <c r="BO45">
        <v>2052</v>
      </c>
      <c r="BP45">
        <v>142328</v>
      </c>
      <c r="BQ45">
        <v>2052</v>
      </c>
      <c r="BR45">
        <v>142328</v>
      </c>
      <c r="BS45">
        <v>0</v>
      </c>
      <c r="BT45">
        <v>0</v>
      </c>
      <c r="BU45">
        <v>0</v>
      </c>
      <c r="BV45">
        <v>2052</v>
      </c>
      <c r="BW45">
        <v>142328</v>
      </c>
      <c r="BX45">
        <v>0.55142835260779655</v>
      </c>
      <c r="BY45">
        <v>2.5593569024171452</v>
      </c>
      <c r="BZ45">
        <v>0</v>
      </c>
      <c r="CA45">
        <v>0</v>
      </c>
      <c r="CB45">
        <v>746450</v>
      </c>
      <c r="CC45">
        <v>11266750</v>
      </c>
      <c r="CD45">
        <v>0</v>
      </c>
      <c r="CE45">
        <v>0</v>
      </c>
      <c r="CF45">
        <v>746301</v>
      </c>
      <c r="CG45">
        <v>11264497</v>
      </c>
      <c r="CH45">
        <v>0</v>
      </c>
      <c r="CI45">
        <v>746301</v>
      </c>
      <c r="CJ45">
        <v>11264497</v>
      </c>
      <c r="CK45">
        <v>2253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6.64</v>
      </c>
      <c r="CY45">
        <v>6.64</v>
      </c>
      <c r="CZ45">
        <v>0</v>
      </c>
      <c r="DA45">
        <v>0</v>
      </c>
      <c r="DB45">
        <v>0</v>
      </c>
      <c r="DC45">
        <v>4956428</v>
      </c>
      <c r="DD45">
        <v>74811220</v>
      </c>
      <c r="DE45">
        <v>0</v>
      </c>
      <c r="DF45">
        <v>0</v>
      </c>
      <c r="DG45">
        <v>746450</v>
      </c>
      <c r="DH45">
        <v>1</v>
      </c>
      <c r="DI45">
        <v>0</v>
      </c>
      <c r="DJ45">
        <v>0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11266750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2052</v>
      </c>
      <c r="EH45">
        <v>0</v>
      </c>
      <c r="EI45">
        <v>0</v>
      </c>
      <c r="EJ45">
        <v>0</v>
      </c>
      <c r="EK45">
        <v>0</v>
      </c>
      <c r="EL45">
        <v>142328</v>
      </c>
      <c r="EM45">
        <v>0</v>
      </c>
      <c r="EN45">
        <v>0</v>
      </c>
      <c r="EO45">
        <v>0</v>
      </c>
      <c r="EP45">
        <v>2052</v>
      </c>
      <c r="EQ45">
        <v>142328</v>
      </c>
      <c r="ER45" t="b">
        <v>1</v>
      </c>
      <c r="ES45" t="b">
        <v>1</v>
      </c>
      <c r="ET45" t="s">
        <v>9979</v>
      </c>
      <c r="EU45" t="s">
        <v>9979</v>
      </c>
      <c r="EV45" t="s">
        <v>571</v>
      </c>
      <c r="EW45" t="s">
        <v>8804</v>
      </c>
    </row>
    <row r="46" spans="1:153" x14ac:dyDescent="0.4">
      <c r="A46" t="s">
        <v>33</v>
      </c>
      <c r="B46">
        <v>105373353100</v>
      </c>
      <c r="C46">
        <v>6000000000102</v>
      </c>
      <c r="D46" t="s">
        <v>633</v>
      </c>
      <c r="E46" t="s">
        <v>634</v>
      </c>
      <c r="F46" t="s">
        <v>546</v>
      </c>
      <c r="G46" t="s">
        <v>614</v>
      </c>
      <c r="H46" t="s">
        <v>629</v>
      </c>
      <c r="I46" t="s">
        <v>549</v>
      </c>
      <c r="J46" t="s">
        <v>550</v>
      </c>
      <c r="K46" t="s">
        <v>551</v>
      </c>
      <c r="L46" t="s">
        <v>552</v>
      </c>
      <c r="M46" t="s">
        <v>553</v>
      </c>
      <c r="N46" t="s">
        <v>554</v>
      </c>
      <c r="O46" t="s">
        <v>555</v>
      </c>
      <c r="P46" t="s">
        <v>554</v>
      </c>
      <c r="Q46" t="s">
        <v>556</v>
      </c>
      <c r="R46" t="s">
        <v>557</v>
      </c>
      <c r="S46" t="s">
        <v>557</v>
      </c>
      <c r="T46" s="1">
        <v>39668</v>
      </c>
      <c r="U46" s="1">
        <v>46220</v>
      </c>
      <c r="V46" s="1">
        <v>46220</v>
      </c>
      <c r="X46" t="s">
        <v>558</v>
      </c>
      <c r="Y46" t="s">
        <v>616</v>
      </c>
      <c r="Z46" t="s">
        <v>617</v>
      </c>
      <c r="AA46" t="s">
        <v>618</v>
      </c>
      <c r="AB46" t="s">
        <v>619</v>
      </c>
      <c r="AC46" t="s">
        <v>553</v>
      </c>
      <c r="AD46" t="s">
        <v>620</v>
      </c>
      <c r="AF46" t="s">
        <v>564</v>
      </c>
      <c r="AG46" t="s">
        <v>565</v>
      </c>
      <c r="AH46" s="1">
        <v>38876</v>
      </c>
      <c r="AI46" t="s">
        <v>566</v>
      </c>
      <c r="AJ46" t="s">
        <v>567</v>
      </c>
      <c r="AK46" t="s">
        <v>546</v>
      </c>
      <c r="AL46" t="s">
        <v>568</v>
      </c>
      <c r="AM46" t="s">
        <v>569</v>
      </c>
      <c r="AN46" t="s">
        <v>578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4593000</v>
      </c>
      <c r="AY46">
        <v>113988300</v>
      </c>
      <c r="AZ46">
        <v>0</v>
      </c>
      <c r="BA46">
        <v>-4593000</v>
      </c>
      <c r="BB46">
        <v>-113988300</v>
      </c>
      <c r="BC46">
        <v>0</v>
      </c>
      <c r="BD46">
        <v>53590</v>
      </c>
      <c r="BE46">
        <v>2088345</v>
      </c>
      <c r="BF46">
        <v>0</v>
      </c>
      <c r="BG46">
        <v>0</v>
      </c>
      <c r="BH46">
        <v>2088345</v>
      </c>
      <c r="BI46">
        <v>0</v>
      </c>
      <c r="BJ46">
        <v>0</v>
      </c>
      <c r="BK46">
        <v>0</v>
      </c>
      <c r="BL46">
        <v>948338</v>
      </c>
      <c r="BM46">
        <v>0</v>
      </c>
      <c r="BN46">
        <v>0</v>
      </c>
      <c r="BO46">
        <v>9173</v>
      </c>
      <c r="BP46">
        <v>971364</v>
      </c>
      <c r="BQ46">
        <v>9173</v>
      </c>
      <c r="BR46">
        <v>971364</v>
      </c>
      <c r="BS46">
        <v>0</v>
      </c>
      <c r="BT46">
        <v>0</v>
      </c>
      <c r="BU46">
        <v>0</v>
      </c>
      <c r="BV46">
        <v>9173</v>
      </c>
      <c r="BW46">
        <v>971364</v>
      </c>
      <c r="BX46">
        <v>0.40031351273034504</v>
      </c>
      <c r="BY46">
        <v>1.7193175100818061</v>
      </c>
      <c r="BZ46">
        <v>0</v>
      </c>
      <c r="CA46">
        <v>0</v>
      </c>
      <c r="CB46">
        <v>4593000</v>
      </c>
      <c r="CC46">
        <v>113988300</v>
      </c>
      <c r="CD46">
        <v>0</v>
      </c>
      <c r="CE46">
        <v>0</v>
      </c>
      <c r="CF46">
        <v>4592081</v>
      </c>
      <c r="CG46">
        <v>113965502</v>
      </c>
      <c r="CH46">
        <v>0</v>
      </c>
      <c r="CI46">
        <v>4592081</v>
      </c>
      <c r="CJ46">
        <v>113965502</v>
      </c>
      <c r="CK46">
        <v>22798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4.68</v>
      </c>
      <c r="CY46">
        <v>4.68</v>
      </c>
      <c r="CZ46">
        <v>0</v>
      </c>
      <c r="DA46">
        <v>0</v>
      </c>
      <c r="DB46">
        <v>0</v>
      </c>
      <c r="DC46">
        <v>21495240</v>
      </c>
      <c r="DD46">
        <v>533465243.99999994</v>
      </c>
      <c r="DE46">
        <v>0</v>
      </c>
      <c r="DF46">
        <v>0</v>
      </c>
      <c r="DG46">
        <v>4593000</v>
      </c>
      <c r="DH46">
        <v>1</v>
      </c>
      <c r="DI46">
        <v>0</v>
      </c>
      <c r="DJ46">
        <v>0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113988300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9173</v>
      </c>
      <c r="EH46">
        <v>0</v>
      </c>
      <c r="EI46">
        <v>0</v>
      </c>
      <c r="EJ46">
        <v>0</v>
      </c>
      <c r="EK46">
        <v>0</v>
      </c>
      <c r="EL46">
        <v>971364</v>
      </c>
      <c r="EM46">
        <v>0</v>
      </c>
      <c r="EN46">
        <v>0</v>
      </c>
      <c r="EO46">
        <v>0</v>
      </c>
      <c r="EP46">
        <v>9173</v>
      </c>
      <c r="EQ46">
        <v>971364</v>
      </c>
      <c r="ER46" t="b">
        <v>1</v>
      </c>
      <c r="ES46" t="b">
        <v>1</v>
      </c>
      <c r="ET46" t="s">
        <v>9979</v>
      </c>
      <c r="EU46" t="s">
        <v>9979</v>
      </c>
      <c r="EV46" t="s">
        <v>571</v>
      </c>
      <c r="EW46" t="s">
        <v>8804</v>
      </c>
    </row>
    <row r="47" spans="1:153" x14ac:dyDescent="0.4">
      <c r="A47" t="s">
        <v>33</v>
      </c>
      <c r="B47">
        <v>105373353100</v>
      </c>
      <c r="C47">
        <v>6000000000103</v>
      </c>
      <c r="D47" t="s">
        <v>633</v>
      </c>
      <c r="E47" t="s">
        <v>634</v>
      </c>
      <c r="F47" t="s">
        <v>546</v>
      </c>
      <c r="G47" t="s">
        <v>614</v>
      </c>
      <c r="H47" t="s">
        <v>629</v>
      </c>
      <c r="I47" t="s">
        <v>549</v>
      </c>
      <c r="J47" t="s">
        <v>550</v>
      </c>
      <c r="K47" t="s">
        <v>551</v>
      </c>
      <c r="L47" t="s">
        <v>552</v>
      </c>
      <c r="M47" t="s">
        <v>553</v>
      </c>
      <c r="N47" t="s">
        <v>554</v>
      </c>
      <c r="O47" t="s">
        <v>555</v>
      </c>
      <c r="P47" t="s">
        <v>554</v>
      </c>
      <c r="Q47" t="s">
        <v>556</v>
      </c>
      <c r="R47" t="s">
        <v>557</v>
      </c>
      <c r="S47" t="s">
        <v>557</v>
      </c>
      <c r="T47" s="1">
        <v>39668</v>
      </c>
      <c r="U47" s="1">
        <v>46220</v>
      </c>
      <c r="V47" s="1">
        <v>46220</v>
      </c>
      <c r="X47" t="s">
        <v>558</v>
      </c>
      <c r="Y47" t="s">
        <v>616</v>
      </c>
      <c r="Z47" t="s">
        <v>617</v>
      </c>
      <c r="AA47" t="s">
        <v>618</v>
      </c>
      <c r="AB47" t="s">
        <v>619</v>
      </c>
      <c r="AC47" t="s">
        <v>553</v>
      </c>
      <c r="AD47" t="s">
        <v>620</v>
      </c>
      <c r="AF47" t="s">
        <v>564</v>
      </c>
      <c r="AG47" t="s">
        <v>565</v>
      </c>
      <c r="AH47" s="1">
        <v>38876</v>
      </c>
      <c r="AI47" t="s">
        <v>566</v>
      </c>
      <c r="AJ47" t="s">
        <v>567</v>
      </c>
      <c r="AK47" t="s">
        <v>546</v>
      </c>
      <c r="AL47" t="s">
        <v>568</v>
      </c>
      <c r="AM47" t="s">
        <v>569</v>
      </c>
      <c r="AN47" t="s">
        <v>578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305000</v>
      </c>
      <c r="AY47">
        <v>18656200</v>
      </c>
      <c r="AZ47">
        <v>0</v>
      </c>
      <c r="BA47">
        <v>-305000</v>
      </c>
      <c r="BB47">
        <v>-18656200</v>
      </c>
      <c r="BC47">
        <v>0</v>
      </c>
      <c r="BD47">
        <v>5931</v>
      </c>
      <c r="BE47">
        <v>556577</v>
      </c>
      <c r="BF47">
        <v>0</v>
      </c>
      <c r="BG47">
        <v>0</v>
      </c>
      <c r="BH47">
        <v>556577</v>
      </c>
      <c r="BI47">
        <v>0</v>
      </c>
      <c r="BJ47">
        <v>0</v>
      </c>
      <c r="BK47">
        <v>0</v>
      </c>
      <c r="BL47">
        <v>245606</v>
      </c>
      <c r="BM47">
        <v>0</v>
      </c>
      <c r="BN47">
        <v>0</v>
      </c>
      <c r="BO47">
        <v>974</v>
      </c>
      <c r="BP47">
        <v>249399</v>
      </c>
      <c r="BQ47">
        <v>974</v>
      </c>
      <c r="BR47">
        <v>249399</v>
      </c>
      <c r="BS47">
        <v>0</v>
      </c>
      <c r="BT47">
        <v>0</v>
      </c>
      <c r="BU47">
        <v>0</v>
      </c>
      <c r="BV47">
        <v>974</v>
      </c>
      <c r="BW47">
        <v>249399</v>
      </c>
      <c r="BX47">
        <v>0.64086325728291094</v>
      </c>
      <c r="BY47">
        <v>2.7104064702248047</v>
      </c>
      <c r="BZ47">
        <v>0</v>
      </c>
      <c r="CA47">
        <v>0</v>
      </c>
      <c r="CB47">
        <v>305000</v>
      </c>
      <c r="CC47">
        <v>18656200</v>
      </c>
      <c r="CD47">
        <v>0</v>
      </c>
      <c r="CE47">
        <v>0</v>
      </c>
      <c r="CF47">
        <v>304939</v>
      </c>
      <c r="CG47">
        <v>18652469</v>
      </c>
      <c r="CH47">
        <v>0</v>
      </c>
      <c r="CI47">
        <v>304939</v>
      </c>
      <c r="CJ47">
        <v>18652469</v>
      </c>
      <c r="CK47">
        <v>3731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7.8</v>
      </c>
      <c r="CY47">
        <v>7.8</v>
      </c>
      <c r="CZ47">
        <v>0</v>
      </c>
      <c r="DA47">
        <v>0</v>
      </c>
      <c r="DB47">
        <v>0</v>
      </c>
      <c r="DC47">
        <v>2379000</v>
      </c>
      <c r="DD47">
        <v>145518360</v>
      </c>
      <c r="DE47">
        <v>0</v>
      </c>
      <c r="DF47">
        <v>0</v>
      </c>
      <c r="DG47">
        <v>305000</v>
      </c>
      <c r="DH47">
        <v>1</v>
      </c>
      <c r="DI47">
        <v>0</v>
      </c>
      <c r="DJ47">
        <v>0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18656200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974</v>
      </c>
      <c r="EH47">
        <v>0</v>
      </c>
      <c r="EI47">
        <v>0</v>
      </c>
      <c r="EJ47">
        <v>0</v>
      </c>
      <c r="EK47">
        <v>0</v>
      </c>
      <c r="EL47">
        <v>249399</v>
      </c>
      <c r="EM47">
        <v>0</v>
      </c>
      <c r="EN47">
        <v>0</v>
      </c>
      <c r="EO47">
        <v>0</v>
      </c>
      <c r="EP47">
        <v>974</v>
      </c>
      <c r="EQ47">
        <v>249399</v>
      </c>
      <c r="ER47" t="b">
        <v>1</v>
      </c>
      <c r="ES47" t="b">
        <v>1</v>
      </c>
      <c r="ET47" t="s">
        <v>9979</v>
      </c>
      <c r="EU47" t="s">
        <v>9979</v>
      </c>
      <c r="EV47" t="s">
        <v>571</v>
      </c>
      <c r="EW47" t="s">
        <v>8804</v>
      </c>
    </row>
    <row r="48" spans="1:153" x14ac:dyDescent="0.4">
      <c r="A48" t="s">
        <v>635</v>
      </c>
      <c r="B48">
        <v>905373353900</v>
      </c>
      <c r="C48">
        <v>6000000000210</v>
      </c>
      <c r="D48" t="s">
        <v>636</v>
      </c>
      <c r="E48" t="s">
        <v>637</v>
      </c>
      <c r="F48" t="s">
        <v>546</v>
      </c>
      <c r="G48" t="s">
        <v>614</v>
      </c>
      <c r="H48" t="s">
        <v>629</v>
      </c>
      <c r="I48" t="s">
        <v>549</v>
      </c>
      <c r="J48" t="s">
        <v>550</v>
      </c>
      <c r="K48" t="s">
        <v>551</v>
      </c>
      <c r="L48" t="s">
        <v>552</v>
      </c>
      <c r="M48" t="s">
        <v>553</v>
      </c>
      <c r="N48" t="s">
        <v>554</v>
      </c>
      <c r="O48" t="s">
        <v>555</v>
      </c>
      <c r="P48" t="s">
        <v>554</v>
      </c>
      <c r="Q48" t="s">
        <v>556</v>
      </c>
      <c r="R48" t="s">
        <v>557</v>
      </c>
      <c r="S48" t="s">
        <v>557</v>
      </c>
      <c r="T48" s="1">
        <v>39169</v>
      </c>
      <c r="U48" s="1">
        <v>45858</v>
      </c>
      <c r="V48" s="1">
        <v>45858</v>
      </c>
      <c r="W48">
        <v>45858</v>
      </c>
      <c r="X48" t="s">
        <v>558</v>
      </c>
      <c r="Y48" t="s">
        <v>616</v>
      </c>
      <c r="Z48" t="s">
        <v>617</v>
      </c>
      <c r="AA48" t="s">
        <v>618</v>
      </c>
      <c r="AB48" t="s">
        <v>619</v>
      </c>
      <c r="AC48" t="s">
        <v>553</v>
      </c>
      <c r="AD48" t="s">
        <v>577</v>
      </c>
      <c r="AF48" t="s">
        <v>564</v>
      </c>
      <c r="AG48" t="s">
        <v>565</v>
      </c>
      <c r="AH48" s="1">
        <v>38876</v>
      </c>
      <c r="AI48" t="s">
        <v>566</v>
      </c>
      <c r="AJ48" t="s">
        <v>567</v>
      </c>
      <c r="AK48" t="s">
        <v>546</v>
      </c>
      <c r="AL48" t="s">
        <v>568</v>
      </c>
      <c r="AM48" t="s">
        <v>569</v>
      </c>
      <c r="AN48" t="s">
        <v>570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 t="b">
        <v>1</v>
      </c>
      <c r="ES48" t="b">
        <v>1</v>
      </c>
      <c r="ET48" t="s">
        <v>9979</v>
      </c>
      <c r="EU48" t="s">
        <v>9979</v>
      </c>
      <c r="EV48" t="s">
        <v>571</v>
      </c>
      <c r="EW48" t="s">
        <v>8804</v>
      </c>
    </row>
    <row r="49" spans="1:153" x14ac:dyDescent="0.4">
      <c r="A49" t="s">
        <v>635</v>
      </c>
      <c r="B49">
        <v>905373353900</v>
      </c>
      <c r="C49">
        <v>6000000000351</v>
      </c>
      <c r="D49" t="s">
        <v>636</v>
      </c>
      <c r="E49" t="s">
        <v>637</v>
      </c>
      <c r="F49" t="s">
        <v>546</v>
      </c>
      <c r="G49" t="s">
        <v>614</v>
      </c>
      <c r="H49" t="s">
        <v>629</v>
      </c>
      <c r="I49" t="s">
        <v>549</v>
      </c>
      <c r="J49" t="s">
        <v>550</v>
      </c>
      <c r="K49" t="s">
        <v>551</v>
      </c>
      <c r="L49" t="s">
        <v>552</v>
      </c>
      <c r="M49" t="s">
        <v>553</v>
      </c>
      <c r="N49" t="s">
        <v>554</v>
      </c>
      <c r="O49" t="s">
        <v>555</v>
      </c>
      <c r="P49" t="s">
        <v>554</v>
      </c>
      <c r="Q49" t="s">
        <v>556</v>
      </c>
      <c r="R49" t="s">
        <v>557</v>
      </c>
      <c r="S49" t="s">
        <v>557</v>
      </c>
      <c r="T49" s="1">
        <v>39169</v>
      </c>
      <c r="U49" s="1">
        <v>45858</v>
      </c>
      <c r="V49" s="1">
        <v>45858</v>
      </c>
      <c r="W49">
        <v>45858</v>
      </c>
      <c r="X49" t="s">
        <v>558</v>
      </c>
      <c r="Y49" t="s">
        <v>616</v>
      </c>
      <c r="Z49" t="s">
        <v>617</v>
      </c>
      <c r="AA49" t="s">
        <v>618</v>
      </c>
      <c r="AB49" t="s">
        <v>619</v>
      </c>
      <c r="AC49" t="s">
        <v>553</v>
      </c>
      <c r="AD49" t="s">
        <v>577</v>
      </c>
      <c r="AF49" t="s">
        <v>564</v>
      </c>
      <c r="AG49" t="s">
        <v>565</v>
      </c>
      <c r="AH49" s="1">
        <v>38876</v>
      </c>
      <c r="AI49" t="s">
        <v>566</v>
      </c>
      <c r="AJ49" t="s">
        <v>567</v>
      </c>
      <c r="AK49" t="s">
        <v>546</v>
      </c>
      <c r="AL49" t="s">
        <v>568</v>
      </c>
      <c r="AM49" t="s">
        <v>569</v>
      </c>
      <c r="AN49" t="s">
        <v>570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 t="b">
        <v>1</v>
      </c>
      <c r="ES49" t="b">
        <v>1</v>
      </c>
      <c r="ET49" t="s">
        <v>9979</v>
      </c>
      <c r="EU49" t="s">
        <v>9979</v>
      </c>
      <c r="EV49" t="s">
        <v>571</v>
      </c>
      <c r="EW49" t="s">
        <v>8804</v>
      </c>
    </row>
    <row r="50" spans="1:153" x14ac:dyDescent="0.4">
      <c r="A50" t="s">
        <v>34</v>
      </c>
      <c r="B50">
        <v>5376548000</v>
      </c>
      <c r="C50">
        <v>6000000000087</v>
      </c>
      <c r="D50" t="s">
        <v>638</v>
      </c>
      <c r="E50" t="s">
        <v>639</v>
      </c>
      <c r="F50" t="s">
        <v>546</v>
      </c>
      <c r="G50" t="s">
        <v>614</v>
      </c>
      <c r="H50" t="s">
        <v>629</v>
      </c>
      <c r="I50" t="s">
        <v>549</v>
      </c>
      <c r="J50" t="s">
        <v>550</v>
      </c>
      <c r="K50" t="s">
        <v>551</v>
      </c>
      <c r="L50" t="s">
        <v>552</v>
      </c>
      <c r="M50" t="s">
        <v>553</v>
      </c>
      <c r="N50" t="s">
        <v>554</v>
      </c>
      <c r="O50" t="s">
        <v>555</v>
      </c>
      <c r="P50" t="s">
        <v>554</v>
      </c>
      <c r="Q50" t="s">
        <v>556</v>
      </c>
      <c r="R50" t="s">
        <v>557</v>
      </c>
      <c r="S50" t="s">
        <v>557</v>
      </c>
      <c r="T50" s="1">
        <v>39631</v>
      </c>
      <c r="U50" s="1">
        <v>46042</v>
      </c>
      <c r="V50" s="1">
        <v>46042</v>
      </c>
      <c r="X50" t="s">
        <v>558</v>
      </c>
      <c r="Y50" t="s">
        <v>616</v>
      </c>
      <c r="Z50" t="s">
        <v>617</v>
      </c>
      <c r="AA50" t="s">
        <v>618</v>
      </c>
      <c r="AB50" t="s">
        <v>619</v>
      </c>
      <c r="AC50" t="s">
        <v>553</v>
      </c>
      <c r="AD50" t="s">
        <v>640</v>
      </c>
      <c r="AF50" t="s">
        <v>564</v>
      </c>
      <c r="AG50" t="s">
        <v>565</v>
      </c>
      <c r="AH50" s="1">
        <v>38905</v>
      </c>
      <c r="AI50" t="s">
        <v>566</v>
      </c>
      <c r="AJ50" t="s">
        <v>567</v>
      </c>
      <c r="AK50" t="s">
        <v>546</v>
      </c>
      <c r="AL50" t="s">
        <v>568</v>
      </c>
      <c r="AM50" t="s">
        <v>569</v>
      </c>
      <c r="AN50" t="s">
        <v>578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13228000</v>
      </c>
      <c r="AY50">
        <v>113110000</v>
      </c>
      <c r="AZ50">
        <v>0</v>
      </c>
      <c r="BA50">
        <v>-13228000</v>
      </c>
      <c r="BB50">
        <v>-113110000</v>
      </c>
      <c r="BC50">
        <v>0</v>
      </c>
      <c r="BD50">
        <v>148737</v>
      </c>
      <c r="BE50">
        <v>2138998</v>
      </c>
      <c r="BF50">
        <v>0</v>
      </c>
      <c r="BG50">
        <v>0</v>
      </c>
      <c r="BH50">
        <v>2138998</v>
      </c>
      <c r="BI50">
        <v>0</v>
      </c>
      <c r="BJ50">
        <v>0</v>
      </c>
      <c r="BK50">
        <v>0</v>
      </c>
      <c r="BL50">
        <v>1133010</v>
      </c>
      <c r="BM50">
        <v>0</v>
      </c>
      <c r="BN50">
        <v>0</v>
      </c>
      <c r="BO50">
        <v>35186</v>
      </c>
      <c r="BP50">
        <v>1155833</v>
      </c>
      <c r="BQ50">
        <v>35186</v>
      </c>
      <c r="BR50">
        <v>1155833</v>
      </c>
      <c r="BS50">
        <v>0</v>
      </c>
      <c r="BT50">
        <v>0</v>
      </c>
      <c r="BU50">
        <v>0</v>
      </c>
      <c r="BV50">
        <v>35186</v>
      </c>
      <c r="BW50">
        <v>1155833</v>
      </c>
      <c r="BX50">
        <v>0.53357770401601923</v>
      </c>
      <c r="BY50">
        <v>2.0655129550856506</v>
      </c>
      <c r="BZ50">
        <v>0</v>
      </c>
      <c r="CA50">
        <v>0</v>
      </c>
      <c r="CB50">
        <v>13228000</v>
      </c>
      <c r="CC50">
        <v>113110000</v>
      </c>
      <c r="CD50">
        <v>0</v>
      </c>
      <c r="CE50">
        <v>0</v>
      </c>
      <c r="CF50">
        <v>13223893</v>
      </c>
      <c r="CG50">
        <v>113073117</v>
      </c>
      <c r="CH50">
        <v>0</v>
      </c>
      <c r="CI50">
        <v>13223893</v>
      </c>
      <c r="CJ50">
        <v>113073117</v>
      </c>
      <c r="CK50">
        <v>36883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6.5</v>
      </c>
      <c r="CY50">
        <v>4.7427267261957384</v>
      </c>
      <c r="CZ50">
        <v>0</v>
      </c>
      <c r="DA50">
        <v>0</v>
      </c>
      <c r="DB50">
        <v>0</v>
      </c>
      <c r="DC50">
        <v>85982000</v>
      </c>
      <c r="DD50">
        <v>536449820</v>
      </c>
      <c r="DE50">
        <v>0</v>
      </c>
      <c r="DF50">
        <v>0</v>
      </c>
      <c r="DG50">
        <v>13228000</v>
      </c>
      <c r="DH50">
        <v>1</v>
      </c>
      <c r="DI50">
        <v>0</v>
      </c>
      <c r="DJ50">
        <v>0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113110000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35186</v>
      </c>
      <c r="EH50">
        <v>0</v>
      </c>
      <c r="EI50">
        <v>0</v>
      </c>
      <c r="EJ50">
        <v>0</v>
      </c>
      <c r="EK50">
        <v>0</v>
      </c>
      <c r="EL50">
        <v>1155833</v>
      </c>
      <c r="EM50">
        <v>0</v>
      </c>
      <c r="EN50">
        <v>0</v>
      </c>
      <c r="EO50">
        <v>0</v>
      </c>
      <c r="EP50">
        <v>35186</v>
      </c>
      <c r="EQ50">
        <v>1155833</v>
      </c>
      <c r="ER50" t="b">
        <v>1</v>
      </c>
      <c r="ES50" t="b">
        <v>1</v>
      </c>
      <c r="ET50" t="s">
        <v>9979</v>
      </c>
      <c r="EU50" t="s">
        <v>9979</v>
      </c>
      <c r="EV50" t="s">
        <v>571</v>
      </c>
      <c r="EW50" t="s">
        <v>8804</v>
      </c>
    </row>
    <row r="51" spans="1:153" x14ac:dyDescent="0.4">
      <c r="A51" t="s">
        <v>34</v>
      </c>
      <c r="B51">
        <v>5376548000</v>
      </c>
      <c r="C51">
        <v>6000000000088</v>
      </c>
      <c r="D51" t="s">
        <v>638</v>
      </c>
      <c r="E51" t="s">
        <v>639</v>
      </c>
      <c r="F51" t="s">
        <v>546</v>
      </c>
      <c r="G51" t="s">
        <v>614</v>
      </c>
      <c r="H51" t="s">
        <v>629</v>
      </c>
      <c r="I51" t="s">
        <v>549</v>
      </c>
      <c r="J51" t="s">
        <v>550</v>
      </c>
      <c r="K51" t="s">
        <v>551</v>
      </c>
      <c r="L51" t="s">
        <v>552</v>
      </c>
      <c r="M51" t="s">
        <v>553</v>
      </c>
      <c r="N51" t="s">
        <v>554</v>
      </c>
      <c r="O51" t="s">
        <v>555</v>
      </c>
      <c r="P51" t="s">
        <v>554</v>
      </c>
      <c r="Q51" t="s">
        <v>556</v>
      </c>
      <c r="R51" t="s">
        <v>557</v>
      </c>
      <c r="S51" t="s">
        <v>557</v>
      </c>
      <c r="T51" s="1">
        <v>39631</v>
      </c>
      <c r="U51" s="1">
        <v>46042</v>
      </c>
      <c r="V51" s="1">
        <v>46042</v>
      </c>
      <c r="X51" t="s">
        <v>558</v>
      </c>
      <c r="Y51" t="s">
        <v>616</v>
      </c>
      <c r="Z51" t="s">
        <v>617</v>
      </c>
      <c r="AA51" t="s">
        <v>618</v>
      </c>
      <c r="AB51" t="s">
        <v>619</v>
      </c>
      <c r="AC51" t="s">
        <v>553</v>
      </c>
      <c r="AD51" t="s">
        <v>640</v>
      </c>
      <c r="AF51" t="s">
        <v>564</v>
      </c>
      <c r="AG51" t="s">
        <v>565</v>
      </c>
      <c r="AH51" s="1">
        <v>38905</v>
      </c>
      <c r="AI51" t="s">
        <v>566</v>
      </c>
      <c r="AJ51" t="s">
        <v>567</v>
      </c>
      <c r="AK51" t="s">
        <v>546</v>
      </c>
      <c r="AL51" t="s">
        <v>568</v>
      </c>
      <c r="AM51" t="s">
        <v>569</v>
      </c>
      <c r="AN51" t="s">
        <v>578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575000</v>
      </c>
      <c r="AY51">
        <v>18475000</v>
      </c>
      <c r="AZ51">
        <v>0</v>
      </c>
      <c r="BA51">
        <v>-575000</v>
      </c>
      <c r="BB51">
        <v>-18475000</v>
      </c>
      <c r="BC51">
        <v>0</v>
      </c>
      <c r="BD51">
        <v>10981</v>
      </c>
      <c r="BE51">
        <v>547590</v>
      </c>
      <c r="BF51">
        <v>0</v>
      </c>
      <c r="BG51">
        <v>0</v>
      </c>
      <c r="BH51">
        <v>547590</v>
      </c>
      <c r="BI51">
        <v>0</v>
      </c>
      <c r="BJ51">
        <v>0</v>
      </c>
      <c r="BK51">
        <v>0</v>
      </c>
      <c r="BL51">
        <v>264553</v>
      </c>
      <c r="BM51">
        <v>0</v>
      </c>
      <c r="BN51">
        <v>0</v>
      </c>
      <c r="BO51">
        <v>2410</v>
      </c>
      <c r="BP51">
        <v>268305</v>
      </c>
      <c r="BQ51">
        <v>2410</v>
      </c>
      <c r="BR51">
        <v>268305</v>
      </c>
      <c r="BS51">
        <v>0</v>
      </c>
      <c r="BT51">
        <v>0</v>
      </c>
      <c r="BU51">
        <v>0</v>
      </c>
      <c r="BV51">
        <v>2410</v>
      </c>
      <c r="BW51">
        <v>268305</v>
      </c>
      <c r="BX51">
        <v>0.84195816411197</v>
      </c>
      <c r="BY51">
        <v>2.9479206724166347</v>
      </c>
      <c r="BZ51">
        <v>0</v>
      </c>
      <c r="CA51">
        <v>0</v>
      </c>
      <c r="CB51">
        <v>575000</v>
      </c>
      <c r="CC51">
        <v>18475000</v>
      </c>
      <c r="CD51">
        <v>0</v>
      </c>
      <c r="CE51">
        <v>0</v>
      </c>
      <c r="CF51">
        <v>574885</v>
      </c>
      <c r="CG51">
        <v>18471305</v>
      </c>
      <c r="CH51">
        <v>0</v>
      </c>
      <c r="CI51">
        <v>574885</v>
      </c>
      <c r="CJ51">
        <v>18471305</v>
      </c>
      <c r="CK51">
        <v>3695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9.65</v>
      </c>
      <c r="CY51">
        <v>7.7219350473612991</v>
      </c>
      <c r="CZ51">
        <v>0</v>
      </c>
      <c r="DA51">
        <v>0</v>
      </c>
      <c r="DB51">
        <v>0</v>
      </c>
      <c r="DC51">
        <v>5548750</v>
      </c>
      <c r="DD51">
        <v>142662750</v>
      </c>
      <c r="DE51">
        <v>0</v>
      </c>
      <c r="DF51">
        <v>0</v>
      </c>
      <c r="DG51">
        <v>575000</v>
      </c>
      <c r="DH51">
        <v>1</v>
      </c>
      <c r="DI51">
        <v>0</v>
      </c>
      <c r="DJ51">
        <v>0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18475000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2410</v>
      </c>
      <c r="EH51">
        <v>0</v>
      </c>
      <c r="EI51">
        <v>0</v>
      </c>
      <c r="EJ51">
        <v>0</v>
      </c>
      <c r="EK51">
        <v>0</v>
      </c>
      <c r="EL51">
        <v>268305</v>
      </c>
      <c r="EM51">
        <v>0</v>
      </c>
      <c r="EN51">
        <v>0</v>
      </c>
      <c r="EO51">
        <v>0</v>
      </c>
      <c r="EP51">
        <v>2410</v>
      </c>
      <c r="EQ51">
        <v>268305</v>
      </c>
      <c r="ER51" t="b">
        <v>1</v>
      </c>
      <c r="ES51" t="b">
        <v>1</v>
      </c>
      <c r="ET51" t="s">
        <v>9979</v>
      </c>
      <c r="EU51" t="s">
        <v>9979</v>
      </c>
      <c r="EV51" t="s">
        <v>571</v>
      </c>
      <c r="EW51" t="s">
        <v>8804</v>
      </c>
    </row>
    <row r="52" spans="1:153" x14ac:dyDescent="0.4">
      <c r="A52" t="s">
        <v>34</v>
      </c>
      <c r="B52">
        <v>5376548000</v>
      </c>
      <c r="C52">
        <v>6000000000248</v>
      </c>
      <c r="D52" t="s">
        <v>638</v>
      </c>
      <c r="E52" t="s">
        <v>639</v>
      </c>
      <c r="F52" t="s">
        <v>546</v>
      </c>
      <c r="G52" t="s">
        <v>614</v>
      </c>
      <c r="H52" t="s">
        <v>629</v>
      </c>
      <c r="I52" t="s">
        <v>549</v>
      </c>
      <c r="J52" t="s">
        <v>550</v>
      </c>
      <c r="K52" t="s">
        <v>551</v>
      </c>
      <c r="L52" t="s">
        <v>552</v>
      </c>
      <c r="M52" t="s">
        <v>553</v>
      </c>
      <c r="N52" t="s">
        <v>554</v>
      </c>
      <c r="O52" t="s">
        <v>555</v>
      </c>
      <c r="P52" t="s">
        <v>554</v>
      </c>
      <c r="Q52" t="s">
        <v>556</v>
      </c>
      <c r="R52" t="s">
        <v>557</v>
      </c>
      <c r="S52" t="s">
        <v>557</v>
      </c>
      <c r="T52" s="1">
        <v>39631</v>
      </c>
      <c r="U52" s="1">
        <v>46042</v>
      </c>
      <c r="V52" s="1">
        <v>46042</v>
      </c>
      <c r="X52" t="s">
        <v>558</v>
      </c>
      <c r="Y52" t="s">
        <v>616</v>
      </c>
      <c r="Z52" t="s">
        <v>617</v>
      </c>
      <c r="AA52" t="s">
        <v>618</v>
      </c>
      <c r="AB52" t="s">
        <v>619</v>
      </c>
      <c r="AC52" t="s">
        <v>553</v>
      </c>
      <c r="AD52" t="s">
        <v>640</v>
      </c>
      <c r="AF52" t="s">
        <v>564</v>
      </c>
      <c r="AG52" t="s">
        <v>565</v>
      </c>
      <c r="AH52" s="1">
        <v>38905</v>
      </c>
      <c r="AI52" t="s">
        <v>566</v>
      </c>
      <c r="AJ52" t="s">
        <v>567</v>
      </c>
      <c r="AK52" t="s">
        <v>546</v>
      </c>
      <c r="AL52" t="s">
        <v>568</v>
      </c>
      <c r="AM52" t="s">
        <v>569</v>
      </c>
      <c r="AN52" t="s">
        <v>578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 t="b">
        <v>1</v>
      </c>
      <c r="ES52" t="b">
        <v>1</v>
      </c>
      <c r="ET52" t="s">
        <v>9979</v>
      </c>
      <c r="EU52" t="s">
        <v>9979</v>
      </c>
      <c r="EV52" t="s">
        <v>571</v>
      </c>
      <c r="EW52" t="s">
        <v>8804</v>
      </c>
    </row>
    <row r="53" spans="1:153" x14ac:dyDescent="0.4">
      <c r="A53" t="s">
        <v>34</v>
      </c>
      <c r="B53">
        <v>5376548000</v>
      </c>
      <c r="C53">
        <v>6000000000249</v>
      </c>
      <c r="D53" t="s">
        <v>638</v>
      </c>
      <c r="E53" t="s">
        <v>639</v>
      </c>
      <c r="F53" t="s">
        <v>546</v>
      </c>
      <c r="G53" t="s">
        <v>614</v>
      </c>
      <c r="H53" t="s">
        <v>629</v>
      </c>
      <c r="I53" t="s">
        <v>549</v>
      </c>
      <c r="J53" t="s">
        <v>550</v>
      </c>
      <c r="K53" t="s">
        <v>551</v>
      </c>
      <c r="L53" t="s">
        <v>552</v>
      </c>
      <c r="M53" t="s">
        <v>553</v>
      </c>
      <c r="N53" t="s">
        <v>554</v>
      </c>
      <c r="O53" t="s">
        <v>555</v>
      </c>
      <c r="P53" t="s">
        <v>554</v>
      </c>
      <c r="Q53" t="s">
        <v>556</v>
      </c>
      <c r="R53" t="s">
        <v>557</v>
      </c>
      <c r="S53" t="s">
        <v>557</v>
      </c>
      <c r="T53" s="1">
        <v>39631</v>
      </c>
      <c r="U53" s="1">
        <v>46042</v>
      </c>
      <c r="V53" s="1">
        <v>46042</v>
      </c>
      <c r="X53" t="s">
        <v>558</v>
      </c>
      <c r="Y53" t="s">
        <v>616</v>
      </c>
      <c r="Z53" t="s">
        <v>617</v>
      </c>
      <c r="AA53" t="s">
        <v>618</v>
      </c>
      <c r="AB53" t="s">
        <v>619</v>
      </c>
      <c r="AC53" t="s">
        <v>553</v>
      </c>
      <c r="AD53" t="s">
        <v>640</v>
      </c>
      <c r="AF53" t="s">
        <v>564</v>
      </c>
      <c r="AG53" t="s">
        <v>565</v>
      </c>
      <c r="AH53" s="1">
        <v>38905</v>
      </c>
      <c r="AI53" t="s">
        <v>566</v>
      </c>
      <c r="AJ53" t="s">
        <v>567</v>
      </c>
      <c r="AK53" t="s">
        <v>546</v>
      </c>
      <c r="AL53" t="s">
        <v>568</v>
      </c>
      <c r="AM53" t="s">
        <v>569</v>
      </c>
      <c r="AN53" t="s">
        <v>578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 t="b">
        <v>1</v>
      </c>
      <c r="ES53" t="b">
        <v>1</v>
      </c>
      <c r="ET53" t="s">
        <v>9979</v>
      </c>
      <c r="EU53" t="s">
        <v>9979</v>
      </c>
      <c r="EV53" t="s">
        <v>571</v>
      </c>
      <c r="EW53" t="s">
        <v>8804</v>
      </c>
    </row>
    <row r="54" spans="1:153" x14ac:dyDescent="0.4">
      <c r="A54" t="s">
        <v>34</v>
      </c>
      <c r="B54">
        <v>5376548000</v>
      </c>
      <c r="C54">
        <v>6000000000336</v>
      </c>
      <c r="D54" t="s">
        <v>638</v>
      </c>
      <c r="E54" t="s">
        <v>639</v>
      </c>
      <c r="F54" t="s">
        <v>546</v>
      </c>
      <c r="G54" t="s">
        <v>614</v>
      </c>
      <c r="H54" t="s">
        <v>629</v>
      </c>
      <c r="I54" t="s">
        <v>549</v>
      </c>
      <c r="J54" t="s">
        <v>550</v>
      </c>
      <c r="K54" t="s">
        <v>551</v>
      </c>
      <c r="L54" t="s">
        <v>552</v>
      </c>
      <c r="M54" t="s">
        <v>553</v>
      </c>
      <c r="N54" t="s">
        <v>554</v>
      </c>
      <c r="O54" t="s">
        <v>555</v>
      </c>
      <c r="P54" t="s">
        <v>554</v>
      </c>
      <c r="Q54" t="s">
        <v>556</v>
      </c>
      <c r="R54" t="s">
        <v>557</v>
      </c>
      <c r="S54" t="s">
        <v>557</v>
      </c>
      <c r="T54" s="1">
        <v>39631</v>
      </c>
      <c r="U54" s="1">
        <v>46042</v>
      </c>
      <c r="V54" s="1">
        <v>46042</v>
      </c>
      <c r="X54" t="s">
        <v>558</v>
      </c>
      <c r="Y54" t="s">
        <v>616</v>
      </c>
      <c r="Z54" t="s">
        <v>617</v>
      </c>
      <c r="AA54" t="s">
        <v>618</v>
      </c>
      <c r="AB54" t="s">
        <v>619</v>
      </c>
      <c r="AC54" t="s">
        <v>553</v>
      </c>
      <c r="AD54" t="s">
        <v>640</v>
      </c>
      <c r="AF54" t="s">
        <v>564</v>
      </c>
      <c r="AG54" t="s">
        <v>565</v>
      </c>
      <c r="AH54" s="1">
        <v>38905</v>
      </c>
      <c r="AI54" t="s">
        <v>566</v>
      </c>
      <c r="AJ54" t="s">
        <v>567</v>
      </c>
      <c r="AK54" t="s">
        <v>546</v>
      </c>
      <c r="AL54" t="s">
        <v>568</v>
      </c>
      <c r="AM54" t="s">
        <v>569</v>
      </c>
      <c r="AN54" t="s">
        <v>578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 t="b">
        <v>1</v>
      </c>
      <c r="ES54" t="b">
        <v>1</v>
      </c>
      <c r="ET54" t="s">
        <v>9979</v>
      </c>
      <c r="EU54" t="s">
        <v>9979</v>
      </c>
      <c r="EV54" t="s">
        <v>571</v>
      </c>
      <c r="EW54" t="s">
        <v>8804</v>
      </c>
    </row>
    <row r="55" spans="1:153" x14ac:dyDescent="0.4">
      <c r="A55" t="s">
        <v>34</v>
      </c>
      <c r="B55">
        <v>5376548000</v>
      </c>
      <c r="C55">
        <v>6000000000337</v>
      </c>
      <c r="D55" t="s">
        <v>638</v>
      </c>
      <c r="E55" t="s">
        <v>639</v>
      </c>
      <c r="F55" t="s">
        <v>546</v>
      </c>
      <c r="G55" t="s">
        <v>614</v>
      </c>
      <c r="H55" t="s">
        <v>629</v>
      </c>
      <c r="I55" t="s">
        <v>549</v>
      </c>
      <c r="J55" t="s">
        <v>550</v>
      </c>
      <c r="K55" t="s">
        <v>551</v>
      </c>
      <c r="L55" t="s">
        <v>552</v>
      </c>
      <c r="M55" t="s">
        <v>553</v>
      </c>
      <c r="N55" t="s">
        <v>554</v>
      </c>
      <c r="O55" t="s">
        <v>555</v>
      </c>
      <c r="P55" t="s">
        <v>554</v>
      </c>
      <c r="Q55" t="s">
        <v>556</v>
      </c>
      <c r="R55" t="s">
        <v>557</v>
      </c>
      <c r="S55" t="s">
        <v>557</v>
      </c>
      <c r="T55" s="1">
        <v>39631</v>
      </c>
      <c r="U55" s="1">
        <v>46042</v>
      </c>
      <c r="V55" s="1">
        <v>46042</v>
      </c>
      <c r="X55" t="s">
        <v>558</v>
      </c>
      <c r="Y55" t="s">
        <v>616</v>
      </c>
      <c r="Z55" t="s">
        <v>617</v>
      </c>
      <c r="AA55" t="s">
        <v>618</v>
      </c>
      <c r="AB55" t="s">
        <v>619</v>
      </c>
      <c r="AC55" t="s">
        <v>553</v>
      </c>
      <c r="AD55" t="s">
        <v>640</v>
      </c>
      <c r="AF55" t="s">
        <v>564</v>
      </c>
      <c r="AG55" t="s">
        <v>565</v>
      </c>
      <c r="AH55" s="1">
        <v>38905</v>
      </c>
      <c r="AI55" t="s">
        <v>566</v>
      </c>
      <c r="AJ55" t="s">
        <v>567</v>
      </c>
      <c r="AK55" t="s">
        <v>546</v>
      </c>
      <c r="AL55" t="s">
        <v>568</v>
      </c>
      <c r="AM55" t="s">
        <v>569</v>
      </c>
      <c r="AN55" t="s">
        <v>578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 t="b">
        <v>1</v>
      </c>
      <c r="ES55" t="b">
        <v>1</v>
      </c>
      <c r="ET55" t="s">
        <v>9979</v>
      </c>
      <c r="EU55" t="s">
        <v>9979</v>
      </c>
      <c r="EV55" t="s">
        <v>571</v>
      </c>
      <c r="EW55" t="s">
        <v>8804</v>
      </c>
    </row>
    <row r="56" spans="1:153" x14ac:dyDescent="0.4">
      <c r="A56" t="s">
        <v>34</v>
      </c>
      <c r="B56">
        <v>5376548000</v>
      </c>
      <c r="C56">
        <v>6000000000338</v>
      </c>
      <c r="D56" t="s">
        <v>638</v>
      </c>
      <c r="E56" t="s">
        <v>639</v>
      </c>
      <c r="F56" t="s">
        <v>546</v>
      </c>
      <c r="G56" t="s">
        <v>614</v>
      </c>
      <c r="H56" t="s">
        <v>629</v>
      </c>
      <c r="I56" t="s">
        <v>549</v>
      </c>
      <c r="J56" t="s">
        <v>550</v>
      </c>
      <c r="K56" t="s">
        <v>551</v>
      </c>
      <c r="L56" t="s">
        <v>552</v>
      </c>
      <c r="M56" t="s">
        <v>553</v>
      </c>
      <c r="N56" t="s">
        <v>554</v>
      </c>
      <c r="O56" t="s">
        <v>555</v>
      </c>
      <c r="P56" t="s">
        <v>554</v>
      </c>
      <c r="Q56" t="s">
        <v>556</v>
      </c>
      <c r="R56" t="s">
        <v>557</v>
      </c>
      <c r="S56" t="s">
        <v>557</v>
      </c>
      <c r="T56" s="1">
        <v>39631</v>
      </c>
      <c r="U56" s="1">
        <v>46042</v>
      </c>
      <c r="V56" s="1">
        <v>46042</v>
      </c>
      <c r="X56" t="s">
        <v>558</v>
      </c>
      <c r="Y56" t="s">
        <v>616</v>
      </c>
      <c r="Z56" t="s">
        <v>617</v>
      </c>
      <c r="AA56" t="s">
        <v>618</v>
      </c>
      <c r="AB56" t="s">
        <v>619</v>
      </c>
      <c r="AC56" t="s">
        <v>553</v>
      </c>
      <c r="AD56" t="s">
        <v>640</v>
      </c>
      <c r="AF56" t="s">
        <v>564</v>
      </c>
      <c r="AG56" t="s">
        <v>565</v>
      </c>
      <c r="AH56" s="1">
        <v>38905</v>
      </c>
      <c r="AI56" t="s">
        <v>566</v>
      </c>
      <c r="AJ56" t="s">
        <v>567</v>
      </c>
      <c r="AK56" t="s">
        <v>546</v>
      </c>
      <c r="AL56" t="s">
        <v>568</v>
      </c>
      <c r="AM56" t="s">
        <v>569</v>
      </c>
      <c r="AN56" t="s">
        <v>578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 t="b">
        <v>1</v>
      </c>
      <c r="ES56" t="b">
        <v>1</v>
      </c>
      <c r="ET56" t="s">
        <v>9979</v>
      </c>
      <c r="EU56" t="s">
        <v>9979</v>
      </c>
      <c r="EV56" t="s">
        <v>571</v>
      </c>
      <c r="EW56" t="s">
        <v>8804</v>
      </c>
    </row>
    <row r="57" spans="1:153" x14ac:dyDescent="0.4">
      <c r="A57" t="s">
        <v>34</v>
      </c>
      <c r="B57">
        <v>5376548000</v>
      </c>
      <c r="C57">
        <v>6000000000339</v>
      </c>
      <c r="D57" t="s">
        <v>638</v>
      </c>
      <c r="E57" t="s">
        <v>639</v>
      </c>
      <c r="F57" t="s">
        <v>546</v>
      </c>
      <c r="G57" t="s">
        <v>614</v>
      </c>
      <c r="H57" t="s">
        <v>629</v>
      </c>
      <c r="I57" t="s">
        <v>549</v>
      </c>
      <c r="J57" t="s">
        <v>550</v>
      </c>
      <c r="K57" t="s">
        <v>551</v>
      </c>
      <c r="L57" t="s">
        <v>552</v>
      </c>
      <c r="M57" t="s">
        <v>553</v>
      </c>
      <c r="N57" t="s">
        <v>554</v>
      </c>
      <c r="O57" t="s">
        <v>555</v>
      </c>
      <c r="P57" t="s">
        <v>554</v>
      </c>
      <c r="Q57" t="s">
        <v>556</v>
      </c>
      <c r="R57" t="s">
        <v>557</v>
      </c>
      <c r="S57" t="s">
        <v>557</v>
      </c>
      <c r="T57" s="1">
        <v>39631</v>
      </c>
      <c r="U57" s="1">
        <v>46042</v>
      </c>
      <c r="V57" s="1">
        <v>46042</v>
      </c>
      <c r="X57" t="s">
        <v>558</v>
      </c>
      <c r="Y57" t="s">
        <v>616</v>
      </c>
      <c r="Z57" t="s">
        <v>617</v>
      </c>
      <c r="AA57" t="s">
        <v>618</v>
      </c>
      <c r="AB57" t="s">
        <v>619</v>
      </c>
      <c r="AC57" t="s">
        <v>553</v>
      </c>
      <c r="AD57" t="s">
        <v>640</v>
      </c>
      <c r="AF57" t="s">
        <v>564</v>
      </c>
      <c r="AG57" t="s">
        <v>565</v>
      </c>
      <c r="AH57" s="1">
        <v>38905</v>
      </c>
      <c r="AI57" t="s">
        <v>566</v>
      </c>
      <c r="AJ57" t="s">
        <v>567</v>
      </c>
      <c r="AK57" t="s">
        <v>546</v>
      </c>
      <c r="AL57" t="s">
        <v>568</v>
      </c>
      <c r="AM57" t="s">
        <v>569</v>
      </c>
      <c r="AN57" t="s">
        <v>578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 t="b">
        <v>1</v>
      </c>
      <c r="ES57" t="b">
        <v>1</v>
      </c>
      <c r="ET57" t="s">
        <v>9979</v>
      </c>
      <c r="EU57" t="s">
        <v>9979</v>
      </c>
      <c r="EV57" t="s">
        <v>571</v>
      </c>
      <c r="EW57" t="s">
        <v>8804</v>
      </c>
    </row>
    <row r="58" spans="1:153" x14ac:dyDescent="0.4">
      <c r="A58" t="s">
        <v>34</v>
      </c>
      <c r="B58">
        <v>5376548000</v>
      </c>
      <c r="C58">
        <v>6000000000340</v>
      </c>
      <c r="D58" t="s">
        <v>638</v>
      </c>
      <c r="E58" t="s">
        <v>639</v>
      </c>
      <c r="F58" t="s">
        <v>546</v>
      </c>
      <c r="G58" t="s">
        <v>614</v>
      </c>
      <c r="H58" t="s">
        <v>629</v>
      </c>
      <c r="I58" t="s">
        <v>549</v>
      </c>
      <c r="J58" t="s">
        <v>550</v>
      </c>
      <c r="K58" t="s">
        <v>551</v>
      </c>
      <c r="L58" t="s">
        <v>552</v>
      </c>
      <c r="M58" t="s">
        <v>553</v>
      </c>
      <c r="N58" t="s">
        <v>554</v>
      </c>
      <c r="O58" t="s">
        <v>555</v>
      </c>
      <c r="P58" t="s">
        <v>554</v>
      </c>
      <c r="Q58" t="s">
        <v>556</v>
      </c>
      <c r="R58" t="s">
        <v>557</v>
      </c>
      <c r="S58" t="s">
        <v>557</v>
      </c>
      <c r="T58" s="1">
        <v>39631</v>
      </c>
      <c r="U58" s="1">
        <v>46042</v>
      </c>
      <c r="V58" s="1">
        <v>46042</v>
      </c>
      <c r="X58" t="s">
        <v>558</v>
      </c>
      <c r="Y58" t="s">
        <v>616</v>
      </c>
      <c r="Z58" t="s">
        <v>617</v>
      </c>
      <c r="AA58" t="s">
        <v>618</v>
      </c>
      <c r="AB58" t="s">
        <v>619</v>
      </c>
      <c r="AC58" t="s">
        <v>553</v>
      </c>
      <c r="AD58" t="s">
        <v>640</v>
      </c>
      <c r="AF58" t="s">
        <v>564</v>
      </c>
      <c r="AG58" t="s">
        <v>565</v>
      </c>
      <c r="AH58" s="1">
        <v>38905</v>
      </c>
      <c r="AI58" t="s">
        <v>566</v>
      </c>
      <c r="AJ58" t="s">
        <v>567</v>
      </c>
      <c r="AK58" t="s">
        <v>546</v>
      </c>
      <c r="AL58" t="s">
        <v>568</v>
      </c>
      <c r="AM58" t="s">
        <v>569</v>
      </c>
      <c r="AN58" t="s">
        <v>578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 t="b">
        <v>1</v>
      </c>
      <c r="ES58" t="b">
        <v>1</v>
      </c>
      <c r="ET58" t="s">
        <v>9979</v>
      </c>
      <c r="EU58" t="s">
        <v>9979</v>
      </c>
      <c r="EV58" t="s">
        <v>571</v>
      </c>
      <c r="EW58" t="s">
        <v>8804</v>
      </c>
    </row>
    <row r="59" spans="1:153" x14ac:dyDescent="0.4">
      <c r="A59" t="s">
        <v>34</v>
      </c>
      <c r="B59">
        <v>5376548000</v>
      </c>
      <c r="C59">
        <v>6000000000341</v>
      </c>
      <c r="D59" t="s">
        <v>638</v>
      </c>
      <c r="E59" t="s">
        <v>639</v>
      </c>
      <c r="F59" t="s">
        <v>546</v>
      </c>
      <c r="G59" t="s">
        <v>614</v>
      </c>
      <c r="H59" t="s">
        <v>629</v>
      </c>
      <c r="I59" t="s">
        <v>549</v>
      </c>
      <c r="J59" t="s">
        <v>550</v>
      </c>
      <c r="K59" t="s">
        <v>551</v>
      </c>
      <c r="L59" t="s">
        <v>552</v>
      </c>
      <c r="M59" t="s">
        <v>553</v>
      </c>
      <c r="N59" t="s">
        <v>554</v>
      </c>
      <c r="O59" t="s">
        <v>555</v>
      </c>
      <c r="P59" t="s">
        <v>554</v>
      </c>
      <c r="Q59" t="s">
        <v>556</v>
      </c>
      <c r="R59" t="s">
        <v>557</v>
      </c>
      <c r="S59" t="s">
        <v>557</v>
      </c>
      <c r="T59" s="1">
        <v>39631</v>
      </c>
      <c r="U59" s="1">
        <v>46042</v>
      </c>
      <c r="V59" s="1">
        <v>46042</v>
      </c>
      <c r="X59" t="s">
        <v>558</v>
      </c>
      <c r="Y59" t="s">
        <v>616</v>
      </c>
      <c r="Z59" t="s">
        <v>617</v>
      </c>
      <c r="AA59" t="s">
        <v>618</v>
      </c>
      <c r="AB59" t="s">
        <v>619</v>
      </c>
      <c r="AC59" t="s">
        <v>553</v>
      </c>
      <c r="AD59" t="s">
        <v>640</v>
      </c>
      <c r="AF59" t="s">
        <v>564</v>
      </c>
      <c r="AG59" t="s">
        <v>565</v>
      </c>
      <c r="AH59" s="1">
        <v>38905</v>
      </c>
      <c r="AI59" t="s">
        <v>566</v>
      </c>
      <c r="AJ59" t="s">
        <v>567</v>
      </c>
      <c r="AK59" t="s">
        <v>546</v>
      </c>
      <c r="AL59" t="s">
        <v>568</v>
      </c>
      <c r="AM59" t="s">
        <v>569</v>
      </c>
      <c r="AN59" t="s">
        <v>578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 t="b">
        <v>1</v>
      </c>
      <c r="ES59" t="b">
        <v>1</v>
      </c>
      <c r="ET59" t="s">
        <v>9979</v>
      </c>
      <c r="EU59" t="s">
        <v>9979</v>
      </c>
      <c r="EV59" t="s">
        <v>571</v>
      </c>
      <c r="EW59" t="s">
        <v>8804</v>
      </c>
    </row>
    <row r="60" spans="1:153" x14ac:dyDescent="0.4">
      <c r="A60" t="s">
        <v>34</v>
      </c>
      <c r="B60">
        <v>5376548000</v>
      </c>
      <c r="C60">
        <v>6000000000342</v>
      </c>
      <c r="D60" t="s">
        <v>638</v>
      </c>
      <c r="E60" t="s">
        <v>639</v>
      </c>
      <c r="F60" t="s">
        <v>546</v>
      </c>
      <c r="G60" t="s">
        <v>614</v>
      </c>
      <c r="H60" t="s">
        <v>629</v>
      </c>
      <c r="I60" t="s">
        <v>549</v>
      </c>
      <c r="J60" t="s">
        <v>550</v>
      </c>
      <c r="K60" t="s">
        <v>551</v>
      </c>
      <c r="L60" t="s">
        <v>552</v>
      </c>
      <c r="M60" t="s">
        <v>553</v>
      </c>
      <c r="N60" t="s">
        <v>554</v>
      </c>
      <c r="O60" t="s">
        <v>555</v>
      </c>
      <c r="P60" t="s">
        <v>554</v>
      </c>
      <c r="Q60" t="s">
        <v>556</v>
      </c>
      <c r="R60" t="s">
        <v>557</v>
      </c>
      <c r="S60" t="s">
        <v>557</v>
      </c>
      <c r="T60" s="1">
        <v>39631</v>
      </c>
      <c r="U60" s="1">
        <v>46042</v>
      </c>
      <c r="V60" s="1">
        <v>46042</v>
      </c>
      <c r="X60" t="s">
        <v>558</v>
      </c>
      <c r="Y60" t="s">
        <v>616</v>
      </c>
      <c r="Z60" t="s">
        <v>617</v>
      </c>
      <c r="AA60" t="s">
        <v>618</v>
      </c>
      <c r="AB60" t="s">
        <v>619</v>
      </c>
      <c r="AC60" t="s">
        <v>553</v>
      </c>
      <c r="AD60" t="s">
        <v>640</v>
      </c>
      <c r="AF60" t="s">
        <v>564</v>
      </c>
      <c r="AG60" t="s">
        <v>565</v>
      </c>
      <c r="AH60" s="1">
        <v>38905</v>
      </c>
      <c r="AI60" t="s">
        <v>566</v>
      </c>
      <c r="AJ60" t="s">
        <v>567</v>
      </c>
      <c r="AK60" t="s">
        <v>546</v>
      </c>
      <c r="AL60" t="s">
        <v>568</v>
      </c>
      <c r="AM60" t="s">
        <v>569</v>
      </c>
      <c r="AN60" t="s">
        <v>578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 t="b">
        <v>1</v>
      </c>
      <c r="ES60" t="b">
        <v>1</v>
      </c>
      <c r="ET60" t="s">
        <v>9979</v>
      </c>
      <c r="EU60" t="s">
        <v>9979</v>
      </c>
      <c r="EV60" t="s">
        <v>571</v>
      </c>
      <c r="EW60" t="s">
        <v>8804</v>
      </c>
    </row>
    <row r="61" spans="1:153" x14ac:dyDescent="0.4">
      <c r="A61" t="s">
        <v>34</v>
      </c>
      <c r="B61">
        <v>5376548000</v>
      </c>
      <c r="C61">
        <v>6000000000343</v>
      </c>
      <c r="D61" t="s">
        <v>638</v>
      </c>
      <c r="E61" t="s">
        <v>639</v>
      </c>
      <c r="F61" t="s">
        <v>546</v>
      </c>
      <c r="G61" t="s">
        <v>614</v>
      </c>
      <c r="H61" t="s">
        <v>629</v>
      </c>
      <c r="I61" t="s">
        <v>549</v>
      </c>
      <c r="J61" t="s">
        <v>550</v>
      </c>
      <c r="K61" t="s">
        <v>551</v>
      </c>
      <c r="L61" t="s">
        <v>552</v>
      </c>
      <c r="M61" t="s">
        <v>553</v>
      </c>
      <c r="N61" t="s">
        <v>554</v>
      </c>
      <c r="O61" t="s">
        <v>555</v>
      </c>
      <c r="P61" t="s">
        <v>554</v>
      </c>
      <c r="Q61" t="s">
        <v>556</v>
      </c>
      <c r="R61" t="s">
        <v>557</v>
      </c>
      <c r="S61" t="s">
        <v>557</v>
      </c>
      <c r="T61" s="1">
        <v>39631</v>
      </c>
      <c r="U61" s="1">
        <v>46042</v>
      </c>
      <c r="V61" s="1">
        <v>46042</v>
      </c>
      <c r="X61" t="s">
        <v>558</v>
      </c>
      <c r="Y61" t="s">
        <v>616</v>
      </c>
      <c r="Z61" t="s">
        <v>617</v>
      </c>
      <c r="AA61" t="s">
        <v>618</v>
      </c>
      <c r="AB61" t="s">
        <v>619</v>
      </c>
      <c r="AC61" t="s">
        <v>553</v>
      </c>
      <c r="AD61" t="s">
        <v>640</v>
      </c>
      <c r="AF61" t="s">
        <v>564</v>
      </c>
      <c r="AG61" t="s">
        <v>565</v>
      </c>
      <c r="AH61" s="1">
        <v>38905</v>
      </c>
      <c r="AI61" t="s">
        <v>566</v>
      </c>
      <c r="AJ61" t="s">
        <v>567</v>
      </c>
      <c r="AK61" t="s">
        <v>546</v>
      </c>
      <c r="AL61" t="s">
        <v>568</v>
      </c>
      <c r="AM61" t="s">
        <v>569</v>
      </c>
      <c r="AN61" t="s">
        <v>578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 t="b">
        <v>1</v>
      </c>
      <c r="ES61" t="b">
        <v>1</v>
      </c>
      <c r="ET61" t="s">
        <v>9979</v>
      </c>
      <c r="EU61" t="s">
        <v>9979</v>
      </c>
      <c r="EV61" t="s">
        <v>571</v>
      </c>
      <c r="EW61" t="s">
        <v>8804</v>
      </c>
    </row>
    <row r="62" spans="1:153" x14ac:dyDescent="0.4">
      <c r="A62" t="s">
        <v>34</v>
      </c>
      <c r="B62">
        <v>5376548000</v>
      </c>
      <c r="C62">
        <v>6000000000344</v>
      </c>
      <c r="D62" t="s">
        <v>638</v>
      </c>
      <c r="E62" t="s">
        <v>639</v>
      </c>
      <c r="F62" t="s">
        <v>546</v>
      </c>
      <c r="G62" t="s">
        <v>614</v>
      </c>
      <c r="H62" t="s">
        <v>629</v>
      </c>
      <c r="I62" t="s">
        <v>549</v>
      </c>
      <c r="J62" t="s">
        <v>550</v>
      </c>
      <c r="K62" t="s">
        <v>551</v>
      </c>
      <c r="L62" t="s">
        <v>552</v>
      </c>
      <c r="M62" t="s">
        <v>553</v>
      </c>
      <c r="N62" t="s">
        <v>554</v>
      </c>
      <c r="O62" t="s">
        <v>555</v>
      </c>
      <c r="P62" t="s">
        <v>554</v>
      </c>
      <c r="Q62" t="s">
        <v>556</v>
      </c>
      <c r="R62" t="s">
        <v>557</v>
      </c>
      <c r="S62" t="s">
        <v>557</v>
      </c>
      <c r="T62" s="1">
        <v>39631</v>
      </c>
      <c r="U62" s="1">
        <v>46042</v>
      </c>
      <c r="V62" s="1">
        <v>46042</v>
      </c>
      <c r="X62" t="s">
        <v>558</v>
      </c>
      <c r="Y62" t="s">
        <v>616</v>
      </c>
      <c r="Z62" t="s">
        <v>617</v>
      </c>
      <c r="AA62" t="s">
        <v>618</v>
      </c>
      <c r="AB62" t="s">
        <v>619</v>
      </c>
      <c r="AC62" t="s">
        <v>553</v>
      </c>
      <c r="AD62" t="s">
        <v>640</v>
      </c>
      <c r="AF62" t="s">
        <v>564</v>
      </c>
      <c r="AG62" t="s">
        <v>565</v>
      </c>
      <c r="AH62" s="1">
        <v>38905</v>
      </c>
      <c r="AI62" t="s">
        <v>566</v>
      </c>
      <c r="AJ62" t="s">
        <v>567</v>
      </c>
      <c r="AK62" t="s">
        <v>546</v>
      </c>
      <c r="AL62" t="s">
        <v>568</v>
      </c>
      <c r="AM62" t="s">
        <v>569</v>
      </c>
      <c r="AN62" t="s">
        <v>578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 t="b">
        <v>1</v>
      </c>
      <c r="ES62" t="b">
        <v>1</v>
      </c>
      <c r="ET62" t="s">
        <v>9979</v>
      </c>
      <c r="EU62" t="s">
        <v>9979</v>
      </c>
      <c r="EV62" t="s">
        <v>571</v>
      </c>
      <c r="EW62" t="s">
        <v>8804</v>
      </c>
    </row>
    <row r="63" spans="1:153" x14ac:dyDescent="0.4">
      <c r="A63" t="s">
        <v>34</v>
      </c>
      <c r="B63">
        <v>5376548000</v>
      </c>
      <c r="C63">
        <v>6000000000345</v>
      </c>
      <c r="D63" t="s">
        <v>638</v>
      </c>
      <c r="E63" t="s">
        <v>639</v>
      </c>
      <c r="F63" t="s">
        <v>546</v>
      </c>
      <c r="G63" t="s">
        <v>614</v>
      </c>
      <c r="H63" t="s">
        <v>629</v>
      </c>
      <c r="I63" t="s">
        <v>549</v>
      </c>
      <c r="J63" t="s">
        <v>550</v>
      </c>
      <c r="K63" t="s">
        <v>551</v>
      </c>
      <c r="L63" t="s">
        <v>552</v>
      </c>
      <c r="M63" t="s">
        <v>553</v>
      </c>
      <c r="N63" t="s">
        <v>554</v>
      </c>
      <c r="O63" t="s">
        <v>555</v>
      </c>
      <c r="P63" t="s">
        <v>554</v>
      </c>
      <c r="Q63" t="s">
        <v>556</v>
      </c>
      <c r="R63" t="s">
        <v>557</v>
      </c>
      <c r="S63" t="s">
        <v>557</v>
      </c>
      <c r="T63" s="1">
        <v>39631</v>
      </c>
      <c r="U63" s="1">
        <v>46042</v>
      </c>
      <c r="V63" s="1">
        <v>46042</v>
      </c>
      <c r="X63" t="s">
        <v>558</v>
      </c>
      <c r="Y63" t="s">
        <v>616</v>
      </c>
      <c r="Z63" t="s">
        <v>617</v>
      </c>
      <c r="AA63" t="s">
        <v>618</v>
      </c>
      <c r="AB63" t="s">
        <v>619</v>
      </c>
      <c r="AC63" t="s">
        <v>553</v>
      </c>
      <c r="AD63" t="s">
        <v>640</v>
      </c>
      <c r="AF63" t="s">
        <v>564</v>
      </c>
      <c r="AG63" t="s">
        <v>565</v>
      </c>
      <c r="AH63" s="1">
        <v>38905</v>
      </c>
      <c r="AI63" t="s">
        <v>566</v>
      </c>
      <c r="AJ63" t="s">
        <v>567</v>
      </c>
      <c r="AK63" t="s">
        <v>546</v>
      </c>
      <c r="AL63" t="s">
        <v>568</v>
      </c>
      <c r="AM63" t="s">
        <v>569</v>
      </c>
      <c r="AN63" t="s">
        <v>578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 t="b">
        <v>1</v>
      </c>
      <c r="ES63" t="b">
        <v>1</v>
      </c>
      <c r="ET63" t="s">
        <v>9979</v>
      </c>
      <c r="EU63" t="s">
        <v>9979</v>
      </c>
      <c r="EV63" t="s">
        <v>571</v>
      </c>
      <c r="EW63" t="s">
        <v>8804</v>
      </c>
    </row>
    <row r="64" spans="1:153" x14ac:dyDescent="0.4">
      <c r="A64" t="s">
        <v>34</v>
      </c>
      <c r="B64">
        <v>5376548000</v>
      </c>
      <c r="C64">
        <v>6000000000346</v>
      </c>
      <c r="D64" t="s">
        <v>638</v>
      </c>
      <c r="E64" t="s">
        <v>639</v>
      </c>
      <c r="F64" t="s">
        <v>546</v>
      </c>
      <c r="G64" t="s">
        <v>614</v>
      </c>
      <c r="H64" t="s">
        <v>629</v>
      </c>
      <c r="I64" t="s">
        <v>549</v>
      </c>
      <c r="J64" t="s">
        <v>550</v>
      </c>
      <c r="K64" t="s">
        <v>551</v>
      </c>
      <c r="L64" t="s">
        <v>552</v>
      </c>
      <c r="M64" t="s">
        <v>553</v>
      </c>
      <c r="N64" t="s">
        <v>554</v>
      </c>
      <c r="O64" t="s">
        <v>555</v>
      </c>
      <c r="P64" t="s">
        <v>554</v>
      </c>
      <c r="Q64" t="s">
        <v>556</v>
      </c>
      <c r="R64" t="s">
        <v>557</v>
      </c>
      <c r="S64" t="s">
        <v>557</v>
      </c>
      <c r="T64" s="1">
        <v>39631</v>
      </c>
      <c r="U64" s="1">
        <v>46042</v>
      </c>
      <c r="V64" s="1">
        <v>46042</v>
      </c>
      <c r="X64" t="s">
        <v>558</v>
      </c>
      <c r="Y64" t="s">
        <v>616</v>
      </c>
      <c r="Z64" t="s">
        <v>617</v>
      </c>
      <c r="AA64" t="s">
        <v>618</v>
      </c>
      <c r="AB64" t="s">
        <v>619</v>
      </c>
      <c r="AC64" t="s">
        <v>553</v>
      </c>
      <c r="AD64" t="s">
        <v>640</v>
      </c>
      <c r="AF64" t="s">
        <v>564</v>
      </c>
      <c r="AG64" t="s">
        <v>565</v>
      </c>
      <c r="AH64" s="1">
        <v>38905</v>
      </c>
      <c r="AI64" t="s">
        <v>566</v>
      </c>
      <c r="AJ64" t="s">
        <v>567</v>
      </c>
      <c r="AK64" t="s">
        <v>546</v>
      </c>
      <c r="AL64" t="s">
        <v>568</v>
      </c>
      <c r="AM64" t="s">
        <v>569</v>
      </c>
      <c r="AN64" t="s">
        <v>578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 t="b">
        <v>1</v>
      </c>
      <c r="ES64" t="b">
        <v>1</v>
      </c>
      <c r="ET64" t="s">
        <v>9979</v>
      </c>
      <c r="EU64" t="s">
        <v>9979</v>
      </c>
      <c r="EV64" t="s">
        <v>571</v>
      </c>
      <c r="EW64" t="s">
        <v>8804</v>
      </c>
    </row>
    <row r="65" spans="1:153" x14ac:dyDescent="0.4">
      <c r="A65" t="s">
        <v>34</v>
      </c>
      <c r="B65">
        <v>5376548000</v>
      </c>
      <c r="C65">
        <v>6000000000347</v>
      </c>
      <c r="D65" t="s">
        <v>638</v>
      </c>
      <c r="E65" t="s">
        <v>639</v>
      </c>
      <c r="F65" t="s">
        <v>546</v>
      </c>
      <c r="G65" t="s">
        <v>614</v>
      </c>
      <c r="H65" t="s">
        <v>629</v>
      </c>
      <c r="I65" t="s">
        <v>549</v>
      </c>
      <c r="J65" t="s">
        <v>550</v>
      </c>
      <c r="K65" t="s">
        <v>551</v>
      </c>
      <c r="L65" t="s">
        <v>552</v>
      </c>
      <c r="M65" t="s">
        <v>553</v>
      </c>
      <c r="N65" t="s">
        <v>554</v>
      </c>
      <c r="O65" t="s">
        <v>555</v>
      </c>
      <c r="P65" t="s">
        <v>554</v>
      </c>
      <c r="Q65" t="s">
        <v>556</v>
      </c>
      <c r="R65" t="s">
        <v>557</v>
      </c>
      <c r="S65" t="s">
        <v>557</v>
      </c>
      <c r="T65" s="1">
        <v>39631</v>
      </c>
      <c r="U65" s="1">
        <v>46042</v>
      </c>
      <c r="V65" s="1">
        <v>46042</v>
      </c>
      <c r="X65" t="s">
        <v>558</v>
      </c>
      <c r="Y65" t="s">
        <v>616</v>
      </c>
      <c r="Z65" t="s">
        <v>617</v>
      </c>
      <c r="AA65" t="s">
        <v>618</v>
      </c>
      <c r="AB65" t="s">
        <v>619</v>
      </c>
      <c r="AC65" t="s">
        <v>553</v>
      </c>
      <c r="AD65" t="s">
        <v>640</v>
      </c>
      <c r="AF65" t="s">
        <v>564</v>
      </c>
      <c r="AG65" t="s">
        <v>565</v>
      </c>
      <c r="AH65" s="1">
        <v>38905</v>
      </c>
      <c r="AI65" t="s">
        <v>566</v>
      </c>
      <c r="AJ65" t="s">
        <v>567</v>
      </c>
      <c r="AK65" t="s">
        <v>546</v>
      </c>
      <c r="AL65" t="s">
        <v>568</v>
      </c>
      <c r="AM65" t="s">
        <v>569</v>
      </c>
      <c r="AN65" t="s">
        <v>578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 t="b">
        <v>1</v>
      </c>
      <c r="ES65" t="b">
        <v>1</v>
      </c>
      <c r="ET65" t="s">
        <v>9979</v>
      </c>
      <c r="EU65" t="s">
        <v>9979</v>
      </c>
      <c r="EV65" t="s">
        <v>571</v>
      </c>
      <c r="EW65" t="s">
        <v>8804</v>
      </c>
    </row>
    <row r="66" spans="1:153" x14ac:dyDescent="0.4">
      <c r="A66" t="s">
        <v>34</v>
      </c>
      <c r="B66">
        <v>5376548000</v>
      </c>
      <c r="C66">
        <v>6000000000348</v>
      </c>
      <c r="D66" t="s">
        <v>638</v>
      </c>
      <c r="E66" t="s">
        <v>639</v>
      </c>
      <c r="F66" t="s">
        <v>546</v>
      </c>
      <c r="G66" t="s">
        <v>614</v>
      </c>
      <c r="H66" t="s">
        <v>629</v>
      </c>
      <c r="I66" t="s">
        <v>549</v>
      </c>
      <c r="J66" t="s">
        <v>550</v>
      </c>
      <c r="K66" t="s">
        <v>551</v>
      </c>
      <c r="L66" t="s">
        <v>552</v>
      </c>
      <c r="M66" t="s">
        <v>553</v>
      </c>
      <c r="N66" t="s">
        <v>554</v>
      </c>
      <c r="O66" t="s">
        <v>555</v>
      </c>
      <c r="P66" t="s">
        <v>554</v>
      </c>
      <c r="Q66" t="s">
        <v>556</v>
      </c>
      <c r="R66" t="s">
        <v>557</v>
      </c>
      <c r="S66" t="s">
        <v>557</v>
      </c>
      <c r="T66" s="1">
        <v>39631</v>
      </c>
      <c r="U66" s="1">
        <v>46042</v>
      </c>
      <c r="V66" s="1">
        <v>46042</v>
      </c>
      <c r="X66" t="s">
        <v>558</v>
      </c>
      <c r="Y66" t="s">
        <v>616</v>
      </c>
      <c r="Z66" t="s">
        <v>617</v>
      </c>
      <c r="AA66" t="s">
        <v>618</v>
      </c>
      <c r="AB66" t="s">
        <v>619</v>
      </c>
      <c r="AC66" t="s">
        <v>553</v>
      </c>
      <c r="AD66" t="s">
        <v>640</v>
      </c>
      <c r="AF66" t="s">
        <v>564</v>
      </c>
      <c r="AG66" t="s">
        <v>565</v>
      </c>
      <c r="AH66" s="1">
        <v>38905</v>
      </c>
      <c r="AI66" t="s">
        <v>566</v>
      </c>
      <c r="AJ66" t="s">
        <v>567</v>
      </c>
      <c r="AK66" t="s">
        <v>546</v>
      </c>
      <c r="AL66" t="s">
        <v>568</v>
      </c>
      <c r="AM66" t="s">
        <v>569</v>
      </c>
      <c r="AN66" t="s">
        <v>578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 t="b">
        <v>1</v>
      </c>
      <c r="ES66" t="b">
        <v>1</v>
      </c>
      <c r="ET66" t="s">
        <v>9979</v>
      </c>
      <c r="EU66" t="s">
        <v>9979</v>
      </c>
      <c r="EV66" t="s">
        <v>571</v>
      </c>
      <c r="EW66" t="s">
        <v>8804</v>
      </c>
    </row>
    <row r="67" spans="1:153" x14ac:dyDescent="0.4">
      <c r="A67" t="s">
        <v>34</v>
      </c>
      <c r="B67">
        <v>5376548000</v>
      </c>
      <c r="C67">
        <v>6000000000349</v>
      </c>
      <c r="D67" t="s">
        <v>638</v>
      </c>
      <c r="E67" t="s">
        <v>639</v>
      </c>
      <c r="F67" t="s">
        <v>546</v>
      </c>
      <c r="G67" t="s">
        <v>614</v>
      </c>
      <c r="H67" t="s">
        <v>629</v>
      </c>
      <c r="I67" t="s">
        <v>549</v>
      </c>
      <c r="J67" t="s">
        <v>550</v>
      </c>
      <c r="K67" t="s">
        <v>551</v>
      </c>
      <c r="L67" t="s">
        <v>552</v>
      </c>
      <c r="M67" t="s">
        <v>553</v>
      </c>
      <c r="N67" t="s">
        <v>554</v>
      </c>
      <c r="O67" t="s">
        <v>555</v>
      </c>
      <c r="P67" t="s">
        <v>554</v>
      </c>
      <c r="Q67" t="s">
        <v>556</v>
      </c>
      <c r="R67" t="s">
        <v>557</v>
      </c>
      <c r="S67" t="s">
        <v>557</v>
      </c>
      <c r="T67" s="1">
        <v>39631</v>
      </c>
      <c r="U67" s="1">
        <v>46042</v>
      </c>
      <c r="V67" s="1">
        <v>46042</v>
      </c>
      <c r="X67" t="s">
        <v>558</v>
      </c>
      <c r="Y67" t="s">
        <v>616</v>
      </c>
      <c r="Z67" t="s">
        <v>617</v>
      </c>
      <c r="AA67" t="s">
        <v>618</v>
      </c>
      <c r="AB67" t="s">
        <v>619</v>
      </c>
      <c r="AC67" t="s">
        <v>553</v>
      </c>
      <c r="AD67" t="s">
        <v>640</v>
      </c>
      <c r="AF67" t="s">
        <v>564</v>
      </c>
      <c r="AG67" t="s">
        <v>565</v>
      </c>
      <c r="AH67" s="1">
        <v>38905</v>
      </c>
      <c r="AI67" t="s">
        <v>566</v>
      </c>
      <c r="AJ67" t="s">
        <v>567</v>
      </c>
      <c r="AK67" t="s">
        <v>546</v>
      </c>
      <c r="AL67" t="s">
        <v>568</v>
      </c>
      <c r="AM67" t="s">
        <v>569</v>
      </c>
      <c r="AN67" t="s">
        <v>578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 t="b">
        <v>1</v>
      </c>
      <c r="ES67" t="b">
        <v>1</v>
      </c>
      <c r="ET67" t="s">
        <v>9979</v>
      </c>
      <c r="EU67" t="s">
        <v>9979</v>
      </c>
      <c r="EV67" t="s">
        <v>571</v>
      </c>
      <c r="EW67" t="s">
        <v>8804</v>
      </c>
    </row>
    <row r="68" spans="1:153" x14ac:dyDescent="0.4">
      <c r="A68" t="s">
        <v>35</v>
      </c>
      <c r="B68">
        <v>205376176200</v>
      </c>
      <c r="C68">
        <v>6000000000122</v>
      </c>
      <c r="D68" t="s">
        <v>641</v>
      </c>
      <c r="E68" t="s">
        <v>642</v>
      </c>
      <c r="F68" t="s">
        <v>546</v>
      </c>
      <c r="G68" t="s">
        <v>614</v>
      </c>
      <c r="H68" t="s">
        <v>615</v>
      </c>
      <c r="I68" t="s">
        <v>549</v>
      </c>
      <c r="J68" t="s">
        <v>550</v>
      </c>
      <c r="K68" t="s">
        <v>551</v>
      </c>
      <c r="L68" t="s">
        <v>552</v>
      </c>
      <c r="M68" t="s">
        <v>553</v>
      </c>
      <c r="N68" t="s">
        <v>554</v>
      </c>
      <c r="O68" t="s">
        <v>555</v>
      </c>
      <c r="P68" t="s">
        <v>554</v>
      </c>
      <c r="Q68" t="s">
        <v>556</v>
      </c>
      <c r="R68" t="s">
        <v>557</v>
      </c>
      <c r="S68" t="s">
        <v>557</v>
      </c>
      <c r="T68" s="1">
        <v>40345</v>
      </c>
      <c r="U68" s="1">
        <v>47118</v>
      </c>
      <c r="V68" s="1">
        <v>47118</v>
      </c>
      <c r="X68" t="s">
        <v>558</v>
      </c>
      <c r="Y68" t="s">
        <v>616</v>
      </c>
      <c r="Z68" t="s">
        <v>617</v>
      </c>
      <c r="AA68" t="s">
        <v>618</v>
      </c>
      <c r="AB68" t="s">
        <v>619</v>
      </c>
      <c r="AC68" t="s">
        <v>553</v>
      </c>
      <c r="AD68" t="s">
        <v>620</v>
      </c>
      <c r="AF68" t="s">
        <v>564</v>
      </c>
      <c r="AG68" t="s">
        <v>565</v>
      </c>
      <c r="AH68" s="1">
        <v>38877</v>
      </c>
      <c r="AI68" t="s">
        <v>566</v>
      </c>
      <c r="AJ68" t="s">
        <v>567</v>
      </c>
      <c r="AK68" t="s">
        <v>546</v>
      </c>
      <c r="AL68" t="s">
        <v>568</v>
      </c>
      <c r="AM68" t="s">
        <v>569</v>
      </c>
      <c r="AN68" t="s">
        <v>578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0</v>
      </c>
      <c r="AY68">
        <v>588678000</v>
      </c>
      <c r="AZ68">
        <v>12095509220</v>
      </c>
      <c r="BA68">
        <v>0</v>
      </c>
      <c r="BB68">
        <v>-588678000</v>
      </c>
      <c r="BC68">
        <v>3045490780</v>
      </c>
      <c r="BD68">
        <v>0</v>
      </c>
      <c r="BE68">
        <v>61900648</v>
      </c>
      <c r="BF68">
        <v>1777728138</v>
      </c>
      <c r="BG68">
        <v>0</v>
      </c>
      <c r="BH68">
        <v>61900648</v>
      </c>
      <c r="BI68">
        <v>0</v>
      </c>
      <c r="BJ68">
        <v>0</v>
      </c>
      <c r="BK68">
        <v>0</v>
      </c>
      <c r="BL68">
        <v>71104722</v>
      </c>
      <c r="BM68">
        <v>0</v>
      </c>
      <c r="BN68">
        <v>0</v>
      </c>
      <c r="BO68">
        <v>9259961</v>
      </c>
      <c r="BP68">
        <v>71220617</v>
      </c>
      <c r="BQ68">
        <v>9259961</v>
      </c>
      <c r="BR68">
        <v>71220617</v>
      </c>
      <c r="BS68">
        <v>0</v>
      </c>
      <c r="BT68">
        <v>0</v>
      </c>
      <c r="BU68">
        <v>0</v>
      </c>
      <c r="BV68">
        <v>9259961</v>
      </c>
      <c r="BW68">
        <v>71220617</v>
      </c>
      <c r="BX68">
        <v>0.30451775370719336</v>
      </c>
      <c r="BY68">
        <v>2.1554829061443956</v>
      </c>
      <c r="BZ68">
        <v>0</v>
      </c>
      <c r="CA68">
        <v>3046100000</v>
      </c>
      <c r="CB68">
        <v>3046100000</v>
      </c>
      <c r="CC68">
        <v>3634778000</v>
      </c>
      <c r="CD68">
        <v>0</v>
      </c>
      <c r="CE68">
        <v>3045490780</v>
      </c>
      <c r="CF68">
        <v>3045490780</v>
      </c>
      <c r="CG68">
        <v>3634051044</v>
      </c>
      <c r="CH68">
        <v>3045490780</v>
      </c>
      <c r="CI68">
        <v>3045490780</v>
      </c>
      <c r="CJ68">
        <v>3634051044</v>
      </c>
      <c r="CK68">
        <v>117736</v>
      </c>
      <c r="CL68">
        <v>0</v>
      </c>
      <c r="CM68">
        <v>0.30149361666666669</v>
      </c>
      <c r="CN68">
        <v>3.6179234</v>
      </c>
      <c r="CO68">
        <v>3.6179234</v>
      </c>
      <c r="CP68">
        <v>918196029.7871877</v>
      </c>
      <c r="CQ68">
        <v>11018352357.446253</v>
      </c>
      <c r="CR68">
        <v>11018352357.446253</v>
      </c>
      <c r="CS68">
        <v>1.1174115407172578</v>
      </c>
      <c r="CT68">
        <v>3403066544.7200031</v>
      </c>
      <c r="CU68">
        <v>3.58</v>
      </c>
      <c r="CV68">
        <v>0</v>
      </c>
      <c r="CW68">
        <v>0</v>
      </c>
      <c r="CX68">
        <v>0</v>
      </c>
      <c r="CY68">
        <v>3.58</v>
      </c>
      <c r="CZ68">
        <v>10902856992.4</v>
      </c>
      <c r="DA68">
        <v>0</v>
      </c>
      <c r="DB68">
        <v>0</v>
      </c>
      <c r="DC68">
        <v>0</v>
      </c>
      <c r="DD68">
        <v>2107467240</v>
      </c>
      <c r="DE68">
        <v>3045490780</v>
      </c>
      <c r="DF68">
        <v>0</v>
      </c>
      <c r="DG68">
        <v>0</v>
      </c>
      <c r="DH68">
        <v>1</v>
      </c>
      <c r="DI68">
        <v>0</v>
      </c>
      <c r="DJ68">
        <v>3045490780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588678000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9259961</v>
      </c>
      <c r="EH68">
        <v>0</v>
      </c>
      <c r="EI68">
        <v>0</v>
      </c>
      <c r="EJ68">
        <v>0</v>
      </c>
      <c r="EK68">
        <v>0</v>
      </c>
      <c r="EL68">
        <v>71220617</v>
      </c>
      <c r="EM68">
        <v>0</v>
      </c>
      <c r="EN68">
        <v>0</v>
      </c>
      <c r="EO68">
        <v>0</v>
      </c>
      <c r="EP68">
        <v>9259961</v>
      </c>
      <c r="EQ68">
        <v>71220617</v>
      </c>
      <c r="ER68" t="b">
        <v>1</v>
      </c>
      <c r="ES68" t="b">
        <v>1</v>
      </c>
      <c r="ET68" t="s">
        <v>9979</v>
      </c>
      <c r="EU68" t="s">
        <v>9979</v>
      </c>
      <c r="EV68" t="s">
        <v>571</v>
      </c>
      <c r="EW68" t="s">
        <v>8804</v>
      </c>
    </row>
    <row r="69" spans="1:153" x14ac:dyDescent="0.4">
      <c r="A69" t="s">
        <v>35</v>
      </c>
      <c r="B69">
        <v>205376176200</v>
      </c>
      <c r="C69">
        <v>6000000000353</v>
      </c>
      <c r="D69" t="s">
        <v>641</v>
      </c>
      <c r="E69" t="s">
        <v>642</v>
      </c>
      <c r="F69" t="s">
        <v>546</v>
      </c>
      <c r="G69" t="s">
        <v>614</v>
      </c>
      <c r="H69" t="s">
        <v>615</v>
      </c>
      <c r="I69" t="s">
        <v>549</v>
      </c>
      <c r="J69" t="s">
        <v>550</v>
      </c>
      <c r="K69" t="s">
        <v>551</v>
      </c>
      <c r="L69" t="s">
        <v>552</v>
      </c>
      <c r="M69" t="s">
        <v>553</v>
      </c>
      <c r="N69" t="s">
        <v>554</v>
      </c>
      <c r="O69" t="s">
        <v>555</v>
      </c>
      <c r="P69" t="s">
        <v>554</v>
      </c>
      <c r="Q69" t="s">
        <v>556</v>
      </c>
      <c r="R69" t="s">
        <v>557</v>
      </c>
      <c r="S69" t="s">
        <v>557</v>
      </c>
      <c r="T69" s="1">
        <v>40345</v>
      </c>
      <c r="U69" s="1">
        <v>47118</v>
      </c>
      <c r="V69" s="1">
        <v>47118</v>
      </c>
      <c r="X69" t="s">
        <v>558</v>
      </c>
      <c r="Y69" t="s">
        <v>616</v>
      </c>
      <c r="Z69" t="s">
        <v>617</v>
      </c>
      <c r="AA69" t="s">
        <v>618</v>
      </c>
      <c r="AB69" t="s">
        <v>619</v>
      </c>
      <c r="AC69" t="s">
        <v>553</v>
      </c>
      <c r="AD69" t="s">
        <v>620</v>
      </c>
      <c r="AF69" t="s">
        <v>564</v>
      </c>
      <c r="AG69" t="s">
        <v>565</v>
      </c>
      <c r="AH69" s="1">
        <v>38877</v>
      </c>
      <c r="AI69" t="s">
        <v>566</v>
      </c>
      <c r="AJ69" t="s">
        <v>567</v>
      </c>
      <c r="AK69" t="s">
        <v>546</v>
      </c>
      <c r="AL69" t="s">
        <v>568</v>
      </c>
      <c r="AM69" t="s">
        <v>569</v>
      </c>
      <c r="AN69" t="s">
        <v>578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0</v>
      </c>
      <c r="AY69">
        <v>111942000</v>
      </c>
      <c r="AZ69">
        <v>2274740275</v>
      </c>
      <c r="BA69">
        <v>0</v>
      </c>
      <c r="BB69">
        <v>-111942000</v>
      </c>
      <c r="BC69">
        <v>581259725</v>
      </c>
      <c r="BD69">
        <v>0</v>
      </c>
      <c r="BE69">
        <v>24277352</v>
      </c>
      <c r="BF69">
        <v>707166569</v>
      </c>
      <c r="BG69">
        <v>0</v>
      </c>
      <c r="BH69">
        <v>24277352</v>
      </c>
      <c r="BI69">
        <v>0</v>
      </c>
      <c r="BJ69">
        <v>0</v>
      </c>
      <c r="BK69">
        <v>0</v>
      </c>
      <c r="BL69">
        <v>27888937</v>
      </c>
      <c r="BM69">
        <v>0</v>
      </c>
      <c r="BN69">
        <v>0</v>
      </c>
      <c r="BO69">
        <v>3633430</v>
      </c>
      <c r="BP69">
        <v>27910604</v>
      </c>
      <c r="BQ69">
        <v>3633430</v>
      </c>
      <c r="BR69">
        <v>27910604</v>
      </c>
      <c r="BS69">
        <v>0</v>
      </c>
      <c r="BT69">
        <v>0</v>
      </c>
      <c r="BU69">
        <v>0</v>
      </c>
      <c r="BV69">
        <v>3633430</v>
      </c>
      <c r="BW69">
        <v>27910604</v>
      </c>
      <c r="BX69">
        <v>0.6270556270926454</v>
      </c>
      <c r="BY69">
        <v>4.4781334663104282</v>
      </c>
      <c r="BZ69">
        <v>0</v>
      </c>
      <c r="CA69">
        <v>581376000</v>
      </c>
      <c r="CB69">
        <v>581376000</v>
      </c>
      <c r="CC69">
        <v>693318000</v>
      </c>
      <c r="CD69">
        <v>0</v>
      </c>
      <c r="CE69">
        <v>581259725</v>
      </c>
      <c r="CF69">
        <v>581259725</v>
      </c>
      <c r="CG69">
        <v>693179336</v>
      </c>
      <c r="CH69">
        <v>581259725</v>
      </c>
      <c r="CI69">
        <v>581259725</v>
      </c>
      <c r="CJ69">
        <v>693179336</v>
      </c>
      <c r="CK69">
        <v>22389</v>
      </c>
      <c r="CL69">
        <v>0</v>
      </c>
      <c r="CM69">
        <v>0.62837884166666669</v>
      </c>
      <c r="CN69">
        <v>7.5405461000000003</v>
      </c>
      <c r="CO69">
        <v>7.5405461000000003</v>
      </c>
      <c r="CP69">
        <v>365251312.70298523</v>
      </c>
      <c r="CQ69">
        <v>4383015752.4358225</v>
      </c>
      <c r="CR69">
        <v>4383015752.4358225</v>
      </c>
      <c r="CS69">
        <v>1.2476073420868348</v>
      </c>
      <c r="CT69">
        <v>725183900.56937456</v>
      </c>
      <c r="CU69">
        <v>7.36</v>
      </c>
      <c r="CV69">
        <v>0</v>
      </c>
      <c r="CW69">
        <v>0</v>
      </c>
      <c r="CX69">
        <v>0</v>
      </c>
      <c r="CY69">
        <v>7.36</v>
      </c>
      <c r="CZ69">
        <v>4278071576</v>
      </c>
      <c r="DA69">
        <v>0</v>
      </c>
      <c r="DB69">
        <v>0</v>
      </c>
      <c r="DC69">
        <v>0</v>
      </c>
      <c r="DD69">
        <v>823893120</v>
      </c>
      <c r="DE69">
        <v>581259725</v>
      </c>
      <c r="DF69">
        <v>0</v>
      </c>
      <c r="DG69">
        <v>0</v>
      </c>
      <c r="DH69">
        <v>1</v>
      </c>
      <c r="DI69">
        <v>0</v>
      </c>
      <c r="DJ69">
        <v>581259725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111942000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3633430</v>
      </c>
      <c r="EH69">
        <v>0</v>
      </c>
      <c r="EI69">
        <v>0</v>
      </c>
      <c r="EJ69">
        <v>0</v>
      </c>
      <c r="EK69">
        <v>0</v>
      </c>
      <c r="EL69">
        <v>27910604</v>
      </c>
      <c r="EM69">
        <v>0</v>
      </c>
      <c r="EN69">
        <v>0</v>
      </c>
      <c r="EO69">
        <v>0</v>
      </c>
      <c r="EP69">
        <v>3633430</v>
      </c>
      <c r="EQ69">
        <v>27910604</v>
      </c>
      <c r="ER69" t="b">
        <v>1</v>
      </c>
      <c r="ES69" t="b">
        <v>1</v>
      </c>
      <c r="ET69" t="s">
        <v>9979</v>
      </c>
      <c r="EU69" t="s">
        <v>9979</v>
      </c>
      <c r="EV69" t="s">
        <v>571</v>
      </c>
      <c r="EW69" t="s">
        <v>8804</v>
      </c>
    </row>
    <row r="70" spans="1:153" x14ac:dyDescent="0.4">
      <c r="A70" t="s">
        <v>35</v>
      </c>
      <c r="B70" t="s">
        <v>643</v>
      </c>
      <c r="C70">
        <v>100001914</v>
      </c>
      <c r="D70" t="s">
        <v>641</v>
      </c>
      <c r="E70" t="s">
        <v>641</v>
      </c>
      <c r="F70" t="s">
        <v>546</v>
      </c>
      <c r="G70" t="s">
        <v>614</v>
      </c>
      <c r="H70" t="s">
        <v>615</v>
      </c>
      <c r="I70" t="s">
        <v>549</v>
      </c>
      <c r="J70" t="s">
        <v>550</v>
      </c>
      <c r="K70" t="s">
        <v>551</v>
      </c>
      <c r="L70" t="s">
        <v>552</v>
      </c>
      <c r="M70" t="s">
        <v>553</v>
      </c>
      <c r="N70" t="s">
        <v>582</v>
      </c>
      <c r="O70" t="s">
        <v>583</v>
      </c>
      <c r="P70" t="s">
        <v>584</v>
      </c>
      <c r="Q70" t="s">
        <v>556</v>
      </c>
      <c r="R70" t="s">
        <v>557</v>
      </c>
      <c r="S70" t="s">
        <v>557</v>
      </c>
      <c r="T70" s="1">
        <v>38869</v>
      </c>
      <c r="U70" s="1">
        <v>2958465</v>
      </c>
      <c r="V70" s="1">
        <v>2958465</v>
      </c>
      <c r="X70" t="s">
        <v>558</v>
      </c>
      <c r="Y70" t="s">
        <v>616</v>
      </c>
      <c r="Z70" t="s">
        <v>617</v>
      </c>
      <c r="AA70" t="s">
        <v>618</v>
      </c>
      <c r="AB70" t="s">
        <v>619</v>
      </c>
      <c r="AC70" t="s">
        <v>553</v>
      </c>
      <c r="AD70" t="s">
        <v>620</v>
      </c>
      <c r="AF70" t="s">
        <v>564</v>
      </c>
      <c r="AG70" t="s">
        <v>565</v>
      </c>
      <c r="AH70" s="1">
        <v>38877</v>
      </c>
      <c r="AI70" t="s">
        <v>566</v>
      </c>
      <c r="AJ70" t="s">
        <v>567</v>
      </c>
      <c r="AK70" t="s">
        <v>546</v>
      </c>
      <c r="AL70" t="s">
        <v>586</v>
      </c>
      <c r="AM70" t="s">
        <v>569</v>
      </c>
      <c r="AN70" t="s">
        <v>578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 t="b">
        <v>1</v>
      </c>
      <c r="ES70" t="b">
        <v>1</v>
      </c>
      <c r="ET70" t="s">
        <v>9979</v>
      </c>
      <c r="EU70" t="s">
        <v>9979</v>
      </c>
      <c r="EV70" t="s">
        <v>571</v>
      </c>
      <c r="EW70" t="s">
        <v>8805</v>
      </c>
    </row>
    <row r="71" spans="1:153" x14ac:dyDescent="0.4">
      <c r="A71" t="s">
        <v>36</v>
      </c>
      <c r="B71">
        <v>505376177500</v>
      </c>
      <c r="C71">
        <v>6000000000151</v>
      </c>
      <c r="D71" t="s">
        <v>644</v>
      </c>
      <c r="E71" t="s">
        <v>645</v>
      </c>
      <c r="F71" t="s">
        <v>546</v>
      </c>
      <c r="G71" t="s">
        <v>614</v>
      </c>
      <c r="H71" t="s">
        <v>615</v>
      </c>
      <c r="I71" t="s">
        <v>549</v>
      </c>
      <c r="J71" t="s">
        <v>550</v>
      </c>
      <c r="K71" t="s">
        <v>551</v>
      </c>
      <c r="L71" t="s">
        <v>552</v>
      </c>
      <c r="M71" t="s">
        <v>553</v>
      </c>
      <c r="N71" t="s">
        <v>554</v>
      </c>
      <c r="O71" t="s">
        <v>555</v>
      </c>
      <c r="P71" t="s">
        <v>554</v>
      </c>
      <c r="Q71" t="s">
        <v>556</v>
      </c>
      <c r="R71" t="s">
        <v>557</v>
      </c>
      <c r="S71" t="s">
        <v>557</v>
      </c>
      <c r="T71" s="1">
        <v>40267</v>
      </c>
      <c r="U71" s="1">
        <v>47483</v>
      </c>
      <c r="V71" s="1">
        <v>47483</v>
      </c>
      <c r="X71" t="s">
        <v>558</v>
      </c>
      <c r="Y71" t="s">
        <v>616</v>
      </c>
      <c r="Z71" t="s">
        <v>617</v>
      </c>
      <c r="AA71" t="s">
        <v>618</v>
      </c>
      <c r="AB71" t="s">
        <v>619</v>
      </c>
      <c r="AC71" t="s">
        <v>553</v>
      </c>
      <c r="AD71" t="s">
        <v>620</v>
      </c>
      <c r="AF71" t="s">
        <v>564</v>
      </c>
      <c r="AG71" t="s">
        <v>565</v>
      </c>
      <c r="AH71" s="1">
        <v>38877</v>
      </c>
      <c r="AI71" t="s">
        <v>566</v>
      </c>
      <c r="AJ71" t="s">
        <v>567</v>
      </c>
      <c r="AK71" t="s">
        <v>546</v>
      </c>
      <c r="AL71" t="s">
        <v>568</v>
      </c>
      <c r="AM71" t="s">
        <v>569</v>
      </c>
      <c r="AN71" t="s">
        <v>578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0</v>
      </c>
      <c r="AY71">
        <v>7912000</v>
      </c>
      <c r="AZ71">
        <v>346455591</v>
      </c>
      <c r="BA71">
        <v>0</v>
      </c>
      <c r="BB71">
        <v>-7912000</v>
      </c>
      <c r="BC71">
        <v>47944409</v>
      </c>
      <c r="BD71">
        <v>0</v>
      </c>
      <c r="BE71">
        <v>1098072</v>
      </c>
      <c r="BF71">
        <v>32650043</v>
      </c>
      <c r="BG71">
        <v>0</v>
      </c>
      <c r="BH71">
        <v>1098072</v>
      </c>
      <c r="BI71">
        <v>0</v>
      </c>
      <c r="BJ71">
        <v>0</v>
      </c>
      <c r="BK71">
        <v>0</v>
      </c>
      <c r="BL71">
        <v>1264573</v>
      </c>
      <c r="BM71">
        <v>0</v>
      </c>
      <c r="BN71">
        <v>0</v>
      </c>
      <c r="BO71">
        <v>167358</v>
      </c>
      <c r="BP71">
        <v>1266121</v>
      </c>
      <c r="BQ71">
        <v>167358</v>
      </c>
      <c r="BR71">
        <v>1266121</v>
      </c>
      <c r="BS71">
        <v>0</v>
      </c>
      <c r="BT71">
        <v>0</v>
      </c>
      <c r="BU71">
        <v>0</v>
      </c>
      <c r="BV71">
        <v>167358</v>
      </c>
      <c r="BW71">
        <v>1266121</v>
      </c>
      <c r="BX71">
        <v>0.34967707345876253</v>
      </c>
      <c r="BY71">
        <v>2.4696821119693868</v>
      </c>
      <c r="BZ71">
        <v>0</v>
      </c>
      <c r="CA71">
        <v>47954000</v>
      </c>
      <c r="CB71">
        <v>47954000</v>
      </c>
      <c r="CC71">
        <v>55866000</v>
      </c>
      <c r="CD71">
        <v>0</v>
      </c>
      <c r="CE71">
        <v>47944409</v>
      </c>
      <c r="CF71">
        <v>47944409</v>
      </c>
      <c r="CG71">
        <v>55854827</v>
      </c>
      <c r="CH71">
        <v>47944409</v>
      </c>
      <c r="CI71">
        <v>47944409</v>
      </c>
      <c r="CJ71">
        <v>55854827</v>
      </c>
      <c r="CK71">
        <v>1582</v>
      </c>
      <c r="CL71">
        <v>0</v>
      </c>
      <c r="CM71">
        <v>0.34713736666666667</v>
      </c>
      <c r="CN71">
        <v>4.1656484000000003</v>
      </c>
      <c r="CO71">
        <v>4.1656484000000003</v>
      </c>
      <c r="CP71">
        <v>16643295.886649633</v>
      </c>
      <c r="CQ71">
        <v>199719550.6397956</v>
      </c>
      <c r="CR71">
        <v>199719550.6397956</v>
      </c>
      <c r="CS71">
        <v>1.0827840846855983</v>
      </c>
      <c r="CT71">
        <v>51913443.014856957</v>
      </c>
      <c r="CU71">
        <v>4.1100000000000003</v>
      </c>
      <c r="CV71">
        <v>0</v>
      </c>
      <c r="CW71">
        <v>0</v>
      </c>
      <c r="CX71">
        <v>0</v>
      </c>
      <c r="CY71">
        <v>4.1100000000000003</v>
      </c>
      <c r="CZ71">
        <v>197051520.99000001</v>
      </c>
      <c r="DA71">
        <v>0</v>
      </c>
      <c r="DB71">
        <v>0</v>
      </c>
      <c r="DC71">
        <v>0</v>
      </c>
      <c r="DD71">
        <v>32518320.000000004</v>
      </c>
      <c r="DE71">
        <v>47944409</v>
      </c>
      <c r="DF71">
        <v>0</v>
      </c>
      <c r="DG71">
        <v>0</v>
      </c>
      <c r="DH71">
        <v>1</v>
      </c>
      <c r="DI71">
        <v>0</v>
      </c>
      <c r="DJ71">
        <v>47944409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7912000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167358</v>
      </c>
      <c r="EH71">
        <v>0</v>
      </c>
      <c r="EI71">
        <v>0</v>
      </c>
      <c r="EJ71">
        <v>0</v>
      </c>
      <c r="EK71">
        <v>0</v>
      </c>
      <c r="EL71">
        <v>1266121</v>
      </c>
      <c r="EM71">
        <v>0</v>
      </c>
      <c r="EN71">
        <v>0</v>
      </c>
      <c r="EO71">
        <v>0</v>
      </c>
      <c r="EP71">
        <v>167358</v>
      </c>
      <c r="EQ71">
        <v>1266121</v>
      </c>
      <c r="ER71" t="b">
        <v>1</v>
      </c>
      <c r="ES71" t="b">
        <v>1</v>
      </c>
      <c r="ET71" t="s">
        <v>9979</v>
      </c>
      <c r="EU71" t="s">
        <v>9979</v>
      </c>
      <c r="EV71" t="s">
        <v>571</v>
      </c>
      <c r="EW71" t="s">
        <v>8804</v>
      </c>
    </row>
    <row r="72" spans="1:153" x14ac:dyDescent="0.4">
      <c r="A72" t="s">
        <v>36</v>
      </c>
      <c r="B72">
        <v>505376177500</v>
      </c>
      <c r="C72">
        <v>6000000000227</v>
      </c>
      <c r="D72" t="s">
        <v>644</v>
      </c>
      <c r="E72" t="s">
        <v>645</v>
      </c>
      <c r="F72" t="s">
        <v>546</v>
      </c>
      <c r="G72" t="s">
        <v>614</v>
      </c>
      <c r="H72" t="s">
        <v>615</v>
      </c>
      <c r="I72" t="s">
        <v>549</v>
      </c>
      <c r="J72" t="s">
        <v>550</v>
      </c>
      <c r="K72" t="s">
        <v>551</v>
      </c>
      <c r="L72" t="s">
        <v>552</v>
      </c>
      <c r="M72" t="s">
        <v>553</v>
      </c>
      <c r="N72" t="s">
        <v>554</v>
      </c>
      <c r="O72" t="s">
        <v>555</v>
      </c>
      <c r="P72" t="s">
        <v>554</v>
      </c>
      <c r="Q72" t="s">
        <v>556</v>
      </c>
      <c r="R72" t="s">
        <v>557</v>
      </c>
      <c r="S72" t="s">
        <v>557</v>
      </c>
      <c r="T72" s="1">
        <v>40267</v>
      </c>
      <c r="U72" s="1">
        <v>47483</v>
      </c>
      <c r="V72" s="1">
        <v>47483</v>
      </c>
      <c r="X72" t="s">
        <v>558</v>
      </c>
      <c r="Y72" t="s">
        <v>616</v>
      </c>
      <c r="Z72" t="s">
        <v>617</v>
      </c>
      <c r="AA72" t="s">
        <v>618</v>
      </c>
      <c r="AB72" t="s">
        <v>619</v>
      </c>
      <c r="AC72" t="s">
        <v>553</v>
      </c>
      <c r="AD72" t="s">
        <v>620</v>
      </c>
      <c r="AF72" t="s">
        <v>564</v>
      </c>
      <c r="AG72" t="s">
        <v>565</v>
      </c>
      <c r="AH72" s="1">
        <v>38877</v>
      </c>
      <c r="AI72" t="s">
        <v>566</v>
      </c>
      <c r="AJ72" t="s">
        <v>567</v>
      </c>
      <c r="AK72" t="s">
        <v>546</v>
      </c>
      <c r="AL72" t="s">
        <v>568</v>
      </c>
      <c r="AM72" t="s">
        <v>569</v>
      </c>
      <c r="AN72" t="s">
        <v>578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0</v>
      </c>
      <c r="AY72">
        <v>278942000</v>
      </c>
      <c r="AZ72">
        <v>5334903151</v>
      </c>
      <c r="BA72">
        <v>0</v>
      </c>
      <c r="BB72">
        <v>-278942000</v>
      </c>
      <c r="BC72">
        <v>1685416849</v>
      </c>
      <c r="BD72">
        <v>0</v>
      </c>
      <c r="BE72">
        <v>34761561</v>
      </c>
      <c r="BF72">
        <v>1031719440</v>
      </c>
      <c r="BG72">
        <v>0</v>
      </c>
      <c r="BH72">
        <v>34761561</v>
      </c>
      <c r="BI72">
        <v>0</v>
      </c>
      <c r="BJ72">
        <v>0</v>
      </c>
      <c r="BK72">
        <v>0</v>
      </c>
      <c r="BL72">
        <v>40030709</v>
      </c>
      <c r="BM72">
        <v>0</v>
      </c>
      <c r="BN72">
        <v>0</v>
      </c>
      <c r="BO72">
        <v>5296364</v>
      </c>
      <c r="BP72">
        <v>40085443</v>
      </c>
      <c r="BQ72">
        <v>5296364</v>
      </c>
      <c r="BR72">
        <v>40085443</v>
      </c>
      <c r="BS72">
        <v>0</v>
      </c>
      <c r="BT72">
        <v>0</v>
      </c>
      <c r="BU72">
        <v>0</v>
      </c>
      <c r="BV72">
        <v>5296364</v>
      </c>
      <c r="BW72">
        <v>40085443</v>
      </c>
      <c r="BX72">
        <v>0.314741063573654</v>
      </c>
      <c r="BY72">
        <v>2.2210250576045381</v>
      </c>
      <c r="BZ72">
        <v>0</v>
      </c>
      <c r="CA72">
        <v>1685754000</v>
      </c>
      <c r="CB72">
        <v>1685754000</v>
      </c>
      <c r="CC72">
        <v>1964696000</v>
      </c>
      <c r="CD72">
        <v>0</v>
      </c>
      <c r="CE72">
        <v>1685416849</v>
      </c>
      <c r="CF72">
        <v>1685416849</v>
      </c>
      <c r="CG72">
        <v>1964303061</v>
      </c>
      <c r="CH72">
        <v>1685416849</v>
      </c>
      <c r="CI72">
        <v>1685416849</v>
      </c>
      <c r="CJ72">
        <v>1964303061</v>
      </c>
      <c r="CK72">
        <v>55788</v>
      </c>
      <c r="CL72">
        <v>0</v>
      </c>
      <c r="CM72">
        <v>0.31203970833333333</v>
      </c>
      <c r="CN72">
        <v>3.7444765000000002</v>
      </c>
      <c r="CO72">
        <v>3.7444765000000002</v>
      </c>
      <c r="CP72">
        <v>525916981.98204571</v>
      </c>
      <c r="CQ72">
        <v>6311003783.7845488</v>
      </c>
      <c r="CR72">
        <v>6311003783.7845488</v>
      </c>
      <c r="CS72">
        <v>1.1469618820794494</v>
      </c>
      <c r="CT72">
        <v>1933108881.2174551</v>
      </c>
      <c r="CU72">
        <v>3.7</v>
      </c>
      <c r="CV72">
        <v>0</v>
      </c>
      <c r="CW72">
        <v>0</v>
      </c>
      <c r="CX72">
        <v>0</v>
      </c>
      <c r="CY72">
        <v>3.7</v>
      </c>
      <c r="CZ72">
        <v>6236042341.3000002</v>
      </c>
      <c r="DA72">
        <v>0</v>
      </c>
      <c r="DB72">
        <v>0</v>
      </c>
      <c r="DC72">
        <v>0</v>
      </c>
      <c r="DD72">
        <v>1032085400</v>
      </c>
      <c r="DE72">
        <v>1685416849</v>
      </c>
      <c r="DF72">
        <v>0</v>
      </c>
      <c r="DG72">
        <v>0</v>
      </c>
      <c r="DH72">
        <v>1</v>
      </c>
      <c r="DI72">
        <v>0</v>
      </c>
      <c r="DJ72">
        <v>1685416849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278942000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5296364</v>
      </c>
      <c r="EH72">
        <v>0</v>
      </c>
      <c r="EI72">
        <v>0</v>
      </c>
      <c r="EJ72">
        <v>0</v>
      </c>
      <c r="EK72">
        <v>0</v>
      </c>
      <c r="EL72">
        <v>40085443</v>
      </c>
      <c r="EM72">
        <v>0</v>
      </c>
      <c r="EN72">
        <v>0</v>
      </c>
      <c r="EO72">
        <v>0</v>
      </c>
      <c r="EP72">
        <v>5296364</v>
      </c>
      <c r="EQ72">
        <v>40085443</v>
      </c>
      <c r="ER72" t="b">
        <v>1</v>
      </c>
      <c r="ES72" t="b">
        <v>1</v>
      </c>
      <c r="ET72" t="s">
        <v>9979</v>
      </c>
      <c r="EU72" t="s">
        <v>9979</v>
      </c>
      <c r="EV72" t="s">
        <v>571</v>
      </c>
      <c r="EW72" t="s">
        <v>8804</v>
      </c>
    </row>
    <row r="73" spans="1:153" x14ac:dyDescent="0.4">
      <c r="A73" t="s">
        <v>36</v>
      </c>
      <c r="B73">
        <v>505376177500</v>
      </c>
      <c r="C73">
        <v>6000000000352</v>
      </c>
      <c r="D73" t="s">
        <v>644</v>
      </c>
      <c r="E73" t="s">
        <v>645</v>
      </c>
      <c r="F73" t="s">
        <v>546</v>
      </c>
      <c r="G73" t="s">
        <v>614</v>
      </c>
      <c r="H73" t="s">
        <v>615</v>
      </c>
      <c r="I73" t="s">
        <v>549</v>
      </c>
      <c r="J73" t="s">
        <v>550</v>
      </c>
      <c r="K73" t="s">
        <v>551</v>
      </c>
      <c r="L73" t="s">
        <v>552</v>
      </c>
      <c r="M73" t="s">
        <v>553</v>
      </c>
      <c r="N73" t="s">
        <v>554</v>
      </c>
      <c r="O73" t="s">
        <v>555</v>
      </c>
      <c r="P73" t="s">
        <v>554</v>
      </c>
      <c r="Q73" t="s">
        <v>556</v>
      </c>
      <c r="R73" t="s">
        <v>557</v>
      </c>
      <c r="S73" t="s">
        <v>557</v>
      </c>
      <c r="T73" s="1">
        <v>40267</v>
      </c>
      <c r="U73" s="1">
        <v>47483</v>
      </c>
      <c r="V73" s="1">
        <v>47483</v>
      </c>
      <c r="X73" t="s">
        <v>558</v>
      </c>
      <c r="Y73" t="s">
        <v>616</v>
      </c>
      <c r="Z73" t="s">
        <v>617</v>
      </c>
      <c r="AA73" t="s">
        <v>618</v>
      </c>
      <c r="AB73" t="s">
        <v>619</v>
      </c>
      <c r="AC73" t="s">
        <v>553</v>
      </c>
      <c r="AD73" t="s">
        <v>620</v>
      </c>
      <c r="AF73" t="s">
        <v>564</v>
      </c>
      <c r="AG73" t="s">
        <v>565</v>
      </c>
      <c r="AH73" s="1">
        <v>38877</v>
      </c>
      <c r="AI73" t="s">
        <v>566</v>
      </c>
      <c r="AJ73" t="s">
        <v>567</v>
      </c>
      <c r="AK73" t="s">
        <v>546</v>
      </c>
      <c r="AL73" t="s">
        <v>568</v>
      </c>
      <c r="AM73" t="s">
        <v>569</v>
      </c>
      <c r="AN73" t="s">
        <v>578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0</v>
      </c>
      <c r="AY73">
        <v>52576000</v>
      </c>
      <c r="AZ73">
        <v>1003532554</v>
      </c>
      <c r="BA73">
        <v>0</v>
      </c>
      <c r="BB73">
        <v>-52576000</v>
      </c>
      <c r="BC73">
        <v>317707446</v>
      </c>
      <c r="BD73">
        <v>0</v>
      </c>
      <c r="BE73">
        <v>11139433</v>
      </c>
      <c r="BF73">
        <v>333756818</v>
      </c>
      <c r="BG73">
        <v>0</v>
      </c>
      <c r="BH73">
        <v>11139433</v>
      </c>
      <c r="BI73">
        <v>0</v>
      </c>
      <c r="BJ73">
        <v>0</v>
      </c>
      <c r="BK73">
        <v>0</v>
      </c>
      <c r="BL73">
        <v>12827966</v>
      </c>
      <c r="BM73">
        <v>0</v>
      </c>
      <c r="BN73">
        <v>0</v>
      </c>
      <c r="BO73">
        <v>1697254</v>
      </c>
      <c r="BP73">
        <v>12838144</v>
      </c>
      <c r="BQ73">
        <v>1697254</v>
      </c>
      <c r="BR73">
        <v>12838144</v>
      </c>
      <c r="BS73">
        <v>0</v>
      </c>
      <c r="BT73">
        <v>0</v>
      </c>
      <c r="BU73">
        <v>0</v>
      </c>
      <c r="BV73">
        <v>1697254</v>
      </c>
      <c r="BW73">
        <v>12838144</v>
      </c>
      <c r="BX73">
        <v>0.53564991669049933</v>
      </c>
      <c r="BY73">
        <v>3.8030931476330854</v>
      </c>
      <c r="BZ73">
        <v>0</v>
      </c>
      <c r="CA73">
        <v>317771000</v>
      </c>
      <c r="CB73">
        <v>317771000</v>
      </c>
      <c r="CC73">
        <v>370347000</v>
      </c>
      <c r="CD73">
        <v>0</v>
      </c>
      <c r="CE73">
        <v>317707446</v>
      </c>
      <c r="CF73">
        <v>317707446</v>
      </c>
      <c r="CG73">
        <v>370272931</v>
      </c>
      <c r="CH73">
        <v>317707446</v>
      </c>
      <c r="CI73">
        <v>317707446</v>
      </c>
      <c r="CJ73">
        <v>370272931</v>
      </c>
      <c r="CK73">
        <v>10515</v>
      </c>
      <c r="CL73">
        <v>0</v>
      </c>
      <c r="CM73">
        <v>0.53549859166666669</v>
      </c>
      <c r="CN73">
        <v>6.4259830999999998</v>
      </c>
      <c r="CO73">
        <v>6.4259830999999998</v>
      </c>
      <c r="CP73">
        <v>170131889.89501357</v>
      </c>
      <c r="CQ73">
        <v>2041582678.7401626</v>
      </c>
      <c r="CR73">
        <v>2041582678.7401626</v>
      </c>
      <c r="CS73">
        <v>1.252608775090067</v>
      </c>
      <c r="CT73">
        <v>397963134.77105361</v>
      </c>
      <c r="CU73">
        <v>6.29</v>
      </c>
      <c r="CV73">
        <v>0</v>
      </c>
      <c r="CW73">
        <v>0</v>
      </c>
      <c r="CX73">
        <v>0</v>
      </c>
      <c r="CY73">
        <v>6.29</v>
      </c>
      <c r="CZ73">
        <v>1998379835.3399999</v>
      </c>
      <c r="DA73">
        <v>0</v>
      </c>
      <c r="DB73">
        <v>0</v>
      </c>
      <c r="DC73">
        <v>0</v>
      </c>
      <c r="DD73">
        <v>330703040</v>
      </c>
      <c r="DE73">
        <v>317707446</v>
      </c>
      <c r="DF73">
        <v>0</v>
      </c>
      <c r="DG73">
        <v>0</v>
      </c>
      <c r="DH73">
        <v>1</v>
      </c>
      <c r="DI73">
        <v>0</v>
      </c>
      <c r="DJ73">
        <v>317707446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52576000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1697254</v>
      </c>
      <c r="EH73">
        <v>0</v>
      </c>
      <c r="EI73">
        <v>0</v>
      </c>
      <c r="EJ73">
        <v>0</v>
      </c>
      <c r="EK73">
        <v>0</v>
      </c>
      <c r="EL73">
        <v>12838144</v>
      </c>
      <c r="EM73">
        <v>0</v>
      </c>
      <c r="EN73">
        <v>0</v>
      </c>
      <c r="EO73">
        <v>0</v>
      </c>
      <c r="EP73">
        <v>1697254</v>
      </c>
      <c r="EQ73">
        <v>12838144</v>
      </c>
      <c r="ER73" t="b">
        <v>1</v>
      </c>
      <c r="ES73" t="b">
        <v>1</v>
      </c>
      <c r="ET73" t="s">
        <v>9979</v>
      </c>
      <c r="EU73" t="s">
        <v>9979</v>
      </c>
      <c r="EV73" t="s">
        <v>571</v>
      </c>
      <c r="EW73" t="s">
        <v>8804</v>
      </c>
    </row>
    <row r="74" spans="1:153" x14ac:dyDescent="0.4">
      <c r="A74" t="s">
        <v>36</v>
      </c>
      <c r="B74" t="s">
        <v>646</v>
      </c>
      <c r="C74">
        <v>100001934</v>
      </c>
      <c r="D74" t="s">
        <v>644</v>
      </c>
      <c r="E74" t="s">
        <v>644</v>
      </c>
      <c r="F74" t="s">
        <v>546</v>
      </c>
      <c r="G74" t="s">
        <v>614</v>
      </c>
      <c r="H74" t="s">
        <v>615</v>
      </c>
      <c r="I74" t="s">
        <v>549</v>
      </c>
      <c r="J74" t="s">
        <v>550</v>
      </c>
      <c r="K74" t="s">
        <v>551</v>
      </c>
      <c r="L74" t="s">
        <v>552</v>
      </c>
      <c r="M74" t="s">
        <v>553</v>
      </c>
      <c r="N74" t="s">
        <v>582</v>
      </c>
      <c r="O74" t="s">
        <v>583</v>
      </c>
      <c r="P74" t="s">
        <v>584</v>
      </c>
      <c r="Q74" t="s">
        <v>556</v>
      </c>
      <c r="R74" t="s">
        <v>557</v>
      </c>
      <c r="S74" t="s">
        <v>557</v>
      </c>
      <c r="T74" s="1">
        <v>38869</v>
      </c>
      <c r="U74" s="1">
        <v>2958465</v>
      </c>
      <c r="V74" s="1">
        <v>2958465</v>
      </c>
      <c r="X74" t="s">
        <v>558</v>
      </c>
      <c r="Y74" t="s">
        <v>616</v>
      </c>
      <c r="Z74" t="s">
        <v>617</v>
      </c>
      <c r="AA74" t="s">
        <v>618</v>
      </c>
      <c r="AB74" t="s">
        <v>619</v>
      </c>
      <c r="AC74" t="s">
        <v>553</v>
      </c>
      <c r="AD74" t="s">
        <v>620</v>
      </c>
      <c r="AF74" t="s">
        <v>564</v>
      </c>
      <c r="AG74" t="s">
        <v>565</v>
      </c>
      <c r="AH74" s="1">
        <v>38877</v>
      </c>
      <c r="AI74" t="s">
        <v>566</v>
      </c>
      <c r="AJ74" t="s">
        <v>567</v>
      </c>
      <c r="AK74" t="s">
        <v>546</v>
      </c>
      <c r="AL74" t="s">
        <v>586</v>
      </c>
      <c r="AM74" t="s">
        <v>569</v>
      </c>
      <c r="AN74" t="s">
        <v>578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 t="b">
        <v>1</v>
      </c>
      <c r="ES74" t="b">
        <v>1</v>
      </c>
      <c r="ET74" t="s">
        <v>9979</v>
      </c>
      <c r="EU74" t="s">
        <v>9979</v>
      </c>
      <c r="EV74" t="s">
        <v>571</v>
      </c>
      <c r="EW74" t="s">
        <v>8805</v>
      </c>
    </row>
    <row r="75" spans="1:153" x14ac:dyDescent="0.4">
      <c r="A75" t="s">
        <v>37</v>
      </c>
      <c r="B75">
        <v>705379090700</v>
      </c>
      <c r="C75">
        <v>6000000000259</v>
      </c>
      <c r="D75" t="s">
        <v>647</v>
      </c>
      <c r="E75" t="s">
        <v>648</v>
      </c>
      <c r="F75" t="s">
        <v>546</v>
      </c>
      <c r="G75" t="s">
        <v>614</v>
      </c>
      <c r="H75" t="s">
        <v>629</v>
      </c>
      <c r="I75" t="s">
        <v>549</v>
      </c>
      <c r="J75" t="s">
        <v>550</v>
      </c>
      <c r="K75" t="s">
        <v>551</v>
      </c>
      <c r="L75" t="s">
        <v>552</v>
      </c>
      <c r="M75" t="s">
        <v>553</v>
      </c>
      <c r="N75" t="s">
        <v>554</v>
      </c>
      <c r="O75" t="s">
        <v>555</v>
      </c>
      <c r="P75" t="s">
        <v>554</v>
      </c>
      <c r="Q75" t="s">
        <v>556</v>
      </c>
      <c r="R75" t="s">
        <v>557</v>
      </c>
      <c r="S75" t="s">
        <v>557</v>
      </c>
      <c r="T75" s="1">
        <v>39496</v>
      </c>
      <c r="U75" s="1">
        <v>46137</v>
      </c>
      <c r="V75" s="1">
        <v>46322</v>
      </c>
      <c r="X75" t="s">
        <v>558</v>
      </c>
      <c r="Y75" t="s">
        <v>616</v>
      </c>
      <c r="Z75" t="s">
        <v>617</v>
      </c>
      <c r="AA75" t="s">
        <v>618</v>
      </c>
      <c r="AB75" t="s">
        <v>619</v>
      </c>
      <c r="AC75" t="s">
        <v>553</v>
      </c>
      <c r="AD75" t="s">
        <v>640</v>
      </c>
      <c r="AF75" t="s">
        <v>564</v>
      </c>
      <c r="AG75" t="s">
        <v>565</v>
      </c>
      <c r="AH75" s="1">
        <v>38919</v>
      </c>
      <c r="AI75" t="s">
        <v>566</v>
      </c>
      <c r="AJ75" t="s">
        <v>567</v>
      </c>
      <c r="AK75" t="s">
        <v>546</v>
      </c>
      <c r="AL75" t="s">
        <v>568</v>
      </c>
      <c r="AM75" t="s">
        <v>569</v>
      </c>
      <c r="AN75" t="s">
        <v>578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126349000</v>
      </c>
      <c r="AY75">
        <v>380408000</v>
      </c>
      <c r="AZ75">
        <v>6185223088</v>
      </c>
      <c r="BA75">
        <v>-126349000</v>
      </c>
      <c r="BB75">
        <v>-380408000</v>
      </c>
      <c r="BC75">
        <v>95776912</v>
      </c>
      <c r="BD75">
        <v>2597642</v>
      </c>
      <c r="BE75">
        <v>12258670</v>
      </c>
      <c r="BF75">
        <v>84259321</v>
      </c>
      <c r="BG75">
        <v>0</v>
      </c>
      <c r="BH75">
        <v>12258670</v>
      </c>
      <c r="BI75">
        <v>0</v>
      </c>
      <c r="BJ75">
        <v>0</v>
      </c>
      <c r="BK75">
        <v>0</v>
      </c>
      <c r="BL75">
        <v>8410090</v>
      </c>
      <c r="BM75">
        <v>0</v>
      </c>
      <c r="BN75">
        <v>0</v>
      </c>
      <c r="BO75">
        <v>870781</v>
      </c>
      <c r="BP75">
        <v>8486942</v>
      </c>
      <c r="BQ75">
        <v>870781</v>
      </c>
      <c r="BR75">
        <v>8486942</v>
      </c>
      <c r="BS75">
        <v>0</v>
      </c>
      <c r="BT75">
        <v>0</v>
      </c>
      <c r="BU75">
        <v>0</v>
      </c>
      <c r="BV75">
        <v>870781</v>
      </c>
      <c r="BW75">
        <v>8486942</v>
      </c>
      <c r="BX75">
        <v>0.54944868943516745</v>
      </c>
      <c r="BY75">
        <v>3.0134521804576644</v>
      </c>
      <c r="BZ75">
        <v>0</v>
      </c>
      <c r="CA75">
        <v>95807000</v>
      </c>
      <c r="CB75">
        <v>222156000</v>
      </c>
      <c r="CC75">
        <v>476215000</v>
      </c>
      <c r="CD75">
        <v>0</v>
      </c>
      <c r="CE75">
        <v>95776912</v>
      </c>
      <c r="CF75">
        <v>222059226</v>
      </c>
      <c r="CG75">
        <v>475980425</v>
      </c>
      <c r="CH75">
        <v>95776912</v>
      </c>
      <c r="CI75">
        <v>222059226</v>
      </c>
      <c r="CJ75">
        <v>475980425</v>
      </c>
      <c r="CK75">
        <v>204487</v>
      </c>
      <c r="CL75">
        <v>0</v>
      </c>
      <c r="CM75">
        <v>0.39713460833333336</v>
      </c>
      <c r="CN75">
        <v>4.7656153000000003</v>
      </c>
      <c r="CO75">
        <v>4.7656153000000003</v>
      </c>
      <c r="CP75">
        <v>38036326.434496135</v>
      </c>
      <c r="CQ75">
        <v>456435917.21395361</v>
      </c>
      <c r="CR75">
        <v>456435917.21395361</v>
      </c>
      <c r="CS75">
        <v>1.0134149531921668</v>
      </c>
      <c r="CT75">
        <v>97061754.791370273</v>
      </c>
      <c r="CU75">
        <v>4.6900000000000004</v>
      </c>
      <c r="CV75">
        <v>0</v>
      </c>
      <c r="CW75">
        <v>0</v>
      </c>
      <c r="CX75">
        <v>4.6900000000000004</v>
      </c>
      <c r="CY75">
        <v>4.6900000000000004</v>
      </c>
      <c r="CZ75">
        <v>449193717.28000003</v>
      </c>
      <c r="DA75">
        <v>0</v>
      </c>
      <c r="DB75">
        <v>0</v>
      </c>
      <c r="DC75">
        <v>592576810</v>
      </c>
      <c r="DD75">
        <v>1784113520</v>
      </c>
      <c r="DE75">
        <v>95776912</v>
      </c>
      <c r="DF75">
        <v>0</v>
      </c>
      <c r="DG75">
        <v>126349000</v>
      </c>
      <c r="DH75">
        <v>1</v>
      </c>
      <c r="DI75">
        <v>0</v>
      </c>
      <c r="DJ75">
        <v>95776912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380408000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870781</v>
      </c>
      <c r="EH75">
        <v>0</v>
      </c>
      <c r="EI75">
        <v>0</v>
      </c>
      <c r="EJ75">
        <v>0</v>
      </c>
      <c r="EK75">
        <v>0</v>
      </c>
      <c r="EL75">
        <v>8486942</v>
      </c>
      <c r="EM75">
        <v>0</v>
      </c>
      <c r="EN75">
        <v>0</v>
      </c>
      <c r="EO75">
        <v>0</v>
      </c>
      <c r="EP75">
        <v>870781</v>
      </c>
      <c r="EQ75">
        <v>8486942</v>
      </c>
      <c r="ER75" t="b">
        <v>1</v>
      </c>
      <c r="ES75" t="b">
        <v>1</v>
      </c>
      <c r="ET75" t="s">
        <v>9979</v>
      </c>
      <c r="EU75" t="s">
        <v>9979</v>
      </c>
      <c r="EV75" t="s">
        <v>571</v>
      </c>
      <c r="EW75" t="s">
        <v>8804</v>
      </c>
    </row>
    <row r="76" spans="1:153" x14ac:dyDescent="0.4">
      <c r="A76" t="s">
        <v>37</v>
      </c>
      <c r="B76">
        <v>705379090700</v>
      </c>
      <c r="C76">
        <v>6000000000260</v>
      </c>
      <c r="D76" t="s">
        <v>647</v>
      </c>
      <c r="E76" t="s">
        <v>648</v>
      </c>
      <c r="F76" t="s">
        <v>546</v>
      </c>
      <c r="G76" t="s">
        <v>614</v>
      </c>
      <c r="H76" t="s">
        <v>629</v>
      </c>
      <c r="I76" t="s">
        <v>549</v>
      </c>
      <c r="J76" t="s">
        <v>550</v>
      </c>
      <c r="K76" t="s">
        <v>551</v>
      </c>
      <c r="L76" t="s">
        <v>552</v>
      </c>
      <c r="M76" t="s">
        <v>553</v>
      </c>
      <c r="N76" t="s">
        <v>554</v>
      </c>
      <c r="O76" t="s">
        <v>555</v>
      </c>
      <c r="P76" t="s">
        <v>554</v>
      </c>
      <c r="Q76" t="s">
        <v>556</v>
      </c>
      <c r="R76" t="s">
        <v>557</v>
      </c>
      <c r="S76" t="s">
        <v>557</v>
      </c>
      <c r="T76" s="1">
        <v>39496</v>
      </c>
      <c r="U76" s="1">
        <v>46137</v>
      </c>
      <c r="V76" s="1">
        <v>46322</v>
      </c>
      <c r="X76" t="s">
        <v>558</v>
      </c>
      <c r="Y76" t="s">
        <v>616</v>
      </c>
      <c r="Z76" t="s">
        <v>617</v>
      </c>
      <c r="AA76" t="s">
        <v>618</v>
      </c>
      <c r="AB76" t="s">
        <v>619</v>
      </c>
      <c r="AC76" t="s">
        <v>553</v>
      </c>
      <c r="AD76" t="s">
        <v>640</v>
      </c>
      <c r="AF76" t="s">
        <v>564</v>
      </c>
      <c r="AG76" t="s">
        <v>565</v>
      </c>
      <c r="AH76" s="1">
        <v>38919</v>
      </c>
      <c r="AI76" t="s">
        <v>566</v>
      </c>
      <c r="AJ76" t="s">
        <v>567</v>
      </c>
      <c r="AK76" t="s">
        <v>546</v>
      </c>
      <c r="AL76" t="s">
        <v>568</v>
      </c>
      <c r="AM76" t="s">
        <v>569</v>
      </c>
      <c r="AN76" t="s">
        <v>578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18572000</v>
      </c>
      <c r="AY76">
        <v>55916000</v>
      </c>
      <c r="AZ76">
        <v>903917917</v>
      </c>
      <c r="BA76">
        <v>-18572000</v>
      </c>
      <c r="BB76">
        <v>-55916000</v>
      </c>
      <c r="BC76">
        <v>14082083</v>
      </c>
      <c r="BD76">
        <v>725508</v>
      </c>
      <c r="BE76">
        <v>3423571</v>
      </c>
      <c r="BF76">
        <v>23907767</v>
      </c>
      <c r="BG76">
        <v>0</v>
      </c>
      <c r="BH76">
        <v>3423571</v>
      </c>
      <c r="BI76">
        <v>0</v>
      </c>
      <c r="BJ76">
        <v>0</v>
      </c>
      <c r="BK76">
        <v>0</v>
      </c>
      <c r="BL76">
        <v>2347510</v>
      </c>
      <c r="BM76">
        <v>0</v>
      </c>
      <c r="BN76">
        <v>0</v>
      </c>
      <c r="BO76">
        <v>240524</v>
      </c>
      <c r="BP76">
        <v>2358909</v>
      </c>
      <c r="BQ76">
        <v>240524</v>
      </c>
      <c r="BR76">
        <v>2358909</v>
      </c>
      <c r="BS76">
        <v>0</v>
      </c>
      <c r="BT76">
        <v>0</v>
      </c>
      <c r="BU76">
        <v>0</v>
      </c>
      <c r="BV76">
        <v>240524</v>
      </c>
      <c r="BW76">
        <v>2358909</v>
      </c>
      <c r="BX76">
        <v>1.034963606264085</v>
      </c>
      <c r="BY76">
        <v>5.7762961364405454</v>
      </c>
      <c r="BZ76">
        <v>0</v>
      </c>
      <c r="CA76">
        <v>14088000</v>
      </c>
      <c r="CB76">
        <v>32660000</v>
      </c>
      <c r="CC76">
        <v>70004000</v>
      </c>
      <c r="CD76">
        <v>0</v>
      </c>
      <c r="CE76">
        <v>14082083</v>
      </c>
      <c r="CF76">
        <v>32638143</v>
      </c>
      <c r="CG76">
        <v>69952313</v>
      </c>
      <c r="CH76">
        <v>14082083</v>
      </c>
      <c r="CI76">
        <v>32638143</v>
      </c>
      <c r="CJ76">
        <v>69952313</v>
      </c>
      <c r="CK76">
        <v>45770</v>
      </c>
      <c r="CL76">
        <v>0</v>
      </c>
      <c r="CM76">
        <v>0.7663951</v>
      </c>
      <c r="CN76">
        <v>9.1967411999999999</v>
      </c>
      <c r="CO76">
        <v>9.1967411999999999</v>
      </c>
      <c r="CP76">
        <v>10792439.4089933</v>
      </c>
      <c r="CQ76">
        <v>129509272.9079196</v>
      </c>
      <c r="CR76">
        <v>129509272.9079196</v>
      </c>
      <c r="CS76">
        <v>1.0260433191721132</v>
      </c>
      <c r="CT76">
        <v>14448827.18217719</v>
      </c>
      <c r="CU76">
        <v>8.91</v>
      </c>
      <c r="CV76">
        <v>0</v>
      </c>
      <c r="CW76">
        <v>0</v>
      </c>
      <c r="CX76">
        <v>8.91</v>
      </c>
      <c r="CY76">
        <v>8.91</v>
      </c>
      <c r="CZ76">
        <v>125471359.53</v>
      </c>
      <c r="DA76">
        <v>0</v>
      </c>
      <c r="DB76">
        <v>0</v>
      </c>
      <c r="DC76">
        <v>165476520</v>
      </c>
      <c r="DD76">
        <v>498211560</v>
      </c>
      <c r="DE76">
        <v>14082083</v>
      </c>
      <c r="DF76">
        <v>0</v>
      </c>
      <c r="DG76">
        <v>18572000</v>
      </c>
      <c r="DH76">
        <v>1</v>
      </c>
      <c r="DI76">
        <v>0</v>
      </c>
      <c r="DJ76">
        <v>14082083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55916000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240524</v>
      </c>
      <c r="EH76">
        <v>0</v>
      </c>
      <c r="EI76">
        <v>0</v>
      </c>
      <c r="EJ76">
        <v>0</v>
      </c>
      <c r="EK76">
        <v>0</v>
      </c>
      <c r="EL76">
        <v>2358909</v>
      </c>
      <c r="EM76">
        <v>0</v>
      </c>
      <c r="EN76">
        <v>0</v>
      </c>
      <c r="EO76">
        <v>0</v>
      </c>
      <c r="EP76">
        <v>240524</v>
      </c>
      <c r="EQ76">
        <v>2358909</v>
      </c>
      <c r="ER76" t="b">
        <v>1</v>
      </c>
      <c r="ES76" t="b">
        <v>1</v>
      </c>
      <c r="ET76" t="s">
        <v>9979</v>
      </c>
      <c r="EU76" t="s">
        <v>9979</v>
      </c>
      <c r="EV76" t="s">
        <v>571</v>
      </c>
      <c r="EW76" t="s">
        <v>8804</v>
      </c>
    </row>
    <row r="77" spans="1:153" x14ac:dyDescent="0.4">
      <c r="A77" t="s">
        <v>37</v>
      </c>
      <c r="B77" t="s">
        <v>649</v>
      </c>
      <c r="C77">
        <v>100001915</v>
      </c>
      <c r="D77" t="s">
        <v>647</v>
      </c>
      <c r="E77" t="s">
        <v>650</v>
      </c>
      <c r="F77" t="s">
        <v>546</v>
      </c>
      <c r="G77" t="s">
        <v>614</v>
      </c>
      <c r="H77" t="s">
        <v>629</v>
      </c>
      <c r="I77" t="s">
        <v>549</v>
      </c>
      <c r="J77" t="s">
        <v>550</v>
      </c>
      <c r="K77" t="s">
        <v>551</v>
      </c>
      <c r="L77" t="s">
        <v>552</v>
      </c>
      <c r="M77" t="s">
        <v>553</v>
      </c>
      <c r="N77" t="s">
        <v>582</v>
      </c>
      <c r="O77" t="s">
        <v>583</v>
      </c>
      <c r="P77" t="s">
        <v>584</v>
      </c>
      <c r="Q77" t="s">
        <v>556</v>
      </c>
      <c r="R77" t="s">
        <v>557</v>
      </c>
      <c r="S77" t="s">
        <v>557</v>
      </c>
      <c r="T77" s="1">
        <v>38923</v>
      </c>
      <c r="U77" s="1">
        <v>2958465</v>
      </c>
      <c r="V77" s="1">
        <v>2958465</v>
      </c>
      <c r="X77" t="s">
        <v>558</v>
      </c>
      <c r="Y77" t="s">
        <v>616</v>
      </c>
      <c r="Z77" t="s">
        <v>617</v>
      </c>
      <c r="AA77" t="s">
        <v>618</v>
      </c>
      <c r="AB77" t="s">
        <v>619</v>
      </c>
      <c r="AC77" t="s">
        <v>553</v>
      </c>
      <c r="AD77" t="s">
        <v>640</v>
      </c>
      <c r="AF77" t="s">
        <v>564</v>
      </c>
      <c r="AG77" t="s">
        <v>565</v>
      </c>
      <c r="AH77" t="s">
        <v>9979</v>
      </c>
      <c r="AI77" t="s">
        <v>566</v>
      </c>
      <c r="AJ77" t="s">
        <v>567</v>
      </c>
      <c r="AK77" t="s">
        <v>546</v>
      </c>
      <c r="AL77" t="s">
        <v>586</v>
      </c>
      <c r="AM77" t="s">
        <v>569</v>
      </c>
      <c r="AN77" t="s">
        <v>578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 t="b">
        <v>1</v>
      </c>
      <c r="ES77" t="b">
        <v>1</v>
      </c>
      <c r="ET77" t="s">
        <v>9979</v>
      </c>
      <c r="EU77" t="s">
        <v>9979</v>
      </c>
      <c r="EV77" t="s">
        <v>571</v>
      </c>
      <c r="EW77" t="s">
        <v>8805</v>
      </c>
    </row>
    <row r="78" spans="1:153" x14ac:dyDescent="0.4">
      <c r="A78" t="s">
        <v>38</v>
      </c>
      <c r="B78" t="s">
        <v>651</v>
      </c>
      <c r="C78">
        <v>200000296</v>
      </c>
      <c r="D78" t="s">
        <v>652</v>
      </c>
      <c r="E78" t="s">
        <v>653</v>
      </c>
      <c r="F78" t="s">
        <v>546</v>
      </c>
      <c r="G78" t="s">
        <v>614</v>
      </c>
      <c r="H78" t="s">
        <v>654</v>
      </c>
      <c r="I78" t="s">
        <v>549</v>
      </c>
      <c r="J78" t="s">
        <v>550</v>
      </c>
      <c r="K78" t="s">
        <v>551</v>
      </c>
      <c r="L78" t="s">
        <v>552</v>
      </c>
      <c r="M78" t="s">
        <v>553</v>
      </c>
      <c r="N78" t="s">
        <v>594</v>
      </c>
      <c r="O78" t="s">
        <v>555</v>
      </c>
      <c r="P78" t="s">
        <v>595</v>
      </c>
      <c r="Q78" t="s">
        <v>655</v>
      </c>
      <c r="R78" t="s">
        <v>557</v>
      </c>
      <c r="S78" t="s">
        <v>557</v>
      </c>
      <c r="T78" s="1">
        <v>38959</v>
      </c>
      <c r="U78" s="1">
        <v>48090</v>
      </c>
      <c r="V78" s="1">
        <v>48090</v>
      </c>
      <c r="X78" t="s">
        <v>558</v>
      </c>
      <c r="Y78" t="s">
        <v>616</v>
      </c>
      <c r="Z78" t="s">
        <v>617</v>
      </c>
      <c r="AA78" t="s">
        <v>618</v>
      </c>
      <c r="AB78" t="s">
        <v>656</v>
      </c>
      <c r="AC78" t="s">
        <v>553</v>
      </c>
      <c r="AD78" t="s">
        <v>657</v>
      </c>
      <c r="AF78" t="s">
        <v>564</v>
      </c>
      <c r="AG78" t="s">
        <v>565</v>
      </c>
      <c r="AH78" t="s">
        <v>9979</v>
      </c>
      <c r="AI78" t="s">
        <v>566</v>
      </c>
      <c r="AJ78" t="s">
        <v>567</v>
      </c>
      <c r="AK78" t="s">
        <v>546</v>
      </c>
      <c r="AL78" t="s">
        <v>568</v>
      </c>
      <c r="AM78" t="s">
        <v>569</v>
      </c>
      <c r="AN78" t="s">
        <v>578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4424647860</v>
      </c>
      <c r="AZ78">
        <v>56474658775</v>
      </c>
      <c r="BA78">
        <v>0</v>
      </c>
      <c r="BB78">
        <v>-4424647860</v>
      </c>
      <c r="BC78">
        <v>42095365622</v>
      </c>
      <c r="BD78">
        <v>0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0</v>
      </c>
      <c r="BN78">
        <v>103387121</v>
      </c>
      <c r="BO78">
        <v>0</v>
      </c>
      <c r="BP78">
        <v>652503113</v>
      </c>
      <c r="BQ78">
        <v>0</v>
      </c>
      <c r="BR78">
        <v>755890234</v>
      </c>
      <c r="BS78">
        <v>0</v>
      </c>
      <c r="BT78">
        <v>0</v>
      </c>
      <c r="BU78">
        <v>0</v>
      </c>
      <c r="BV78">
        <v>0</v>
      </c>
      <c r="BW78">
        <v>755890234</v>
      </c>
      <c r="BX78">
        <v>0</v>
      </c>
      <c r="BY78">
        <v>1.767620720245052</v>
      </c>
      <c r="BZ78">
        <v>0</v>
      </c>
      <c r="CA78">
        <v>40918617025</v>
      </c>
      <c r="CB78">
        <v>40918617025</v>
      </c>
      <c r="CC78">
        <v>45369842748</v>
      </c>
      <c r="CD78">
        <v>0</v>
      </c>
      <c r="CE78">
        <v>40980461012</v>
      </c>
      <c r="CF78">
        <v>40980461012</v>
      </c>
      <c r="CG78">
        <v>45301721751</v>
      </c>
      <c r="CH78">
        <v>40980461012</v>
      </c>
      <c r="CI78">
        <v>40980461012</v>
      </c>
      <c r="CJ78">
        <v>45301721751</v>
      </c>
      <c r="CK78">
        <v>103387121</v>
      </c>
      <c r="CL78">
        <v>897723306</v>
      </c>
      <c r="CM78">
        <v>0.25731295347213751</v>
      </c>
      <c r="CN78">
        <v>3.6232087016105656</v>
      </c>
      <c r="CO78">
        <v>4.2208340764045715</v>
      </c>
      <c r="CP78">
        <v>10544803457.647501</v>
      </c>
      <c r="CQ78">
        <v>148480762934.69092</v>
      </c>
      <c r="CR78">
        <v>172971726306.21857</v>
      </c>
      <c r="CS78">
        <v>1.5279325917421991</v>
      </c>
      <c r="CT78">
        <v>62615382004.855301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30793859244.197056</v>
      </c>
      <c r="DK78">
        <v>10186601767.802946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2621875575.3142457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652503113</v>
      </c>
      <c r="EM78">
        <v>-19894525</v>
      </c>
      <c r="EN78">
        <v>0</v>
      </c>
      <c r="EO78">
        <v>123281646</v>
      </c>
      <c r="EP78">
        <v>0</v>
      </c>
      <c r="EQ78">
        <v>755890234</v>
      </c>
      <c r="ER78" t="b">
        <v>1</v>
      </c>
      <c r="ES78" t="b">
        <v>1</v>
      </c>
      <c r="ET78" t="s">
        <v>9979</v>
      </c>
      <c r="EU78" t="s">
        <v>9979</v>
      </c>
      <c r="EV78" t="s">
        <v>571</v>
      </c>
      <c r="EW78" t="s">
        <v>572</v>
      </c>
    </row>
    <row r="79" spans="1:153" x14ac:dyDescent="0.4">
      <c r="A79" t="s">
        <v>39</v>
      </c>
      <c r="B79" t="s">
        <v>658</v>
      </c>
      <c r="C79">
        <v>200000297</v>
      </c>
      <c r="D79" t="s">
        <v>659</v>
      </c>
      <c r="E79" t="s">
        <v>660</v>
      </c>
      <c r="F79" t="s">
        <v>546</v>
      </c>
      <c r="G79" t="s">
        <v>614</v>
      </c>
      <c r="H79" t="s">
        <v>654</v>
      </c>
      <c r="I79" t="s">
        <v>549</v>
      </c>
      <c r="J79" t="s">
        <v>550</v>
      </c>
      <c r="K79" t="s">
        <v>551</v>
      </c>
      <c r="L79" t="s">
        <v>552</v>
      </c>
      <c r="M79" t="s">
        <v>553</v>
      </c>
      <c r="N79" t="s">
        <v>594</v>
      </c>
      <c r="O79" t="s">
        <v>583</v>
      </c>
      <c r="P79" t="s">
        <v>595</v>
      </c>
      <c r="Q79" t="s">
        <v>655</v>
      </c>
      <c r="R79" t="s">
        <v>557</v>
      </c>
      <c r="S79" t="s">
        <v>557</v>
      </c>
      <c r="T79" s="1">
        <v>39268</v>
      </c>
      <c r="U79" s="1">
        <v>48400</v>
      </c>
      <c r="V79" s="1">
        <v>48400</v>
      </c>
      <c r="X79" t="s">
        <v>558</v>
      </c>
      <c r="Y79" t="s">
        <v>616</v>
      </c>
      <c r="Z79" t="s">
        <v>617</v>
      </c>
      <c r="AA79" t="s">
        <v>618</v>
      </c>
      <c r="AB79" t="s">
        <v>656</v>
      </c>
      <c r="AC79" t="s">
        <v>553</v>
      </c>
      <c r="AD79" t="s">
        <v>657</v>
      </c>
      <c r="AF79" t="s">
        <v>564</v>
      </c>
      <c r="AG79" t="s">
        <v>565</v>
      </c>
      <c r="AH79" t="s">
        <v>9979</v>
      </c>
      <c r="AI79" t="s">
        <v>566</v>
      </c>
      <c r="AJ79" t="s">
        <v>567</v>
      </c>
      <c r="AK79" t="s">
        <v>546</v>
      </c>
      <c r="AL79" t="s">
        <v>568</v>
      </c>
      <c r="AM79" t="s">
        <v>569</v>
      </c>
      <c r="AN79" t="s">
        <v>578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4429061925</v>
      </c>
      <c r="AZ79">
        <v>50338772218</v>
      </c>
      <c r="BA79">
        <v>0</v>
      </c>
      <c r="BB79">
        <v>-4429061925</v>
      </c>
      <c r="BC79">
        <v>47918258792</v>
      </c>
      <c r="BD79">
        <v>0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0</v>
      </c>
      <c r="BN79">
        <v>73879534</v>
      </c>
      <c r="BO79">
        <v>0</v>
      </c>
      <c r="BP79">
        <v>747104144</v>
      </c>
      <c r="BQ79">
        <v>0</v>
      </c>
      <c r="BR79">
        <v>820983678</v>
      </c>
      <c r="BS79">
        <v>0</v>
      </c>
      <c r="BT79">
        <v>0</v>
      </c>
      <c r="BU79">
        <v>0</v>
      </c>
      <c r="BV79">
        <v>0</v>
      </c>
      <c r="BW79">
        <v>820983678</v>
      </c>
      <c r="BX79">
        <v>0</v>
      </c>
      <c r="BY79">
        <v>1.6410792807778074</v>
      </c>
      <c r="BZ79">
        <v>0</v>
      </c>
      <c r="CA79">
        <v>47299455813</v>
      </c>
      <c r="CB79">
        <v>47299455813</v>
      </c>
      <c r="CC79">
        <v>51666028835</v>
      </c>
      <c r="CD79">
        <v>0</v>
      </c>
      <c r="CE79">
        <v>48259958301</v>
      </c>
      <c r="CF79">
        <v>48259958301</v>
      </c>
      <c r="CG79">
        <v>52615140692</v>
      </c>
      <c r="CH79">
        <v>48259958301</v>
      </c>
      <c r="CI79">
        <v>48259958301</v>
      </c>
      <c r="CJ79">
        <v>52615140692</v>
      </c>
      <c r="CK79">
        <v>73879534</v>
      </c>
      <c r="CL79">
        <v>1111901314</v>
      </c>
      <c r="CM79">
        <v>0.16329079866409305</v>
      </c>
      <c r="CN79">
        <v>3.3553114533424395</v>
      </c>
      <c r="CO79">
        <v>4.5827659964561462</v>
      </c>
      <c r="CP79">
        <v>7880407134.4661169</v>
      </c>
      <c r="CQ79">
        <v>161927190825.17383</v>
      </c>
      <c r="CR79">
        <v>221164095892.21432</v>
      </c>
      <c r="CS79">
        <v>1.5913136250177033</v>
      </c>
      <c r="CT79">
        <v>76796729187.167511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29895541848.934074</v>
      </c>
      <c r="DK79">
        <v>18364416452.065926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3997526088.9305491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747104144</v>
      </c>
      <c r="EM79">
        <v>-17725627</v>
      </c>
      <c r="EN79">
        <v>0</v>
      </c>
      <c r="EO79">
        <v>91605161</v>
      </c>
      <c r="EP79">
        <v>0</v>
      </c>
      <c r="EQ79">
        <v>820983678</v>
      </c>
      <c r="ER79" t="b">
        <v>1</v>
      </c>
      <c r="ES79" t="b">
        <v>1</v>
      </c>
      <c r="ET79" t="s">
        <v>9979</v>
      </c>
      <c r="EU79" t="s">
        <v>9979</v>
      </c>
      <c r="EV79" t="s">
        <v>571</v>
      </c>
      <c r="EW79" t="s">
        <v>572</v>
      </c>
    </row>
    <row r="80" spans="1:153" x14ac:dyDescent="0.4">
      <c r="A80" t="s">
        <v>40</v>
      </c>
      <c r="B80" t="s">
        <v>661</v>
      </c>
      <c r="C80">
        <v>200000298</v>
      </c>
      <c r="D80" t="s">
        <v>662</v>
      </c>
      <c r="E80" t="s">
        <v>663</v>
      </c>
      <c r="F80" t="s">
        <v>546</v>
      </c>
      <c r="G80" t="s">
        <v>614</v>
      </c>
      <c r="H80" t="s">
        <v>654</v>
      </c>
      <c r="I80" t="s">
        <v>549</v>
      </c>
      <c r="J80" t="s">
        <v>550</v>
      </c>
      <c r="K80" t="s">
        <v>551</v>
      </c>
      <c r="L80" t="s">
        <v>552</v>
      </c>
      <c r="M80" t="s">
        <v>553</v>
      </c>
      <c r="N80" t="s">
        <v>594</v>
      </c>
      <c r="O80" t="s">
        <v>654</v>
      </c>
      <c r="P80" t="s">
        <v>595</v>
      </c>
      <c r="Q80" t="s">
        <v>655</v>
      </c>
      <c r="R80" t="s">
        <v>557</v>
      </c>
      <c r="S80" t="s">
        <v>557</v>
      </c>
      <c r="T80" s="1">
        <v>39556</v>
      </c>
      <c r="U80" s="1">
        <v>48687</v>
      </c>
      <c r="V80" s="1">
        <v>48687</v>
      </c>
      <c r="X80" t="s">
        <v>558</v>
      </c>
      <c r="Y80" t="s">
        <v>616</v>
      </c>
      <c r="Z80" t="s">
        <v>617</v>
      </c>
      <c r="AA80" t="s">
        <v>618</v>
      </c>
      <c r="AB80" t="s">
        <v>656</v>
      </c>
      <c r="AC80" t="s">
        <v>553</v>
      </c>
      <c r="AD80" t="s">
        <v>657</v>
      </c>
      <c r="AF80" t="s">
        <v>564</v>
      </c>
      <c r="AG80" t="s">
        <v>565</v>
      </c>
      <c r="AH80" t="s">
        <v>9979</v>
      </c>
      <c r="AI80" t="s">
        <v>566</v>
      </c>
      <c r="AJ80" t="s">
        <v>567</v>
      </c>
      <c r="AK80" t="s">
        <v>546</v>
      </c>
      <c r="AL80" t="s">
        <v>568</v>
      </c>
      <c r="AM80" t="s">
        <v>569</v>
      </c>
      <c r="AN80" t="s">
        <v>578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1155713939</v>
      </c>
      <c r="AZ80">
        <v>14574767599</v>
      </c>
      <c r="BA80">
        <v>0</v>
      </c>
      <c r="BB80">
        <v>-1155713939</v>
      </c>
      <c r="BC80">
        <v>35411233891</v>
      </c>
      <c r="BD80">
        <v>0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0</v>
      </c>
      <c r="BN80">
        <v>60811875</v>
      </c>
      <c r="BO80">
        <v>0</v>
      </c>
      <c r="BP80">
        <v>520235511</v>
      </c>
      <c r="BQ80">
        <v>0</v>
      </c>
      <c r="BR80">
        <v>581047386</v>
      </c>
      <c r="BS80">
        <v>0</v>
      </c>
      <c r="BT80">
        <v>0</v>
      </c>
      <c r="BU80">
        <v>0</v>
      </c>
      <c r="BV80">
        <v>0</v>
      </c>
      <c r="BW80">
        <v>581047386</v>
      </c>
      <c r="BX80">
        <v>0</v>
      </c>
      <c r="BY80">
        <v>1.6526907402402129</v>
      </c>
      <c r="BZ80">
        <v>0</v>
      </c>
      <c r="CA80">
        <v>34852681872</v>
      </c>
      <c r="CB80">
        <v>34852681872</v>
      </c>
      <c r="CC80">
        <v>36013793409</v>
      </c>
      <c r="CD80">
        <v>0</v>
      </c>
      <c r="CE80">
        <v>34900732340</v>
      </c>
      <c r="CF80">
        <v>34900732340</v>
      </c>
      <c r="CG80">
        <v>35995634404</v>
      </c>
      <c r="CH80">
        <v>34900732340</v>
      </c>
      <c r="CI80">
        <v>34900732340</v>
      </c>
      <c r="CJ80">
        <v>35995634404</v>
      </c>
      <c r="CK80">
        <v>60811875</v>
      </c>
      <c r="CL80">
        <v>495443721</v>
      </c>
      <c r="CM80">
        <v>0.33586531877517706</v>
      </c>
      <c r="CN80">
        <v>3.3703973889350896</v>
      </c>
      <c r="CO80">
        <v>5.6875362992286682</v>
      </c>
      <c r="CP80">
        <v>11721945592.861231</v>
      </c>
      <c r="CQ80">
        <v>117629337150.65843</v>
      </c>
      <c r="CR80">
        <v>198499182053.41391</v>
      </c>
      <c r="CS80">
        <v>1.7362332865004682</v>
      </c>
      <c r="CT80">
        <v>60595813211.951378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21279986805.272537</v>
      </c>
      <c r="DK80">
        <v>13620745534.727459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3097457860.5786815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520235511</v>
      </c>
      <c r="EM80">
        <v>-4812138</v>
      </c>
      <c r="EN80">
        <v>0</v>
      </c>
      <c r="EO80">
        <v>65624013</v>
      </c>
      <c r="EP80">
        <v>0</v>
      </c>
      <c r="EQ80">
        <v>581047386</v>
      </c>
      <c r="ER80" t="b">
        <v>1</v>
      </c>
      <c r="ES80" t="b">
        <v>1</v>
      </c>
      <c r="ET80" t="s">
        <v>9979</v>
      </c>
      <c r="EU80" t="s">
        <v>9979</v>
      </c>
      <c r="EV80" t="s">
        <v>571</v>
      </c>
      <c r="EW80" t="s">
        <v>572</v>
      </c>
    </row>
    <row r="81" spans="1:153" x14ac:dyDescent="0.4">
      <c r="A81" t="s">
        <v>664</v>
      </c>
      <c r="B81">
        <v>805409765800</v>
      </c>
      <c r="C81">
        <v>6000000000183</v>
      </c>
      <c r="D81" t="s">
        <v>665</v>
      </c>
      <c r="E81" t="s">
        <v>666</v>
      </c>
      <c r="F81" t="s">
        <v>546</v>
      </c>
      <c r="G81" t="s">
        <v>614</v>
      </c>
      <c r="H81" t="s">
        <v>629</v>
      </c>
      <c r="I81" t="s">
        <v>549</v>
      </c>
      <c r="J81" t="s">
        <v>550</v>
      </c>
      <c r="K81" t="s">
        <v>551</v>
      </c>
      <c r="L81" t="s">
        <v>552</v>
      </c>
      <c r="M81" t="s">
        <v>553</v>
      </c>
      <c r="N81" t="s">
        <v>554</v>
      </c>
      <c r="O81" t="s">
        <v>555</v>
      </c>
      <c r="P81" t="s">
        <v>554</v>
      </c>
      <c r="Q81" t="s">
        <v>556</v>
      </c>
      <c r="R81" t="s">
        <v>557</v>
      </c>
      <c r="S81" t="s">
        <v>557</v>
      </c>
      <c r="T81" s="1">
        <v>39302</v>
      </c>
      <c r="U81" s="1">
        <v>45107</v>
      </c>
      <c r="V81" s="1">
        <v>45107</v>
      </c>
      <c r="W81" s="1">
        <v>45747</v>
      </c>
      <c r="X81" t="s">
        <v>558</v>
      </c>
      <c r="Y81" t="s">
        <v>616</v>
      </c>
      <c r="Z81" t="s">
        <v>617</v>
      </c>
      <c r="AA81" t="s">
        <v>618</v>
      </c>
      <c r="AB81" t="s">
        <v>619</v>
      </c>
      <c r="AC81" t="s">
        <v>553</v>
      </c>
      <c r="AD81" t="s">
        <v>640</v>
      </c>
      <c r="AF81" t="s">
        <v>564</v>
      </c>
      <c r="AG81" t="s">
        <v>565</v>
      </c>
      <c r="AH81" t="s">
        <v>9979</v>
      </c>
      <c r="AI81" t="s">
        <v>566</v>
      </c>
      <c r="AJ81" t="s">
        <v>567</v>
      </c>
      <c r="AK81" t="s">
        <v>546</v>
      </c>
      <c r="AL81" t="s">
        <v>568</v>
      </c>
      <c r="AM81" t="s">
        <v>569</v>
      </c>
      <c r="AN81" t="s">
        <v>570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 t="b">
        <v>1</v>
      </c>
      <c r="ES81" t="b">
        <v>1</v>
      </c>
      <c r="ET81" t="s">
        <v>9979</v>
      </c>
      <c r="EU81" t="s">
        <v>9979</v>
      </c>
      <c r="EV81" t="s">
        <v>571</v>
      </c>
      <c r="EW81" t="s">
        <v>8804</v>
      </c>
    </row>
    <row r="82" spans="1:153" x14ac:dyDescent="0.4">
      <c r="A82" t="s">
        <v>664</v>
      </c>
      <c r="B82">
        <v>805409765800</v>
      </c>
      <c r="C82">
        <v>6000000000184</v>
      </c>
      <c r="D82" t="s">
        <v>665</v>
      </c>
      <c r="E82" t="s">
        <v>666</v>
      </c>
      <c r="F82" t="s">
        <v>546</v>
      </c>
      <c r="G82" t="s">
        <v>614</v>
      </c>
      <c r="H82" t="s">
        <v>629</v>
      </c>
      <c r="I82" t="s">
        <v>549</v>
      </c>
      <c r="J82" t="s">
        <v>550</v>
      </c>
      <c r="K82" t="s">
        <v>551</v>
      </c>
      <c r="L82" t="s">
        <v>552</v>
      </c>
      <c r="M82" t="s">
        <v>553</v>
      </c>
      <c r="N82" t="s">
        <v>554</v>
      </c>
      <c r="O82" t="s">
        <v>555</v>
      </c>
      <c r="P82" t="s">
        <v>554</v>
      </c>
      <c r="Q82" t="s">
        <v>556</v>
      </c>
      <c r="R82" t="s">
        <v>557</v>
      </c>
      <c r="S82" t="s">
        <v>557</v>
      </c>
      <c r="T82" s="1">
        <v>39302</v>
      </c>
      <c r="U82" s="1">
        <v>45107</v>
      </c>
      <c r="V82" s="1">
        <v>45107</v>
      </c>
      <c r="W82" s="1">
        <v>45747</v>
      </c>
      <c r="X82" t="s">
        <v>558</v>
      </c>
      <c r="Y82" t="s">
        <v>616</v>
      </c>
      <c r="Z82" t="s">
        <v>617</v>
      </c>
      <c r="AA82" t="s">
        <v>618</v>
      </c>
      <c r="AB82" t="s">
        <v>619</v>
      </c>
      <c r="AC82" t="s">
        <v>553</v>
      </c>
      <c r="AD82" t="s">
        <v>640</v>
      </c>
      <c r="AF82" t="s">
        <v>564</v>
      </c>
      <c r="AG82" t="s">
        <v>565</v>
      </c>
      <c r="AH82" t="s">
        <v>9979</v>
      </c>
      <c r="AI82" t="s">
        <v>566</v>
      </c>
      <c r="AJ82" t="s">
        <v>567</v>
      </c>
      <c r="AK82" t="s">
        <v>546</v>
      </c>
      <c r="AL82" t="s">
        <v>568</v>
      </c>
      <c r="AM82" t="s">
        <v>569</v>
      </c>
      <c r="AN82" t="s">
        <v>570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 t="b">
        <v>1</v>
      </c>
      <c r="ES82" t="b">
        <v>1</v>
      </c>
      <c r="ET82" t="s">
        <v>9979</v>
      </c>
      <c r="EU82" t="s">
        <v>9979</v>
      </c>
      <c r="EV82" t="s">
        <v>571</v>
      </c>
      <c r="EW82" t="s">
        <v>8804</v>
      </c>
    </row>
    <row r="83" spans="1:153" x14ac:dyDescent="0.4">
      <c r="A83" t="s">
        <v>664</v>
      </c>
      <c r="B83">
        <v>805409765800</v>
      </c>
      <c r="C83">
        <v>6000000000185</v>
      </c>
      <c r="D83" t="s">
        <v>665</v>
      </c>
      <c r="E83" t="s">
        <v>666</v>
      </c>
      <c r="F83" t="s">
        <v>546</v>
      </c>
      <c r="G83" t="s">
        <v>614</v>
      </c>
      <c r="H83" t="s">
        <v>629</v>
      </c>
      <c r="I83" t="s">
        <v>549</v>
      </c>
      <c r="J83" t="s">
        <v>550</v>
      </c>
      <c r="K83" t="s">
        <v>551</v>
      </c>
      <c r="L83" t="s">
        <v>552</v>
      </c>
      <c r="M83" t="s">
        <v>553</v>
      </c>
      <c r="N83" t="s">
        <v>554</v>
      </c>
      <c r="O83" t="s">
        <v>555</v>
      </c>
      <c r="P83" t="s">
        <v>554</v>
      </c>
      <c r="Q83" t="s">
        <v>556</v>
      </c>
      <c r="R83" t="s">
        <v>557</v>
      </c>
      <c r="S83" t="s">
        <v>557</v>
      </c>
      <c r="T83" s="1">
        <v>39302</v>
      </c>
      <c r="U83" s="1">
        <v>45107</v>
      </c>
      <c r="V83" s="1">
        <v>45107</v>
      </c>
      <c r="W83" s="1">
        <v>45747</v>
      </c>
      <c r="X83" t="s">
        <v>558</v>
      </c>
      <c r="Y83" t="s">
        <v>616</v>
      </c>
      <c r="Z83" t="s">
        <v>617</v>
      </c>
      <c r="AA83" t="s">
        <v>618</v>
      </c>
      <c r="AB83" t="s">
        <v>619</v>
      </c>
      <c r="AC83" t="s">
        <v>553</v>
      </c>
      <c r="AD83" t="s">
        <v>640</v>
      </c>
      <c r="AF83" t="s">
        <v>564</v>
      </c>
      <c r="AG83" t="s">
        <v>565</v>
      </c>
      <c r="AH83" t="s">
        <v>9979</v>
      </c>
      <c r="AI83" t="s">
        <v>566</v>
      </c>
      <c r="AJ83" t="s">
        <v>567</v>
      </c>
      <c r="AK83" t="s">
        <v>546</v>
      </c>
      <c r="AL83" t="s">
        <v>568</v>
      </c>
      <c r="AM83" t="s">
        <v>569</v>
      </c>
      <c r="AN83" t="s">
        <v>570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 t="b">
        <v>1</v>
      </c>
      <c r="ES83" t="b">
        <v>1</v>
      </c>
      <c r="ET83" t="s">
        <v>9979</v>
      </c>
      <c r="EU83" t="s">
        <v>9979</v>
      </c>
      <c r="EV83" t="s">
        <v>571</v>
      </c>
      <c r="EW83" t="s">
        <v>8804</v>
      </c>
    </row>
    <row r="84" spans="1:153" x14ac:dyDescent="0.4">
      <c r="A84" t="s">
        <v>664</v>
      </c>
      <c r="B84">
        <v>805409765800</v>
      </c>
      <c r="C84">
        <v>6000000000230</v>
      </c>
      <c r="D84" t="s">
        <v>665</v>
      </c>
      <c r="E84" t="s">
        <v>666</v>
      </c>
      <c r="F84" t="s">
        <v>546</v>
      </c>
      <c r="G84" t="s">
        <v>614</v>
      </c>
      <c r="H84" t="s">
        <v>629</v>
      </c>
      <c r="I84" t="s">
        <v>549</v>
      </c>
      <c r="J84" t="s">
        <v>550</v>
      </c>
      <c r="K84" t="s">
        <v>551</v>
      </c>
      <c r="L84" t="s">
        <v>552</v>
      </c>
      <c r="M84" t="s">
        <v>553</v>
      </c>
      <c r="N84" t="s">
        <v>554</v>
      </c>
      <c r="O84" t="s">
        <v>555</v>
      </c>
      <c r="P84" t="s">
        <v>554</v>
      </c>
      <c r="Q84" t="s">
        <v>556</v>
      </c>
      <c r="R84" t="s">
        <v>557</v>
      </c>
      <c r="S84" t="s">
        <v>557</v>
      </c>
      <c r="T84" s="1">
        <v>39302</v>
      </c>
      <c r="U84" s="1">
        <v>45107</v>
      </c>
      <c r="V84" s="1">
        <v>45107</v>
      </c>
      <c r="W84" s="1">
        <v>45747</v>
      </c>
      <c r="X84" t="s">
        <v>558</v>
      </c>
      <c r="Y84" t="s">
        <v>616</v>
      </c>
      <c r="Z84" t="s">
        <v>617</v>
      </c>
      <c r="AA84" t="s">
        <v>618</v>
      </c>
      <c r="AB84" t="s">
        <v>619</v>
      </c>
      <c r="AC84" t="s">
        <v>553</v>
      </c>
      <c r="AD84" t="s">
        <v>640</v>
      </c>
      <c r="AF84" t="s">
        <v>564</v>
      </c>
      <c r="AG84" t="s">
        <v>565</v>
      </c>
      <c r="AH84" t="s">
        <v>9979</v>
      </c>
      <c r="AI84" t="s">
        <v>566</v>
      </c>
      <c r="AJ84" t="s">
        <v>567</v>
      </c>
      <c r="AK84" t="s">
        <v>546</v>
      </c>
      <c r="AL84" t="s">
        <v>568</v>
      </c>
      <c r="AM84" t="s">
        <v>569</v>
      </c>
      <c r="AN84" t="s">
        <v>570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 t="b">
        <v>1</v>
      </c>
      <c r="ES84" t="b">
        <v>1</v>
      </c>
      <c r="ET84" t="s">
        <v>9979</v>
      </c>
      <c r="EU84" t="s">
        <v>9979</v>
      </c>
      <c r="EV84" t="s">
        <v>571</v>
      </c>
      <c r="EW84" t="s">
        <v>8804</v>
      </c>
    </row>
    <row r="85" spans="1:153" x14ac:dyDescent="0.4">
      <c r="A85" t="s">
        <v>667</v>
      </c>
      <c r="B85">
        <v>905409747900</v>
      </c>
      <c r="C85">
        <v>6000000000211</v>
      </c>
      <c r="D85" t="s">
        <v>668</v>
      </c>
      <c r="E85" t="s">
        <v>669</v>
      </c>
      <c r="F85" t="s">
        <v>546</v>
      </c>
      <c r="G85" t="s">
        <v>614</v>
      </c>
      <c r="H85" t="s">
        <v>629</v>
      </c>
      <c r="I85" t="s">
        <v>549</v>
      </c>
      <c r="J85" t="s">
        <v>550</v>
      </c>
      <c r="K85" t="s">
        <v>551</v>
      </c>
      <c r="L85" t="s">
        <v>552</v>
      </c>
      <c r="M85" t="s">
        <v>553</v>
      </c>
      <c r="N85" t="s">
        <v>554</v>
      </c>
      <c r="O85" t="s">
        <v>555</v>
      </c>
      <c r="P85" t="s">
        <v>554</v>
      </c>
      <c r="Q85" t="s">
        <v>556</v>
      </c>
      <c r="R85" t="s">
        <v>557</v>
      </c>
      <c r="S85" t="s">
        <v>557</v>
      </c>
      <c r="T85" s="1">
        <v>39510</v>
      </c>
      <c r="U85" s="1">
        <v>45841</v>
      </c>
      <c r="V85" s="1">
        <v>45841</v>
      </c>
      <c r="W85" s="1">
        <v>45838</v>
      </c>
      <c r="X85" t="s">
        <v>558</v>
      </c>
      <c r="Y85" t="s">
        <v>616</v>
      </c>
      <c r="Z85" t="s">
        <v>617</v>
      </c>
      <c r="AA85" t="s">
        <v>618</v>
      </c>
      <c r="AB85" t="s">
        <v>619</v>
      </c>
      <c r="AC85" t="s">
        <v>553</v>
      </c>
      <c r="AD85" t="s">
        <v>640</v>
      </c>
      <c r="AF85" t="s">
        <v>564</v>
      </c>
      <c r="AG85" t="s">
        <v>565</v>
      </c>
      <c r="AH85" t="s">
        <v>9979</v>
      </c>
      <c r="AI85" t="s">
        <v>566</v>
      </c>
      <c r="AJ85" t="s">
        <v>567</v>
      </c>
      <c r="AK85" t="s">
        <v>546</v>
      </c>
      <c r="AL85" t="s">
        <v>568</v>
      </c>
      <c r="AM85" t="s">
        <v>569</v>
      </c>
      <c r="AN85" t="s">
        <v>570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 t="b">
        <v>1</v>
      </c>
      <c r="ES85" t="b">
        <v>1</v>
      </c>
      <c r="ET85" t="s">
        <v>9979</v>
      </c>
      <c r="EU85" t="s">
        <v>9979</v>
      </c>
      <c r="EV85" t="s">
        <v>571</v>
      </c>
      <c r="EW85" t="s">
        <v>8804</v>
      </c>
    </row>
    <row r="86" spans="1:153" x14ac:dyDescent="0.4">
      <c r="A86" t="s">
        <v>667</v>
      </c>
      <c r="B86">
        <v>905409747900</v>
      </c>
      <c r="C86">
        <v>6000000000212</v>
      </c>
      <c r="D86" t="s">
        <v>668</v>
      </c>
      <c r="E86" t="s">
        <v>669</v>
      </c>
      <c r="F86" t="s">
        <v>546</v>
      </c>
      <c r="G86" t="s">
        <v>614</v>
      </c>
      <c r="H86" t="s">
        <v>629</v>
      </c>
      <c r="I86" t="s">
        <v>549</v>
      </c>
      <c r="J86" t="s">
        <v>550</v>
      </c>
      <c r="K86" t="s">
        <v>551</v>
      </c>
      <c r="L86" t="s">
        <v>552</v>
      </c>
      <c r="M86" t="s">
        <v>553</v>
      </c>
      <c r="N86" t="s">
        <v>554</v>
      </c>
      <c r="O86" t="s">
        <v>555</v>
      </c>
      <c r="P86" t="s">
        <v>554</v>
      </c>
      <c r="Q86" t="s">
        <v>556</v>
      </c>
      <c r="R86" t="s">
        <v>557</v>
      </c>
      <c r="S86" t="s">
        <v>557</v>
      </c>
      <c r="T86" s="1">
        <v>39510</v>
      </c>
      <c r="U86" s="1">
        <v>45841</v>
      </c>
      <c r="V86" s="1">
        <v>45841</v>
      </c>
      <c r="W86" s="1">
        <v>45568</v>
      </c>
      <c r="X86" t="s">
        <v>558</v>
      </c>
      <c r="Y86" t="s">
        <v>616</v>
      </c>
      <c r="Z86" t="s">
        <v>617</v>
      </c>
      <c r="AA86" t="s">
        <v>618</v>
      </c>
      <c r="AB86" t="s">
        <v>619</v>
      </c>
      <c r="AC86" t="s">
        <v>553</v>
      </c>
      <c r="AD86" t="s">
        <v>640</v>
      </c>
      <c r="AF86" t="s">
        <v>564</v>
      </c>
      <c r="AG86" t="s">
        <v>565</v>
      </c>
      <c r="AH86" t="s">
        <v>9979</v>
      </c>
      <c r="AI86" t="s">
        <v>566</v>
      </c>
      <c r="AJ86" t="s">
        <v>567</v>
      </c>
      <c r="AK86" t="s">
        <v>546</v>
      </c>
      <c r="AL86" t="s">
        <v>568</v>
      </c>
      <c r="AM86" t="s">
        <v>569</v>
      </c>
      <c r="AN86" t="s">
        <v>570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 t="b">
        <v>1</v>
      </c>
      <c r="ES86" t="b">
        <v>1</v>
      </c>
      <c r="ET86" t="s">
        <v>9979</v>
      </c>
      <c r="EU86" t="s">
        <v>9979</v>
      </c>
      <c r="EV86" t="s">
        <v>571</v>
      </c>
      <c r="EW86" t="s">
        <v>8804</v>
      </c>
    </row>
    <row r="87" spans="1:153" x14ac:dyDescent="0.4">
      <c r="A87" t="s">
        <v>670</v>
      </c>
      <c r="B87">
        <v>305409768300</v>
      </c>
      <c r="C87">
        <v>6000000000130</v>
      </c>
      <c r="D87" t="s">
        <v>671</v>
      </c>
      <c r="E87" t="s">
        <v>672</v>
      </c>
      <c r="F87" t="s">
        <v>546</v>
      </c>
      <c r="G87" t="s">
        <v>614</v>
      </c>
      <c r="H87" t="s">
        <v>629</v>
      </c>
      <c r="I87" t="s">
        <v>549</v>
      </c>
      <c r="J87" t="s">
        <v>550</v>
      </c>
      <c r="K87" t="s">
        <v>551</v>
      </c>
      <c r="L87" t="s">
        <v>552</v>
      </c>
      <c r="M87" t="s">
        <v>553</v>
      </c>
      <c r="N87" t="s">
        <v>554</v>
      </c>
      <c r="O87" t="s">
        <v>555</v>
      </c>
      <c r="P87" t="s">
        <v>554</v>
      </c>
      <c r="Q87" t="s">
        <v>556</v>
      </c>
      <c r="R87" t="s">
        <v>557</v>
      </c>
      <c r="S87" t="s">
        <v>557</v>
      </c>
      <c r="T87" s="1">
        <v>39447</v>
      </c>
      <c r="U87" s="1">
        <v>45473</v>
      </c>
      <c r="V87" s="1">
        <v>45473</v>
      </c>
      <c r="W87" s="1">
        <v>45473</v>
      </c>
      <c r="X87" t="s">
        <v>558</v>
      </c>
      <c r="Y87" t="s">
        <v>616</v>
      </c>
      <c r="Z87" t="s">
        <v>617</v>
      </c>
      <c r="AA87" t="s">
        <v>618</v>
      </c>
      <c r="AB87" t="s">
        <v>619</v>
      </c>
      <c r="AC87" t="s">
        <v>553</v>
      </c>
      <c r="AD87" t="s">
        <v>563</v>
      </c>
      <c r="AF87" t="s">
        <v>564</v>
      </c>
      <c r="AG87" t="s">
        <v>565</v>
      </c>
      <c r="AH87" t="s">
        <v>9979</v>
      </c>
      <c r="AI87" t="s">
        <v>566</v>
      </c>
      <c r="AJ87" t="s">
        <v>567</v>
      </c>
      <c r="AK87" t="s">
        <v>546</v>
      </c>
      <c r="AL87" t="s">
        <v>568</v>
      </c>
      <c r="AM87" t="s">
        <v>569</v>
      </c>
      <c r="AN87" t="s">
        <v>570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 t="b">
        <v>1</v>
      </c>
      <c r="ES87" t="b">
        <v>1</v>
      </c>
      <c r="ET87" t="s">
        <v>9979</v>
      </c>
      <c r="EU87" t="s">
        <v>9979</v>
      </c>
      <c r="EV87" t="s">
        <v>571</v>
      </c>
      <c r="EW87" t="s">
        <v>8804</v>
      </c>
    </row>
    <row r="88" spans="1:153" x14ac:dyDescent="0.4">
      <c r="A88" t="s">
        <v>41</v>
      </c>
      <c r="B88" t="s">
        <v>673</v>
      </c>
      <c r="C88">
        <v>100001966</v>
      </c>
      <c r="D88" t="s">
        <v>674</v>
      </c>
      <c r="E88" t="s">
        <v>675</v>
      </c>
      <c r="F88" t="s">
        <v>546</v>
      </c>
      <c r="G88" t="s">
        <v>654</v>
      </c>
      <c r="H88" t="s">
        <v>654</v>
      </c>
      <c r="I88" t="s">
        <v>549</v>
      </c>
      <c r="J88" t="s">
        <v>550</v>
      </c>
      <c r="K88" t="s">
        <v>551</v>
      </c>
      <c r="L88" t="s">
        <v>552</v>
      </c>
      <c r="M88" t="s">
        <v>553</v>
      </c>
      <c r="N88" t="s">
        <v>582</v>
      </c>
      <c r="O88" t="s">
        <v>583</v>
      </c>
      <c r="P88" t="s">
        <v>584</v>
      </c>
      <c r="Q88" t="s">
        <v>556</v>
      </c>
      <c r="R88" t="s">
        <v>557</v>
      </c>
      <c r="S88" t="s">
        <v>557</v>
      </c>
      <c r="T88" s="1">
        <v>38799</v>
      </c>
      <c r="U88" s="1">
        <v>2958465</v>
      </c>
      <c r="V88" s="1">
        <v>2958465</v>
      </c>
      <c r="X88" t="s">
        <v>677</v>
      </c>
      <c r="Y88" t="s">
        <v>559</v>
      </c>
      <c r="Z88" t="s">
        <v>678</v>
      </c>
      <c r="AA88" t="s">
        <v>678</v>
      </c>
      <c r="AB88" t="s">
        <v>679</v>
      </c>
      <c r="AC88" t="s">
        <v>553</v>
      </c>
      <c r="AD88" t="s">
        <v>680</v>
      </c>
      <c r="AF88" t="s">
        <v>564</v>
      </c>
      <c r="AG88" t="s">
        <v>681</v>
      </c>
      <c r="AH88" t="s">
        <v>9979</v>
      </c>
      <c r="AI88" t="s">
        <v>566</v>
      </c>
      <c r="AJ88" t="s">
        <v>567</v>
      </c>
      <c r="AK88" t="s">
        <v>546</v>
      </c>
      <c r="AL88" t="s">
        <v>586</v>
      </c>
      <c r="AM88" t="s">
        <v>569</v>
      </c>
      <c r="AN88" t="s">
        <v>578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0.7656767964363097</v>
      </c>
      <c r="CP88">
        <v>20.654901564121246</v>
      </c>
      <c r="CQ88">
        <v>20.654901564121246</v>
      </c>
      <c r="CR88">
        <v>53066263.275016837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 t="b">
        <v>1</v>
      </c>
      <c r="ES88" t="b">
        <v>1</v>
      </c>
      <c r="ET88" t="s">
        <v>9979</v>
      </c>
      <c r="EU88" t="s">
        <v>9979</v>
      </c>
      <c r="EV88" t="s">
        <v>571</v>
      </c>
      <c r="EW88" t="s">
        <v>8805</v>
      </c>
    </row>
    <row r="89" spans="1:153" x14ac:dyDescent="0.4">
      <c r="A89" t="s">
        <v>42</v>
      </c>
      <c r="B89">
        <v>605461108600</v>
      </c>
      <c r="C89">
        <v>6000000000330</v>
      </c>
      <c r="D89" t="s">
        <v>682</v>
      </c>
      <c r="E89" t="s">
        <v>683</v>
      </c>
      <c r="F89" t="s">
        <v>546</v>
      </c>
      <c r="G89" t="s">
        <v>614</v>
      </c>
      <c r="H89" t="s">
        <v>629</v>
      </c>
      <c r="I89" t="s">
        <v>549</v>
      </c>
      <c r="J89" t="s">
        <v>550</v>
      </c>
      <c r="K89" t="s">
        <v>551</v>
      </c>
      <c r="L89" t="s">
        <v>552</v>
      </c>
      <c r="M89" t="s">
        <v>553</v>
      </c>
      <c r="N89" t="s">
        <v>554</v>
      </c>
      <c r="O89" t="s">
        <v>555</v>
      </c>
      <c r="P89" t="s">
        <v>554</v>
      </c>
      <c r="Q89" t="s">
        <v>556</v>
      </c>
      <c r="R89" t="s">
        <v>557</v>
      </c>
      <c r="S89" t="s">
        <v>557</v>
      </c>
      <c r="T89" s="1">
        <v>39902</v>
      </c>
      <c r="U89" s="1">
        <v>46568</v>
      </c>
      <c r="V89" s="1">
        <v>46568</v>
      </c>
      <c r="X89" t="s">
        <v>558</v>
      </c>
      <c r="Y89" t="s">
        <v>616</v>
      </c>
      <c r="Z89" t="s">
        <v>617</v>
      </c>
      <c r="AA89" t="s">
        <v>618</v>
      </c>
      <c r="AB89" t="s">
        <v>619</v>
      </c>
      <c r="AC89" t="s">
        <v>553</v>
      </c>
      <c r="AD89" t="s">
        <v>640</v>
      </c>
      <c r="AF89" t="s">
        <v>564</v>
      </c>
      <c r="AG89" t="s">
        <v>565</v>
      </c>
      <c r="AH89" s="1">
        <v>39128</v>
      </c>
      <c r="AI89" t="s">
        <v>566</v>
      </c>
      <c r="AJ89" t="s">
        <v>567</v>
      </c>
      <c r="AK89" t="s">
        <v>546</v>
      </c>
      <c r="AL89" t="s">
        <v>568</v>
      </c>
      <c r="AM89" t="s">
        <v>569</v>
      </c>
      <c r="AN89" t="s">
        <v>578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172014000</v>
      </c>
      <c r="AY89">
        <v>502979000</v>
      </c>
      <c r="AZ89">
        <v>8477638102</v>
      </c>
      <c r="BA89">
        <v>-172014000</v>
      </c>
      <c r="BB89">
        <v>-502979000</v>
      </c>
      <c r="BC89">
        <v>745361898</v>
      </c>
      <c r="BD89">
        <v>10087998</v>
      </c>
      <c r="BE89">
        <v>35695672</v>
      </c>
      <c r="BF89">
        <v>576438999</v>
      </c>
      <c r="BG89">
        <v>0</v>
      </c>
      <c r="BH89">
        <v>35695672</v>
      </c>
      <c r="BI89">
        <v>0</v>
      </c>
      <c r="BJ89">
        <v>0</v>
      </c>
      <c r="BK89">
        <v>0</v>
      </c>
      <c r="BL89">
        <v>24671004</v>
      </c>
      <c r="BM89">
        <v>0</v>
      </c>
      <c r="BN89">
        <v>0</v>
      </c>
      <c r="BO89">
        <v>2848937</v>
      </c>
      <c r="BP89">
        <v>24773805</v>
      </c>
      <c r="BQ89">
        <v>2848937</v>
      </c>
      <c r="BR89">
        <v>24773805</v>
      </c>
      <c r="BS89">
        <v>0</v>
      </c>
      <c r="BT89">
        <v>0</v>
      </c>
      <c r="BU89">
        <v>0</v>
      </c>
      <c r="BV89">
        <v>2848937</v>
      </c>
      <c r="BW89">
        <v>24773805</v>
      </c>
      <c r="BX89">
        <v>0.34327551909165704</v>
      </c>
      <c r="BY89">
        <v>2.5166037896360187</v>
      </c>
      <c r="BZ89">
        <v>0</v>
      </c>
      <c r="CA89">
        <v>745511000</v>
      </c>
      <c r="CB89">
        <v>917525000</v>
      </c>
      <c r="CC89">
        <v>1248490000</v>
      </c>
      <c r="CD89">
        <v>0</v>
      </c>
      <c r="CE89">
        <v>745361898</v>
      </c>
      <c r="CF89">
        <v>917341495</v>
      </c>
      <c r="CG89">
        <v>1248240302</v>
      </c>
      <c r="CH89">
        <v>745361898</v>
      </c>
      <c r="CI89">
        <v>917341495</v>
      </c>
      <c r="CJ89">
        <v>1248240302</v>
      </c>
      <c r="CK89">
        <v>100596</v>
      </c>
      <c r="CL89">
        <v>0</v>
      </c>
      <c r="CM89">
        <v>0.37149834166666668</v>
      </c>
      <c r="CN89">
        <v>4.4579801000000003</v>
      </c>
      <c r="CO89">
        <v>4.4579801000000003</v>
      </c>
      <c r="CP89">
        <v>276900709.04851913</v>
      </c>
      <c r="CQ89">
        <v>3322808508.5822301</v>
      </c>
      <c r="CR89">
        <v>3322808508.5822301</v>
      </c>
      <c r="CS89">
        <v>1.0625001625284614</v>
      </c>
      <c r="CT89">
        <v>791947137.76752245</v>
      </c>
      <c r="CU89">
        <v>4.41</v>
      </c>
      <c r="CV89">
        <v>0</v>
      </c>
      <c r="CW89">
        <v>0</v>
      </c>
      <c r="CX89">
        <v>4.41</v>
      </c>
      <c r="CY89">
        <v>4.41</v>
      </c>
      <c r="CZ89">
        <v>3287045970.1800003</v>
      </c>
      <c r="DA89">
        <v>0</v>
      </c>
      <c r="DB89">
        <v>0</v>
      </c>
      <c r="DC89">
        <v>758581740</v>
      </c>
      <c r="DD89">
        <v>2218137390</v>
      </c>
      <c r="DE89">
        <v>745361898</v>
      </c>
      <c r="DF89">
        <v>0</v>
      </c>
      <c r="DG89">
        <v>172014000</v>
      </c>
      <c r="DH89">
        <v>1</v>
      </c>
      <c r="DI89">
        <v>0</v>
      </c>
      <c r="DJ89">
        <v>745361898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502979000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2848937</v>
      </c>
      <c r="EH89">
        <v>0</v>
      </c>
      <c r="EI89">
        <v>0</v>
      </c>
      <c r="EJ89">
        <v>0</v>
      </c>
      <c r="EK89">
        <v>0</v>
      </c>
      <c r="EL89">
        <v>24773805</v>
      </c>
      <c r="EM89">
        <v>0</v>
      </c>
      <c r="EN89">
        <v>0</v>
      </c>
      <c r="EO89">
        <v>0</v>
      </c>
      <c r="EP89">
        <v>2848937</v>
      </c>
      <c r="EQ89">
        <v>24773805</v>
      </c>
      <c r="ER89" t="b">
        <v>1</v>
      </c>
      <c r="ES89" t="b">
        <v>1</v>
      </c>
      <c r="ET89" t="s">
        <v>9979</v>
      </c>
      <c r="EU89" t="s">
        <v>9979</v>
      </c>
      <c r="EV89" t="s">
        <v>571</v>
      </c>
      <c r="EW89" t="s">
        <v>8804</v>
      </c>
    </row>
    <row r="90" spans="1:153" x14ac:dyDescent="0.4">
      <c r="A90" t="s">
        <v>42</v>
      </c>
      <c r="B90">
        <v>605461108600</v>
      </c>
      <c r="C90">
        <v>6000000000331</v>
      </c>
      <c r="D90" t="s">
        <v>682</v>
      </c>
      <c r="E90" t="s">
        <v>683</v>
      </c>
      <c r="F90" t="s">
        <v>546</v>
      </c>
      <c r="G90" t="s">
        <v>614</v>
      </c>
      <c r="H90" t="s">
        <v>629</v>
      </c>
      <c r="I90" t="s">
        <v>549</v>
      </c>
      <c r="J90" t="s">
        <v>550</v>
      </c>
      <c r="K90" t="s">
        <v>551</v>
      </c>
      <c r="L90" t="s">
        <v>552</v>
      </c>
      <c r="M90" t="s">
        <v>553</v>
      </c>
      <c r="N90" t="s">
        <v>554</v>
      </c>
      <c r="O90" t="s">
        <v>555</v>
      </c>
      <c r="P90" t="s">
        <v>554</v>
      </c>
      <c r="Q90" t="s">
        <v>556</v>
      </c>
      <c r="R90" t="s">
        <v>557</v>
      </c>
      <c r="S90" t="s">
        <v>557</v>
      </c>
      <c r="T90" s="1">
        <v>39902</v>
      </c>
      <c r="U90" s="1">
        <v>46568</v>
      </c>
      <c r="V90" s="1">
        <v>46568</v>
      </c>
      <c r="X90" t="s">
        <v>558</v>
      </c>
      <c r="Y90" t="s">
        <v>616</v>
      </c>
      <c r="Z90" t="s">
        <v>617</v>
      </c>
      <c r="AA90" t="s">
        <v>618</v>
      </c>
      <c r="AB90" t="s">
        <v>619</v>
      </c>
      <c r="AC90" t="s">
        <v>553</v>
      </c>
      <c r="AD90" t="s">
        <v>640</v>
      </c>
      <c r="AF90" t="s">
        <v>564</v>
      </c>
      <c r="AG90" t="s">
        <v>565</v>
      </c>
      <c r="AH90" s="1">
        <v>39128</v>
      </c>
      <c r="AI90" t="s">
        <v>566</v>
      </c>
      <c r="AJ90" t="s">
        <v>567</v>
      </c>
      <c r="AK90" t="s">
        <v>546</v>
      </c>
      <c r="AL90" t="s">
        <v>568</v>
      </c>
      <c r="AM90" t="s">
        <v>569</v>
      </c>
      <c r="AN90" t="s">
        <v>578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92165000</v>
      </c>
      <c r="AY90">
        <v>269781000</v>
      </c>
      <c r="AZ90">
        <v>4542317552</v>
      </c>
      <c r="BA90">
        <v>-92165000</v>
      </c>
      <c r="BB90">
        <v>-269781000</v>
      </c>
      <c r="BC90">
        <v>397682448</v>
      </c>
      <c r="BD90">
        <v>5386646</v>
      </c>
      <c r="BE90">
        <v>19075598</v>
      </c>
      <c r="BF90">
        <v>307548828</v>
      </c>
      <c r="BG90">
        <v>0</v>
      </c>
      <c r="BH90">
        <v>19075598</v>
      </c>
      <c r="BI90">
        <v>0</v>
      </c>
      <c r="BJ90">
        <v>0</v>
      </c>
      <c r="BK90">
        <v>0</v>
      </c>
      <c r="BL90">
        <v>13177852</v>
      </c>
      <c r="BM90">
        <v>0</v>
      </c>
      <c r="BN90">
        <v>0</v>
      </c>
      <c r="BO90">
        <v>1520155</v>
      </c>
      <c r="BP90">
        <v>13232989</v>
      </c>
      <c r="BQ90">
        <v>1520155</v>
      </c>
      <c r="BR90">
        <v>13232989</v>
      </c>
      <c r="BS90">
        <v>0</v>
      </c>
      <c r="BT90">
        <v>0</v>
      </c>
      <c r="BU90">
        <v>0</v>
      </c>
      <c r="BV90">
        <v>1520155</v>
      </c>
      <c r="BW90">
        <v>13232989</v>
      </c>
      <c r="BX90">
        <v>0.34315347933413359</v>
      </c>
      <c r="BY90">
        <v>2.5161147319229449</v>
      </c>
      <c r="BZ90">
        <v>0</v>
      </c>
      <c r="CA90">
        <v>397762000</v>
      </c>
      <c r="CB90">
        <v>489927000</v>
      </c>
      <c r="CC90">
        <v>667543000</v>
      </c>
      <c r="CD90">
        <v>0</v>
      </c>
      <c r="CE90">
        <v>397682448</v>
      </c>
      <c r="CF90">
        <v>489829015</v>
      </c>
      <c r="CG90">
        <v>667409491</v>
      </c>
      <c r="CH90">
        <v>397682448</v>
      </c>
      <c r="CI90">
        <v>489829015</v>
      </c>
      <c r="CJ90">
        <v>667409491</v>
      </c>
      <c r="CK90">
        <v>53957</v>
      </c>
      <c r="CL90">
        <v>0</v>
      </c>
      <c r="CM90">
        <v>0.37149105833333335</v>
      </c>
      <c r="CN90">
        <v>4.4578927000000004</v>
      </c>
      <c r="CO90">
        <v>4.4578927000000004</v>
      </c>
      <c r="CP90">
        <v>147735473.48811081</v>
      </c>
      <c r="CQ90">
        <v>1772825681.8573298</v>
      </c>
      <c r="CR90">
        <v>1772825681.8573298</v>
      </c>
      <c r="CS90">
        <v>1.0622568477732794</v>
      </c>
      <c r="CT90">
        <v>422440903.62724113</v>
      </c>
      <c r="CU90">
        <v>4.41</v>
      </c>
      <c r="CV90">
        <v>0</v>
      </c>
      <c r="CW90">
        <v>0</v>
      </c>
      <c r="CX90">
        <v>4.41</v>
      </c>
      <c r="CY90">
        <v>4.41</v>
      </c>
      <c r="CZ90">
        <v>1753779595.6800001</v>
      </c>
      <c r="DA90">
        <v>0</v>
      </c>
      <c r="DB90">
        <v>0</v>
      </c>
      <c r="DC90">
        <v>406447650</v>
      </c>
      <c r="DD90">
        <v>1189734210</v>
      </c>
      <c r="DE90">
        <v>397682448</v>
      </c>
      <c r="DF90">
        <v>0</v>
      </c>
      <c r="DG90">
        <v>92165000</v>
      </c>
      <c r="DH90">
        <v>1</v>
      </c>
      <c r="DI90">
        <v>0</v>
      </c>
      <c r="DJ90">
        <v>397682448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269781000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1520155</v>
      </c>
      <c r="EH90">
        <v>0</v>
      </c>
      <c r="EI90">
        <v>0</v>
      </c>
      <c r="EJ90">
        <v>0</v>
      </c>
      <c r="EK90">
        <v>0</v>
      </c>
      <c r="EL90">
        <v>13232989</v>
      </c>
      <c r="EM90">
        <v>0</v>
      </c>
      <c r="EN90">
        <v>0</v>
      </c>
      <c r="EO90">
        <v>0</v>
      </c>
      <c r="EP90">
        <v>1520155</v>
      </c>
      <c r="EQ90">
        <v>13232989</v>
      </c>
      <c r="ER90" t="b">
        <v>1</v>
      </c>
      <c r="ES90" t="b">
        <v>1</v>
      </c>
      <c r="ET90" t="s">
        <v>9979</v>
      </c>
      <c r="EU90" t="s">
        <v>9979</v>
      </c>
      <c r="EV90" t="s">
        <v>571</v>
      </c>
      <c r="EW90" t="s">
        <v>8804</v>
      </c>
    </row>
    <row r="91" spans="1:153" x14ac:dyDescent="0.4">
      <c r="A91" t="s">
        <v>43</v>
      </c>
      <c r="B91" t="s">
        <v>684</v>
      </c>
      <c r="C91">
        <v>200000410</v>
      </c>
      <c r="D91" t="s">
        <v>685</v>
      </c>
      <c r="E91" t="s">
        <v>686</v>
      </c>
      <c r="F91" t="s">
        <v>687</v>
      </c>
      <c r="G91" t="s">
        <v>688</v>
      </c>
      <c r="H91" t="s">
        <v>688</v>
      </c>
      <c r="I91" t="s">
        <v>689</v>
      </c>
      <c r="J91" t="s">
        <v>690</v>
      </c>
      <c r="K91" t="s">
        <v>691</v>
      </c>
      <c r="L91" t="s">
        <v>654</v>
      </c>
      <c r="M91" t="s">
        <v>553</v>
      </c>
      <c r="N91" t="s">
        <v>594</v>
      </c>
      <c r="O91" t="s">
        <v>583</v>
      </c>
      <c r="P91" t="s">
        <v>595</v>
      </c>
      <c r="Q91" t="s">
        <v>655</v>
      </c>
      <c r="R91" t="s">
        <v>557</v>
      </c>
      <c r="S91" t="s">
        <v>692</v>
      </c>
      <c r="T91" s="1">
        <v>39066</v>
      </c>
      <c r="U91" s="1">
        <v>2958465</v>
      </c>
      <c r="V91" s="1">
        <v>2958465</v>
      </c>
      <c r="X91" t="s">
        <v>553</v>
      </c>
      <c r="Y91" t="s">
        <v>553</v>
      </c>
      <c r="Z91" t="s">
        <v>553</v>
      </c>
      <c r="AA91" t="s">
        <v>553</v>
      </c>
      <c r="AB91" t="s">
        <v>596</v>
      </c>
      <c r="AD91" t="s">
        <v>693</v>
      </c>
      <c r="AF91" t="s">
        <v>9926</v>
      </c>
      <c r="AG91" t="s">
        <v>695</v>
      </c>
      <c r="AH91" t="s">
        <v>9979</v>
      </c>
      <c r="AI91" t="s">
        <v>566</v>
      </c>
      <c r="AJ91" t="s">
        <v>696</v>
      </c>
      <c r="AK91" t="s">
        <v>687</v>
      </c>
      <c r="AL91" t="s">
        <v>568</v>
      </c>
      <c r="AM91" t="s">
        <v>569</v>
      </c>
      <c r="AN91" t="s">
        <v>578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4985008</v>
      </c>
      <c r="BO91">
        <v>0</v>
      </c>
      <c r="BP91">
        <v>0</v>
      </c>
      <c r="BQ91">
        <v>0</v>
      </c>
      <c r="BR91">
        <v>4985008</v>
      </c>
      <c r="BS91">
        <v>0</v>
      </c>
      <c r="BT91">
        <v>0</v>
      </c>
      <c r="BU91">
        <v>0</v>
      </c>
      <c r="BV91">
        <v>0</v>
      </c>
      <c r="BW91">
        <v>4985008</v>
      </c>
      <c r="BX91">
        <v>0</v>
      </c>
      <c r="BY91">
        <v>1.1658244905940987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432580074</v>
      </c>
      <c r="CF91">
        <v>432580074</v>
      </c>
      <c r="CG91">
        <v>427595066</v>
      </c>
      <c r="CH91">
        <v>432580074</v>
      </c>
      <c r="CI91">
        <v>432580074</v>
      </c>
      <c r="CJ91">
        <v>427595066</v>
      </c>
      <c r="CK91">
        <v>4985008</v>
      </c>
      <c r="CL91">
        <v>57332299</v>
      </c>
      <c r="CM91">
        <v>7.187933027744295</v>
      </c>
      <c r="CN91">
        <v>2.36490398645401</v>
      </c>
      <c r="CO91">
        <v>-2.5371566414833073</v>
      </c>
      <c r="CP91">
        <v>3109356601.0486712</v>
      </c>
      <c r="CQ91">
        <v>1023010341.4631706</v>
      </c>
      <c r="CR91">
        <v>-1097523407.7224405</v>
      </c>
      <c r="CS91">
        <v>0.86234309071490056</v>
      </c>
      <c r="CT91">
        <v>373032437.99484038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432580074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6058629.8343672408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4985008</v>
      </c>
      <c r="EP91">
        <v>0</v>
      </c>
      <c r="EQ91">
        <v>4985008</v>
      </c>
      <c r="ER91" t="b">
        <v>1</v>
      </c>
      <c r="ES91" t="b">
        <v>1</v>
      </c>
      <c r="ET91" t="s">
        <v>688</v>
      </c>
      <c r="EU91" t="s">
        <v>9979</v>
      </c>
      <c r="EV91" t="s">
        <v>571</v>
      </c>
      <c r="EW91" t="s">
        <v>572</v>
      </c>
    </row>
    <row r="92" spans="1:153" x14ac:dyDescent="0.4">
      <c r="A92" t="s">
        <v>697</v>
      </c>
      <c r="B92" t="s">
        <v>698</v>
      </c>
      <c r="C92">
        <v>200000315</v>
      </c>
      <c r="D92" t="s">
        <v>699</v>
      </c>
      <c r="E92" t="s">
        <v>700</v>
      </c>
      <c r="F92" t="s">
        <v>546</v>
      </c>
      <c r="G92" t="s">
        <v>701</v>
      </c>
      <c r="H92" t="s">
        <v>702</v>
      </c>
      <c r="I92" t="s">
        <v>549</v>
      </c>
      <c r="J92" t="s">
        <v>550</v>
      </c>
      <c r="K92" t="s">
        <v>551</v>
      </c>
      <c r="L92" t="s">
        <v>552</v>
      </c>
      <c r="M92" t="s">
        <v>553</v>
      </c>
      <c r="N92" t="s">
        <v>594</v>
      </c>
      <c r="O92" t="s">
        <v>703</v>
      </c>
      <c r="P92" t="s">
        <v>595</v>
      </c>
      <c r="Q92" t="s">
        <v>655</v>
      </c>
      <c r="R92" t="s">
        <v>557</v>
      </c>
      <c r="S92" t="s">
        <v>557</v>
      </c>
      <c r="T92" s="1">
        <v>39224</v>
      </c>
      <c r="U92" s="1">
        <v>44702</v>
      </c>
      <c r="V92" s="1">
        <v>45587</v>
      </c>
      <c r="W92" s="1">
        <v>45548</v>
      </c>
      <c r="X92" t="s">
        <v>677</v>
      </c>
      <c r="Y92" t="s">
        <v>559</v>
      </c>
      <c r="Z92" t="s">
        <v>678</v>
      </c>
      <c r="AA92" t="s">
        <v>704</v>
      </c>
      <c r="AB92" t="s">
        <v>705</v>
      </c>
      <c r="AC92" t="s">
        <v>553</v>
      </c>
      <c r="AD92" t="s">
        <v>563</v>
      </c>
      <c r="AF92" t="s">
        <v>564</v>
      </c>
      <c r="AG92" t="s">
        <v>565</v>
      </c>
      <c r="AH92" t="s">
        <v>9979</v>
      </c>
      <c r="AI92" t="s">
        <v>566</v>
      </c>
      <c r="AJ92" t="s">
        <v>567</v>
      </c>
      <c r="AK92" t="s">
        <v>546</v>
      </c>
      <c r="AL92" t="s">
        <v>568</v>
      </c>
      <c r="AM92" t="s">
        <v>569</v>
      </c>
      <c r="AN92" t="s">
        <v>570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 t="b">
        <v>1</v>
      </c>
      <c r="ES92" t="b">
        <v>1</v>
      </c>
      <c r="ET92" t="s">
        <v>9979</v>
      </c>
      <c r="EU92" t="s">
        <v>9979</v>
      </c>
      <c r="EV92" t="s">
        <v>571</v>
      </c>
      <c r="EW92" t="s">
        <v>572</v>
      </c>
    </row>
    <row r="93" spans="1:153" x14ac:dyDescent="0.4">
      <c r="A93" t="s">
        <v>44</v>
      </c>
      <c r="B93">
        <v>105464079100</v>
      </c>
      <c r="C93">
        <v>6000000000104</v>
      </c>
      <c r="D93" t="s">
        <v>706</v>
      </c>
      <c r="E93" t="s">
        <v>707</v>
      </c>
      <c r="F93" t="s">
        <v>546</v>
      </c>
      <c r="G93" t="s">
        <v>614</v>
      </c>
      <c r="H93" t="s">
        <v>708</v>
      </c>
      <c r="I93" t="s">
        <v>549</v>
      </c>
      <c r="J93" t="s">
        <v>550</v>
      </c>
      <c r="K93" t="s">
        <v>551</v>
      </c>
      <c r="L93" t="s">
        <v>552</v>
      </c>
      <c r="M93" t="s">
        <v>553</v>
      </c>
      <c r="N93" t="s">
        <v>554</v>
      </c>
      <c r="O93" t="s">
        <v>555</v>
      </c>
      <c r="P93" t="s">
        <v>554</v>
      </c>
      <c r="Q93" t="s">
        <v>556</v>
      </c>
      <c r="R93" t="s">
        <v>557</v>
      </c>
      <c r="S93" t="s">
        <v>557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558</v>
      </c>
      <c r="Y93" t="s">
        <v>616</v>
      </c>
      <c r="Z93" t="s">
        <v>617</v>
      </c>
      <c r="AA93" t="s">
        <v>618</v>
      </c>
      <c r="AB93" t="s">
        <v>619</v>
      </c>
      <c r="AC93" t="s">
        <v>553</v>
      </c>
      <c r="AD93" t="s">
        <v>657</v>
      </c>
      <c r="AF93" t="s">
        <v>564</v>
      </c>
      <c r="AG93" t="s">
        <v>565</v>
      </c>
      <c r="AH93" t="s">
        <v>9979</v>
      </c>
      <c r="AI93" t="s">
        <v>566</v>
      </c>
      <c r="AJ93" t="s">
        <v>567</v>
      </c>
      <c r="AK93" t="s">
        <v>546</v>
      </c>
      <c r="AL93" t="s">
        <v>568</v>
      </c>
      <c r="AM93" t="s">
        <v>569</v>
      </c>
      <c r="AN93" t="s">
        <v>570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 t="b">
        <v>1</v>
      </c>
      <c r="ES93" t="b">
        <v>1</v>
      </c>
      <c r="ET93" t="s">
        <v>9979</v>
      </c>
      <c r="EU93" t="s">
        <v>9979</v>
      </c>
      <c r="EV93" t="s">
        <v>571</v>
      </c>
      <c r="EW93" t="s">
        <v>8804</v>
      </c>
    </row>
    <row r="94" spans="1:153" x14ac:dyDescent="0.4">
      <c r="A94" t="s">
        <v>44</v>
      </c>
      <c r="B94">
        <v>105464079100</v>
      </c>
      <c r="C94">
        <v>6000000000105</v>
      </c>
      <c r="D94" t="s">
        <v>706</v>
      </c>
      <c r="E94" t="s">
        <v>707</v>
      </c>
      <c r="F94" t="s">
        <v>546</v>
      </c>
      <c r="G94" t="s">
        <v>614</v>
      </c>
      <c r="H94" t="s">
        <v>708</v>
      </c>
      <c r="I94" t="s">
        <v>549</v>
      </c>
      <c r="J94" t="s">
        <v>550</v>
      </c>
      <c r="K94" t="s">
        <v>551</v>
      </c>
      <c r="L94" t="s">
        <v>552</v>
      </c>
      <c r="M94" t="s">
        <v>553</v>
      </c>
      <c r="N94" t="s">
        <v>554</v>
      </c>
      <c r="O94" t="s">
        <v>555</v>
      </c>
      <c r="P94" t="s">
        <v>554</v>
      </c>
      <c r="Q94" t="s">
        <v>556</v>
      </c>
      <c r="R94" t="s">
        <v>557</v>
      </c>
      <c r="S94" t="s">
        <v>557</v>
      </c>
      <c r="T94" s="1">
        <v>41178</v>
      </c>
      <c r="U94" s="1">
        <v>48303</v>
      </c>
      <c r="V94" s="1">
        <v>48303</v>
      </c>
      <c r="X94" t="s">
        <v>558</v>
      </c>
      <c r="Y94" t="s">
        <v>616</v>
      </c>
      <c r="Z94" t="s">
        <v>617</v>
      </c>
      <c r="AA94" t="s">
        <v>618</v>
      </c>
      <c r="AB94" t="s">
        <v>619</v>
      </c>
      <c r="AC94" t="s">
        <v>553</v>
      </c>
      <c r="AD94" t="s">
        <v>657</v>
      </c>
      <c r="AF94" t="s">
        <v>564</v>
      </c>
      <c r="AG94" t="s">
        <v>565</v>
      </c>
      <c r="AH94" s="1">
        <v>39241</v>
      </c>
      <c r="AI94" t="s">
        <v>566</v>
      </c>
      <c r="AJ94" t="s">
        <v>567</v>
      </c>
      <c r="AK94" t="s">
        <v>546</v>
      </c>
      <c r="AL94" t="s">
        <v>568</v>
      </c>
      <c r="AM94" t="s">
        <v>569</v>
      </c>
      <c r="AN94" t="s">
        <v>578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0</v>
      </c>
      <c r="AY94">
        <v>2332000000</v>
      </c>
      <c r="AZ94">
        <v>5222237800</v>
      </c>
      <c r="BA94">
        <v>0</v>
      </c>
      <c r="BB94">
        <v>-2332000000</v>
      </c>
      <c r="BC94">
        <v>31182762200</v>
      </c>
      <c r="BD94">
        <v>0</v>
      </c>
      <c r="BE94">
        <v>1114168265</v>
      </c>
      <c r="BF94">
        <v>30178505851</v>
      </c>
      <c r="BG94">
        <v>0</v>
      </c>
      <c r="BH94">
        <v>1114168265</v>
      </c>
      <c r="BI94">
        <v>0</v>
      </c>
      <c r="BJ94">
        <v>0</v>
      </c>
      <c r="BK94">
        <v>0</v>
      </c>
      <c r="BL94">
        <v>1294389474</v>
      </c>
      <c r="BM94">
        <v>0</v>
      </c>
      <c r="BN94">
        <v>0</v>
      </c>
      <c r="BO94">
        <v>180620811</v>
      </c>
      <c r="BP94">
        <v>1294819830</v>
      </c>
      <c r="BQ94">
        <v>180620811</v>
      </c>
      <c r="BR94">
        <v>1294819830</v>
      </c>
      <c r="BS94">
        <v>0</v>
      </c>
      <c r="BT94">
        <v>0</v>
      </c>
      <c r="BU94">
        <v>0</v>
      </c>
      <c r="BV94">
        <v>180620811</v>
      </c>
      <c r="BW94">
        <v>1294819830</v>
      </c>
      <c r="BX94">
        <v>0.58091530444038619</v>
      </c>
      <c r="BY94">
        <v>4.0844609508207208</v>
      </c>
      <c r="BZ94">
        <v>0</v>
      </c>
      <c r="CA94">
        <v>31189000000</v>
      </c>
      <c r="CB94">
        <v>31189000000</v>
      </c>
      <c r="CC94">
        <v>33521000000</v>
      </c>
      <c r="CD94">
        <v>0</v>
      </c>
      <c r="CE94">
        <v>31182762200</v>
      </c>
      <c r="CF94">
        <v>31182762200</v>
      </c>
      <c r="CG94">
        <v>33514295800</v>
      </c>
      <c r="CH94">
        <v>31182762200</v>
      </c>
      <c r="CI94">
        <v>31182762200</v>
      </c>
      <c r="CJ94">
        <v>33514295800</v>
      </c>
      <c r="CK94">
        <v>466400</v>
      </c>
      <c r="CL94">
        <v>0</v>
      </c>
      <c r="CM94">
        <v>0.58222078333333338</v>
      </c>
      <c r="CN94">
        <v>6.9866494000000001</v>
      </c>
      <c r="CO94">
        <v>6.9866494000000001</v>
      </c>
      <c r="CP94">
        <v>18155252234.581059</v>
      </c>
      <c r="CQ94">
        <v>217863026814.97269</v>
      </c>
      <c r="CR94">
        <v>217863026814.97269</v>
      </c>
      <c r="CS94">
        <v>1.8289659621205878</v>
      </c>
      <c r="CT94">
        <v>57032210668.7005</v>
      </c>
      <c r="CU94">
        <v>6.82</v>
      </c>
      <c r="CV94">
        <v>0</v>
      </c>
      <c r="CW94">
        <v>0</v>
      </c>
      <c r="CX94">
        <v>0</v>
      </c>
      <c r="CY94">
        <v>6.82</v>
      </c>
      <c r="CZ94">
        <v>212666438204</v>
      </c>
      <c r="DA94">
        <v>0</v>
      </c>
      <c r="DB94">
        <v>0</v>
      </c>
      <c r="DC94">
        <v>0</v>
      </c>
      <c r="DD94">
        <v>15904240000</v>
      </c>
      <c r="DE94">
        <v>31182762200</v>
      </c>
      <c r="DF94">
        <v>0</v>
      </c>
      <c r="DG94">
        <v>0</v>
      </c>
      <c r="DH94">
        <v>1</v>
      </c>
      <c r="DI94">
        <v>0</v>
      </c>
      <c r="DJ94">
        <v>31182762200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2332000000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180620811</v>
      </c>
      <c r="EH94">
        <v>0</v>
      </c>
      <c r="EI94">
        <v>0</v>
      </c>
      <c r="EJ94">
        <v>0</v>
      </c>
      <c r="EK94">
        <v>0</v>
      </c>
      <c r="EL94">
        <v>1294819830</v>
      </c>
      <c r="EM94">
        <v>0</v>
      </c>
      <c r="EN94">
        <v>0</v>
      </c>
      <c r="EO94">
        <v>0</v>
      </c>
      <c r="EP94">
        <v>180620811</v>
      </c>
      <c r="EQ94">
        <v>1294819830</v>
      </c>
      <c r="ER94" t="b">
        <v>1</v>
      </c>
      <c r="ES94" t="b">
        <v>1</v>
      </c>
      <c r="ET94" t="s">
        <v>9979</v>
      </c>
      <c r="EU94" t="s">
        <v>9979</v>
      </c>
      <c r="EV94" t="s">
        <v>571</v>
      </c>
      <c r="EW94" t="s">
        <v>8804</v>
      </c>
    </row>
    <row r="95" spans="1:153" x14ac:dyDescent="0.4">
      <c r="A95" t="s">
        <v>44</v>
      </c>
      <c r="B95">
        <v>105464079100</v>
      </c>
      <c r="C95">
        <v>6000000000106</v>
      </c>
      <c r="D95" t="s">
        <v>706</v>
      </c>
      <c r="E95" t="s">
        <v>707</v>
      </c>
      <c r="F95" t="s">
        <v>546</v>
      </c>
      <c r="G95" t="s">
        <v>614</v>
      </c>
      <c r="H95" t="s">
        <v>708</v>
      </c>
      <c r="I95" t="s">
        <v>549</v>
      </c>
      <c r="J95" t="s">
        <v>550</v>
      </c>
      <c r="K95" t="s">
        <v>551</v>
      </c>
      <c r="L95" t="s">
        <v>552</v>
      </c>
      <c r="M95" t="s">
        <v>553</v>
      </c>
      <c r="N95" t="s">
        <v>554</v>
      </c>
      <c r="O95" t="s">
        <v>555</v>
      </c>
      <c r="P95" t="s">
        <v>554</v>
      </c>
      <c r="Q95" t="s">
        <v>556</v>
      </c>
      <c r="R95" t="s">
        <v>557</v>
      </c>
      <c r="S95" t="s">
        <v>557</v>
      </c>
      <c r="T95" s="1">
        <v>41178</v>
      </c>
      <c r="U95" s="1">
        <v>47483</v>
      </c>
      <c r="V95" s="1">
        <v>47483</v>
      </c>
      <c r="X95" t="s">
        <v>558</v>
      </c>
      <c r="Y95" t="s">
        <v>616</v>
      </c>
      <c r="Z95" t="s">
        <v>617</v>
      </c>
      <c r="AA95" t="s">
        <v>618</v>
      </c>
      <c r="AB95" t="s">
        <v>619</v>
      </c>
      <c r="AC95" t="s">
        <v>553</v>
      </c>
      <c r="AD95" t="s">
        <v>657</v>
      </c>
      <c r="AF95" t="s">
        <v>564</v>
      </c>
      <c r="AG95" t="s">
        <v>565</v>
      </c>
      <c r="AH95" s="1">
        <v>39241</v>
      </c>
      <c r="AI95" t="s">
        <v>566</v>
      </c>
      <c r="AJ95" t="s">
        <v>567</v>
      </c>
      <c r="AK95" t="s">
        <v>546</v>
      </c>
      <c r="AL95" t="s">
        <v>568</v>
      </c>
      <c r="AM95" t="s">
        <v>569</v>
      </c>
      <c r="AN95" t="s">
        <v>578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 t="b">
        <v>1</v>
      </c>
      <c r="ES95" t="b">
        <v>1</v>
      </c>
      <c r="ET95" t="s">
        <v>9979</v>
      </c>
      <c r="EU95" t="s">
        <v>9979</v>
      </c>
      <c r="EV95" t="s">
        <v>571</v>
      </c>
      <c r="EW95" t="s">
        <v>8804</v>
      </c>
    </row>
    <row r="96" spans="1:153" x14ac:dyDescent="0.4">
      <c r="A96" t="s">
        <v>44</v>
      </c>
      <c r="B96">
        <v>105464079101</v>
      </c>
      <c r="C96">
        <v>6000000000252</v>
      </c>
      <c r="D96" t="s">
        <v>706</v>
      </c>
      <c r="E96" t="s">
        <v>709</v>
      </c>
      <c r="F96" t="s">
        <v>546</v>
      </c>
      <c r="G96" t="s">
        <v>614</v>
      </c>
      <c r="H96" t="s">
        <v>708</v>
      </c>
      <c r="I96" t="s">
        <v>549</v>
      </c>
      <c r="J96" t="s">
        <v>550</v>
      </c>
      <c r="K96" t="s">
        <v>551</v>
      </c>
      <c r="L96" t="s">
        <v>552</v>
      </c>
      <c r="M96" t="s">
        <v>553</v>
      </c>
      <c r="N96" t="s">
        <v>554</v>
      </c>
      <c r="O96" t="s">
        <v>555</v>
      </c>
      <c r="P96" t="s">
        <v>554</v>
      </c>
      <c r="Q96" t="s">
        <v>556</v>
      </c>
      <c r="R96" t="s">
        <v>557</v>
      </c>
      <c r="S96" t="s">
        <v>557</v>
      </c>
      <c r="T96" s="1">
        <v>42003</v>
      </c>
      <c r="U96" s="1">
        <v>46660</v>
      </c>
      <c r="V96" s="1">
        <v>46660</v>
      </c>
      <c r="X96" t="s">
        <v>558</v>
      </c>
      <c r="Y96" t="s">
        <v>616</v>
      </c>
      <c r="Z96" t="s">
        <v>617</v>
      </c>
      <c r="AA96" t="s">
        <v>618</v>
      </c>
      <c r="AB96" t="s">
        <v>619</v>
      </c>
      <c r="AC96" t="s">
        <v>553</v>
      </c>
      <c r="AD96" t="s">
        <v>657</v>
      </c>
      <c r="AF96" t="s">
        <v>564</v>
      </c>
      <c r="AG96" t="s">
        <v>565</v>
      </c>
      <c r="AH96" s="1">
        <v>41996</v>
      </c>
      <c r="AI96" t="s">
        <v>566</v>
      </c>
      <c r="AJ96" t="s">
        <v>567</v>
      </c>
      <c r="AK96" t="s">
        <v>546</v>
      </c>
      <c r="AL96" t="s">
        <v>568</v>
      </c>
      <c r="AM96" t="s">
        <v>569</v>
      </c>
      <c r="AN96" t="s">
        <v>578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0</v>
      </c>
      <c r="AY96">
        <v>520000000</v>
      </c>
      <c r="AZ96">
        <v>9844469518</v>
      </c>
      <c r="BA96">
        <v>0</v>
      </c>
      <c r="BB96">
        <v>-520000000</v>
      </c>
      <c r="BC96">
        <v>1155530482</v>
      </c>
      <c r="BD96">
        <v>0</v>
      </c>
      <c r="BE96">
        <v>31581436</v>
      </c>
      <c r="BF96">
        <v>562378815</v>
      </c>
      <c r="BG96">
        <v>0</v>
      </c>
      <c r="BH96">
        <v>31581436</v>
      </c>
      <c r="BI96">
        <v>0</v>
      </c>
      <c r="BJ96">
        <v>0</v>
      </c>
      <c r="BK96">
        <v>0</v>
      </c>
      <c r="BL96">
        <v>35931535</v>
      </c>
      <c r="BM96">
        <v>0</v>
      </c>
      <c r="BN96">
        <v>0</v>
      </c>
      <c r="BO96">
        <v>4043832</v>
      </c>
      <c r="BP96">
        <v>36034666</v>
      </c>
      <c r="BQ96">
        <v>4043832</v>
      </c>
      <c r="BR96">
        <v>36034666</v>
      </c>
      <c r="BS96">
        <v>0</v>
      </c>
      <c r="BT96">
        <v>0</v>
      </c>
      <c r="BU96">
        <v>0</v>
      </c>
      <c r="BV96">
        <v>4043832</v>
      </c>
      <c r="BW96">
        <v>36034666</v>
      </c>
      <c r="BX96">
        <v>0.35056794568169258</v>
      </c>
      <c r="BY96">
        <v>2.5789164469577015</v>
      </c>
      <c r="BZ96">
        <v>0</v>
      </c>
      <c r="CA96">
        <v>1156000000</v>
      </c>
      <c r="CB96">
        <v>1156000000</v>
      </c>
      <c r="CC96">
        <v>1676000000</v>
      </c>
      <c r="CD96">
        <v>0</v>
      </c>
      <c r="CE96">
        <v>1155530482</v>
      </c>
      <c r="CF96">
        <v>1155530891</v>
      </c>
      <c r="CG96">
        <v>1675062809</v>
      </c>
      <c r="CH96">
        <v>1155530482</v>
      </c>
      <c r="CI96">
        <v>1155530891</v>
      </c>
      <c r="CJ96">
        <v>1675062809</v>
      </c>
      <c r="CK96">
        <v>467673</v>
      </c>
      <c r="CL96">
        <v>0</v>
      </c>
      <c r="CM96">
        <v>0.34987759999999996</v>
      </c>
      <c r="CN96">
        <v>4.1985311999999997</v>
      </c>
      <c r="CO96">
        <v>4.1985311999999997</v>
      </c>
      <c r="CP96">
        <v>404294231.76900315</v>
      </c>
      <c r="CQ96">
        <v>4851530781.2280378</v>
      </c>
      <c r="CR96">
        <v>4851530781.2280378</v>
      </c>
      <c r="CS96">
        <v>1.0511253468181818</v>
      </c>
      <c r="CT96">
        <v>1214607378.6512308</v>
      </c>
      <c r="CU96">
        <v>4.12</v>
      </c>
      <c r="CV96">
        <v>0</v>
      </c>
      <c r="CW96">
        <v>0</v>
      </c>
      <c r="CX96">
        <v>0</v>
      </c>
      <c r="CY96">
        <v>4.12</v>
      </c>
      <c r="CZ96">
        <v>4760785585.8400002</v>
      </c>
      <c r="DA96">
        <v>0</v>
      </c>
      <c r="DB96">
        <v>0</v>
      </c>
      <c r="DC96">
        <v>0</v>
      </c>
      <c r="DD96">
        <v>2142400000</v>
      </c>
      <c r="DE96">
        <v>1155530482</v>
      </c>
      <c r="DF96">
        <v>0</v>
      </c>
      <c r="DG96">
        <v>0</v>
      </c>
      <c r="DH96">
        <v>1</v>
      </c>
      <c r="DI96">
        <v>0</v>
      </c>
      <c r="DJ96">
        <v>1155530482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520000000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4043832</v>
      </c>
      <c r="EH96">
        <v>0</v>
      </c>
      <c r="EI96">
        <v>0</v>
      </c>
      <c r="EJ96">
        <v>0</v>
      </c>
      <c r="EK96">
        <v>0</v>
      </c>
      <c r="EL96">
        <v>36034666</v>
      </c>
      <c r="EM96">
        <v>0</v>
      </c>
      <c r="EN96">
        <v>0</v>
      </c>
      <c r="EO96">
        <v>0</v>
      </c>
      <c r="EP96">
        <v>4043832</v>
      </c>
      <c r="EQ96">
        <v>36034666</v>
      </c>
      <c r="ER96" t="b">
        <v>1</v>
      </c>
      <c r="ES96" t="b">
        <v>1</v>
      </c>
      <c r="ET96" t="s">
        <v>9979</v>
      </c>
      <c r="EU96" t="s">
        <v>9979</v>
      </c>
      <c r="EV96" t="s">
        <v>571</v>
      </c>
      <c r="EW96" t="s">
        <v>8804</v>
      </c>
    </row>
    <row r="97" spans="1:153" x14ac:dyDescent="0.4">
      <c r="A97" t="s">
        <v>44</v>
      </c>
      <c r="B97" t="s">
        <v>710</v>
      </c>
      <c r="C97">
        <v>100001925</v>
      </c>
      <c r="D97" t="s">
        <v>706</v>
      </c>
      <c r="E97" t="s">
        <v>706</v>
      </c>
      <c r="F97" t="s">
        <v>546</v>
      </c>
      <c r="G97" t="s">
        <v>614</v>
      </c>
      <c r="H97" t="s">
        <v>708</v>
      </c>
      <c r="I97" t="s">
        <v>549</v>
      </c>
      <c r="J97" t="s">
        <v>550</v>
      </c>
      <c r="K97" t="s">
        <v>551</v>
      </c>
      <c r="L97" t="s">
        <v>552</v>
      </c>
      <c r="M97" t="s">
        <v>553</v>
      </c>
      <c r="N97" t="s">
        <v>582</v>
      </c>
      <c r="O97" t="s">
        <v>583</v>
      </c>
      <c r="P97" t="s">
        <v>584</v>
      </c>
      <c r="Q97" t="s">
        <v>556</v>
      </c>
      <c r="R97" t="s">
        <v>557</v>
      </c>
      <c r="S97" t="s">
        <v>557</v>
      </c>
      <c r="T97" s="1">
        <v>39260</v>
      </c>
      <c r="U97" s="1">
        <v>2958465</v>
      </c>
      <c r="V97" s="1">
        <v>2958465</v>
      </c>
      <c r="X97" t="s">
        <v>558</v>
      </c>
      <c r="Y97" t="s">
        <v>616</v>
      </c>
      <c r="Z97" t="s">
        <v>617</v>
      </c>
      <c r="AA97" t="s">
        <v>618</v>
      </c>
      <c r="AB97" t="s">
        <v>619</v>
      </c>
      <c r="AC97" t="s">
        <v>553</v>
      </c>
      <c r="AD97" t="s">
        <v>657</v>
      </c>
      <c r="AF97" t="s">
        <v>564</v>
      </c>
      <c r="AG97" t="s">
        <v>565</v>
      </c>
      <c r="AH97" t="s">
        <v>9979</v>
      </c>
      <c r="AI97" t="s">
        <v>566</v>
      </c>
      <c r="AJ97" t="s">
        <v>567</v>
      </c>
      <c r="AK97" t="s">
        <v>546</v>
      </c>
      <c r="AL97" t="s">
        <v>586</v>
      </c>
      <c r="AM97" t="s">
        <v>569</v>
      </c>
      <c r="AN97" t="s">
        <v>578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 t="b">
        <v>1</v>
      </c>
      <c r="ES97" t="b">
        <v>1</v>
      </c>
      <c r="ET97" t="s">
        <v>9979</v>
      </c>
      <c r="EU97" t="s">
        <v>9979</v>
      </c>
      <c r="EV97" t="s">
        <v>571</v>
      </c>
      <c r="EW97" t="s">
        <v>8805</v>
      </c>
    </row>
    <row r="98" spans="1:153" x14ac:dyDescent="0.4">
      <c r="A98" t="s">
        <v>45</v>
      </c>
      <c r="B98">
        <v>305486508300</v>
      </c>
      <c r="C98">
        <v>6000000000131</v>
      </c>
      <c r="D98" t="s">
        <v>711</v>
      </c>
      <c r="E98" t="s">
        <v>711</v>
      </c>
      <c r="F98" t="s">
        <v>546</v>
      </c>
      <c r="G98" t="s">
        <v>614</v>
      </c>
      <c r="H98" t="s">
        <v>615</v>
      </c>
      <c r="I98" t="s">
        <v>549</v>
      </c>
      <c r="J98" t="s">
        <v>550</v>
      </c>
      <c r="K98" t="s">
        <v>551</v>
      </c>
      <c r="L98" t="s">
        <v>552</v>
      </c>
      <c r="M98" t="s">
        <v>553</v>
      </c>
      <c r="N98" t="s">
        <v>554</v>
      </c>
      <c r="O98" t="s">
        <v>555</v>
      </c>
      <c r="P98" t="s">
        <v>554</v>
      </c>
      <c r="Q98" t="s">
        <v>556</v>
      </c>
      <c r="R98" t="s">
        <v>557</v>
      </c>
      <c r="S98" t="s">
        <v>557</v>
      </c>
      <c r="T98" s="1">
        <v>40786</v>
      </c>
      <c r="U98" s="1">
        <v>47966</v>
      </c>
      <c r="V98" s="1">
        <v>47966</v>
      </c>
      <c r="X98" t="s">
        <v>558</v>
      </c>
      <c r="Y98" t="s">
        <v>616</v>
      </c>
      <c r="Z98" t="s">
        <v>617</v>
      </c>
      <c r="AA98" t="s">
        <v>618</v>
      </c>
      <c r="AB98" t="s">
        <v>712</v>
      </c>
      <c r="AC98" t="s">
        <v>553</v>
      </c>
      <c r="AD98" t="s">
        <v>657</v>
      </c>
      <c r="AF98" t="s">
        <v>564</v>
      </c>
      <c r="AG98" t="s">
        <v>565</v>
      </c>
      <c r="AH98" s="1">
        <v>39381</v>
      </c>
      <c r="AI98" t="s">
        <v>566</v>
      </c>
      <c r="AJ98" t="s">
        <v>567</v>
      </c>
      <c r="AK98" t="s">
        <v>546</v>
      </c>
      <c r="AL98" t="s">
        <v>568</v>
      </c>
      <c r="AM98" t="s">
        <v>569</v>
      </c>
      <c r="AN98" t="s">
        <v>578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0</v>
      </c>
      <c r="AY98">
        <v>373806380</v>
      </c>
      <c r="AZ98">
        <v>8912001370</v>
      </c>
      <c r="BA98">
        <v>0</v>
      </c>
      <c r="BB98">
        <v>-373806380</v>
      </c>
      <c r="BC98">
        <v>2384358630</v>
      </c>
      <c r="BD98">
        <v>0</v>
      </c>
      <c r="BE98">
        <v>42421472</v>
      </c>
      <c r="BF98">
        <v>1153874424</v>
      </c>
      <c r="BG98">
        <v>0</v>
      </c>
      <c r="BH98">
        <v>42421472</v>
      </c>
      <c r="BI98">
        <v>0</v>
      </c>
      <c r="BJ98">
        <v>0</v>
      </c>
      <c r="BK98">
        <v>0</v>
      </c>
      <c r="BL98">
        <v>48890378</v>
      </c>
      <c r="BM98">
        <v>0</v>
      </c>
      <c r="BN98">
        <v>0</v>
      </c>
      <c r="BO98">
        <v>6500480</v>
      </c>
      <c r="BP98">
        <v>48963846</v>
      </c>
      <c r="BQ98">
        <v>6500480</v>
      </c>
      <c r="BR98">
        <v>48963846</v>
      </c>
      <c r="BS98">
        <v>0</v>
      </c>
      <c r="BT98">
        <v>0</v>
      </c>
      <c r="BU98">
        <v>0</v>
      </c>
      <c r="BV98">
        <v>6500480</v>
      </c>
      <c r="BW98">
        <v>48963846</v>
      </c>
      <c r="BX98">
        <v>0.27300227185373954</v>
      </c>
      <c r="BY98">
        <v>1.9226068470907391</v>
      </c>
      <c r="BZ98">
        <v>0</v>
      </c>
      <c r="CA98">
        <v>2384835597</v>
      </c>
      <c r="CB98">
        <v>2384835597</v>
      </c>
      <c r="CC98">
        <v>2758641977</v>
      </c>
      <c r="CD98">
        <v>0</v>
      </c>
      <c r="CE98">
        <v>2384358630</v>
      </c>
      <c r="CF98">
        <v>2384358630</v>
      </c>
      <c r="CG98">
        <v>2758090249</v>
      </c>
      <c r="CH98">
        <v>2384358630</v>
      </c>
      <c r="CI98">
        <v>2384358630</v>
      </c>
      <c r="CJ98">
        <v>2758090249</v>
      </c>
      <c r="CK98">
        <v>74761</v>
      </c>
      <c r="CL98">
        <v>0</v>
      </c>
      <c r="CM98">
        <v>0.27018515833333334</v>
      </c>
      <c r="CN98">
        <v>3.2422219000000001</v>
      </c>
      <c r="CO98">
        <v>3.2422219000000001</v>
      </c>
      <c r="CP98">
        <v>644218313.96999979</v>
      </c>
      <c r="CQ98">
        <v>7730619767.6399975</v>
      </c>
      <c r="CR98">
        <v>7730619767.6399975</v>
      </c>
      <c r="CS98">
        <v>1.1021456844505664</v>
      </c>
      <c r="CT98">
        <v>2627910574.2369647</v>
      </c>
      <c r="CU98">
        <v>3.21</v>
      </c>
      <c r="CV98">
        <v>0</v>
      </c>
      <c r="CW98">
        <v>0</v>
      </c>
      <c r="CX98">
        <v>0</v>
      </c>
      <c r="CY98">
        <v>3.2100000000000004</v>
      </c>
      <c r="CZ98">
        <v>7653791202.3000002</v>
      </c>
      <c r="DA98">
        <v>0</v>
      </c>
      <c r="DB98">
        <v>0</v>
      </c>
      <c r="DC98">
        <v>0</v>
      </c>
      <c r="DD98">
        <v>1199918479.8000002</v>
      </c>
      <c r="DE98">
        <v>2384358630</v>
      </c>
      <c r="DF98">
        <v>0</v>
      </c>
      <c r="DG98">
        <v>0</v>
      </c>
      <c r="DH98">
        <v>1</v>
      </c>
      <c r="DI98">
        <v>0</v>
      </c>
      <c r="DJ98">
        <v>2384358630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373806380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6500480</v>
      </c>
      <c r="EH98">
        <v>0</v>
      </c>
      <c r="EI98">
        <v>0</v>
      </c>
      <c r="EJ98">
        <v>0</v>
      </c>
      <c r="EK98">
        <v>0</v>
      </c>
      <c r="EL98">
        <v>48963846</v>
      </c>
      <c r="EM98">
        <v>0</v>
      </c>
      <c r="EN98">
        <v>0</v>
      </c>
      <c r="EO98">
        <v>0</v>
      </c>
      <c r="EP98">
        <v>6500480</v>
      </c>
      <c r="EQ98">
        <v>48963846</v>
      </c>
      <c r="ER98" t="b">
        <v>1</v>
      </c>
      <c r="ES98" t="b">
        <v>1</v>
      </c>
      <c r="ET98" t="s">
        <v>9979</v>
      </c>
      <c r="EU98" t="s">
        <v>9979</v>
      </c>
      <c r="EV98" t="s">
        <v>571</v>
      </c>
      <c r="EW98" t="s">
        <v>8804</v>
      </c>
    </row>
    <row r="99" spans="1:153" x14ac:dyDescent="0.4">
      <c r="A99" t="s">
        <v>45</v>
      </c>
      <c r="B99">
        <v>305486508300</v>
      </c>
      <c r="C99">
        <v>6000000000132</v>
      </c>
      <c r="D99" t="s">
        <v>711</v>
      </c>
      <c r="E99" t="s">
        <v>711</v>
      </c>
      <c r="F99" t="s">
        <v>546</v>
      </c>
      <c r="G99" t="s">
        <v>614</v>
      </c>
      <c r="H99" t="s">
        <v>615</v>
      </c>
      <c r="I99" t="s">
        <v>549</v>
      </c>
      <c r="J99" t="s">
        <v>550</v>
      </c>
      <c r="K99" t="s">
        <v>551</v>
      </c>
      <c r="L99" t="s">
        <v>552</v>
      </c>
      <c r="M99" t="s">
        <v>553</v>
      </c>
      <c r="N99" t="s">
        <v>554</v>
      </c>
      <c r="O99" t="s">
        <v>555</v>
      </c>
      <c r="P99" t="s">
        <v>554</v>
      </c>
      <c r="Q99" t="s">
        <v>556</v>
      </c>
      <c r="R99" t="s">
        <v>557</v>
      </c>
      <c r="S99" t="s">
        <v>557</v>
      </c>
      <c r="T99" s="1">
        <v>40786</v>
      </c>
      <c r="U99" s="1">
        <v>47966</v>
      </c>
      <c r="V99" s="1">
        <v>47966</v>
      </c>
      <c r="X99" t="s">
        <v>558</v>
      </c>
      <c r="Y99" t="s">
        <v>616</v>
      </c>
      <c r="Z99" t="s">
        <v>617</v>
      </c>
      <c r="AA99" t="s">
        <v>618</v>
      </c>
      <c r="AB99" t="s">
        <v>712</v>
      </c>
      <c r="AC99" t="s">
        <v>553</v>
      </c>
      <c r="AD99" t="s">
        <v>657</v>
      </c>
      <c r="AF99" t="s">
        <v>564</v>
      </c>
      <c r="AG99" t="s">
        <v>565</v>
      </c>
      <c r="AH99" s="1">
        <v>39381</v>
      </c>
      <c r="AI99" t="s">
        <v>566</v>
      </c>
      <c r="AJ99" t="s">
        <v>567</v>
      </c>
      <c r="AK99" t="s">
        <v>546</v>
      </c>
      <c r="AL99" t="s">
        <v>568</v>
      </c>
      <c r="AM99" t="s">
        <v>569</v>
      </c>
      <c r="AN99" t="s">
        <v>578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0</v>
      </c>
      <c r="AY99">
        <v>19322983</v>
      </c>
      <c r="AZ99">
        <v>460682684</v>
      </c>
      <c r="BA99">
        <v>0</v>
      </c>
      <c r="BB99">
        <v>-19322983</v>
      </c>
      <c r="BC99">
        <v>123254316</v>
      </c>
      <c r="BD99">
        <v>0</v>
      </c>
      <c r="BE99">
        <v>2192872</v>
      </c>
      <c r="BF99">
        <v>59647023</v>
      </c>
      <c r="BG99">
        <v>0</v>
      </c>
      <c r="BH99">
        <v>2192872</v>
      </c>
      <c r="BI99">
        <v>0</v>
      </c>
      <c r="BJ99">
        <v>0</v>
      </c>
      <c r="BK99">
        <v>0</v>
      </c>
      <c r="BL99">
        <v>2527268</v>
      </c>
      <c r="BM99">
        <v>0</v>
      </c>
      <c r="BN99">
        <v>0</v>
      </c>
      <c r="BO99">
        <v>336028</v>
      </c>
      <c r="BP99">
        <v>2531066</v>
      </c>
      <c r="BQ99">
        <v>336028</v>
      </c>
      <c r="BR99">
        <v>2531066</v>
      </c>
      <c r="BS99">
        <v>0</v>
      </c>
      <c r="BT99">
        <v>0</v>
      </c>
      <c r="BU99">
        <v>0</v>
      </c>
      <c r="BV99">
        <v>336028</v>
      </c>
      <c r="BW99">
        <v>2531066</v>
      </c>
      <c r="BX99">
        <v>0.27300194622794011</v>
      </c>
      <c r="BY99">
        <v>1.9225961770084572</v>
      </c>
      <c r="BZ99">
        <v>0</v>
      </c>
      <c r="CA99">
        <v>123278972</v>
      </c>
      <c r="CB99">
        <v>123278972</v>
      </c>
      <c r="CC99">
        <v>142601955</v>
      </c>
      <c r="CD99">
        <v>0</v>
      </c>
      <c r="CE99">
        <v>123254316</v>
      </c>
      <c r="CF99">
        <v>123254316</v>
      </c>
      <c r="CG99">
        <v>142573435</v>
      </c>
      <c r="CH99">
        <v>123254316</v>
      </c>
      <c r="CI99">
        <v>123254316</v>
      </c>
      <c r="CJ99">
        <v>142573435</v>
      </c>
      <c r="CK99">
        <v>3864</v>
      </c>
      <c r="CL99">
        <v>0</v>
      </c>
      <c r="CM99">
        <v>0.27018495000000003</v>
      </c>
      <c r="CN99">
        <v>3.2422194000000002</v>
      </c>
      <c r="CO99">
        <v>3.2422194000000002</v>
      </c>
      <c r="CP99">
        <v>33301461.205744203</v>
      </c>
      <c r="CQ99">
        <v>399617534.46893042</v>
      </c>
      <c r="CR99">
        <v>399617534.46893042</v>
      </c>
      <c r="CS99">
        <v>1.102146332566698</v>
      </c>
      <c r="CT99">
        <v>135844292.3524169</v>
      </c>
      <c r="CU99">
        <v>3.21</v>
      </c>
      <c r="CV99">
        <v>0</v>
      </c>
      <c r="CW99">
        <v>0</v>
      </c>
      <c r="CX99">
        <v>0</v>
      </c>
      <c r="CY99">
        <v>3.21</v>
      </c>
      <c r="CZ99">
        <v>395646354.36000001</v>
      </c>
      <c r="DA99">
        <v>0</v>
      </c>
      <c r="DB99">
        <v>0</v>
      </c>
      <c r="DC99">
        <v>0</v>
      </c>
      <c r="DD99">
        <v>62026775.43</v>
      </c>
      <c r="DE99">
        <v>123254316</v>
      </c>
      <c r="DF99">
        <v>0</v>
      </c>
      <c r="DG99">
        <v>0</v>
      </c>
      <c r="DH99">
        <v>1</v>
      </c>
      <c r="DI99">
        <v>0</v>
      </c>
      <c r="DJ99">
        <v>123254316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19322983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336028</v>
      </c>
      <c r="EH99">
        <v>0</v>
      </c>
      <c r="EI99">
        <v>0</v>
      </c>
      <c r="EJ99">
        <v>0</v>
      </c>
      <c r="EK99">
        <v>0</v>
      </c>
      <c r="EL99">
        <v>2531066</v>
      </c>
      <c r="EM99">
        <v>0</v>
      </c>
      <c r="EN99">
        <v>0</v>
      </c>
      <c r="EO99">
        <v>0</v>
      </c>
      <c r="EP99">
        <v>336028</v>
      </c>
      <c r="EQ99">
        <v>2531066</v>
      </c>
      <c r="ER99" t="b">
        <v>1</v>
      </c>
      <c r="ES99" t="b">
        <v>1</v>
      </c>
      <c r="ET99" t="s">
        <v>9979</v>
      </c>
      <c r="EU99" t="s">
        <v>9979</v>
      </c>
      <c r="EV99" t="s">
        <v>571</v>
      </c>
      <c r="EW99" t="s">
        <v>8804</v>
      </c>
    </row>
    <row r="100" spans="1:153" x14ac:dyDescent="0.4">
      <c r="A100" t="s">
        <v>45</v>
      </c>
      <c r="B100" t="s">
        <v>713</v>
      </c>
      <c r="C100">
        <v>100001923</v>
      </c>
      <c r="D100" t="s">
        <v>711</v>
      </c>
      <c r="E100" t="s">
        <v>711</v>
      </c>
      <c r="F100" t="s">
        <v>546</v>
      </c>
      <c r="G100" t="s">
        <v>614</v>
      </c>
      <c r="H100" t="s">
        <v>615</v>
      </c>
      <c r="I100" t="s">
        <v>549</v>
      </c>
      <c r="J100" t="s">
        <v>550</v>
      </c>
      <c r="K100" t="s">
        <v>551</v>
      </c>
      <c r="L100" t="s">
        <v>552</v>
      </c>
      <c r="M100" t="s">
        <v>553</v>
      </c>
      <c r="N100" t="s">
        <v>582</v>
      </c>
      <c r="O100" t="s">
        <v>583</v>
      </c>
      <c r="P100" t="s">
        <v>584</v>
      </c>
      <c r="Q100" t="s">
        <v>556</v>
      </c>
      <c r="R100" t="s">
        <v>557</v>
      </c>
      <c r="S100" t="s">
        <v>557</v>
      </c>
      <c r="T100" s="1">
        <v>39385</v>
      </c>
      <c r="U100" s="1">
        <v>2958465</v>
      </c>
      <c r="V100" s="1">
        <v>2958465</v>
      </c>
      <c r="X100" t="s">
        <v>558</v>
      </c>
      <c r="Y100" t="s">
        <v>616</v>
      </c>
      <c r="Z100" t="s">
        <v>617</v>
      </c>
      <c r="AA100" t="s">
        <v>618</v>
      </c>
      <c r="AB100" t="s">
        <v>712</v>
      </c>
      <c r="AC100" t="s">
        <v>553</v>
      </c>
      <c r="AD100" t="s">
        <v>657</v>
      </c>
      <c r="AF100" t="s">
        <v>564</v>
      </c>
      <c r="AG100" t="s">
        <v>565</v>
      </c>
      <c r="AH100" t="s">
        <v>9979</v>
      </c>
      <c r="AI100" t="s">
        <v>566</v>
      </c>
      <c r="AJ100" t="s">
        <v>567</v>
      </c>
      <c r="AK100" t="s">
        <v>546</v>
      </c>
      <c r="AL100" t="s">
        <v>586</v>
      </c>
      <c r="AM100" t="s">
        <v>569</v>
      </c>
      <c r="AN100" t="s">
        <v>578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 t="b">
        <v>1</v>
      </c>
      <c r="ES100" t="b">
        <v>1</v>
      </c>
      <c r="ET100" t="s">
        <v>9979</v>
      </c>
      <c r="EU100" t="s">
        <v>9979</v>
      </c>
      <c r="EV100" t="s">
        <v>571</v>
      </c>
      <c r="EW100" t="s">
        <v>8805</v>
      </c>
    </row>
    <row r="101" spans="1:153" x14ac:dyDescent="0.4">
      <c r="A101" t="s">
        <v>46</v>
      </c>
      <c r="B101">
        <v>405480798400</v>
      </c>
      <c r="C101">
        <v>6000000000149</v>
      </c>
      <c r="D101" t="s">
        <v>714</v>
      </c>
      <c r="E101" t="s">
        <v>715</v>
      </c>
      <c r="F101" t="s">
        <v>546</v>
      </c>
      <c r="G101" t="s">
        <v>614</v>
      </c>
      <c r="H101" t="s">
        <v>615</v>
      </c>
      <c r="I101" t="s">
        <v>549</v>
      </c>
      <c r="J101" t="s">
        <v>550</v>
      </c>
      <c r="K101" t="s">
        <v>551</v>
      </c>
      <c r="L101" t="s">
        <v>552</v>
      </c>
      <c r="M101" t="s">
        <v>553</v>
      </c>
      <c r="N101" t="s">
        <v>554</v>
      </c>
      <c r="O101" t="s">
        <v>555</v>
      </c>
      <c r="P101" t="s">
        <v>554</v>
      </c>
      <c r="Q101" t="s">
        <v>556</v>
      </c>
      <c r="R101" t="s">
        <v>557</v>
      </c>
      <c r="S101" t="s">
        <v>557</v>
      </c>
      <c r="T101" s="1">
        <v>40022</v>
      </c>
      <c r="U101" s="1">
        <v>47847</v>
      </c>
      <c r="V101" s="1">
        <v>47847</v>
      </c>
      <c r="X101" t="s">
        <v>558</v>
      </c>
      <c r="Y101" t="s">
        <v>616</v>
      </c>
      <c r="Z101" t="s">
        <v>617</v>
      </c>
      <c r="AA101" t="s">
        <v>618</v>
      </c>
      <c r="AB101" t="s">
        <v>585</v>
      </c>
      <c r="AC101" t="s">
        <v>553</v>
      </c>
      <c r="AD101" t="s">
        <v>620</v>
      </c>
      <c r="AF101" t="s">
        <v>564</v>
      </c>
      <c r="AG101" t="s">
        <v>565</v>
      </c>
      <c r="AH101" s="1">
        <v>39344</v>
      </c>
      <c r="AI101" t="s">
        <v>566</v>
      </c>
      <c r="AJ101" t="s">
        <v>567</v>
      </c>
      <c r="AK101" t="s">
        <v>546</v>
      </c>
      <c r="AL101" t="s">
        <v>568</v>
      </c>
      <c r="AM101" t="s">
        <v>569</v>
      </c>
      <c r="AN101" t="s">
        <v>578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0</v>
      </c>
      <c r="AY101">
        <v>226000000</v>
      </c>
      <c r="AZ101">
        <v>4678923864</v>
      </c>
      <c r="BA101">
        <v>0</v>
      </c>
      <c r="BB101">
        <v>-226000000</v>
      </c>
      <c r="BC101">
        <v>2005076136</v>
      </c>
      <c r="BD101">
        <v>0</v>
      </c>
      <c r="BE101">
        <v>35811338</v>
      </c>
      <c r="BF101">
        <v>1923320473</v>
      </c>
      <c r="BG101">
        <v>0</v>
      </c>
      <c r="BH101">
        <v>35811338</v>
      </c>
      <c r="BI101">
        <v>0</v>
      </c>
      <c r="BJ101">
        <v>0</v>
      </c>
      <c r="BK101">
        <v>0</v>
      </c>
      <c r="BL101">
        <v>45062145</v>
      </c>
      <c r="BM101">
        <v>0</v>
      </c>
      <c r="BN101">
        <v>0</v>
      </c>
      <c r="BO101">
        <v>9070317</v>
      </c>
      <c r="BP101">
        <v>45105497</v>
      </c>
      <c r="BQ101">
        <v>9070317</v>
      </c>
      <c r="BR101">
        <v>45105497</v>
      </c>
      <c r="BS101">
        <v>0</v>
      </c>
      <c r="BT101">
        <v>0</v>
      </c>
      <c r="BU101">
        <v>0</v>
      </c>
      <c r="BV101">
        <v>9070317</v>
      </c>
      <c r="BW101">
        <v>45105497</v>
      </c>
      <c r="BX101">
        <v>0.45339490112933878</v>
      </c>
      <c r="BY101">
        <v>2.1526024522860814</v>
      </c>
      <c r="BZ101">
        <v>0</v>
      </c>
      <c r="CA101">
        <v>2006000000</v>
      </c>
      <c r="CB101">
        <v>2006000000</v>
      </c>
      <c r="CC101">
        <v>2232000000</v>
      </c>
      <c r="CD101">
        <v>0</v>
      </c>
      <c r="CE101">
        <v>2005076136</v>
      </c>
      <c r="CF101">
        <v>2005061232</v>
      </c>
      <c r="CG101">
        <v>2230816838</v>
      </c>
      <c r="CH101">
        <v>2005076136</v>
      </c>
      <c r="CI101">
        <v>2005061232</v>
      </c>
      <c r="CJ101">
        <v>2230816838</v>
      </c>
      <c r="CK101">
        <v>259298</v>
      </c>
      <c r="CL101">
        <v>0</v>
      </c>
      <c r="CM101">
        <v>0.46967880000000001</v>
      </c>
      <c r="CN101">
        <v>5.6361455999999999</v>
      </c>
      <c r="CO101">
        <v>5.6361455999999999</v>
      </c>
      <c r="CP101">
        <v>941741753.46511686</v>
      </c>
      <c r="CQ101">
        <v>11300901041.581402</v>
      </c>
      <c r="CR101">
        <v>11300901041.581402</v>
      </c>
      <c r="CS101">
        <v>1.287749921154997</v>
      </c>
      <c r="CT101">
        <v>2582036636.043766</v>
      </c>
      <c r="CU101">
        <v>5.53</v>
      </c>
      <c r="CV101">
        <v>0</v>
      </c>
      <c r="CW101">
        <v>0</v>
      </c>
      <c r="CX101">
        <v>0</v>
      </c>
      <c r="CY101">
        <v>3.32</v>
      </c>
      <c r="CZ101">
        <v>11088071032.08</v>
      </c>
      <c r="DA101">
        <v>0</v>
      </c>
      <c r="DB101">
        <v>0</v>
      </c>
      <c r="DC101">
        <v>0</v>
      </c>
      <c r="DD101">
        <v>750320000</v>
      </c>
      <c r="DE101">
        <v>2005076136</v>
      </c>
      <c r="DF101">
        <v>0</v>
      </c>
      <c r="DG101">
        <v>0</v>
      </c>
      <c r="DH101">
        <v>1</v>
      </c>
      <c r="DI101">
        <v>0</v>
      </c>
      <c r="DJ101">
        <v>2005076136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226000000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9070317</v>
      </c>
      <c r="EH101">
        <v>0</v>
      </c>
      <c r="EI101">
        <v>0</v>
      </c>
      <c r="EJ101">
        <v>0</v>
      </c>
      <c r="EK101">
        <v>0</v>
      </c>
      <c r="EL101">
        <v>45105497</v>
      </c>
      <c r="EM101">
        <v>0</v>
      </c>
      <c r="EN101">
        <v>0</v>
      </c>
      <c r="EO101">
        <v>0</v>
      </c>
      <c r="EP101">
        <v>9070317</v>
      </c>
      <c r="EQ101">
        <v>45105497</v>
      </c>
      <c r="ER101" t="b">
        <v>1</v>
      </c>
      <c r="ES101" t="b">
        <v>1</v>
      </c>
      <c r="ET101" t="s">
        <v>9979</v>
      </c>
      <c r="EU101" t="s">
        <v>9979</v>
      </c>
      <c r="EV101" t="s">
        <v>571</v>
      </c>
      <c r="EW101" t="s">
        <v>8804</v>
      </c>
    </row>
    <row r="102" spans="1:153" x14ac:dyDescent="0.4">
      <c r="A102" t="s">
        <v>46</v>
      </c>
      <c r="B102" t="s">
        <v>716</v>
      </c>
      <c r="C102">
        <v>100001918</v>
      </c>
      <c r="D102" t="s">
        <v>714</v>
      </c>
      <c r="E102" t="s">
        <v>714</v>
      </c>
      <c r="F102" t="s">
        <v>546</v>
      </c>
      <c r="G102" t="s">
        <v>614</v>
      </c>
      <c r="H102" t="s">
        <v>615</v>
      </c>
      <c r="I102" t="s">
        <v>549</v>
      </c>
      <c r="J102" t="s">
        <v>550</v>
      </c>
      <c r="K102" t="s">
        <v>551</v>
      </c>
      <c r="L102" t="s">
        <v>552</v>
      </c>
      <c r="M102" t="s">
        <v>553</v>
      </c>
      <c r="N102" t="s">
        <v>582</v>
      </c>
      <c r="O102" t="s">
        <v>583</v>
      </c>
      <c r="P102" t="s">
        <v>584</v>
      </c>
      <c r="Q102" t="s">
        <v>556</v>
      </c>
      <c r="R102" t="s">
        <v>557</v>
      </c>
      <c r="S102" t="s">
        <v>557</v>
      </c>
      <c r="T102" s="1">
        <v>39352</v>
      </c>
      <c r="U102" s="1">
        <v>2958465</v>
      </c>
      <c r="V102" s="1">
        <v>2958465</v>
      </c>
      <c r="X102" t="s">
        <v>558</v>
      </c>
      <c r="Y102" t="s">
        <v>616</v>
      </c>
      <c r="Z102" t="s">
        <v>617</v>
      </c>
      <c r="AA102" t="s">
        <v>618</v>
      </c>
      <c r="AB102" t="s">
        <v>585</v>
      </c>
      <c r="AC102" t="s">
        <v>553</v>
      </c>
      <c r="AD102" t="s">
        <v>620</v>
      </c>
      <c r="AF102" t="s">
        <v>564</v>
      </c>
      <c r="AG102" t="s">
        <v>565</v>
      </c>
      <c r="AH102" t="s">
        <v>9979</v>
      </c>
      <c r="AI102" t="s">
        <v>566</v>
      </c>
      <c r="AJ102" t="s">
        <v>567</v>
      </c>
      <c r="AK102" t="s">
        <v>546</v>
      </c>
      <c r="AL102" t="s">
        <v>586</v>
      </c>
      <c r="AM102" t="s">
        <v>569</v>
      </c>
      <c r="AN102" t="s">
        <v>578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 t="b">
        <v>1</v>
      </c>
      <c r="ES102" t="b">
        <v>1</v>
      </c>
      <c r="ET102" t="s">
        <v>9979</v>
      </c>
      <c r="EU102" t="s">
        <v>9979</v>
      </c>
      <c r="EV102" t="s">
        <v>571</v>
      </c>
      <c r="EW102" t="s">
        <v>8805</v>
      </c>
    </row>
    <row r="103" spans="1:153" x14ac:dyDescent="0.4">
      <c r="A103" t="s">
        <v>47</v>
      </c>
      <c r="B103">
        <v>5489456000</v>
      </c>
      <c r="C103">
        <v>6000000000089</v>
      </c>
      <c r="D103" t="s">
        <v>717</v>
      </c>
      <c r="E103" t="s">
        <v>718</v>
      </c>
      <c r="F103" t="s">
        <v>546</v>
      </c>
      <c r="G103" t="s">
        <v>614</v>
      </c>
      <c r="H103" t="s">
        <v>615</v>
      </c>
      <c r="I103" t="s">
        <v>549</v>
      </c>
      <c r="J103" t="s">
        <v>550</v>
      </c>
      <c r="K103" t="s">
        <v>551</v>
      </c>
      <c r="L103" t="s">
        <v>552</v>
      </c>
      <c r="M103" t="s">
        <v>553</v>
      </c>
      <c r="N103" t="s">
        <v>554</v>
      </c>
      <c r="O103" t="s">
        <v>555</v>
      </c>
      <c r="P103" t="s">
        <v>554</v>
      </c>
      <c r="Q103" t="s">
        <v>556</v>
      </c>
      <c r="R103" t="s">
        <v>557</v>
      </c>
      <c r="S103" t="s">
        <v>557</v>
      </c>
      <c r="T103" s="1">
        <v>40855</v>
      </c>
      <c r="U103" s="1">
        <v>47573</v>
      </c>
      <c r="V103" s="1">
        <v>47573</v>
      </c>
      <c r="X103" t="s">
        <v>558</v>
      </c>
      <c r="Y103" t="s">
        <v>616</v>
      </c>
      <c r="Z103" t="s">
        <v>617</v>
      </c>
      <c r="AA103" t="s">
        <v>618</v>
      </c>
      <c r="AB103" t="s">
        <v>656</v>
      </c>
      <c r="AC103" t="s">
        <v>553</v>
      </c>
      <c r="AD103" t="s">
        <v>620</v>
      </c>
      <c r="AF103" t="s">
        <v>564</v>
      </c>
      <c r="AG103" t="s">
        <v>565</v>
      </c>
      <c r="AH103" s="1">
        <v>39378</v>
      </c>
      <c r="AI103" t="s">
        <v>566</v>
      </c>
      <c r="AJ103" t="s">
        <v>567</v>
      </c>
      <c r="AK103" t="s">
        <v>546</v>
      </c>
      <c r="AL103" t="s">
        <v>568</v>
      </c>
      <c r="AM103" t="s">
        <v>569</v>
      </c>
      <c r="AN103" t="s">
        <v>578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0</v>
      </c>
      <c r="AY103">
        <v>455420716</v>
      </c>
      <c r="AZ103">
        <v>10650436165</v>
      </c>
      <c r="BA103">
        <v>0</v>
      </c>
      <c r="BB103">
        <v>-455420716</v>
      </c>
      <c r="BC103">
        <v>3477563835</v>
      </c>
      <c r="BD103">
        <v>0</v>
      </c>
      <c r="BE103">
        <v>54291917</v>
      </c>
      <c r="BF103">
        <v>2478648520</v>
      </c>
      <c r="BG103">
        <v>0</v>
      </c>
      <c r="BH103">
        <v>54291917</v>
      </c>
      <c r="BI103">
        <v>0</v>
      </c>
      <c r="BJ103">
        <v>0</v>
      </c>
      <c r="BK103">
        <v>0</v>
      </c>
      <c r="BL103">
        <v>68542099</v>
      </c>
      <c r="BM103">
        <v>0</v>
      </c>
      <c r="BN103">
        <v>0</v>
      </c>
      <c r="BO103">
        <v>14058886</v>
      </c>
      <c r="BP103">
        <v>68630333</v>
      </c>
      <c r="BQ103">
        <v>14058886</v>
      </c>
      <c r="BR103">
        <v>68630333</v>
      </c>
      <c r="BS103">
        <v>0</v>
      </c>
      <c r="BT103">
        <v>0</v>
      </c>
      <c r="BU103">
        <v>0</v>
      </c>
      <c r="BV103">
        <v>14058886</v>
      </c>
      <c r="BW103">
        <v>68630333</v>
      </c>
      <c r="BX103">
        <v>0.40509283044154315</v>
      </c>
      <c r="BY103">
        <v>1.8695709743578406</v>
      </c>
      <c r="BZ103">
        <v>0</v>
      </c>
      <c r="CA103">
        <v>3478259487</v>
      </c>
      <c r="CB103">
        <v>3478259487</v>
      </c>
      <c r="CC103">
        <v>3933680203</v>
      </c>
      <c r="CD103">
        <v>0</v>
      </c>
      <c r="CE103">
        <v>3477563835</v>
      </c>
      <c r="CF103">
        <v>3477563835</v>
      </c>
      <c r="CG103">
        <v>3932893467</v>
      </c>
      <c r="CH103">
        <v>3477563835</v>
      </c>
      <c r="CI103">
        <v>3477563835</v>
      </c>
      <c r="CJ103">
        <v>3932893467</v>
      </c>
      <c r="CK103">
        <v>91084</v>
      </c>
      <c r="CL103">
        <v>0</v>
      </c>
      <c r="CM103">
        <v>0.40304163333333332</v>
      </c>
      <c r="CN103">
        <v>4.8364995999999998</v>
      </c>
      <c r="CO103">
        <v>4.8364995999999998</v>
      </c>
      <c r="CP103">
        <v>1401603008.0793304</v>
      </c>
      <c r="CQ103">
        <v>16819236096.951965</v>
      </c>
      <c r="CR103">
        <v>16819236096.951965</v>
      </c>
      <c r="CS103">
        <v>1.1754422791619479</v>
      </c>
      <c r="CT103">
        <v>4087675560.1435642</v>
      </c>
      <c r="CU103">
        <v>4.76</v>
      </c>
      <c r="CV103">
        <v>0</v>
      </c>
      <c r="CW103">
        <v>0</v>
      </c>
      <c r="CX103">
        <v>0</v>
      </c>
      <c r="CY103">
        <v>3.6072483776956692</v>
      </c>
      <c r="CZ103">
        <v>16553203854.599998</v>
      </c>
      <c r="DA103">
        <v>0</v>
      </c>
      <c r="DB103">
        <v>0</v>
      </c>
      <c r="DC103">
        <v>0</v>
      </c>
      <c r="DD103">
        <v>1642815638.96</v>
      </c>
      <c r="DE103">
        <v>3477563835</v>
      </c>
      <c r="DF103">
        <v>0</v>
      </c>
      <c r="DG103">
        <v>0</v>
      </c>
      <c r="DH103">
        <v>1</v>
      </c>
      <c r="DI103">
        <v>0</v>
      </c>
      <c r="DJ103">
        <v>3477563835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455420716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14058886</v>
      </c>
      <c r="EH103">
        <v>0</v>
      </c>
      <c r="EI103">
        <v>0</v>
      </c>
      <c r="EJ103">
        <v>0</v>
      </c>
      <c r="EK103">
        <v>0</v>
      </c>
      <c r="EL103">
        <v>68630333</v>
      </c>
      <c r="EM103">
        <v>0</v>
      </c>
      <c r="EN103">
        <v>0</v>
      </c>
      <c r="EO103">
        <v>0</v>
      </c>
      <c r="EP103">
        <v>14058886</v>
      </c>
      <c r="EQ103">
        <v>68630333</v>
      </c>
      <c r="ER103" t="b">
        <v>1</v>
      </c>
      <c r="ES103" t="b">
        <v>1</v>
      </c>
      <c r="ET103" t="s">
        <v>9979</v>
      </c>
      <c r="EU103" t="s">
        <v>9979</v>
      </c>
      <c r="EV103" t="s">
        <v>571</v>
      </c>
      <c r="EW103" t="s">
        <v>8804</v>
      </c>
    </row>
    <row r="104" spans="1:153" x14ac:dyDescent="0.4">
      <c r="A104" t="s">
        <v>48</v>
      </c>
      <c r="B104">
        <v>505480797500</v>
      </c>
      <c r="C104">
        <v>6000000000152</v>
      </c>
      <c r="D104" t="s">
        <v>719</v>
      </c>
      <c r="E104" t="s">
        <v>720</v>
      </c>
      <c r="F104" t="s">
        <v>546</v>
      </c>
      <c r="G104" t="s">
        <v>614</v>
      </c>
      <c r="H104" t="s">
        <v>615</v>
      </c>
      <c r="I104" t="s">
        <v>549</v>
      </c>
      <c r="J104" t="s">
        <v>550</v>
      </c>
      <c r="K104" t="s">
        <v>551</v>
      </c>
      <c r="L104" t="s">
        <v>552</v>
      </c>
      <c r="M104" t="s">
        <v>553</v>
      </c>
      <c r="N104" t="s">
        <v>554</v>
      </c>
      <c r="O104" t="s">
        <v>555</v>
      </c>
      <c r="P104" t="s">
        <v>554</v>
      </c>
      <c r="Q104" t="s">
        <v>556</v>
      </c>
      <c r="R104" t="s">
        <v>557</v>
      </c>
      <c r="S104" t="s">
        <v>557</v>
      </c>
      <c r="T104" s="1">
        <v>39750</v>
      </c>
      <c r="U104" s="1">
        <v>47483</v>
      </c>
      <c r="V104" s="1">
        <v>47483</v>
      </c>
      <c r="X104" t="s">
        <v>558</v>
      </c>
      <c r="Y104" t="s">
        <v>616</v>
      </c>
      <c r="Z104" t="s">
        <v>617</v>
      </c>
      <c r="AA104" t="s">
        <v>618</v>
      </c>
      <c r="AB104" t="s">
        <v>619</v>
      </c>
      <c r="AC104" t="s">
        <v>553</v>
      </c>
      <c r="AD104" t="s">
        <v>620</v>
      </c>
      <c r="AF104" t="s">
        <v>564</v>
      </c>
      <c r="AG104" t="s">
        <v>565</v>
      </c>
      <c r="AH104" s="1">
        <v>39344</v>
      </c>
      <c r="AI104" t="s">
        <v>566</v>
      </c>
      <c r="AJ104" t="s">
        <v>567</v>
      </c>
      <c r="AK104" t="s">
        <v>546</v>
      </c>
      <c r="AL104" t="s">
        <v>568</v>
      </c>
      <c r="AM104" t="s">
        <v>569</v>
      </c>
      <c r="AN104" t="s">
        <v>578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0</v>
      </c>
      <c r="AY104">
        <v>260000000</v>
      </c>
      <c r="AZ104">
        <v>5578182530</v>
      </c>
      <c r="BA104">
        <v>0</v>
      </c>
      <c r="BB104">
        <v>-260000000</v>
      </c>
      <c r="BC104">
        <v>1855817470</v>
      </c>
      <c r="BD104">
        <v>0</v>
      </c>
      <c r="BE104">
        <v>49650647</v>
      </c>
      <c r="BF104">
        <v>1638683731</v>
      </c>
      <c r="BG104">
        <v>0</v>
      </c>
      <c r="BH104">
        <v>49650647</v>
      </c>
      <c r="BI104">
        <v>0</v>
      </c>
      <c r="BJ104">
        <v>0</v>
      </c>
      <c r="BK104">
        <v>0</v>
      </c>
      <c r="BL104">
        <v>60431057</v>
      </c>
      <c r="BM104">
        <v>0</v>
      </c>
      <c r="BN104">
        <v>0</v>
      </c>
      <c r="BO104">
        <v>7957665</v>
      </c>
      <c r="BP104">
        <v>60480903</v>
      </c>
      <c r="BQ104">
        <v>7957665</v>
      </c>
      <c r="BR104">
        <v>60480903</v>
      </c>
      <c r="BS104">
        <v>0</v>
      </c>
      <c r="BT104">
        <v>0</v>
      </c>
      <c r="BU104">
        <v>0</v>
      </c>
      <c r="BV104">
        <v>7957665</v>
      </c>
      <c r="BW104">
        <v>60480903</v>
      </c>
      <c r="BX104">
        <v>0.42974320492388024</v>
      </c>
      <c r="BY104">
        <v>3.0951318027422214</v>
      </c>
      <c r="BZ104">
        <v>0</v>
      </c>
      <c r="CA104">
        <v>1862000000</v>
      </c>
      <c r="CB104">
        <v>1862000000</v>
      </c>
      <c r="CC104">
        <v>2122000000</v>
      </c>
      <c r="CD104">
        <v>0</v>
      </c>
      <c r="CE104">
        <v>1855817470</v>
      </c>
      <c r="CF104">
        <v>1855591423</v>
      </c>
      <c r="CG104">
        <v>2112794450</v>
      </c>
      <c r="CH104">
        <v>1855817470</v>
      </c>
      <c r="CI104">
        <v>1855591423</v>
      </c>
      <c r="CJ104">
        <v>2112794450</v>
      </c>
      <c r="CK104">
        <v>3023020</v>
      </c>
      <c r="CL104">
        <v>0</v>
      </c>
      <c r="CM104">
        <v>0.41421754999999999</v>
      </c>
      <c r="CN104">
        <v>4.9706105999999997</v>
      </c>
      <c r="CO104">
        <v>4.9706105999999997</v>
      </c>
      <c r="CP104">
        <v>768712165.67059851</v>
      </c>
      <c r="CQ104">
        <v>9224545988.0471821</v>
      </c>
      <c r="CR104">
        <v>9224545988.0471821</v>
      </c>
      <c r="CS104">
        <v>1.2204309565509819</v>
      </c>
      <c r="CT104">
        <v>2264897090.0961232</v>
      </c>
      <c r="CU104">
        <v>4.8899999999999997</v>
      </c>
      <c r="CV104">
        <v>0</v>
      </c>
      <c r="CW104">
        <v>0</v>
      </c>
      <c r="CX104">
        <v>0</v>
      </c>
      <c r="CY104">
        <v>4.8900000000000006</v>
      </c>
      <c r="CZ104">
        <v>9074947428.2999992</v>
      </c>
      <c r="DA104">
        <v>0</v>
      </c>
      <c r="DB104">
        <v>0</v>
      </c>
      <c r="DC104">
        <v>0</v>
      </c>
      <c r="DD104">
        <v>1271400000.0000002</v>
      </c>
      <c r="DE104">
        <v>1855817470</v>
      </c>
      <c r="DF104">
        <v>0</v>
      </c>
      <c r="DG104">
        <v>0</v>
      </c>
      <c r="DH104">
        <v>1</v>
      </c>
      <c r="DI104">
        <v>0</v>
      </c>
      <c r="DJ104">
        <v>1855817470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260000000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7957665</v>
      </c>
      <c r="EH104">
        <v>0</v>
      </c>
      <c r="EI104">
        <v>0</v>
      </c>
      <c r="EJ104">
        <v>0</v>
      </c>
      <c r="EK104">
        <v>0</v>
      </c>
      <c r="EL104">
        <v>60480903</v>
      </c>
      <c r="EM104">
        <v>0</v>
      </c>
      <c r="EN104">
        <v>0</v>
      </c>
      <c r="EO104">
        <v>0</v>
      </c>
      <c r="EP104">
        <v>7957665</v>
      </c>
      <c r="EQ104">
        <v>60480903</v>
      </c>
      <c r="ER104" t="b">
        <v>1</v>
      </c>
      <c r="ES104" t="b">
        <v>1</v>
      </c>
      <c r="ET104" t="s">
        <v>9979</v>
      </c>
      <c r="EU104" t="s">
        <v>9979</v>
      </c>
      <c r="EV104" t="s">
        <v>571</v>
      </c>
      <c r="EW104" t="s">
        <v>8804</v>
      </c>
    </row>
    <row r="105" spans="1:153" x14ac:dyDescent="0.4">
      <c r="A105" t="s">
        <v>48</v>
      </c>
      <c r="B105" t="s">
        <v>721</v>
      </c>
      <c r="C105">
        <v>100001917</v>
      </c>
      <c r="D105" t="s">
        <v>719</v>
      </c>
      <c r="E105" t="s">
        <v>719</v>
      </c>
      <c r="F105" t="s">
        <v>546</v>
      </c>
      <c r="G105" t="s">
        <v>614</v>
      </c>
      <c r="H105" t="s">
        <v>615</v>
      </c>
      <c r="I105" t="s">
        <v>549</v>
      </c>
      <c r="J105" t="s">
        <v>550</v>
      </c>
      <c r="K105" t="s">
        <v>551</v>
      </c>
      <c r="L105" t="s">
        <v>552</v>
      </c>
      <c r="M105" t="s">
        <v>553</v>
      </c>
      <c r="N105" t="s">
        <v>582</v>
      </c>
      <c r="O105" t="s">
        <v>583</v>
      </c>
      <c r="P105" t="s">
        <v>584</v>
      </c>
      <c r="Q105" t="s">
        <v>556</v>
      </c>
      <c r="R105" t="s">
        <v>557</v>
      </c>
      <c r="S105" t="s">
        <v>557</v>
      </c>
      <c r="T105" s="1">
        <v>39352</v>
      </c>
      <c r="U105" s="1">
        <v>2958465</v>
      </c>
      <c r="V105" s="1">
        <v>2958465</v>
      </c>
      <c r="X105" t="s">
        <v>558</v>
      </c>
      <c r="Y105" t="s">
        <v>616</v>
      </c>
      <c r="Z105" t="s">
        <v>617</v>
      </c>
      <c r="AA105" t="s">
        <v>618</v>
      </c>
      <c r="AB105" t="s">
        <v>619</v>
      </c>
      <c r="AC105" t="s">
        <v>553</v>
      </c>
      <c r="AD105" t="s">
        <v>620</v>
      </c>
      <c r="AF105" t="s">
        <v>564</v>
      </c>
      <c r="AG105" t="s">
        <v>565</v>
      </c>
      <c r="AH105" t="s">
        <v>9979</v>
      </c>
      <c r="AI105" t="s">
        <v>566</v>
      </c>
      <c r="AJ105" t="s">
        <v>567</v>
      </c>
      <c r="AK105" t="s">
        <v>546</v>
      </c>
      <c r="AL105" t="s">
        <v>586</v>
      </c>
      <c r="AM105" t="s">
        <v>569</v>
      </c>
      <c r="AN105" t="s">
        <v>578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 t="b">
        <v>1</v>
      </c>
      <c r="ES105" t="b">
        <v>1</v>
      </c>
      <c r="ET105" t="s">
        <v>9979</v>
      </c>
      <c r="EU105" t="s">
        <v>9979</v>
      </c>
      <c r="EV105" t="s">
        <v>571</v>
      </c>
      <c r="EW105" t="s">
        <v>8805</v>
      </c>
    </row>
    <row r="106" spans="1:153" x14ac:dyDescent="0.4">
      <c r="A106" t="s">
        <v>49</v>
      </c>
      <c r="B106">
        <v>605484224600</v>
      </c>
      <c r="C106">
        <v>6000000000163</v>
      </c>
      <c r="D106" t="s">
        <v>722</v>
      </c>
      <c r="E106" t="s">
        <v>723</v>
      </c>
      <c r="F106" t="s">
        <v>546</v>
      </c>
      <c r="G106" t="s">
        <v>614</v>
      </c>
      <c r="H106" t="s">
        <v>615</v>
      </c>
      <c r="I106" t="s">
        <v>549</v>
      </c>
      <c r="J106" t="s">
        <v>550</v>
      </c>
      <c r="K106" t="s">
        <v>551</v>
      </c>
      <c r="L106" t="s">
        <v>552</v>
      </c>
      <c r="M106" t="s">
        <v>553</v>
      </c>
      <c r="N106" t="s">
        <v>554</v>
      </c>
      <c r="O106" t="s">
        <v>555</v>
      </c>
      <c r="P106" t="s">
        <v>554</v>
      </c>
      <c r="Q106" t="s">
        <v>556</v>
      </c>
      <c r="R106" t="s">
        <v>557</v>
      </c>
      <c r="S106" t="s">
        <v>557</v>
      </c>
      <c r="T106" s="1">
        <v>39661</v>
      </c>
      <c r="U106" s="1">
        <v>47483</v>
      </c>
      <c r="V106" s="1">
        <v>47483</v>
      </c>
      <c r="X106" t="s">
        <v>558</v>
      </c>
      <c r="Y106" t="s">
        <v>616</v>
      </c>
      <c r="Z106" t="s">
        <v>617</v>
      </c>
      <c r="AA106" t="s">
        <v>618</v>
      </c>
      <c r="AB106" t="s">
        <v>724</v>
      </c>
      <c r="AC106" t="s">
        <v>553</v>
      </c>
      <c r="AD106" t="s">
        <v>577</v>
      </c>
      <c r="AF106" t="s">
        <v>564</v>
      </c>
      <c r="AG106" t="s">
        <v>681</v>
      </c>
      <c r="AH106" s="1">
        <v>39352</v>
      </c>
      <c r="AI106" t="s">
        <v>566</v>
      </c>
      <c r="AJ106" t="s">
        <v>567</v>
      </c>
      <c r="AK106" t="s">
        <v>546</v>
      </c>
      <c r="AL106" t="s">
        <v>568</v>
      </c>
      <c r="AM106" t="s">
        <v>569</v>
      </c>
      <c r="AN106" t="s">
        <v>578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0</v>
      </c>
      <c r="AY106">
        <v>420000000</v>
      </c>
      <c r="AZ106">
        <v>9783055513</v>
      </c>
      <c r="BA106">
        <v>0</v>
      </c>
      <c r="BB106">
        <v>-420000000</v>
      </c>
      <c r="BC106">
        <v>3084944487</v>
      </c>
      <c r="BD106">
        <v>0</v>
      </c>
      <c r="BE106">
        <v>54465409</v>
      </c>
      <c r="BF106">
        <v>3083984102</v>
      </c>
      <c r="BG106">
        <v>0</v>
      </c>
      <c r="BH106">
        <v>54465409</v>
      </c>
      <c r="BI106">
        <v>0</v>
      </c>
      <c r="BJ106">
        <v>0</v>
      </c>
      <c r="BK106">
        <v>0</v>
      </c>
      <c r="BL106">
        <v>68747727</v>
      </c>
      <c r="BM106">
        <v>0</v>
      </c>
      <c r="BN106">
        <v>0</v>
      </c>
      <c r="BO106">
        <v>14282736</v>
      </c>
      <c r="BP106">
        <v>68877557</v>
      </c>
      <c r="BQ106">
        <v>14282736</v>
      </c>
      <c r="BR106">
        <v>68877557</v>
      </c>
      <c r="BS106">
        <v>0</v>
      </c>
      <c r="BT106">
        <v>0</v>
      </c>
      <c r="BU106">
        <v>0</v>
      </c>
      <c r="BV106">
        <v>14282736</v>
      </c>
      <c r="BW106">
        <v>68877557</v>
      </c>
      <c r="BX106">
        <v>0.46405641469451381</v>
      </c>
      <c r="BY106">
        <v>2.1125357121945845</v>
      </c>
      <c r="BZ106">
        <v>0</v>
      </c>
      <c r="CA106">
        <v>3086000000</v>
      </c>
      <c r="CB106">
        <v>3086000000</v>
      </c>
      <c r="CC106">
        <v>3506000000</v>
      </c>
      <c r="CD106">
        <v>0</v>
      </c>
      <c r="CE106">
        <v>3084944487</v>
      </c>
      <c r="CF106">
        <v>3084941554</v>
      </c>
      <c r="CG106">
        <v>3504774976</v>
      </c>
      <c r="CH106">
        <v>3084944487</v>
      </c>
      <c r="CI106">
        <v>3084941554</v>
      </c>
      <c r="CJ106">
        <v>3504774976</v>
      </c>
      <c r="CK106">
        <v>169511</v>
      </c>
      <c r="CL106">
        <v>0</v>
      </c>
      <c r="CM106">
        <v>0.46260759999999995</v>
      </c>
      <c r="CN106">
        <v>5.5512911999999996</v>
      </c>
      <c r="CO106">
        <v>5.5512911999999996</v>
      </c>
      <c r="CP106">
        <v>1427118765.2643011</v>
      </c>
      <c r="CQ106">
        <v>17125425183.171614</v>
      </c>
      <c r="CR106">
        <v>17125425183.171614</v>
      </c>
      <c r="CS106">
        <v>1.2396630480261113</v>
      </c>
      <c r="CT106">
        <v>3824291685.7457681</v>
      </c>
      <c r="CU106">
        <v>5.45</v>
      </c>
      <c r="CV106">
        <v>0</v>
      </c>
      <c r="CW106">
        <v>0</v>
      </c>
      <c r="CX106">
        <v>0</v>
      </c>
      <c r="CY106">
        <v>3.23</v>
      </c>
      <c r="CZ106">
        <v>16812947454.15</v>
      </c>
      <c r="DA106">
        <v>0</v>
      </c>
      <c r="DB106">
        <v>0</v>
      </c>
      <c r="DC106">
        <v>0</v>
      </c>
      <c r="DD106">
        <v>1356600000</v>
      </c>
      <c r="DE106">
        <v>3084944487</v>
      </c>
      <c r="DF106">
        <v>0</v>
      </c>
      <c r="DG106">
        <v>0</v>
      </c>
      <c r="DH106">
        <v>1</v>
      </c>
      <c r="DI106">
        <v>0</v>
      </c>
      <c r="DJ106">
        <v>3084944487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420000000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14282736</v>
      </c>
      <c r="EH106">
        <v>0</v>
      </c>
      <c r="EI106">
        <v>0</v>
      </c>
      <c r="EJ106">
        <v>0</v>
      </c>
      <c r="EK106">
        <v>0</v>
      </c>
      <c r="EL106">
        <v>68877557</v>
      </c>
      <c r="EM106">
        <v>0</v>
      </c>
      <c r="EN106">
        <v>0</v>
      </c>
      <c r="EO106">
        <v>0</v>
      </c>
      <c r="EP106">
        <v>14282736</v>
      </c>
      <c r="EQ106">
        <v>68877557</v>
      </c>
      <c r="ER106" t="b">
        <v>1</v>
      </c>
      <c r="ES106" t="b">
        <v>1</v>
      </c>
      <c r="ET106" t="s">
        <v>9979</v>
      </c>
      <c r="EU106" t="s">
        <v>9979</v>
      </c>
      <c r="EV106" t="s">
        <v>571</v>
      </c>
      <c r="EW106" t="s">
        <v>8804</v>
      </c>
    </row>
    <row r="107" spans="1:153" x14ac:dyDescent="0.4">
      <c r="A107" t="s">
        <v>49</v>
      </c>
      <c r="B107">
        <v>605484224600</v>
      </c>
      <c r="C107">
        <v>6000000000164</v>
      </c>
      <c r="D107" t="s">
        <v>722</v>
      </c>
      <c r="E107" t="s">
        <v>723</v>
      </c>
      <c r="F107" t="s">
        <v>546</v>
      </c>
      <c r="G107" t="s">
        <v>614</v>
      </c>
      <c r="H107" t="s">
        <v>615</v>
      </c>
      <c r="I107" t="s">
        <v>549</v>
      </c>
      <c r="J107" t="s">
        <v>550</v>
      </c>
      <c r="K107" t="s">
        <v>551</v>
      </c>
      <c r="L107" t="s">
        <v>552</v>
      </c>
      <c r="M107" t="s">
        <v>553</v>
      </c>
      <c r="N107" t="s">
        <v>554</v>
      </c>
      <c r="O107" t="s">
        <v>555</v>
      </c>
      <c r="P107" t="s">
        <v>554</v>
      </c>
      <c r="Q107" t="s">
        <v>556</v>
      </c>
      <c r="R107" t="s">
        <v>557</v>
      </c>
      <c r="S107" t="s">
        <v>557</v>
      </c>
      <c r="T107" s="1">
        <v>40723</v>
      </c>
      <c r="U107" s="1">
        <v>47483</v>
      </c>
      <c r="V107" s="1">
        <v>47483</v>
      </c>
      <c r="X107" t="s">
        <v>558</v>
      </c>
      <c r="Y107" t="s">
        <v>616</v>
      </c>
      <c r="Z107" t="s">
        <v>617</v>
      </c>
      <c r="AA107" t="s">
        <v>618</v>
      </c>
      <c r="AB107" t="s">
        <v>724</v>
      </c>
      <c r="AC107" t="s">
        <v>553</v>
      </c>
      <c r="AD107" t="s">
        <v>577</v>
      </c>
      <c r="AF107" t="s">
        <v>564</v>
      </c>
      <c r="AG107" t="s">
        <v>681</v>
      </c>
      <c r="AH107" s="1">
        <v>39352</v>
      </c>
      <c r="AI107" t="s">
        <v>566</v>
      </c>
      <c r="AJ107" t="s">
        <v>567</v>
      </c>
      <c r="AK107" t="s">
        <v>546</v>
      </c>
      <c r="AL107" t="s">
        <v>568</v>
      </c>
      <c r="AM107" t="s">
        <v>569</v>
      </c>
      <c r="AN107" t="s">
        <v>578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0</v>
      </c>
      <c r="AY107">
        <v>28000000</v>
      </c>
      <c r="AZ107">
        <v>1070703946</v>
      </c>
      <c r="BA107">
        <v>0</v>
      </c>
      <c r="BB107">
        <v>-28000000</v>
      </c>
      <c r="BC107">
        <v>216296054</v>
      </c>
      <c r="BD107">
        <v>0</v>
      </c>
      <c r="BE107">
        <v>3801321</v>
      </c>
      <c r="BF107">
        <v>173825494</v>
      </c>
      <c r="BG107">
        <v>0</v>
      </c>
      <c r="BH107">
        <v>3801321</v>
      </c>
      <c r="BI107">
        <v>0</v>
      </c>
      <c r="BJ107">
        <v>0</v>
      </c>
      <c r="BK107">
        <v>0</v>
      </c>
      <c r="BL107">
        <v>4800346</v>
      </c>
      <c r="BM107">
        <v>0</v>
      </c>
      <c r="BN107">
        <v>0</v>
      </c>
      <c r="BO107">
        <v>1001183</v>
      </c>
      <c r="BP107">
        <v>4808986</v>
      </c>
      <c r="BQ107">
        <v>1001183</v>
      </c>
      <c r="BR107">
        <v>4808986</v>
      </c>
      <c r="BS107">
        <v>0</v>
      </c>
      <c r="BT107">
        <v>0</v>
      </c>
      <c r="BU107">
        <v>0</v>
      </c>
      <c r="BV107">
        <v>1001183</v>
      </c>
      <c r="BW107">
        <v>4808986</v>
      </c>
      <c r="BX107">
        <v>0.46394997763217571</v>
      </c>
      <c r="BY107">
        <v>2.1102495055434933</v>
      </c>
      <c r="BZ107">
        <v>0</v>
      </c>
      <c r="CA107">
        <v>216365291</v>
      </c>
      <c r="CB107">
        <v>216365291</v>
      </c>
      <c r="CC107">
        <v>244365291</v>
      </c>
      <c r="CD107">
        <v>0</v>
      </c>
      <c r="CE107">
        <v>216296054</v>
      </c>
      <c r="CF107">
        <v>216296054</v>
      </c>
      <c r="CG107">
        <v>244287094</v>
      </c>
      <c r="CH107">
        <v>216296054</v>
      </c>
      <c r="CI107">
        <v>216296054</v>
      </c>
      <c r="CJ107">
        <v>244287094</v>
      </c>
      <c r="CK107">
        <v>8960</v>
      </c>
      <c r="CL107">
        <v>0</v>
      </c>
      <c r="CM107">
        <v>0.44355357499999998</v>
      </c>
      <c r="CN107">
        <v>5.3226429</v>
      </c>
      <c r="CO107">
        <v>5.3226429</v>
      </c>
      <c r="CP107">
        <v>95938888.010093048</v>
      </c>
      <c r="CQ107">
        <v>1151266656.1211166</v>
      </c>
      <c r="CR107">
        <v>1151266656.1211166</v>
      </c>
      <c r="CS107">
        <v>1.135062543900544</v>
      </c>
      <c r="CT107">
        <v>245509549.28888944</v>
      </c>
      <c r="CU107">
        <v>5.45</v>
      </c>
      <c r="CV107">
        <v>0</v>
      </c>
      <c r="CW107">
        <v>0</v>
      </c>
      <c r="CX107">
        <v>0</v>
      </c>
      <c r="CY107">
        <v>3.23</v>
      </c>
      <c r="CZ107">
        <v>1178813494.3</v>
      </c>
      <c r="DA107">
        <v>0</v>
      </c>
      <c r="DB107">
        <v>0</v>
      </c>
      <c r="DC107">
        <v>0</v>
      </c>
      <c r="DD107">
        <v>90440000</v>
      </c>
      <c r="DE107">
        <v>216296054</v>
      </c>
      <c r="DF107">
        <v>0</v>
      </c>
      <c r="DG107">
        <v>0</v>
      </c>
      <c r="DH107">
        <v>1</v>
      </c>
      <c r="DI107">
        <v>0</v>
      </c>
      <c r="DJ107">
        <v>216296054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28000000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1001183</v>
      </c>
      <c r="EH107">
        <v>0</v>
      </c>
      <c r="EI107">
        <v>0</v>
      </c>
      <c r="EJ107">
        <v>0</v>
      </c>
      <c r="EK107">
        <v>0</v>
      </c>
      <c r="EL107">
        <v>4808986</v>
      </c>
      <c r="EM107">
        <v>0</v>
      </c>
      <c r="EN107">
        <v>0</v>
      </c>
      <c r="EO107">
        <v>0</v>
      </c>
      <c r="EP107">
        <v>1001183</v>
      </c>
      <c r="EQ107">
        <v>4808986</v>
      </c>
      <c r="ER107" t="b">
        <v>1</v>
      </c>
      <c r="ES107" t="b">
        <v>1</v>
      </c>
      <c r="ET107" t="s">
        <v>9979</v>
      </c>
      <c r="EU107" t="s">
        <v>9979</v>
      </c>
      <c r="EV107" t="s">
        <v>571</v>
      </c>
      <c r="EW107" t="s">
        <v>8804</v>
      </c>
    </row>
    <row r="108" spans="1:153" x14ac:dyDescent="0.4">
      <c r="A108" t="s">
        <v>49</v>
      </c>
      <c r="B108" t="s">
        <v>725</v>
      </c>
      <c r="C108">
        <v>100001919</v>
      </c>
      <c r="D108" t="s">
        <v>722</v>
      </c>
      <c r="E108" t="s">
        <v>722</v>
      </c>
      <c r="F108" t="s">
        <v>546</v>
      </c>
      <c r="G108" t="s">
        <v>614</v>
      </c>
      <c r="H108" t="s">
        <v>615</v>
      </c>
      <c r="I108" t="s">
        <v>549</v>
      </c>
      <c r="J108" t="s">
        <v>550</v>
      </c>
      <c r="K108" t="s">
        <v>551</v>
      </c>
      <c r="L108" t="s">
        <v>552</v>
      </c>
      <c r="M108" t="s">
        <v>553</v>
      </c>
      <c r="N108" t="s">
        <v>582</v>
      </c>
      <c r="O108" t="s">
        <v>583</v>
      </c>
      <c r="P108" t="s">
        <v>584</v>
      </c>
      <c r="Q108" t="s">
        <v>556</v>
      </c>
      <c r="R108" t="s">
        <v>557</v>
      </c>
      <c r="S108" t="s">
        <v>557</v>
      </c>
      <c r="T108" s="1">
        <v>39385</v>
      </c>
      <c r="U108" s="1">
        <v>2958465</v>
      </c>
      <c r="V108" s="1">
        <v>2958465</v>
      </c>
      <c r="X108" t="s">
        <v>558</v>
      </c>
      <c r="Y108" t="s">
        <v>616</v>
      </c>
      <c r="Z108" t="s">
        <v>617</v>
      </c>
      <c r="AA108" t="s">
        <v>618</v>
      </c>
      <c r="AB108" t="s">
        <v>724</v>
      </c>
      <c r="AC108" t="s">
        <v>553</v>
      </c>
      <c r="AD108" t="s">
        <v>577</v>
      </c>
      <c r="AF108" t="s">
        <v>564</v>
      </c>
      <c r="AG108" t="s">
        <v>681</v>
      </c>
      <c r="AH108" t="s">
        <v>9979</v>
      </c>
      <c r="AI108" t="s">
        <v>566</v>
      </c>
      <c r="AJ108" t="s">
        <v>567</v>
      </c>
      <c r="AK108" t="s">
        <v>546</v>
      </c>
      <c r="AL108" t="s">
        <v>586</v>
      </c>
      <c r="AM108" t="s">
        <v>569</v>
      </c>
      <c r="AN108" t="s">
        <v>578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 t="b">
        <v>1</v>
      </c>
      <c r="ES108" t="b">
        <v>1</v>
      </c>
      <c r="ET108" t="s">
        <v>9979</v>
      </c>
      <c r="EU108" t="s">
        <v>9979</v>
      </c>
      <c r="EV108" t="s">
        <v>571</v>
      </c>
      <c r="EW108" t="s">
        <v>8805</v>
      </c>
    </row>
    <row r="109" spans="1:153" x14ac:dyDescent="0.4">
      <c r="A109" t="s">
        <v>50</v>
      </c>
      <c r="B109">
        <v>805514021800</v>
      </c>
      <c r="C109">
        <v>6000000000187</v>
      </c>
      <c r="D109" t="s">
        <v>726</v>
      </c>
      <c r="E109" t="s">
        <v>727</v>
      </c>
      <c r="F109" t="s">
        <v>546</v>
      </c>
      <c r="G109" t="s">
        <v>614</v>
      </c>
      <c r="H109" t="s">
        <v>615</v>
      </c>
      <c r="I109" t="s">
        <v>549</v>
      </c>
      <c r="J109" t="s">
        <v>550</v>
      </c>
      <c r="K109" t="s">
        <v>551</v>
      </c>
      <c r="L109" t="s">
        <v>552</v>
      </c>
      <c r="M109" t="s">
        <v>553</v>
      </c>
      <c r="N109" t="s">
        <v>554</v>
      </c>
      <c r="O109" t="s">
        <v>555</v>
      </c>
      <c r="P109" t="s">
        <v>554</v>
      </c>
      <c r="Q109" t="s">
        <v>556</v>
      </c>
      <c r="R109" t="s">
        <v>557</v>
      </c>
      <c r="S109" t="s">
        <v>557</v>
      </c>
      <c r="T109" s="1">
        <v>40933</v>
      </c>
      <c r="U109" s="1">
        <v>46752</v>
      </c>
      <c r="V109" s="1">
        <v>46752</v>
      </c>
      <c r="X109" t="s">
        <v>558</v>
      </c>
      <c r="Y109" t="s">
        <v>616</v>
      </c>
      <c r="Z109" t="s">
        <v>617</v>
      </c>
      <c r="AA109" t="s">
        <v>618</v>
      </c>
      <c r="AB109" t="s">
        <v>619</v>
      </c>
      <c r="AC109" t="s">
        <v>553</v>
      </c>
      <c r="AD109" t="s">
        <v>657</v>
      </c>
      <c r="AF109" t="s">
        <v>564</v>
      </c>
      <c r="AG109" t="s">
        <v>565</v>
      </c>
      <c r="AH109" s="1">
        <v>39380</v>
      </c>
      <c r="AI109" t="s">
        <v>566</v>
      </c>
      <c r="AJ109" t="s">
        <v>567</v>
      </c>
      <c r="AK109" t="s">
        <v>546</v>
      </c>
      <c r="AL109" t="s">
        <v>568</v>
      </c>
      <c r="AM109" t="s">
        <v>569</v>
      </c>
      <c r="AN109" t="s">
        <v>578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0</v>
      </c>
      <c r="AY109">
        <v>373000000</v>
      </c>
      <c r="AZ109">
        <v>8570321400</v>
      </c>
      <c r="BA109">
        <v>0</v>
      </c>
      <c r="BB109">
        <v>-373000000</v>
      </c>
      <c r="BC109">
        <v>606878600</v>
      </c>
      <c r="BD109">
        <v>0</v>
      </c>
      <c r="BE109">
        <v>13275919</v>
      </c>
      <c r="BF109">
        <v>267356738</v>
      </c>
      <c r="BG109">
        <v>0</v>
      </c>
      <c r="BH109">
        <v>13275919</v>
      </c>
      <c r="BI109">
        <v>0</v>
      </c>
      <c r="BJ109">
        <v>0</v>
      </c>
      <c r="BK109">
        <v>0</v>
      </c>
      <c r="BL109">
        <v>14801970</v>
      </c>
      <c r="BM109">
        <v>0</v>
      </c>
      <c r="BN109">
        <v>0</v>
      </c>
      <c r="BO109">
        <v>1556602</v>
      </c>
      <c r="BP109">
        <v>14876265</v>
      </c>
      <c r="BQ109">
        <v>1556602</v>
      </c>
      <c r="BR109">
        <v>14876265</v>
      </c>
      <c r="BS109">
        <v>0</v>
      </c>
      <c r="BT109">
        <v>0</v>
      </c>
      <c r="BU109">
        <v>0</v>
      </c>
      <c r="BV109">
        <v>1556602</v>
      </c>
      <c r="BW109">
        <v>14876265</v>
      </c>
      <c r="BX109">
        <v>0.2568225098334756</v>
      </c>
      <c r="BY109">
        <v>1.8928877774245643</v>
      </c>
      <c r="BZ109">
        <v>0</v>
      </c>
      <c r="CA109">
        <v>607000000</v>
      </c>
      <c r="CB109">
        <v>607000000</v>
      </c>
      <c r="CC109">
        <v>980000000</v>
      </c>
      <c r="CD109">
        <v>0</v>
      </c>
      <c r="CE109">
        <v>606878600</v>
      </c>
      <c r="CF109">
        <v>606878600</v>
      </c>
      <c r="CG109">
        <v>979804000</v>
      </c>
      <c r="CH109">
        <v>606878600</v>
      </c>
      <c r="CI109">
        <v>606878600</v>
      </c>
      <c r="CJ109">
        <v>979804000</v>
      </c>
      <c r="CK109">
        <v>74600</v>
      </c>
      <c r="CL109">
        <v>0</v>
      </c>
      <c r="CM109">
        <v>0.25278024166666668</v>
      </c>
      <c r="CN109">
        <v>3.0333629000000002</v>
      </c>
      <c r="CO109">
        <v>3.0333629000000002</v>
      </c>
      <c r="CP109">
        <v>153406919.17032835</v>
      </c>
      <c r="CQ109">
        <v>1840883030.0439401</v>
      </c>
      <c r="CR109">
        <v>1840883030.0439401</v>
      </c>
      <c r="CS109">
        <v>1.0291327134638015</v>
      </c>
      <c r="CT109">
        <v>624558620.36111307</v>
      </c>
      <c r="CU109">
        <v>3.02</v>
      </c>
      <c r="CV109">
        <v>0</v>
      </c>
      <c r="CW109">
        <v>0</v>
      </c>
      <c r="CX109">
        <v>0</v>
      </c>
      <c r="CY109">
        <v>3.02</v>
      </c>
      <c r="CZ109">
        <v>1832773372</v>
      </c>
      <c r="DA109">
        <v>0</v>
      </c>
      <c r="DB109">
        <v>0</v>
      </c>
      <c r="DC109">
        <v>0</v>
      </c>
      <c r="DD109">
        <v>1126460000</v>
      </c>
      <c r="DE109">
        <v>606878600</v>
      </c>
      <c r="DF109">
        <v>0</v>
      </c>
      <c r="DG109">
        <v>0</v>
      </c>
      <c r="DH109">
        <v>1</v>
      </c>
      <c r="DI109">
        <v>0</v>
      </c>
      <c r="DJ109">
        <v>606878600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373000000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1556602</v>
      </c>
      <c r="EH109">
        <v>0</v>
      </c>
      <c r="EI109">
        <v>0</v>
      </c>
      <c r="EJ109">
        <v>0</v>
      </c>
      <c r="EK109">
        <v>0</v>
      </c>
      <c r="EL109">
        <v>14876265</v>
      </c>
      <c r="EM109">
        <v>0</v>
      </c>
      <c r="EN109">
        <v>0</v>
      </c>
      <c r="EO109">
        <v>0</v>
      </c>
      <c r="EP109">
        <v>1556602</v>
      </c>
      <c r="EQ109">
        <v>14876265</v>
      </c>
      <c r="ER109" t="b">
        <v>1</v>
      </c>
      <c r="ES109" t="b">
        <v>1</v>
      </c>
      <c r="ET109" t="s">
        <v>9979</v>
      </c>
      <c r="EU109" t="s">
        <v>9979</v>
      </c>
      <c r="EV109" t="s">
        <v>571</v>
      </c>
      <c r="EW109" t="s">
        <v>8804</v>
      </c>
    </row>
    <row r="110" spans="1:153" x14ac:dyDescent="0.4">
      <c r="A110" t="s">
        <v>50</v>
      </c>
      <c r="B110">
        <v>805514021800</v>
      </c>
      <c r="C110">
        <v>6000000000188</v>
      </c>
      <c r="D110" t="s">
        <v>726</v>
      </c>
      <c r="E110" t="s">
        <v>727</v>
      </c>
      <c r="F110" t="s">
        <v>546</v>
      </c>
      <c r="G110" t="s">
        <v>614</v>
      </c>
      <c r="H110" t="s">
        <v>615</v>
      </c>
      <c r="I110" t="s">
        <v>549</v>
      </c>
      <c r="J110" t="s">
        <v>550</v>
      </c>
      <c r="K110" t="s">
        <v>551</v>
      </c>
      <c r="L110" t="s">
        <v>552</v>
      </c>
      <c r="M110" t="s">
        <v>553</v>
      </c>
      <c r="N110" t="s">
        <v>554</v>
      </c>
      <c r="O110" t="s">
        <v>555</v>
      </c>
      <c r="P110" t="s">
        <v>554</v>
      </c>
      <c r="Q110" t="s">
        <v>556</v>
      </c>
      <c r="R110" t="s">
        <v>557</v>
      </c>
      <c r="S110" t="s">
        <v>557</v>
      </c>
      <c r="T110" s="1">
        <v>40933</v>
      </c>
      <c r="U110" s="1">
        <v>48213</v>
      </c>
      <c r="V110" s="1">
        <v>48213</v>
      </c>
      <c r="X110" t="s">
        <v>558</v>
      </c>
      <c r="Y110" t="s">
        <v>616</v>
      </c>
      <c r="Z110" t="s">
        <v>617</v>
      </c>
      <c r="AA110" t="s">
        <v>618</v>
      </c>
      <c r="AB110" t="s">
        <v>619</v>
      </c>
      <c r="AC110" t="s">
        <v>553</v>
      </c>
      <c r="AD110" t="s">
        <v>657</v>
      </c>
      <c r="AF110" t="s">
        <v>564</v>
      </c>
      <c r="AG110" t="s">
        <v>565</v>
      </c>
      <c r="AH110" s="1">
        <v>39380</v>
      </c>
      <c r="AI110" t="s">
        <v>566</v>
      </c>
      <c r="AJ110" t="s">
        <v>567</v>
      </c>
      <c r="AK110" t="s">
        <v>546</v>
      </c>
      <c r="AL110" t="s">
        <v>568</v>
      </c>
      <c r="AM110" t="s">
        <v>569</v>
      </c>
      <c r="AN110" t="s">
        <v>578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0</v>
      </c>
      <c r="BE110">
        <v>98109130</v>
      </c>
      <c r="BF110">
        <v>2926826639</v>
      </c>
      <c r="BG110">
        <v>0</v>
      </c>
      <c r="BH110">
        <v>98109130</v>
      </c>
      <c r="BI110">
        <v>0</v>
      </c>
      <c r="BJ110">
        <v>0</v>
      </c>
      <c r="BK110">
        <v>0</v>
      </c>
      <c r="BL110">
        <v>114912352</v>
      </c>
      <c r="BM110">
        <v>0</v>
      </c>
      <c r="BN110">
        <v>0</v>
      </c>
      <c r="BO110">
        <v>16799861</v>
      </c>
      <c r="BP110">
        <v>114908991</v>
      </c>
      <c r="BQ110">
        <v>16799861</v>
      </c>
      <c r="BR110">
        <v>114908991</v>
      </c>
      <c r="BS110">
        <v>0</v>
      </c>
      <c r="BT110">
        <v>0</v>
      </c>
      <c r="BU110">
        <v>0</v>
      </c>
      <c r="BV110">
        <v>16799861</v>
      </c>
      <c r="BW110">
        <v>114908991</v>
      </c>
      <c r="BX110">
        <v>0.44773985069204131</v>
      </c>
      <c r="BY110">
        <v>3.103054214761348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0.44658044999999996</v>
      </c>
      <c r="CN110">
        <v>5.3589653999999998</v>
      </c>
      <c r="CO110">
        <v>5.3589653999999998</v>
      </c>
      <c r="CP110">
        <v>1679387101.975683</v>
      </c>
      <c r="CQ110">
        <v>20152645223.708195</v>
      </c>
      <c r="CR110">
        <v>20152645223.708195</v>
      </c>
      <c r="CS110">
        <v>1.7781423015978519</v>
      </c>
      <c r="CT110">
        <v>6686789013.6722002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16799861</v>
      </c>
      <c r="EH110">
        <v>0</v>
      </c>
      <c r="EI110">
        <v>0</v>
      </c>
      <c r="EJ110">
        <v>0</v>
      </c>
      <c r="EK110">
        <v>0</v>
      </c>
      <c r="EL110">
        <v>114908991</v>
      </c>
      <c r="EM110">
        <v>0</v>
      </c>
      <c r="EN110">
        <v>0</v>
      </c>
      <c r="EO110">
        <v>0</v>
      </c>
      <c r="EP110">
        <v>16799861</v>
      </c>
      <c r="EQ110">
        <v>114908991</v>
      </c>
      <c r="ER110" t="b">
        <v>1</v>
      </c>
      <c r="ES110" t="b">
        <v>1</v>
      </c>
      <c r="ET110" t="s">
        <v>9979</v>
      </c>
      <c r="EU110" t="s">
        <v>9979</v>
      </c>
      <c r="EV110" t="s">
        <v>571</v>
      </c>
      <c r="EW110" t="s">
        <v>8804</v>
      </c>
    </row>
    <row r="111" spans="1:153" x14ac:dyDescent="0.4">
      <c r="A111" t="s">
        <v>50</v>
      </c>
      <c r="B111">
        <v>805514021800</v>
      </c>
      <c r="C111">
        <v>6000000000189</v>
      </c>
      <c r="D111" t="s">
        <v>726</v>
      </c>
      <c r="E111" t="s">
        <v>727</v>
      </c>
      <c r="F111" t="s">
        <v>546</v>
      </c>
      <c r="G111" t="s">
        <v>614</v>
      </c>
      <c r="H111" t="s">
        <v>615</v>
      </c>
      <c r="I111" t="s">
        <v>549</v>
      </c>
      <c r="J111" t="s">
        <v>550</v>
      </c>
      <c r="K111" t="s">
        <v>551</v>
      </c>
      <c r="L111" t="s">
        <v>552</v>
      </c>
      <c r="M111" t="s">
        <v>553</v>
      </c>
      <c r="N111" t="s">
        <v>554</v>
      </c>
      <c r="O111" t="s">
        <v>555</v>
      </c>
      <c r="P111" t="s">
        <v>554</v>
      </c>
      <c r="Q111" t="s">
        <v>556</v>
      </c>
      <c r="R111" t="s">
        <v>557</v>
      </c>
      <c r="S111" t="s">
        <v>557</v>
      </c>
      <c r="T111" s="1">
        <v>41089</v>
      </c>
      <c r="U111" s="1">
        <v>46752</v>
      </c>
      <c r="V111" s="1">
        <v>46752</v>
      </c>
      <c r="X111" t="s">
        <v>558</v>
      </c>
      <c r="Y111" t="s">
        <v>616</v>
      </c>
      <c r="Z111" t="s">
        <v>617</v>
      </c>
      <c r="AA111" t="s">
        <v>618</v>
      </c>
      <c r="AB111" t="s">
        <v>619</v>
      </c>
      <c r="AC111" t="s">
        <v>553</v>
      </c>
      <c r="AD111" t="s">
        <v>657</v>
      </c>
      <c r="AF111" t="s">
        <v>564</v>
      </c>
      <c r="AG111" t="s">
        <v>565</v>
      </c>
      <c r="AH111" s="1">
        <v>39380</v>
      </c>
      <c r="AI111" t="s">
        <v>566</v>
      </c>
      <c r="AJ111" t="s">
        <v>567</v>
      </c>
      <c r="AK111" t="s">
        <v>546</v>
      </c>
      <c r="AL111" t="s">
        <v>568</v>
      </c>
      <c r="AM111" t="s">
        <v>569</v>
      </c>
      <c r="AN111" t="s">
        <v>578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0</v>
      </c>
      <c r="AY111">
        <v>34000000</v>
      </c>
      <c r="AZ111">
        <v>795717280</v>
      </c>
      <c r="BA111">
        <v>0</v>
      </c>
      <c r="BB111">
        <v>-34000000</v>
      </c>
      <c r="BC111">
        <v>63987200</v>
      </c>
      <c r="BD111">
        <v>0</v>
      </c>
      <c r="BE111">
        <v>1383997</v>
      </c>
      <c r="BF111">
        <v>28283092</v>
      </c>
      <c r="BG111">
        <v>0</v>
      </c>
      <c r="BH111">
        <v>1383997</v>
      </c>
      <c r="BI111">
        <v>0</v>
      </c>
      <c r="BJ111">
        <v>0</v>
      </c>
      <c r="BK111">
        <v>0</v>
      </c>
      <c r="BL111">
        <v>1550682</v>
      </c>
      <c r="BM111">
        <v>0</v>
      </c>
      <c r="BN111">
        <v>0</v>
      </c>
      <c r="BO111">
        <v>169557</v>
      </c>
      <c r="BP111">
        <v>1557449</v>
      </c>
      <c r="BQ111">
        <v>169557</v>
      </c>
      <c r="BR111">
        <v>1557449</v>
      </c>
      <c r="BS111">
        <v>0</v>
      </c>
      <c r="BT111">
        <v>0</v>
      </c>
      <c r="BU111">
        <v>0</v>
      </c>
      <c r="BV111">
        <v>169557</v>
      </c>
      <c r="BW111">
        <v>1557449</v>
      </c>
      <c r="BX111">
        <v>0.26533736284156306</v>
      </c>
      <c r="BY111">
        <v>1.9418334691300179</v>
      </c>
      <c r="BZ111">
        <v>0</v>
      </c>
      <c r="CA111">
        <v>64000000</v>
      </c>
      <c r="CB111">
        <v>64000000</v>
      </c>
      <c r="CC111">
        <v>98000000</v>
      </c>
      <c r="CD111">
        <v>0</v>
      </c>
      <c r="CE111">
        <v>63987200</v>
      </c>
      <c r="CF111">
        <v>63987200</v>
      </c>
      <c r="CG111">
        <v>97980400</v>
      </c>
      <c r="CH111">
        <v>63987200</v>
      </c>
      <c r="CI111">
        <v>63987200</v>
      </c>
      <c r="CJ111">
        <v>97980400</v>
      </c>
      <c r="CK111">
        <v>6800</v>
      </c>
      <c r="CL111">
        <v>0</v>
      </c>
      <c r="CM111">
        <v>0.2613124</v>
      </c>
      <c r="CN111">
        <v>3.1357488</v>
      </c>
      <c r="CO111">
        <v>3.1357488</v>
      </c>
      <c r="CP111">
        <v>16720648.801279999</v>
      </c>
      <c r="CQ111">
        <v>200647785.61535999</v>
      </c>
      <c r="CR111">
        <v>200647785.61535999</v>
      </c>
      <c r="CS111">
        <v>1.0328986211634026</v>
      </c>
      <c r="CT111">
        <v>66092290.652106874</v>
      </c>
      <c r="CU111">
        <v>3.12</v>
      </c>
      <c r="CV111">
        <v>0</v>
      </c>
      <c r="CW111">
        <v>0</v>
      </c>
      <c r="CX111">
        <v>0</v>
      </c>
      <c r="CY111">
        <v>3.12</v>
      </c>
      <c r="CZ111">
        <v>199640064</v>
      </c>
      <c r="DA111">
        <v>0</v>
      </c>
      <c r="DB111">
        <v>0</v>
      </c>
      <c r="DC111">
        <v>0</v>
      </c>
      <c r="DD111">
        <v>106080000</v>
      </c>
      <c r="DE111">
        <v>63987200</v>
      </c>
      <c r="DF111">
        <v>0</v>
      </c>
      <c r="DG111">
        <v>0</v>
      </c>
      <c r="DH111">
        <v>1</v>
      </c>
      <c r="DI111">
        <v>0</v>
      </c>
      <c r="DJ111">
        <v>63987200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34000000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169557</v>
      </c>
      <c r="EH111">
        <v>0</v>
      </c>
      <c r="EI111">
        <v>0</v>
      </c>
      <c r="EJ111">
        <v>0</v>
      </c>
      <c r="EK111">
        <v>0</v>
      </c>
      <c r="EL111">
        <v>1557449</v>
      </c>
      <c r="EM111">
        <v>0</v>
      </c>
      <c r="EN111">
        <v>0</v>
      </c>
      <c r="EO111">
        <v>0</v>
      </c>
      <c r="EP111">
        <v>169557</v>
      </c>
      <c r="EQ111">
        <v>1557449</v>
      </c>
      <c r="ER111" t="b">
        <v>1</v>
      </c>
      <c r="ES111" t="b">
        <v>1</v>
      </c>
      <c r="ET111" t="s">
        <v>9979</v>
      </c>
      <c r="EU111" t="s">
        <v>9979</v>
      </c>
      <c r="EV111" t="s">
        <v>571</v>
      </c>
      <c r="EW111" t="s">
        <v>8804</v>
      </c>
    </row>
    <row r="112" spans="1:153" x14ac:dyDescent="0.4">
      <c r="A112" t="s">
        <v>50</v>
      </c>
      <c r="B112" t="s">
        <v>728</v>
      </c>
      <c r="C112">
        <v>100001928</v>
      </c>
      <c r="D112" t="s">
        <v>726</v>
      </c>
      <c r="E112" t="s">
        <v>726</v>
      </c>
      <c r="F112" t="s">
        <v>546</v>
      </c>
      <c r="G112" t="s">
        <v>614</v>
      </c>
      <c r="H112" t="s">
        <v>615</v>
      </c>
      <c r="I112" t="s">
        <v>549</v>
      </c>
      <c r="J112" t="s">
        <v>550</v>
      </c>
      <c r="K112" t="s">
        <v>551</v>
      </c>
      <c r="L112" t="s">
        <v>552</v>
      </c>
      <c r="M112" t="s">
        <v>553</v>
      </c>
      <c r="N112" t="s">
        <v>582</v>
      </c>
      <c r="O112" t="s">
        <v>583</v>
      </c>
      <c r="P112" t="s">
        <v>584</v>
      </c>
      <c r="Q112" t="s">
        <v>556</v>
      </c>
      <c r="R112" t="s">
        <v>557</v>
      </c>
      <c r="S112" t="s">
        <v>557</v>
      </c>
      <c r="T112" s="1">
        <v>39492</v>
      </c>
      <c r="U112" s="1">
        <v>2958465</v>
      </c>
      <c r="V112" s="1">
        <v>2958465</v>
      </c>
      <c r="X112" t="s">
        <v>558</v>
      </c>
      <c r="Y112" t="s">
        <v>616</v>
      </c>
      <c r="Z112" t="s">
        <v>617</v>
      </c>
      <c r="AA112" t="s">
        <v>618</v>
      </c>
      <c r="AB112" t="s">
        <v>619</v>
      </c>
      <c r="AC112" t="s">
        <v>553</v>
      </c>
      <c r="AD112" t="s">
        <v>657</v>
      </c>
      <c r="AF112" t="s">
        <v>564</v>
      </c>
      <c r="AG112" t="s">
        <v>565</v>
      </c>
      <c r="AH112" t="s">
        <v>9979</v>
      </c>
      <c r="AI112" t="s">
        <v>566</v>
      </c>
      <c r="AJ112" t="s">
        <v>567</v>
      </c>
      <c r="AK112" t="s">
        <v>546</v>
      </c>
      <c r="AL112" t="s">
        <v>586</v>
      </c>
      <c r="AM112" t="s">
        <v>569</v>
      </c>
      <c r="AN112" t="s">
        <v>578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 t="b">
        <v>1</v>
      </c>
      <c r="ES112" t="b">
        <v>1</v>
      </c>
      <c r="ET112" t="s">
        <v>9979</v>
      </c>
      <c r="EU112" t="s">
        <v>9979</v>
      </c>
      <c r="EV112" t="s">
        <v>571</v>
      </c>
      <c r="EW112" t="s">
        <v>8805</v>
      </c>
    </row>
    <row r="113" spans="1:153" x14ac:dyDescent="0.4">
      <c r="A113" t="s">
        <v>51</v>
      </c>
      <c r="B113">
        <v>305514011300</v>
      </c>
      <c r="C113">
        <v>6000000000133</v>
      </c>
      <c r="D113" t="s">
        <v>729</v>
      </c>
      <c r="E113" t="s">
        <v>730</v>
      </c>
      <c r="F113" t="s">
        <v>546</v>
      </c>
      <c r="G113" t="s">
        <v>614</v>
      </c>
      <c r="H113" t="s">
        <v>615</v>
      </c>
      <c r="I113" t="s">
        <v>549</v>
      </c>
      <c r="J113" t="s">
        <v>550</v>
      </c>
      <c r="K113" t="s">
        <v>551</v>
      </c>
      <c r="L113" t="s">
        <v>552</v>
      </c>
      <c r="M113" t="s">
        <v>553</v>
      </c>
      <c r="N113" t="s">
        <v>554</v>
      </c>
      <c r="O113" t="s">
        <v>555</v>
      </c>
      <c r="P113" t="s">
        <v>554</v>
      </c>
      <c r="Q113" t="s">
        <v>556</v>
      </c>
      <c r="R113" t="s">
        <v>557</v>
      </c>
      <c r="S113" t="s">
        <v>557</v>
      </c>
      <c r="T113" s="1">
        <v>40883</v>
      </c>
      <c r="U113" s="1">
        <v>46203</v>
      </c>
      <c r="V113" s="1">
        <v>46203</v>
      </c>
      <c r="X113" t="s">
        <v>558</v>
      </c>
      <c r="Y113" t="s">
        <v>616</v>
      </c>
      <c r="Z113" t="s">
        <v>617</v>
      </c>
      <c r="AA113" t="s">
        <v>618</v>
      </c>
      <c r="AB113" t="s">
        <v>619</v>
      </c>
      <c r="AC113" t="s">
        <v>553</v>
      </c>
      <c r="AD113" t="s">
        <v>577</v>
      </c>
      <c r="AF113" t="s">
        <v>564</v>
      </c>
      <c r="AG113" t="s">
        <v>565</v>
      </c>
      <c r="AH113" s="1">
        <v>39392</v>
      </c>
      <c r="AI113" t="s">
        <v>566</v>
      </c>
      <c r="AJ113" t="s">
        <v>567</v>
      </c>
      <c r="AK113" t="s">
        <v>546</v>
      </c>
      <c r="AL113" t="s">
        <v>568</v>
      </c>
      <c r="AM113" t="s">
        <v>569</v>
      </c>
      <c r="AN113" t="s">
        <v>578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 t="b">
        <v>1</v>
      </c>
      <c r="ES113" t="b">
        <v>1</v>
      </c>
      <c r="ET113" t="s">
        <v>9979</v>
      </c>
      <c r="EU113" t="s">
        <v>9979</v>
      </c>
      <c r="EV113" t="s">
        <v>571</v>
      </c>
      <c r="EW113" t="s">
        <v>8804</v>
      </c>
    </row>
    <row r="114" spans="1:153" x14ac:dyDescent="0.4">
      <c r="A114" t="s">
        <v>51</v>
      </c>
      <c r="B114">
        <v>305514011300</v>
      </c>
      <c r="C114">
        <v>6000000000134</v>
      </c>
      <c r="D114" t="s">
        <v>729</v>
      </c>
      <c r="E114" t="s">
        <v>730</v>
      </c>
      <c r="F114" t="s">
        <v>546</v>
      </c>
      <c r="G114" t="s">
        <v>614</v>
      </c>
      <c r="H114" t="s">
        <v>615</v>
      </c>
      <c r="I114" t="s">
        <v>549</v>
      </c>
      <c r="J114" t="s">
        <v>550</v>
      </c>
      <c r="K114" t="s">
        <v>551</v>
      </c>
      <c r="L114" t="s">
        <v>552</v>
      </c>
      <c r="M114" t="s">
        <v>553</v>
      </c>
      <c r="N114" t="s">
        <v>554</v>
      </c>
      <c r="O114" t="s">
        <v>555</v>
      </c>
      <c r="P114" t="s">
        <v>554</v>
      </c>
      <c r="Q114" t="s">
        <v>556</v>
      </c>
      <c r="R114" t="s">
        <v>557</v>
      </c>
      <c r="S114" t="s">
        <v>557</v>
      </c>
      <c r="T114" s="1">
        <v>40883</v>
      </c>
      <c r="U114" s="1">
        <v>47573</v>
      </c>
      <c r="V114" s="1">
        <v>47573</v>
      </c>
      <c r="X114" t="s">
        <v>558</v>
      </c>
      <c r="Y114" t="s">
        <v>616</v>
      </c>
      <c r="Z114" t="s">
        <v>617</v>
      </c>
      <c r="AA114" t="s">
        <v>618</v>
      </c>
      <c r="AB114" t="s">
        <v>619</v>
      </c>
      <c r="AC114" t="s">
        <v>553</v>
      </c>
      <c r="AD114" t="s">
        <v>577</v>
      </c>
      <c r="AF114" t="s">
        <v>564</v>
      </c>
      <c r="AG114" t="s">
        <v>565</v>
      </c>
      <c r="AH114" s="1">
        <v>39392</v>
      </c>
      <c r="AI114" t="s">
        <v>566</v>
      </c>
      <c r="AJ114" t="s">
        <v>567</v>
      </c>
      <c r="AK114" t="s">
        <v>546</v>
      </c>
      <c r="AL114" t="s">
        <v>568</v>
      </c>
      <c r="AM114" t="s">
        <v>569</v>
      </c>
      <c r="AN114" t="s">
        <v>578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292538937</v>
      </c>
      <c r="AZ114">
        <v>373837586</v>
      </c>
      <c r="BA114">
        <v>0</v>
      </c>
      <c r="BB114">
        <v>-292538937</v>
      </c>
      <c r="BC114">
        <v>4985905071</v>
      </c>
      <c r="BD114">
        <v>0</v>
      </c>
      <c r="BE114">
        <v>166562759</v>
      </c>
      <c r="BF114">
        <v>4935023443</v>
      </c>
      <c r="BG114">
        <v>0</v>
      </c>
      <c r="BH114">
        <v>166562759</v>
      </c>
      <c r="BI114">
        <v>0</v>
      </c>
      <c r="BJ114">
        <v>0</v>
      </c>
      <c r="BK114">
        <v>0</v>
      </c>
      <c r="BL114">
        <v>194760357</v>
      </c>
      <c r="BM114">
        <v>0</v>
      </c>
      <c r="BN114">
        <v>0</v>
      </c>
      <c r="BO114">
        <v>27948388</v>
      </c>
      <c r="BP114">
        <v>194813226</v>
      </c>
      <c r="BQ114">
        <v>27948388</v>
      </c>
      <c r="BR114">
        <v>194813226</v>
      </c>
      <c r="BS114">
        <v>0</v>
      </c>
      <c r="BT114">
        <v>0</v>
      </c>
      <c r="BU114">
        <v>0</v>
      </c>
      <c r="BV114">
        <v>27948388</v>
      </c>
      <c r="BW114">
        <v>194813226</v>
      </c>
      <c r="BX114">
        <v>0.56212342229632328</v>
      </c>
      <c r="BY114">
        <v>3.869381087524558</v>
      </c>
      <c r="BZ114">
        <v>0</v>
      </c>
      <c r="CA114">
        <v>4986902451</v>
      </c>
      <c r="CB114">
        <v>4986902451</v>
      </c>
      <c r="CC114">
        <v>5279441388</v>
      </c>
      <c r="CD114">
        <v>0</v>
      </c>
      <c r="CE114">
        <v>4985905071</v>
      </c>
      <c r="CF114">
        <v>4985905071</v>
      </c>
      <c r="CG114">
        <v>5278385500</v>
      </c>
      <c r="CH114">
        <v>4985905071</v>
      </c>
      <c r="CI114">
        <v>4985905071</v>
      </c>
      <c r="CJ114">
        <v>5278385500</v>
      </c>
      <c r="CK114">
        <v>58508</v>
      </c>
      <c r="CL114">
        <v>0</v>
      </c>
      <c r="CM114">
        <v>0.56262869999999998</v>
      </c>
      <c r="CN114">
        <v>6.7515444000000002</v>
      </c>
      <c r="CO114">
        <v>6.7515444000000002</v>
      </c>
      <c r="CP114">
        <v>2805213288.4201374</v>
      </c>
      <c r="CQ114">
        <v>33662559461.041653</v>
      </c>
      <c r="CR114">
        <v>33662559461.041653</v>
      </c>
      <c r="CS114">
        <v>1.92075753610198</v>
      </c>
      <c r="CT114">
        <v>9576714739.4123268</v>
      </c>
      <c r="CU114">
        <v>6.6</v>
      </c>
      <c r="CV114">
        <v>0</v>
      </c>
      <c r="CW114">
        <v>0</v>
      </c>
      <c r="CX114">
        <v>0</v>
      </c>
      <c r="CY114">
        <v>6.6</v>
      </c>
      <c r="CZ114">
        <v>32906973468.599998</v>
      </c>
      <c r="DA114">
        <v>0</v>
      </c>
      <c r="DB114">
        <v>0</v>
      </c>
      <c r="DC114">
        <v>0</v>
      </c>
      <c r="DD114">
        <v>1930756984.1999998</v>
      </c>
      <c r="DE114">
        <v>4985905071</v>
      </c>
      <c r="DF114">
        <v>0</v>
      </c>
      <c r="DG114">
        <v>0</v>
      </c>
      <c r="DH114">
        <v>1</v>
      </c>
      <c r="DI114">
        <v>0</v>
      </c>
      <c r="DJ114">
        <v>4985905071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292538937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27948388</v>
      </c>
      <c r="EH114">
        <v>0</v>
      </c>
      <c r="EI114">
        <v>0</v>
      </c>
      <c r="EJ114">
        <v>0</v>
      </c>
      <c r="EK114">
        <v>0</v>
      </c>
      <c r="EL114">
        <v>194813226</v>
      </c>
      <c r="EM114">
        <v>0</v>
      </c>
      <c r="EN114">
        <v>0</v>
      </c>
      <c r="EO114">
        <v>0</v>
      </c>
      <c r="EP114">
        <v>27948388</v>
      </c>
      <c r="EQ114">
        <v>194813226</v>
      </c>
      <c r="ER114" t="b">
        <v>1</v>
      </c>
      <c r="ES114" t="b">
        <v>1</v>
      </c>
      <c r="ET114" t="s">
        <v>9979</v>
      </c>
      <c r="EU114" t="s">
        <v>9979</v>
      </c>
      <c r="EV114" t="s">
        <v>571</v>
      </c>
      <c r="EW114" t="s">
        <v>8804</v>
      </c>
    </row>
    <row r="115" spans="1:153" x14ac:dyDescent="0.4">
      <c r="A115" t="s">
        <v>51</v>
      </c>
      <c r="B115" t="s">
        <v>731</v>
      </c>
      <c r="C115">
        <v>100001939</v>
      </c>
      <c r="D115" t="s">
        <v>729</v>
      </c>
      <c r="E115" t="s">
        <v>729</v>
      </c>
      <c r="F115" t="s">
        <v>546</v>
      </c>
      <c r="G115" t="s">
        <v>614</v>
      </c>
      <c r="H115" t="s">
        <v>615</v>
      </c>
      <c r="I115" t="s">
        <v>549</v>
      </c>
      <c r="J115" t="s">
        <v>550</v>
      </c>
      <c r="K115" t="s">
        <v>551</v>
      </c>
      <c r="L115" t="s">
        <v>552</v>
      </c>
      <c r="M115" t="s">
        <v>553</v>
      </c>
      <c r="N115" t="s">
        <v>582</v>
      </c>
      <c r="O115" t="s">
        <v>583</v>
      </c>
      <c r="P115" t="s">
        <v>584</v>
      </c>
      <c r="Q115" t="s">
        <v>556</v>
      </c>
      <c r="R115" t="s">
        <v>557</v>
      </c>
      <c r="S115" t="s">
        <v>557</v>
      </c>
      <c r="T115" s="1">
        <v>39492</v>
      </c>
      <c r="U115" s="1">
        <v>2958465</v>
      </c>
      <c r="V115" s="1">
        <v>2958465</v>
      </c>
      <c r="X115" t="s">
        <v>558</v>
      </c>
      <c r="Y115" t="s">
        <v>616</v>
      </c>
      <c r="Z115" t="s">
        <v>617</v>
      </c>
      <c r="AA115" t="s">
        <v>618</v>
      </c>
      <c r="AB115" t="s">
        <v>619</v>
      </c>
      <c r="AC115" t="s">
        <v>553</v>
      </c>
      <c r="AD115" t="s">
        <v>577</v>
      </c>
      <c r="AF115" t="s">
        <v>564</v>
      </c>
      <c r="AG115" t="s">
        <v>565</v>
      </c>
      <c r="AH115" t="s">
        <v>9979</v>
      </c>
      <c r="AI115" t="s">
        <v>566</v>
      </c>
      <c r="AJ115" t="s">
        <v>567</v>
      </c>
      <c r="AK115" t="s">
        <v>546</v>
      </c>
      <c r="AL115" t="s">
        <v>586</v>
      </c>
      <c r="AM115" t="s">
        <v>569</v>
      </c>
      <c r="AN115" t="s">
        <v>578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 t="b">
        <v>1</v>
      </c>
      <c r="ES115" t="b">
        <v>1</v>
      </c>
      <c r="ET115" t="s">
        <v>9979</v>
      </c>
      <c r="EU115" t="s">
        <v>9979</v>
      </c>
      <c r="EV115" t="s">
        <v>571</v>
      </c>
      <c r="EW115" t="s">
        <v>8805</v>
      </c>
    </row>
    <row r="116" spans="1:153" x14ac:dyDescent="0.4">
      <c r="A116" t="s">
        <v>732</v>
      </c>
      <c r="B116">
        <v>505500233500</v>
      </c>
      <c r="C116">
        <v>6000000000155</v>
      </c>
      <c r="D116" t="s">
        <v>733</v>
      </c>
      <c r="E116" t="s">
        <v>734</v>
      </c>
      <c r="F116" t="s">
        <v>546</v>
      </c>
      <c r="G116" t="s">
        <v>614</v>
      </c>
      <c r="H116" t="s">
        <v>629</v>
      </c>
      <c r="I116" t="s">
        <v>549</v>
      </c>
      <c r="J116" t="s">
        <v>550</v>
      </c>
      <c r="K116" t="s">
        <v>551</v>
      </c>
      <c r="L116" t="s">
        <v>552</v>
      </c>
      <c r="M116" t="s">
        <v>553</v>
      </c>
      <c r="N116" t="s">
        <v>554</v>
      </c>
      <c r="O116" t="s">
        <v>555</v>
      </c>
      <c r="P116" t="s">
        <v>554</v>
      </c>
      <c r="Q116" t="s">
        <v>556</v>
      </c>
      <c r="R116" t="s">
        <v>557</v>
      </c>
      <c r="S116" t="s">
        <v>557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558</v>
      </c>
      <c r="Y116" t="s">
        <v>616</v>
      </c>
      <c r="Z116" t="s">
        <v>617</v>
      </c>
      <c r="AA116" t="s">
        <v>618</v>
      </c>
      <c r="AB116" t="s">
        <v>619</v>
      </c>
      <c r="AC116" t="s">
        <v>553</v>
      </c>
      <c r="AD116" t="s">
        <v>563</v>
      </c>
      <c r="AF116" t="s">
        <v>564</v>
      </c>
      <c r="AG116" t="s">
        <v>565</v>
      </c>
      <c r="AH116" t="s">
        <v>9979</v>
      </c>
      <c r="AI116" t="s">
        <v>566</v>
      </c>
      <c r="AJ116" t="s">
        <v>567</v>
      </c>
      <c r="AK116" t="s">
        <v>546</v>
      </c>
      <c r="AL116" t="s">
        <v>568</v>
      </c>
      <c r="AM116" t="s">
        <v>569</v>
      </c>
      <c r="AN116" t="s">
        <v>570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 t="b">
        <v>1</v>
      </c>
      <c r="ES116" t="b">
        <v>1</v>
      </c>
      <c r="ET116" t="s">
        <v>9979</v>
      </c>
      <c r="EU116" t="s">
        <v>9979</v>
      </c>
      <c r="EV116" t="s">
        <v>571</v>
      </c>
      <c r="EW116" t="s">
        <v>8804</v>
      </c>
    </row>
    <row r="117" spans="1:153" x14ac:dyDescent="0.4">
      <c r="A117" t="s">
        <v>732</v>
      </c>
      <c r="B117">
        <v>505500233500</v>
      </c>
      <c r="C117">
        <v>6000000000228</v>
      </c>
      <c r="D117" t="s">
        <v>733</v>
      </c>
      <c r="E117" t="s">
        <v>734</v>
      </c>
      <c r="F117" t="s">
        <v>546</v>
      </c>
      <c r="G117" t="s">
        <v>614</v>
      </c>
      <c r="H117" t="s">
        <v>629</v>
      </c>
      <c r="I117" t="s">
        <v>549</v>
      </c>
      <c r="J117" t="s">
        <v>550</v>
      </c>
      <c r="K117" t="s">
        <v>551</v>
      </c>
      <c r="L117" t="s">
        <v>552</v>
      </c>
      <c r="M117" t="s">
        <v>553</v>
      </c>
      <c r="N117" t="s">
        <v>554</v>
      </c>
      <c r="O117" t="s">
        <v>555</v>
      </c>
      <c r="P117" t="s">
        <v>554</v>
      </c>
      <c r="Q117" t="s">
        <v>556</v>
      </c>
      <c r="R117" t="s">
        <v>557</v>
      </c>
      <c r="S117" t="s">
        <v>557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558</v>
      </c>
      <c r="Y117" t="s">
        <v>616</v>
      </c>
      <c r="Z117" t="s">
        <v>617</v>
      </c>
      <c r="AA117" t="s">
        <v>618</v>
      </c>
      <c r="AB117" t="s">
        <v>619</v>
      </c>
      <c r="AC117" t="s">
        <v>553</v>
      </c>
      <c r="AD117" t="s">
        <v>563</v>
      </c>
      <c r="AF117" t="s">
        <v>564</v>
      </c>
      <c r="AG117" t="s">
        <v>565</v>
      </c>
      <c r="AH117" t="s">
        <v>9979</v>
      </c>
      <c r="AI117" t="s">
        <v>566</v>
      </c>
      <c r="AJ117" t="s">
        <v>567</v>
      </c>
      <c r="AK117" t="s">
        <v>546</v>
      </c>
      <c r="AL117" t="s">
        <v>568</v>
      </c>
      <c r="AM117" t="s">
        <v>569</v>
      </c>
      <c r="AN117" t="s">
        <v>570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 t="b">
        <v>1</v>
      </c>
      <c r="ES117" t="b">
        <v>1</v>
      </c>
      <c r="ET117" t="s">
        <v>9979</v>
      </c>
      <c r="EU117" t="s">
        <v>9979</v>
      </c>
      <c r="EV117" t="s">
        <v>571</v>
      </c>
      <c r="EW117" t="s">
        <v>8804</v>
      </c>
    </row>
    <row r="118" spans="1:153" x14ac:dyDescent="0.4">
      <c r="A118" t="s">
        <v>735</v>
      </c>
      <c r="B118">
        <v>505496595500</v>
      </c>
      <c r="C118">
        <v>6000000000154</v>
      </c>
      <c r="D118" t="s">
        <v>736</v>
      </c>
      <c r="E118" t="s">
        <v>737</v>
      </c>
      <c r="F118" t="s">
        <v>546</v>
      </c>
      <c r="G118" t="s">
        <v>614</v>
      </c>
      <c r="H118" t="s">
        <v>629</v>
      </c>
      <c r="I118" t="s">
        <v>549</v>
      </c>
      <c r="J118" t="s">
        <v>550</v>
      </c>
      <c r="K118" t="s">
        <v>551</v>
      </c>
      <c r="L118" t="s">
        <v>552</v>
      </c>
      <c r="M118" t="s">
        <v>553</v>
      </c>
      <c r="N118" t="s">
        <v>554</v>
      </c>
      <c r="O118" t="s">
        <v>555</v>
      </c>
      <c r="P118" t="s">
        <v>554</v>
      </c>
      <c r="Q118" t="s">
        <v>556</v>
      </c>
      <c r="R118" t="s">
        <v>557</v>
      </c>
      <c r="S118" t="s">
        <v>557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558</v>
      </c>
      <c r="Y118" t="s">
        <v>616</v>
      </c>
      <c r="Z118" t="s">
        <v>617</v>
      </c>
      <c r="AA118" t="s">
        <v>618</v>
      </c>
      <c r="AB118" t="s">
        <v>619</v>
      </c>
      <c r="AC118" t="s">
        <v>553</v>
      </c>
      <c r="AD118" t="s">
        <v>563</v>
      </c>
      <c r="AF118" t="s">
        <v>564</v>
      </c>
      <c r="AG118" t="s">
        <v>565</v>
      </c>
      <c r="AH118" t="s">
        <v>9979</v>
      </c>
      <c r="AI118" t="s">
        <v>566</v>
      </c>
      <c r="AJ118" t="s">
        <v>567</v>
      </c>
      <c r="AK118" t="s">
        <v>546</v>
      </c>
      <c r="AL118" t="s">
        <v>568</v>
      </c>
      <c r="AM118" t="s">
        <v>569</v>
      </c>
      <c r="AN118" t="s">
        <v>570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 t="b">
        <v>1</v>
      </c>
      <c r="ES118" t="b">
        <v>1</v>
      </c>
      <c r="ET118" t="s">
        <v>9979</v>
      </c>
      <c r="EU118" t="s">
        <v>9979</v>
      </c>
      <c r="EV118" t="s">
        <v>571</v>
      </c>
      <c r="EW118" t="s">
        <v>8804</v>
      </c>
    </row>
    <row r="119" spans="1:153" x14ac:dyDescent="0.4">
      <c r="A119" t="s">
        <v>52</v>
      </c>
      <c r="B119">
        <v>205491330200</v>
      </c>
      <c r="C119">
        <v>6000000000123</v>
      </c>
      <c r="D119" t="s">
        <v>738</v>
      </c>
      <c r="E119" t="s">
        <v>739</v>
      </c>
      <c r="F119" t="s">
        <v>546</v>
      </c>
      <c r="G119" t="s">
        <v>614</v>
      </c>
      <c r="H119" t="s">
        <v>615</v>
      </c>
      <c r="I119" t="s">
        <v>549</v>
      </c>
      <c r="J119" t="s">
        <v>550</v>
      </c>
      <c r="K119" t="s">
        <v>551</v>
      </c>
      <c r="L119" t="s">
        <v>552</v>
      </c>
      <c r="M119" t="s">
        <v>553</v>
      </c>
      <c r="N119" t="s">
        <v>554</v>
      </c>
      <c r="O119" t="s">
        <v>555</v>
      </c>
      <c r="P119" t="s">
        <v>554</v>
      </c>
      <c r="Q119" t="s">
        <v>556</v>
      </c>
      <c r="R119" t="s">
        <v>557</v>
      </c>
      <c r="S119" t="s">
        <v>557</v>
      </c>
      <c r="T119" s="1">
        <v>39958</v>
      </c>
      <c r="U119" s="1">
        <v>47756</v>
      </c>
      <c r="V119" s="1">
        <v>47756</v>
      </c>
      <c r="X119" t="s">
        <v>558</v>
      </c>
      <c r="Y119" t="s">
        <v>616</v>
      </c>
      <c r="Z119" t="s">
        <v>617</v>
      </c>
      <c r="AA119" t="s">
        <v>618</v>
      </c>
      <c r="AB119" t="s">
        <v>589</v>
      </c>
      <c r="AC119" t="s">
        <v>553</v>
      </c>
      <c r="AD119" t="s">
        <v>577</v>
      </c>
      <c r="AF119" t="s">
        <v>564</v>
      </c>
      <c r="AG119" t="s">
        <v>565</v>
      </c>
      <c r="AH119" s="1">
        <v>39373</v>
      </c>
      <c r="AI119" t="s">
        <v>566</v>
      </c>
      <c r="AJ119" t="s">
        <v>567</v>
      </c>
      <c r="AK119" t="s">
        <v>546</v>
      </c>
      <c r="AL119" t="s">
        <v>568</v>
      </c>
      <c r="AM119" t="s">
        <v>569</v>
      </c>
      <c r="AN119" t="s">
        <v>578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0</v>
      </c>
      <c r="AY119">
        <v>286386489</v>
      </c>
      <c r="AZ119">
        <v>6545637287</v>
      </c>
      <c r="BA119">
        <v>0</v>
      </c>
      <c r="BB119">
        <v>-286386489</v>
      </c>
      <c r="BC119">
        <v>2598362713</v>
      </c>
      <c r="BD119">
        <v>0</v>
      </c>
      <c r="BE119">
        <v>61527650</v>
      </c>
      <c r="BF119">
        <v>2318671036</v>
      </c>
      <c r="BG119">
        <v>0</v>
      </c>
      <c r="BH119">
        <v>61527650</v>
      </c>
      <c r="BI119">
        <v>0</v>
      </c>
      <c r="BJ119">
        <v>0</v>
      </c>
      <c r="BK119">
        <v>0</v>
      </c>
      <c r="BL119">
        <v>72899645</v>
      </c>
      <c r="BM119">
        <v>0</v>
      </c>
      <c r="BN119">
        <v>0</v>
      </c>
      <c r="BO119">
        <v>11254825</v>
      </c>
      <c r="BP119">
        <v>72954649</v>
      </c>
      <c r="BQ119">
        <v>11254825</v>
      </c>
      <c r="BR119">
        <v>72954649</v>
      </c>
      <c r="BS119">
        <v>0</v>
      </c>
      <c r="BT119">
        <v>0</v>
      </c>
      <c r="BU119">
        <v>0</v>
      </c>
      <c r="BV119">
        <v>11254825</v>
      </c>
      <c r="BW119">
        <v>72954649</v>
      </c>
      <c r="BX119">
        <v>0.4340907842705557</v>
      </c>
      <c r="BY119">
        <v>2.6969796926231928</v>
      </c>
      <c r="BZ119">
        <v>0</v>
      </c>
      <c r="CA119">
        <v>2598882489</v>
      </c>
      <c r="CB119">
        <v>2598882489</v>
      </c>
      <c r="CC119">
        <v>2885268978</v>
      </c>
      <c r="CD119">
        <v>0</v>
      </c>
      <c r="CE119">
        <v>2598362713</v>
      </c>
      <c r="CF119">
        <v>2598362713</v>
      </c>
      <c r="CG119">
        <v>2884691923</v>
      </c>
      <c r="CH119">
        <v>2598362713</v>
      </c>
      <c r="CI119">
        <v>2598362713</v>
      </c>
      <c r="CJ119">
        <v>2884691923</v>
      </c>
      <c r="CK119">
        <v>57279</v>
      </c>
      <c r="CL119">
        <v>0</v>
      </c>
      <c r="CM119">
        <v>0.43248200833333333</v>
      </c>
      <c r="CN119">
        <v>5.1897840999999998</v>
      </c>
      <c r="CO119">
        <v>5.1897840999999998</v>
      </c>
      <c r="CP119">
        <v>1123745124.4966886</v>
      </c>
      <c r="CQ119">
        <v>13484941493.960262</v>
      </c>
      <c r="CR119">
        <v>13484941493.960262</v>
      </c>
      <c r="CS119">
        <v>1.253572947944007</v>
      </c>
      <c r="CT119">
        <v>3257237205.9631977</v>
      </c>
      <c r="CU119">
        <v>5.0999999999999996</v>
      </c>
      <c r="CV119">
        <v>0</v>
      </c>
      <c r="CW119">
        <v>0</v>
      </c>
      <c r="CX119">
        <v>0</v>
      </c>
      <c r="CY119">
        <v>5.0999999999999996</v>
      </c>
      <c r="CZ119">
        <v>13251649836.299999</v>
      </c>
      <c r="DA119">
        <v>0</v>
      </c>
      <c r="DB119">
        <v>0</v>
      </c>
      <c r="DC119">
        <v>0</v>
      </c>
      <c r="DD119">
        <v>1460571093.8999999</v>
      </c>
      <c r="DE119">
        <v>2598362713</v>
      </c>
      <c r="DF119">
        <v>0</v>
      </c>
      <c r="DG119">
        <v>0</v>
      </c>
      <c r="DH119">
        <v>1</v>
      </c>
      <c r="DI119">
        <v>0</v>
      </c>
      <c r="DJ119">
        <v>2598362713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286386489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11254825</v>
      </c>
      <c r="EH119">
        <v>0</v>
      </c>
      <c r="EI119">
        <v>0</v>
      </c>
      <c r="EJ119">
        <v>0</v>
      </c>
      <c r="EK119">
        <v>0</v>
      </c>
      <c r="EL119">
        <v>72954649</v>
      </c>
      <c r="EM119">
        <v>0</v>
      </c>
      <c r="EN119">
        <v>0</v>
      </c>
      <c r="EO119">
        <v>0</v>
      </c>
      <c r="EP119">
        <v>11254825</v>
      </c>
      <c r="EQ119">
        <v>72954649</v>
      </c>
      <c r="ER119" t="b">
        <v>1</v>
      </c>
      <c r="ES119" t="b">
        <v>1</v>
      </c>
      <c r="ET119" t="s">
        <v>9979</v>
      </c>
      <c r="EU119" t="s">
        <v>9979</v>
      </c>
      <c r="EV119" t="s">
        <v>571</v>
      </c>
      <c r="EW119" t="s">
        <v>8804</v>
      </c>
    </row>
    <row r="120" spans="1:153" x14ac:dyDescent="0.4">
      <c r="A120" t="s">
        <v>52</v>
      </c>
      <c r="B120" t="s">
        <v>740</v>
      </c>
      <c r="C120">
        <v>100001935</v>
      </c>
      <c r="D120" t="s">
        <v>738</v>
      </c>
      <c r="E120" t="s">
        <v>738</v>
      </c>
      <c r="F120" t="s">
        <v>546</v>
      </c>
      <c r="G120" t="s">
        <v>614</v>
      </c>
      <c r="H120" t="s">
        <v>615</v>
      </c>
      <c r="I120" t="s">
        <v>549</v>
      </c>
      <c r="J120" t="s">
        <v>550</v>
      </c>
      <c r="K120" t="s">
        <v>551</v>
      </c>
      <c r="L120" t="s">
        <v>552</v>
      </c>
      <c r="M120" t="s">
        <v>553</v>
      </c>
      <c r="N120" t="s">
        <v>582</v>
      </c>
      <c r="O120" t="s">
        <v>583</v>
      </c>
      <c r="P120" t="s">
        <v>584</v>
      </c>
      <c r="Q120" t="s">
        <v>556</v>
      </c>
      <c r="R120" t="s">
        <v>557</v>
      </c>
      <c r="S120" t="s">
        <v>557</v>
      </c>
      <c r="T120" s="1">
        <v>39413</v>
      </c>
      <c r="U120" s="1">
        <v>2958465</v>
      </c>
      <c r="V120" s="1">
        <v>2958465</v>
      </c>
      <c r="X120" t="s">
        <v>558</v>
      </c>
      <c r="Y120" t="s">
        <v>616</v>
      </c>
      <c r="Z120" t="s">
        <v>617</v>
      </c>
      <c r="AA120" t="s">
        <v>618</v>
      </c>
      <c r="AB120" t="s">
        <v>589</v>
      </c>
      <c r="AC120" t="s">
        <v>553</v>
      </c>
      <c r="AD120" t="s">
        <v>577</v>
      </c>
      <c r="AF120" t="s">
        <v>564</v>
      </c>
      <c r="AG120" t="s">
        <v>565</v>
      </c>
      <c r="AH120" t="s">
        <v>9979</v>
      </c>
      <c r="AI120" t="s">
        <v>566</v>
      </c>
      <c r="AJ120" t="s">
        <v>567</v>
      </c>
      <c r="AK120" t="s">
        <v>546</v>
      </c>
      <c r="AL120" t="s">
        <v>586</v>
      </c>
      <c r="AM120" t="s">
        <v>569</v>
      </c>
      <c r="AN120" t="s">
        <v>578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 t="b">
        <v>1</v>
      </c>
      <c r="ES120" t="b">
        <v>1</v>
      </c>
      <c r="ET120" t="s">
        <v>9979</v>
      </c>
      <c r="EU120" t="s">
        <v>9979</v>
      </c>
      <c r="EV120" t="s">
        <v>571</v>
      </c>
      <c r="EW120" t="s">
        <v>8805</v>
      </c>
    </row>
    <row r="121" spans="1:153" x14ac:dyDescent="0.4">
      <c r="A121" t="s">
        <v>53</v>
      </c>
      <c r="B121">
        <v>505532408500</v>
      </c>
      <c r="C121">
        <v>6000000000156</v>
      </c>
      <c r="D121" t="s">
        <v>741</v>
      </c>
      <c r="E121" t="s">
        <v>742</v>
      </c>
      <c r="F121" t="s">
        <v>546</v>
      </c>
      <c r="G121" t="s">
        <v>614</v>
      </c>
      <c r="H121" t="s">
        <v>743</v>
      </c>
      <c r="I121" t="s">
        <v>549</v>
      </c>
      <c r="J121" t="s">
        <v>550</v>
      </c>
      <c r="K121" t="s">
        <v>551</v>
      </c>
      <c r="L121" t="s">
        <v>552</v>
      </c>
      <c r="M121" t="s">
        <v>553</v>
      </c>
      <c r="N121" t="s">
        <v>554</v>
      </c>
      <c r="O121" t="s">
        <v>555</v>
      </c>
      <c r="P121" t="s">
        <v>554</v>
      </c>
      <c r="Q121" t="s">
        <v>556</v>
      </c>
      <c r="R121" t="s">
        <v>557</v>
      </c>
      <c r="S121" t="s">
        <v>557</v>
      </c>
      <c r="T121" s="1">
        <v>40148</v>
      </c>
      <c r="U121" s="1">
        <v>46112</v>
      </c>
      <c r="V121" s="1">
        <v>46112</v>
      </c>
      <c r="W121" t="s">
        <v>570</v>
      </c>
      <c r="X121" t="s">
        <v>558</v>
      </c>
      <c r="Y121" t="s">
        <v>616</v>
      </c>
      <c r="Z121" t="s">
        <v>617</v>
      </c>
      <c r="AA121" t="s">
        <v>618</v>
      </c>
      <c r="AB121" t="s">
        <v>619</v>
      </c>
      <c r="AC121" t="s">
        <v>553</v>
      </c>
      <c r="AD121" t="s">
        <v>577</v>
      </c>
      <c r="AF121" t="s">
        <v>564</v>
      </c>
      <c r="AG121" t="s">
        <v>565</v>
      </c>
      <c r="AH121" s="1">
        <v>39436</v>
      </c>
      <c r="AI121" t="s">
        <v>566</v>
      </c>
      <c r="AJ121" t="s">
        <v>567</v>
      </c>
      <c r="AK121" t="s">
        <v>546</v>
      </c>
      <c r="AL121" t="s">
        <v>568</v>
      </c>
      <c r="AM121" t="s">
        <v>569</v>
      </c>
      <c r="AN121" t="s">
        <v>570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 t="b">
        <v>1</v>
      </c>
      <c r="ES121" t="b">
        <v>1</v>
      </c>
      <c r="ET121" t="s">
        <v>9979</v>
      </c>
      <c r="EU121" t="s">
        <v>9979</v>
      </c>
      <c r="EV121" t="s">
        <v>571</v>
      </c>
      <c r="EW121" t="s">
        <v>8804</v>
      </c>
    </row>
    <row r="122" spans="1:153" x14ac:dyDescent="0.4">
      <c r="A122" t="s">
        <v>54</v>
      </c>
      <c r="B122">
        <v>405522842401</v>
      </c>
      <c r="C122">
        <v>6000000000150</v>
      </c>
      <c r="D122" t="s">
        <v>744</v>
      </c>
      <c r="E122" t="s">
        <v>745</v>
      </c>
      <c r="F122" t="s">
        <v>546</v>
      </c>
      <c r="G122" t="s">
        <v>547</v>
      </c>
      <c r="H122" t="s">
        <v>548</v>
      </c>
      <c r="I122" t="s">
        <v>549</v>
      </c>
      <c r="J122" t="s">
        <v>550</v>
      </c>
      <c r="K122" t="s">
        <v>551</v>
      </c>
      <c r="L122" t="s">
        <v>552</v>
      </c>
      <c r="M122" t="s">
        <v>553</v>
      </c>
      <c r="N122" t="s">
        <v>554</v>
      </c>
      <c r="O122" t="s">
        <v>555</v>
      </c>
      <c r="P122" t="s">
        <v>554</v>
      </c>
      <c r="Q122" t="s">
        <v>556</v>
      </c>
      <c r="R122" t="s">
        <v>557</v>
      </c>
      <c r="S122" t="s">
        <v>557</v>
      </c>
      <c r="T122" s="1">
        <v>40879</v>
      </c>
      <c r="U122" s="1">
        <v>51837</v>
      </c>
      <c r="V122" s="1">
        <v>51837</v>
      </c>
      <c r="X122" t="s">
        <v>558</v>
      </c>
      <c r="Y122" t="s">
        <v>559</v>
      </c>
      <c r="Z122" t="s">
        <v>560</v>
      </c>
      <c r="AA122" t="s">
        <v>561</v>
      </c>
      <c r="AB122" t="s">
        <v>596</v>
      </c>
      <c r="AC122" t="s">
        <v>553</v>
      </c>
      <c r="AD122" t="s">
        <v>640</v>
      </c>
      <c r="AF122" t="s">
        <v>564</v>
      </c>
      <c r="AG122" t="s">
        <v>565</v>
      </c>
      <c r="AH122" s="1">
        <v>40899</v>
      </c>
      <c r="AI122" t="s">
        <v>566</v>
      </c>
      <c r="AJ122" t="s">
        <v>567</v>
      </c>
      <c r="AK122" t="s">
        <v>546</v>
      </c>
      <c r="AL122" t="s">
        <v>568</v>
      </c>
      <c r="AM122" t="s">
        <v>569</v>
      </c>
      <c r="AN122" t="s">
        <v>578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4392281740</v>
      </c>
      <c r="AY122">
        <v>12340469570</v>
      </c>
      <c r="AZ122">
        <v>97160853844</v>
      </c>
      <c r="BA122">
        <v>-4392281740</v>
      </c>
      <c r="BB122">
        <v>-12340469570</v>
      </c>
      <c r="BC122">
        <v>153839146156</v>
      </c>
      <c r="BD122">
        <v>2256062188</v>
      </c>
      <c r="BE122">
        <v>6943556470</v>
      </c>
      <c r="BF122">
        <v>133487665933</v>
      </c>
      <c r="BG122">
        <v>0</v>
      </c>
      <c r="BH122">
        <v>6943556470</v>
      </c>
      <c r="BI122">
        <v>0</v>
      </c>
      <c r="BJ122">
        <v>0</v>
      </c>
      <c r="BK122">
        <v>0</v>
      </c>
      <c r="BL122">
        <v>5422636763</v>
      </c>
      <c r="BM122">
        <v>0</v>
      </c>
      <c r="BN122">
        <v>0</v>
      </c>
      <c r="BO122">
        <v>777517948</v>
      </c>
      <c r="BP122">
        <v>5425409043</v>
      </c>
      <c r="BQ122">
        <v>777517948</v>
      </c>
      <c r="BR122">
        <v>5425409043</v>
      </c>
      <c r="BS122">
        <v>0</v>
      </c>
      <c r="BT122">
        <v>0</v>
      </c>
      <c r="BU122">
        <v>0</v>
      </c>
      <c r="BV122">
        <v>777517948</v>
      </c>
      <c r="BW122">
        <v>5425409043</v>
      </c>
      <c r="BX122">
        <v>0.4995789531116463</v>
      </c>
      <c r="BY122">
        <v>3.4503845919510008</v>
      </c>
      <c r="BZ122">
        <v>0</v>
      </c>
      <c r="CA122">
        <v>154362817320</v>
      </c>
      <c r="CB122">
        <v>158755099060</v>
      </c>
      <c r="CC122">
        <v>166703286890</v>
      </c>
      <c r="CD122">
        <v>0</v>
      </c>
      <c r="CE122">
        <v>153839146156</v>
      </c>
      <c r="CF122">
        <v>158207668930</v>
      </c>
      <c r="CG122">
        <v>166067672041</v>
      </c>
      <c r="CH122">
        <v>153839146156</v>
      </c>
      <c r="CI122">
        <v>158207668930</v>
      </c>
      <c r="CJ122">
        <v>166067672041</v>
      </c>
      <c r="CK122">
        <v>111943685</v>
      </c>
      <c r="CL122">
        <v>0</v>
      </c>
      <c r="CM122">
        <v>0.49286323333333332</v>
      </c>
      <c r="CN122">
        <v>5.9143587999999996</v>
      </c>
      <c r="CO122">
        <v>5.9143587999999996</v>
      </c>
      <c r="CP122">
        <v>75821658987.685394</v>
      </c>
      <c r="CQ122">
        <v>909859907852.22473</v>
      </c>
      <c r="CR122">
        <v>909859907852.22473</v>
      </c>
      <c r="CS122">
        <v>1.531823370250996</v>
      </c>
      <c r="CT122">
        <v>235654399341.21948</v>
      </c>
      <c r="CU122">
        <v>5.7</v>
      </c>
      <c r="CV122">
        <v>0</v>
      </c>
      <c r="CW122">
        <v>0</v>
      </c>
      <c r="CX122">
        <v>5.7</v>
      </c>
      <c r="CY122">
        <v>5.7</v>
      </c>
      <c r="CZ122">
        <v>876883133089.20007</v>
      </c>
      <c r="DA122">
        <v>0</v>
      </c>
      <c r="DB122">
        <v>0</v>
      </c>
      <c r="DC122">
        <v>25036005918</v>
      </c>
      <c r="DD122">
        <v>70340676549</v>
      </c>
      <c r="DE122">
        <v>153839146156</v>
      </c>
      <c r="DF122">
        <v>0</v>
      </c>
      <c r="DG122">
        <v>4392281740</v>
      </c>
      <c r="DH122">
        <v>1</v>
      </c>
      <c r="DI122">
        <v>0</v>
      </c>
      <c r="DJ122">
        <v>153839146156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12340469570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777517948</v>
      </c>
      <c r="EH122">
        <v>0</v>
      </c>
      <c r="EI122">
        <v>0</v>
      </c>
      <c r="EJ122">
        <v>0</v>
      </c>
      <c r="EK122">
        <v>0</v>
      </c>
      <c r="EL122">
        <v>5425409043</v>
      </c>
      <c r="EM122">
        <v>0</v>
      </c>
      <c r="EN122">
        <v>0</v>
      </c>
      <c r="EO122">
        <v>0</v>
      </c>
      <c r="EP122">
        <v>777517948</v>
      </c>
      <c r="EQ122">
        <v>5425409043</v>
      </c>
      <c r="ER122" t="b">
        <v>1</v>
      </c>
      <c r="ES122" t="b">
        <v>1</v>
      </c>
      <c r="ET122" t="s">
        <v>9979</v>
      </c>
      <c r="EU122" t="s">
        <v>9979</v>
      </c>
      <c r="EV122" t="s">
        <v>571</v>
      </c>
      <c r="EW122" t="s">
        <v>8804</v>
      </c>
    </row>
    <row r="123" spans="1:153" x14ac:dyDescent="0.4">
      <c r="A123" t="s">
        <v>54</v>
      </c>
      <c r="B123" t="s">
        <v>746</v>
      </c>
      <c r="C123">
        <v>200000309</v>
      </c>
      <c r="D123" t="s">
        <v>744</v>
      </c>
      <c r="E123" t="s">
        <v>747</v>
      </c>
      <c r="F123" t="s">
        <v>546</v>
      </c>
      <c r="G123" t="s">
        <v>547</v>
      </c>
      <c r="H123" t="s">
        <v>548</v>
      </c>
      <c r="I123" t="s">
        <v>549</v>
      </c>
      <c r="J123" t="s">
        <v>550</v>
      </c>
      <c r="K123" t="s">
        <v>551</v>
      </c>
      <c r="L123" t="s">
        <v>552</v>
      </c>
      <c r="M123" t="s">
        <v>553</v>
      </c>
      <c r="N123" t="s">
        <v>594</v>
      </c>
      <c r="O123" t="s">
        <v>583</v>
      </c>
      <c r="P123" t="s">
        <v>584</v>
      </c>
      <c r="Q123" t="s">
        <v>556</v>
      </c>
      <c r="R123" t="s">
        <v>557</v>
      </c>
      <c r="S123" t="s">
        <v>557</v>
      </c>
      <c r="T123" s="1">
        <v>40879</v>
      </c>
      <c r="U123" s="1">
        <v>51837</v>
      </c>
      <c r="V123" s="1">
        <v>51837</v>
      </c>
      <c r="X123" t="s">
        <v>558</v>
      </c>
      <c r="Y123" t="s">
        <v>559</v>
      </c>
      <c r="Z123" t="s">
        <v>560</v>
      </c>
      <c r="AA123" t="s">
        <v>561</v>
      </c>
      <c r="AB123" t="s">
        <v>596</v>
      </c>
      <c r="AC123" t="s">
        <v>553</v>
      </c>
      <c r="AD123" t="s">
        <v>640</v>
      </c>
      <c r="AF123" t="s">
        <v>564</v>
      </c>
      <c r="AG123" t="s">
        <v>565</v>
      </c>
      <c r="AH123" t="s">
        <v>9979</v>
      </c>
      <c r="AI123" t="s">
        <v>566</v>
      </c>
      <c r="AJ123" t="s">
        <v>567</v>
      </c>
      <c r="AK123" t="s">
        <v>546</v>
      </c>
      <c r="AL123" t="s">
        <v>586</v>
      </c>
      <c r="AM123" t="s">
        <v>569</v>
      </c>
      <c r="AN123" t="s">
        <v>578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0</v>
      </c>
      <c r="BE123">
        <v>5941350473</v>
      </c>
      <c r="BF123">
        <v>131069118462</v>
      </c>
      <c r="BG123">
        <v>5941350473</v>
      </c>
      <c r="BH123">
        <v>0</v>
      </c>
      <c r="BI123">
        <v>0</v>
      </c>
      <c r="BJ123">
        <v>0</v>
      </c>
      <c r="BK123">
        <v>5941350473</v>
      </c>
      <c r="BL123">
        <v>0</v>
      </c>
      <c r="BM123">
        <v>0</v>
      </c>
      <c r="BN123">
        <v>-4379283748</v>
      </c>
      <c r="BO123">
        <v>0</v>
      </c>
      <c r="BP123">
        <v>5941350473</v>
      </c>
      <c r="BQ123">
        <v>0</v>
      </c>
      <c r="BR123">
        <v>1562066725</v>
      </c>
      <c r="BS123">
        <v>0</v>
      </c>
      <c r="BT123">
        <v>0</v>
      </c>
      <c r="BU123">
        <v>0</v>
      </c>
      <c r="BV123">
        <v>0</v>
      </c>
      <c r="BW123">
        <v>1562066725</v>
      </c>
      <c r="BX123">
        <v>0</v>
      </c>
      <c r="BY123">
        <v>0.94030071205844756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164715558467</v>
      </c>
      <c r="CF123">
        <v>164715558467</v>
      </c>
      <c r="CG123">
        <v>169094842215</v>
      </c>
      <c r="CH123">
        <v>164715558467</v>
      </c>
      <c r="CI123">
        <v>164715558467</v>
      </c>
      <c r="CJ123">
        <v>169094842215</v>
      </c>
      <c r="CK123">
        <v>-4379283748</v>
      </c>
      <c r="CL123">
        <v>0</v>
      </c>
      <c r="CM123">
        <v>36.055752635002136</v>
      </c>
      <c r="CN123">
        <v>1.9025018811225893</v>
      </c>
      <c r="CO123">
        <v>5.2281102538108835</v>
      </c>
      <c r="CP123">
        <v>5938943431222.3838</v>
      </c>
      <c r="CQ123">
        <v>313371659833.62537</v>
      </c>
      <c r="CR123">
        <v>861151100183.50879</v>
      </c>
      <c r="CS123">
        <v>1.5848524209290615</v>
      </c>
      <c r="CT123">
        <v>261049851601.10733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40284240541.772453</v>
      </c>
      <c r="DK123">
        <v>124431317925.22755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26329273793.903221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5941350473</v>
      </c>
      <c r="EM123">
        <v>0</v>
      </c>
      <c r="EN123">
        <v>0</v>
      </c>
      <c r="EO123">
        <v>-4379283748</v>
      </c>
      <c r="EP123">
        <v>0</v>
      </c>
      <c r="EQ123">
        <v>1562066725</v>
      </c>
      <c r="ER123" t="b">
        <v>1</v>
      </c>
      <c r="ES123" t="b">
        <v>1</v>
      </c>
      <c r="ET123" t="s">
        <v>9979</v>
      </c>
      <c r="EU123" t="s">
        <v>9979</v>
      </c>
      <c r="EV123" t="s">
        <v>571</v>
      </c>
      <c r="EW123" t="s">
        <v>572</v>
      </c>
    </row>
    <row r="124" spans="1:153" x14ac:dyDescent="0.4">
      <c r="A124" t="s">
        <v>55</v>
      </c>
      <c r="B124">
        <v>805535792800</v>
      </c>
      <c r="C124">
        <v>6000000000190</v>
      </c>
      <c r="D124" t="s">
        <v>748</v>
      </c>
      <c r="E124" t="s">
        <v>749</v>
      </c>
      <c r="F124" t="s">
        <v>546</v>
      </c>
      <c r="G124" t="s">
        <v>614</v>
      </c>
      <c r="H124" t="s">
        <v>629</v>
      </c>
      <c r="I124" t="s">
        <v>549</v>
      </c>
      <c r="J124" t="s">
        <v>550</v>
      </c>
      <c r="K124" t="s">
        <v>551</v>
      </c>
      <c r="L124" t="s">
        <v>552</v>
      </c>
      <c r="M124" t="s">
        <v>553</v>
      </c>
      <c r="N124" t="s">
        <v>554</v>
      </c>
      <c r="O124" t="s">
        <v>555</v>
      </c>
      <c r="P124" t="s">
        <v>554</v>
      </c>
      <c r="Q124" t="s">
        <v>556</v>
      </c>
      <c r="R124" t="s">
        <v>557</v>
      </c>
      <c r="S124" t="s">
        <v>557</v>
      </c>
      <c r="T124" s="1">
        <v>40533</v>
      </c>
      <c r="U124" s="1">
        <v>46113</v>
      </c>
      <c r="V124" s="1">
        <v>46113</v>
      </c>
      <c r="X124" t="s">
        <v>558</v>
      </c>
      <c r="Y124" t="s">
        <v>616</v>
      </c>
      <c r="Z124" t="s">
        <v>617</v>
      </c>
      <c r="AA124" t="s">
        <v>618</v>
      </c>
      <c r="AB124" t="s">
        <v>656</v>
      </c>
      <c r="AC124" t="s">
        <v>553</v>
      </c>
      <c r="AD124" t="s">
        <v>577</v>
      </c>
      <c r="AF124" t="s">
        <v>564</v>
      </c>
      <c r="AG124" t="s">
        <v>565</v>
      </c>
      <c r="AH124" s="1">
        <v>39532</v>
      </c>
      <c r="AI124" t="s">
        <v>566</v>
      </c>
      <c r="AJ124" t="s">
        <v>567</v>
      </c>
      <c r="AK124" t="s">
        <v>546</v>
      </c>
      <c r="AL124" t="s">
        <v>568</v>
      </c>
      <c r="AM124" t="s">
        <v>569</v>
      </c>
      <c r="AN124" t="s">
        <v>578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 t="b">
        <v>1</v>
      </c>
      <c r="ES124" t="b">
        <v>1</v>
      </c>
      <c r="ET124" t="s">
        <v>9979</v>
      </c>
      <c r="EU124" t="s">
        <v>9979</v>
      </c>
      <c r="EV124" t="s">
        <v>571</v>
      </c>
      <c r="EW124" t="s">
        <v>8804</v>
      </c>
    </row>
    <row r="125" spans="1:153" x14ac:dyDescent="0.4">
      <c r="A125" t="s">
        <v>55</v>
      </c>
      <c r="B125">
        <v>805535792800</v>
      </c>
      <c r="C125">
        <v>6000000000191</v>
      </c>
      <c r="D125" t="s">
        <v>748</v>
      </c>
      <c r="E125" t="s">
        <v>749</v>
      </c>
      <c r="F125" t="s">
        <v>546</v>
      </c>
      <c r="G125" t="s">
        <v>614</v>
      </c>
      <c r="H125" t="s">
        <v>629</v>
      </c>
      <c r="I125" t="s">
        <v>549</v>
      </c>
      <c r="J125" t="s">
        <v>550</v>
      </c>
      <c r="K125" t="s">
        <v>551</v>
      </c>
      <c r="L125" t="s">
        <v>552</v>
      </c>
      <c r="M125" t="s">
        <v>553</v>
      </c>
      <c r="N125" t="s">
        <v>554</v>
      </c>
      <c r="O125" t="s">
        <v>555</v>
      </c>
      <c r="P125" t="s">
        <v>554</v>
      </c>
      <c r="Q125" t="s">
        <v>556</v>
      </c>
      <c r="R125" t="s">
        <v>557</v>
      </c>
      <c r="S125" t="s">
        <v>557</v>
      </c>
      <c r="T125" s="1">
        <v>40533</v>
      </c>
      <c r="U125" s="1">
        <v>46112</v>
      </c>
      <c r="V125" s="1">
        <v>46112</v>
      </c>
      <c r="W125">
        <v>46112</v>
      </c>
      <c r="X125" t="s">
        <v>558</v>
      </c>
      <c r="Y125" t="s">
        <v>616</v>
      </c>
      <c r="Z125" t="s">
        <v>617</v>
      </c>
      <c r="AA125" t="s">
        <v>618</v>
      </c>
      <c r="AB125" t="s">
        <v>656</v>
      </c>
      <c r="AC125" t="s">
        <v>553</v>
      </c>
      <c r="AD125" t="s">
        <v>577</v>
      </c>
      <c r="AF125" t="s">
        <v>564</v>
      </c>
      <c r="AG125" t="s">
        <v>565</v>
      </c>
      <c r="AH125" s="1">
        <v>39532</v>
      </c>
      <c r="AI125" t="s">
        <v>566</v>
      </c>
      <c r="AJ125" t="s">
        <v>567</v>
      </c>
      <c r="AK125" t="s">
        <v>546</v>
      </c>
      <c r="AL125" t="s">
        <v>568</v>
      </c>
      <c r="AM125" t="s">
        <v>569</v>
      </c>
      <c r="AN125" t="s">
        <v>570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 t="b">
        <v>1</v>
      </c>
      <c r="ES125" t="b">
        <v>1</v>
      </c>
      <c r="ET125" t="s">
        <v>9979</v>
      </c>
      <c r="EU125" t="s">
        <v>9979</v>
      </c>
      <c r="EV125" t="s">
        <v>571</v>
      </c>
      <c r="EW125" t="s">
        <v>8804</v>
      </c>
    </row>
    <row r="126" spans="1:153" x14ac:dyDescent="0.4">
      <c r="A126" t="s">
        <v>55</v>
      </c>
      <c r="B126">
        <v>805535792800</v>
      </c>
      <c r="C126">
        <v>6000000000192</v>
      </c>
      <c r="D126" t="s">
        <v>748</v>
      </c>
      <c r="E126" t="s">
        <v>749</v>
      </c>
      <c r="F126" t="s">
        <v>546</v>
      </c>
      <c r="G126" t="s">
        <v>614</v>
      </c>
      <c r="H126" t="s">
        <v>629</v>
      </c>
      <c r="I126" t="s">
        <v>549</v>
      </c>
      <c r="J126" t="s">
        <v>550</v>
      </c>
      <c r="K126" t="s">
        <v>551</v>
      </c>
      <c r="L126" t="s">
        <v>552</v>
      </c>
      <c r="M126" t="s">
        <v>553</v>
      </c>
      <c r="N126" t="s">
        <v>554</v>
      </c>
      <c r="O126" t="s">
        <v>555</v>
      </c>
      <c r="P126" t="s">
        <v>554</v>
      </c>
      <c r="Q126" t="s">
        <v>556</v>
      </c>
      <c r="R126" t="s">
        <v>557</v>
      </c>
      <c r="S126" t="s">
        <v>557</v>
      </c>
      <c r="T126" s="1">
        <v>40753</v>
      </c>
      <c r="U126" s="1">
        <v>46569</v>
      </c>
      <c r="V126" s="1">
        <v>46569</v>
      </c>
      <c r="X126" t="s">
        <v>558</v>
      </c>
      <c r="Y126" t="s">
        <v>616</v>
      </c>
      <c r="Z126" t="s">
        <v>617</v>
      </c>
      <c r="AA126" t="s">
        <v>618</v>
      </c>
      <c r="AB126" t="s">
        <v>656</v>
      </c>
      <c r="AC126" t="s">
        <v>553</v>
      </c>
      <c r="AD126" t="s">
        <v>577</v>
      </c>
      <c r="AF126" t="s">
        <v>564</v>
      </c>
      <c r="AG126" t="s">
        <v>565</v>
      </c>
      <c r="AH126" s="1">
        <v>39532</v>
      </c>
      <c r="AI126" t="s">
        <v>566</v>
      </c>
      <c r="AJ126" t="s">
        <v>567</v>
      </c>
      <c r="AK126" t="s">
        <v>546</v>
      </c>
      <c r="AL126" t="s">
        <v>568</v>
      </c>
      <c r="AM126" t="s">
        <v>569</v>
      </c>
      <c r="AN126" t="s">
        <v>578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52471558</v>
      </c>
      <c r="AY126">
        <v>161161634</v>
      </c>
      <c r="AZ126">
        <v>2646204884</v>
      </c>
      <c r="BA126">
        <v>-52471558</v>
      </c>
      <c r="BB126">
        <v>-161161634</v>
      </c>
      <c r="BC126">
        <v>203495116</v>
      </c>
      <c r="BD126">
        <v>2304346</v>
      </c>
      <c r="BE126">
        <v>6420699</v>
      </c>
      <c r="BF126">
        <v>141159511</v>
      </c>
      <c r="BG126">
        <v>0</v>
      </c>
      <c r="BH126">
        <v>6420699</v>
      </c>
      <c r="BI126">
        <v>0</v>
      </c>
      <c r="BJ126">
        <v>0</v>
      </c>
      <c r="BK126">
        <v>0</v>
      </c>
      <c r="BL126">
        <v>4967758</v>
      </c>
      <c r="BM126">
        <v>0</v>
      </c>
      <c r="BN126">
        <v>0</v>
      </c>
      <c r="BO126">
        <v>800795</v>
      </c>
      <c r="BP126">
        <v>5000281</v>
      </c>
      <c r="BQ126">
        <v>800795</v>
      </c>
      <c r="BR126">
        <v>5000281</v>
      </c>
      <c r="BS126">
        <v>0</v>
      </c>
      <c r="BT126">
        <v>0</v>
      </c>
      <c r="BU126">
        <v>0</v>
      </c>
      <c r="BV126">
        <v>800795</v>
      </c>
      <c r="BW126">
        <v>5000281</v>
      </c>
      <c r="BX126">
        <v>0.34919617366775751</v>
      </c>
      <c r="BY126">
        <v>1.7759222706025521</v>
      </c>
      <c r="BZ126">
        <v>0</v>
      </c>
      <c r="CA126">
        <v>203535823</v>
      </c>
      <c r="CB126">
        <v>256007381</v>
      </c>
      <c r="CC126">
        <v>364697457</v>
      </c>
      <c r="CD126">
        <v>0</v>
      </c>
      <c r="CE126">
        <v>203495116</v>
      </c>
      <c r="CF126">
        <v>255956180</v>
      </c>
      <c r="CG126">
        <v>364624518</v>
      </c>
      <c r="CH126">
        <v>203495116</v>
      </c>
      <c r="CI126">
        <v>255956180</v>
      </c>
      <c r="CJ126">
        <v>364624518</v>
      </c>
      <c r="CK126">
        <v>32232</v>
      </c>
      <c r="CL126">
        <v>0</v>
      </c>
      <c r="CM126">
        <v>0.38495323333333337</v>
      </c>
      <c r="CN126">
        <v>4.6194388000000002</v>
      </c>
      <c r="CO126">
        <v>4.6194388000000002</v>
      </c>
      <c r="CP126">
        <v>78336102.871741742</v>
      </c>
      <c r="CQ126">
        <v>940033234.46090078</v>
      </c>
      <c r="CR126">
        <v>940033234.46090078</v>
      </c>
      <c r="CS126">
        <v>1.0495348671790012</v>
      </c>
      <c r="CT126">
        <v>213575219.54263544</v>
      </c>
      <c r="CU126">
        <v>4.57</v>
      </c>
      <c r="CV126">
        <v>0</v>
      </c>
      <c r="CW126">
        <v>0</v>
      </c>
      <c r="CX126">
        <v>4.57</v>
      </c>
      <c r="CY126">
        <v>3.133492711422869</v>
      </c>
      <c r="CZ126">
        <v>929972680.12</v>
      </c>
      <c r="DA126">
        <v>0</v>
      </c>
      <c r="DB126">
        <v>0</v>
      </c>
      <c r="DC126">
        <v>239795020.06</v>
      </c>
      <c r="DD126">
        <v>504998805.5</v>
      </c>
      <c r="DE126">
        <v>203495116</v>
      </c>
      <c r="DF126">
        <v>0</v>
      </c>
      <c r="DG126">
        <v>52471558</v>
      </c>
      <c r="DH126">
        <v>1</v>
      </c>
      <c r="DI126">
        <v>0</v>
      </c>
      <c r="DJ126">
        <v>203495116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161161634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800795</v>
      </c>
      <c r="EH126">
        <v>0</v>
      </c>
      <c r="EI126">
        <v>0</v>
      </c>
      <c r="EJ126">
        <v>0</v>
      </c>
      <c r="EK126">
        <v>0</v>
      </c>
      <c r="EL126">
        <v>5000281</v>
      </c>
      <c r="EM126">
        <v>0</v>
      </c>
      <c r="EN126">
        <v>0</v>
      </c>
      <c r="EO126">
        <v>0</v>
      </c>
      <c r="EP126">
        <v>800795</v>
      </c>
      <c r="EQ126">
        <v>5000281</v>
      </c>
      <c r="ER126" t="b">
        <v>1</v>
      </c>
      <c r="ES126" t="b">
        <v>1</v>
      </c>
      <c r="ET126" t="s">
        <v>9979</v>
      </c>
      <c r="EU126" t="s">
        <v>9979</v>
      </c>
      <c r="EV126" t="s">
        <v>571</v>
      </c>
      <c r="EW126" t="s">
        <v>8804</v>
      </c>
    </row>
    <row r="127" spans="1:153" x14ac:dyDescent="0.4">
      <c r="A127" t="s">
        <v>55</v>
      </c>
      <c r="B127">
        <v>805535792800</v>
      </c>
      <c r="C127">
        <v>6000000000193</v>
      </c>
      <c r="D127" t="s">
        <v>748</v>
      </c>
      <c r="E127" t="s">
        <v>749</v>
      </c>
      <c r="F127" t="s">
        <v>546</v>
      </c>
      <c r="G127" t="s">
        <v>614</v>
      </c>
      <c r="H127" t="s">
        <v>629</v>
      </c>
      <c r="I127" t="s">
        <v>549</v>
      </c>
      <c r="J127" t="s">
        <v>550</v>
      </c>
      <c r="K127" t="s">
        <v>551</v>
      </c>
      <c r="L127" t="s">
        <v>552</v>
      </c>
      <c r="M127" t="s">
        <v>553</v>
      </c>
      <c r="N127" t="s">
        <v>554</v>
      </c>
      <c r="O127" t="s">
        <v>555</v>
      </c>
      <c r="P127" t="s">
        <v>554</v>
      </c>
      <c r="Q127" t="s">
        <v>556</v>
      </c>
      <c r="R127" t="s">
        <v>557</v>
      </c>
      <c r="S127" t="s">
        <v>557</v>
      </c>
      <c r="T127" s="1">
        <v>40533</v>
      </c>
      <c r="U127" s="1">
        <v>47031</v>
      </c>
      <c r="V127" s="1">
        <v>47031</v>
      </c>
      <c r="X127" t="s">
        <v>558</v>
      </c>
      <c r="Y127" t="s">
        <v>616</v>
      </c>
      <c r="Z127" t="s">
        <v>617</v>
      </c>
      <c r="AA127" t="s">
        <v>618</v>
      </c>
      <c r="AB127" t="s">
        <v>656</v>
      </c>
      <c r="AC127" t="s">
        <v>553</v>
      </c>
      <c r="AD127" t="s">
        <v>577</v>
      </c>
      <c r="AF127" t="s">
        <v>564</v>
      </c>
      <c r="AG127" t="s">
        <v>565</v>
      </c>
      <c r="AH127" s="1">
        <v>39532</v>
      </c>
      <c r="AI127" t="s">
        <v>566</v>
      </c>
      <c r="AJ127" t="s">
        <v>567</v>
      </c>
      <c r="AK127" t="s">
        <v>546</v>
      </c>
      <c r="AL127" t="s">
        <v>568</v>
      </c>
      <c r="AM127" t="s">
        <v>569</v>
      </c>
      <c r="AN127" t="s">
        <v>578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20314359</v>
      </c>
      <c r="AY127">
        <v>39662727</v>
      </c>
      <c r="AZ127">
        <v>39702554</v>
      </c>
      <c r="BA127">
        <v>-20314359</v>
      </c>
      <c r="BB127">
        <v>-39662727</v>
      </c>
      <c r="BC127">
        <v>199097446</v>
      </c>
      <c r="BD127">
        <v>3758755</v>
      </c>
      <c r="BE127">
        <v>11939060</v>
      </c>
      <c r="BF127">
        <v>218508022</v>
      </c>
      <c r="BG127">
        <v>0</v>
      </c>
      <c r="BH127">
        <v>11939060</v>
      </c>
      <c r="BI127">
        <v>0</v>
      </c>
      <c r="BJ127">
        <v>0</v>
      </c>
      <c r="BK127">
        <v>0</v>
      </c>
      <c r="BL127">
        <v>8965886</v>
      </c>
      <c r="BM127">
        <v>0</v>
      </c>
      <c r="BN127">
        <v>0</v>
      </c>
      <c r="BO127">
        <v>1166508</v>
      </c>
      <c r="BP127">
        <v>8974414</v>
      </c>
      <c r="BQ127">
        <v>1166508</v>
      </c>
      <c r="BR127">
        <v>8974414</v>
      </c>
      <c r="BS127">
        <v>0</v>
      </c>
      <c r="BT127">
        <v>0</v>
      </c>
      <c r="BU127">
        <v>0</v>
      </c>
      <c r="BV127">
        <v>1166508</v>
      </c>
      <c r="BW127">
        <v>8974414</v>
      </c>
      <c r="BX127">
        <v>0.55902223105703985</v>
      </c>
      <c r="BY127">
        <v>4.185092769815836</v>
      </c>
      <c r="BZ127">
        <v>0</v>
      </c>
      <c r="CA127">
        <v>199137273</v>
      </c>
      <c r="CB127">
        <v>219451632</v>
      </c>
      <c r="CC127">
        <v>238800000</v>
      </c>
      <c r="CD127">
        <v>0</v>
      </c>
      <c r="CE127">
        <v>199097446</v>
      </c>
      <c r="CF127">
        <v>219407742</v>
      </c>
      <c r="CG127">
        <v>238752240</v>
      </c>
      <c r="CH127">
        <v>199097446</v>
      </c>
      <c r="CI127">
        <v>219407742</v>
      </c>
      <c r="CJ127">
        <v>238752240</v>
      </c>
      <c r="CK127">
        <v>7933</v>
      </c>
      <c r="CL127">
        <v>0</v>
      </c>
      <c r="CM127">
        <v>0.58554769166666665</v>
      </c>
      <c r="CN127">
        <v>7.0265722999999998</v>
      </c>
      <c r="CO127">
        <v>7.0265722999999998</v>
      </c>
      <c r="CP127">
        <v>116581049.92202881</v>
      </c>
      <c r="CQ127">
        <v>1398972599.0643458</v>
      </c>
      <c r="CR127">
        <v>1398972599.0643458</v>
      </c>
      <c r="CS127">
        <v>1.9150252177554439</v>
      </c>
      <c r="CT127">
        <v>381276629.88070273</v>
      </c>
      <c r="CU127">
        <v>6.87</v>
      </c>
      <c r="CV127">
        <v>0</v>
      </c>
      <c r="CW127">
        <v>0</v>
      </c>
      <c r="CX127">
        <v>6.870000000000001</v>
      </c>
      <c r="CY127">
        <v>6.87</v>
      </c>
      <c r="CZ127">
        <v>1367799454.02</v>
      </c>
      <c r="DA127">
        <v>0</v>
      </c>
      <c r="DB127">
        <v>0</v>
      </c>
      <c r="DC127">
        <v>139559646.33000001</v>
      </c>
      <c r="DD127">
        <v>272482934.49000001</v>
      </c>
      <c r="DE127">
        <v>199097446</v>
      </c>
      <c r="DF127">
        <v>0</v>
      </c>
      <c r="DG127">
        <v>20314359</v>
      </c>
      <c r="DH127">
        <v>1</v>
      </c>
      <c r="DI127">
        <v>0</v>
      </c>
      <c r="DJ127">
        <v>199097446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39662727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1166508</v>
      </c>
      <c r="EH127">
        <v>0</v>
      </c>
      <c r="EI127">
        <v>0</v>
      </c>
      <c r="EJ127">
        <v>0</v>
      </c>
      <c r="EK127">
        <v>0</v>
      </c>
      <c r="EL127">
        <v>8974414</v>
      </c>
      <c r="EM127">
        <v>0</v>
      </c>
      <c r="EN127">
        <v>0</v>
      </c>
      <c r="EO127">
        <v>0</v>
      </c>
      <c r="EP127">
        <v>1166508</v>
      </c>
      <c r="EQ127">
        <v>8974414</v>
      </c>
      <c r="ER127" t="b">
        <v>1</v>
      </c>
      <c r="ES127" t="b">
        <v>1</v>
      </c>
      <c r="ET127" t="s">
        <v>9979</v>
      </c>
      <c r="EU127" t="s">
        <v>9979</v>
      </c>
      <c r="EV127" t="s">
        <v>571</v>
      </c>
      <c r="EW127" t="s">
        <v>8804</v>
      </c>
    </row>
    <row r="128" spans="1:153" x14ac:dyDescent="0.4">
      <c r="A128" t="s">
        <v>55</v>
      </c>
      <c r="B128">
        <v>805535792800</v>
      </c>
      <c r="C128">
        <v>6000000000194</v>
      </c>
      <c r="D128" t="s">
        <v>748</v>
      </c>
      <c r="E128" t="s">
        <v>749</v>
      </c>
      <c r="F128" t="s">
        <v>546</v>
      </c>
      <c r="G128" t="s">
        <v>614</v>
      </c>
      <c r="H128" t="s">
        <v>629</v>
      </c>
      <c r="I128" t="s">
        <v>549</v>
      </c>
      <c r="J128" t="s">
        <v>550</v>
      </c>
      <c r="K128" t="s">
        <v>551</v>
      </c>
      <c r="L128" t="s">
        <v>552</v>
      </c>
      <c r="M128" t="s">
        <v>553</v>
      </c>
      <c r="N128" t="s">
        <v>554</v>
      </c>
      <c r="O128" t="s">
        <v>555</v>
      </c>
      <c r="P128" t="s">
        <v>554</v>
      </c>
      <c r="Q128" t="s">
        <v>556</v>
      </c>
      <c r="R128" t="s">
        <v>557</v>
      </c>
      <c r="S128" t="s">
        <v>557</v>
      </c>
      <c r="T128" s="1">
        <v>40533</v>
      </c>
      <c r="U128" s="1">
        <v>47031</v>
      </c>
      <c r="V128" s="1">
        <v>47031</v>
      </c>
      <c r="X128" t="s">
        <v>558</v>
      </c>
      <c r="Y128" t="s">
        <v>616</v>
      </c>
      <c r="Z128" t="s">
        <v>617</v>
      </c>
      <c r="AA128" t="s">
        <v>618</v>
      </c>
      <c r="AB128" t="s">
        <v>656</v>
      </c>
      <c r="AC128" t="s">
        <v>553</v>
      </c>
      <c r="AD128" t="s">
        <v>577</v>
      </c>
      <c r="AF128" t="s">
        <v>564</v>
      </c>
      <c r="AG128" t="s">
        <v>565</v>
      </c>
      <c r="AH128" s="1">
        <v>39532</v>
      </c>
      <c r="AI128" t="s">
        <v>566</v>
      </c>
      <c r="AJ128" t="s">
        <v>567</v>
      </c>
      <c r="AK128" t="s">
        <v>546</v>
      </c>
      <c r="AL128" t="s">
        <v>568</v>
      </c>
      <c r="AM128" t="s">
        <v>569</v>
      </c>
      <c r="AN128" t="s">
        <v>578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22428206</v>
      </c>
      <c r="AY128">
        <v>42726008</v>
      </c>
      <c r="AZ128">
        <v>42770083</v>
      </c>
      <c r="BA128">
        <v>-22428206</v>
      </c>
      <c r="BB128">
        <v>-42726008</v>
      </c>
      <c r="BC128">
        <v>220329917</v>
      </c>
      <c r="BD128">
        <v>4152649</v>
      </c>
      <c r="BE128">
        <v>13117971</v>
      </c>
      <c r="BF128">
        <v>241451299</v>
      </c>
      <c r="BG128">
        <v>0</v>
      </c>
      <c r="BH128">
        <v>13117971</v>
      </c>
      <c r="BI128">
        <v>0</v>
      </c>
      <c r="BJ128">
        <v>0</v>
      </c>
      <c r="BK128">
        <v>0</v>
      </c>
      <c r="BL128">
        <v>9852685</v>
      </c>
      <c r="BM128">
        <v>0</v>
      </c>
      <c r="BN128">
        <v>0</v>
      </c>
      <c r="BO128">
        <v>1289024</v>
      </c>
      <c r="BP128">
        <v>9861883</v>
      </c>
      <c r="BQ128">
        <v>1289024</v>
      </c>
      <c r="BR128">
        <v>9861883</v>
      </c>
      <c r="BS128">
        <v>0</v>
      </c>
      <c r="BT128">
        <v>0</v>
      </c>
      <c r="BU128">
        <v>0</v>
      </c>
      <c r="BV128">
        <v>1289024</v>
      </c>
      <c r="BW128">
        <v>9861883</v>
      </c>
      <c r="BX128">
        <v>0.55826733036818921</v>
      </c>
      <c r="BY128">
        <v>4.1653904850497643</v>
      </c>
      <c r="BZ128">
        <v>0</v>
      </c>
      <c r="CA128">
        <v>220373992</v>
      </c>
      <c r="CB128">
        <v>242802198</v>
      </c>
      <c r="CC128">
        <v>263100000</v>
      </c>
      <c r="CD128">
        <v>0</v>
      </c>
      <c r="CE128">
        <v>220329917</v>
      </c>
      <c r="CF128">
        <v>242753638</v>
      </c>
      <c r="CG128">
        <v>263047380</v>
      </c>
      <c r="CH128">
        <v>220329917</v>
      </c>
      <c r="CI128">
        <v>242753638</v>
      </c>
      <c r="CJ128">
        <v>263047380</v>
      </c>
      <c r="CK128">
        <v>8545</v>
      </c>
      <c r="CL128">
        <v>0</v>
      </c>
      <c r="CM128">
        <v>0.58467786666666666</v>
      </c>
      <c r="CN128">
        <v>7.0161344000000003</v>
      </c>
      <c r="CO128">
        <v>7.0161344000000003</v>
      </c>
      <c r="CP128">
        <v>128822025.83440374</v>
      </c>
      <c r="CQ128">
        <v>1545864310.0128448</v>
      </c>
      <c r="CR128">
        <v>1545864310.0128448</v>
      </c>
      <c r="CS128">
        <v>1.9177168339034587</v>
      </c>
      <c r="CT128">
        <v>422530390.84345186</v>
      </c>
      <c r="CU128">
        <v>6.86</v>
      </c>
      <c r="CV128">
        <v>0</v>
      </c>
      <c r="CW128">
        <v>0</v>
      </c>
      <c r="CX128">
        <v>6.8599999999999994</v>
      </c>
      <c r="CY128">
        <v>6.86</v>
      </c>
      <c r="CZ128">
        <v>1511463230.6200001</v>
      </c>
      <c r="DA128">
        <v>0</v>
      </c>
      <c r="DB128">
        <v>0</v>
      </c>
      <c r="DC128">
        <v>153857493.16</v>
      </c>
      <c r="DD128">
        <v>293100414.88</v>
      </c>
      <c r="DE128">
        <v>220329917</v>
      </c>
      <c r="DF128">
        <v>0</v>
      </c>
      <c r="DG128">
        <v>22428206</v>
      </c>
      <c r="DH128">
        <v>1</v>
      </c>
      <c r="DI128">
        <v>0</v>
      </c>
      <c r="DJ128">
        <v>220329917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42726008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1289024</v>
      </c>
      <c r="EH128">
        <v>0</v>
      </c>
      <c r="EI128">
        <v>0</v>
      </c>
      <c r="EJ128">
        <v>0</v>
      </c>
      <c r="EK128">
        <v>0</v>
      </c>
      <c r="EL128">
        <v>9861883</v>
      </c>
      <c r="EM128">
        <v>0</v>
      </c>
      <c r="EN128">
        <v>0</v>
      </c>
      <c r="EO128">
        <v>0</v>
      </c>
      <c r="EP128">
        <v>1289024</v>
      </c>
      <c r="EQ128">
        <v>9861883</v>
      </c>
      <c r="ER128" t="b">
        <v>1</v>
      </c>
      <c r="ES128" t="b">
        <v>1</v>
      </c>
      <c r="ET128" t="s">
        <v>9979</v>
      </c>
      <c r="EU128" t="s">
        <v>9979</v>
      </c>
      <c r="EV128" t="s">
        <v>571</v>
      </c>
      <c r="EW128" t="s">
        <v>8804</v>
      </c>
    </row>
    <row r="129" spans="1:153" x14ac:dyDescent="0.4">
      <c r="A129" t="s">
        <v>55</v>
      </c>
      <c r="B129">
        <v>805535792800</v>
      </c>
      <c r="C129">
        <v>6000000000195</v>
      </c>
      <c r="D129" t="s">
        <v>748</v>
      </c>
      <c r="E129" t="s">
        <v>749</v>
      </c>
      <c r="F129" t="s">
        <v>546</v>
      </c>
      <c r="G129" t="s">
        <v>614</v>
      </c>
      <c r="H129" t="s">
        <v>629</v>
      </c>
      <c r="I129" t="s">
        <v>549</v>
      </c>
      <c r="J129" t="s">
        <v>550</v>
      </c>
      <c r="K129" t="s">
        <v>551</v>
      </c>
      <c r="L129" t="s">
        <v>552</v>
      </c>
      <c r="M129" t="s">
        <v>553</v>
      </c>
      <c r="N129" t="s">
        <v>554</v>
      </c>
      <c r="O129" t="s">
        <v>555</v>
      </c>
      <c r="P129" t="s">
        <v>554</v>
      </c>
      <c r="Q129" t="s">
        <v>556</v>
      </c>
      <c r="R129" t="s">
        <v>557</v>
      </c>
      <c r="S129" t="s">
        <v>557</v>
      </c>
      <c r="T129" s="1">
        <v>40753</v>
      </c>
      <c r="U129" s="1">
        <v>47392</v>
      </c>
      <c r="V129" s="1">
        <v>47392</v>
      </c>
      <c r="X129" t="s">
        <v>558</v>
      </c>
      <c r="Y129" t="s">
        <v>616</v>
      </c>
      <c r="Z129" t="s">
        <v>617</v>
      </c>
      <c r="AA129" t="s">
        <v>618</v>
      </c>
      <c r="AB129" t="s">
        <v>656</v>
      </c>
      <c r="AC129" t="s">
        <v>553</v>
      </c>
      <c r="AD129" t="s">
        <v>577</v>
      </c>
      <c r="AF129" t="s">
        <v>564</v>
      </c>
      <c r="AG129" t="s">
        <v>565</v>
      </c>
      <c r="AH129" s="1">
        <v>39532</v>
      </c>
      <c r="AI129" t="s">
        <v>566</v>
      </c>
      <c r="AJ129" t="s">
        <v>567</v>
      </c>
      <c r="AK129" t="s">
        <v>546</v>
      </c>
      <c r="AL129" t="s">
        <v>568</v>
      </c>
      <c r="AM129" t="s">
        <v>569</v>
      </c>
      <c r="AN129" t="s">
        <v>578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6307857</v>
      </c>
      <c r="BE129">
        <v>16892777</v>
      </c>
      <c r="BF129">
        <v>442566449</v>
      </c>
      <c r="BG129">
        <v>0</v>
      </c>
      <c r="BH129">
        <v>16892777</v>
      </c>
      <c r="BI129">
        <v>0</v>
      </c>
      <c r="BJ129">
        <v>0</v>
      </c>
      <c r="BK129">
        <v>0</v>
      </c>
      <c r="BL129">
        <v>13974630</v>
      </c>
      <c r="BM129">
        <v>0</v>
      </c>
      <c r="BN129">
        <v>0</v>
      </c>
      <c r="BO129">
        <v>2433248</v>
      </c>
      <c r="BP129">
        <v>13975214</v>
      </c>
      <c r="BQ129">
        <v>2433248</v>
      </c>
      <c r="BR129">
        <v>13975214</v>
      </c>
      <c r="BS129">
        <v>0</v>
      </c>
      <c r="BT129">
        <v>0</v>
      </c>
      <c r="BU129">
        <v>0</v>
      </c>
      <c r="BV129">
        <v>2433248</v>
      </c>
      <c r="BW129">
        <v>13975214</v>
      </c>
      <c r="BX129">
        <v>0.70180309189675805</v>
      </c>
      <c r="BY129">
        <v>4.0989908826141397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0.70589145833333333</v>
      </c>
      <c r="CN129">
        <v>8.4706975</v>
      </c>
      <c r="CO129">
        <v>8.4706975</v>
      </c>
      <c r="CP129">
        <v>245601097.45449999</v>
      </c>
      <c r="CQ129">
        <v>2947213169.454</v>
      </c>
      <c r="CR129">
        <v>2947213169.454</v>
      </c>
      <c r="CS129">
        <v>2.2717426695402301</v>
      </c>
      <c r="CT129">
        <v>790408335.71020007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2433248</v>
      </c>
      <c r="EH129">
        <v>0</v>
      </c>
      <c r="EI129">
        <v>0</v>
      </c>
      <c r="EJ129">
        <v>0</v>
      </c>
      <c r="EK129">
        <v>0</v>
      </c>
      <c r="EL129">
        <v>13975214</v>
      </c>
      <c r="EM129">
        <v>0</v>
      </c>
      <c r="EN129">
        <v>0</v>
      </c>
      <c r="EO129">
        <v>0</v>
      </c>
      <c r="EP129">
        <v>2433248</v>
      </c>
      <c r="EQ129">
        <v>13975214</v>
      </c>
      <c r="ER129" t="b">
        <v>1</v>
      </c>
      <c r="ES129" t="b">
        <v>1</v>
      </c>
      <c r="ET129" t="s">
        <v>9979</v>
      </c>
      <c r="EU129" t="s">
        <v>9979</v>
      </c>
      <c r="EV129" t="s">
        <v>571</v>
      </c>
      <c r="EW129" t="s">
        <v>8804</v>
      </c>
    </row>
    <row r="130" spans="1:153" x14ac:dyDescent="0.4">
      <c r="A130" t="s">
        <v>55</v>
      </c>
      <c r="B130">
        <v>805535792800</v>
      </c>
      <c r="C130">
        <v>6000000000196</v>
      </c>
      <c r="D130" t="s">
        <v>748</v>
      </c>
      <c r="E130" t="s">
        <v>749</v>
      </c>
      <c r="F130" t="s">
        <v>546</v>
      </c>
      <c r="G130" t="s">
        <v>614</v>
      </c>
      <c r="H130" t="s">
        <v>629</v>
      </c>
      <c r="I130" t="s">
        <v>549</v>
      </c>
      <c r="J130" t="s">
        <v>550</v>
      </c>
      <c r="K130" t="s">
        <v>551</v>
      </c>
      <c r="L130" t="s">
        <v>552</v>
      </c>
      <c r="M130" t="s">
        <v>553</v>
      </c>
      <c r="N130" t="s">
        <v>554</v>
      </c>
      <c r="O130" t="s">
        <v>555</v>
      </c>
      <c r="P130" t="s">
        <v>554</v>
      </c>
      <c r="Q130" t="s">
        <v>556</v>
      </c>
      <c r="R130" t="s">
        <v>557</v>
      </c>
      <c r="S130" t="s">
        <v>557</v>
      </c>
      <c r="T130" s="1">
        <v>40653</v>
      </c>
      <c r="U130" s="1">
        <v>46391</v>
      </c>
      <c r="V130" s="1">
        <v>46391</v>
      </c>
      <c r="X130" t="s">
        <v>558</v>
      </c>
      <c r="Y130" t="s">
        <v>616</v>
      </c>
      <c r="Z130" t="s">
        <v>617</v>
      </c>
      <c r="AA130" t="s">
        <v>618</v>
      </c>
      <c r="AB130" t="s">
        <v>656</v>
      </c>
      <c r="AC130" t="s">
        <v>553</v>
      </c>
      <c r="AD130" t="s">
        <v>577</v>
      </c>
      <c r="AF130" t="s">
        <v>564</v>
      </c>
      <c r="AG130" t="s">
        <v>565</v>
      </c>
      <c r="AH130" s="1">
        <v>39532</v>
      </c>
      <c r="AI130" t="s">
        <v>566</v>
      </c>
      <c r="AJ130" t="s">
        <v>567</v>
      </c>
      <c r="AK130" t="s">
        <v>546</v>
      </c>
      <c r="AL130" t="s">
        <v>568</v>
      </c>
      <c r="AM130" t="s">
        <v>569</v>
      </c>
      <c r="AN130" t="s">
        <v>578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42593043</v>
      </c>
      <c r="AY130">
        <v>129530449</v>
      </c>
      <c r="AZ130">
        <v>2203099961</v>
      </c>
      <c r="BA130">
        <v>-42593043</v>
      </c>
      <c r="BB130">
        <v>-129530449</v>
      </c>
      <c r="BC130">
        <v>80200039</v>
      </c>
      <c r="BD130">
        <v>1230850</v>
      </c>
      <c r="BE130">
        <v>4262459</v>
      </c>
      <c r="BF130">
        <v>49484964</v>
      </c>
      <c r="BG130">
        <v>0</v>
      </c>
      <c r="BH130">
        <v>4262459</v>
      </c>
      <c r="BI130">
        <v>0</v>
      </c>
      <c r="BJ130">
        <v>0</v>
      </c>
      <c r="BK130">
        <v>0</v>
      </c>
      <c r="BL130">
        <v>3160457</v>
      </c>
      <c r="BM130">
        <v>0</v>
      </c>
      <c r="BN130">
        <v>0</v>
      </c>
      <c r="BO130">
        <v>282587</v>
      </c>
      <c r="BP130">
        <v>3186583</v>
      </c>
      <c r="BQ130">
        <v>282587</v>
      </c>
      <c r="BR130">
        <v>3186583</v>
      </c>
      <c r="BS130">
        <v>0</v>
      </c>
      <c r="BT130">
        <v>0</v>
      </c>
      <c r="BU130">
        <v>0</v>
      </c>
      <c r="BV130">
        <v>282587</v>
      </c>
      <c r="BW130">
        <v>3186583</v>
      </c>
      <c r="BX130">
        <v>0.27882011927705802</v>
      </c>
      <c r="BY130">
        <v>2.2227991110904575</v>
      </c>
      <c r="BZ130">
        <v>0</v>
      </c>
      <c r="CA130">
        <v>80216082</v>
      </c>
      <c r="CB130">
        <v>122809125</v>
      </c>
      <c r="CC130">
        <v>209746531</v>
      </c>
      <c r="CD130">
        <v>0</v>
      </c>
      <c r="CE130">
        <v>80200039</v>
      </c>
      <c r="CF130">
        <v>122784563</v>
      </c>
      <c r="CG130">
        <v>209704582</v>
      </c>
      <c r="CH130">
        <v>80200039</v>
      </c>
      <c r="CI130">
        <v>122784563</v>
      </c>
      <c r="CJ130">
        <v>209704582</v>
      </c>
      <c r="CK130">
        <v>25906</v>
      </c>
      <c r="CL130">
        <v>0</v>
      </c>
      <c r="CM130">
        <v>0.33627785833333329</v>
      </c>
      <c r="CN130">
        <v>4.0353342999999997</v>
      </c>
      <c r="CO130">
        <v>4.0353342999999997</v>
      </c>
      <c r="CP130">
        <v>26969497.353169806</v>
      </c>
      <c r="CQ130">
        <v>323633968.23803771</v>
      </c>
      <c r="CR130">
        <v>323633968.23803771</v>
      </c>
      <c r="CS130">
        <v>1.0216725633950861</v>
      </c>
      <c r="CT130">
        <v>81938179.429515868</v>
      </c>
      <c r="CU130">
        <v>4.0199999999999996</v>
      </c>
      <c r="CV130">
        <v>0</v>
      </c>
      <c r="CW130">
        <v>0</v>
      </c>
      <c r="CX130">
        <v>4.0199999999999996</v>
      </c>
      <c r="CY130">
        <v>4.0199999999999996</v>
      </c>
      <c r="CZ130">
        <v>322404156.77999997</v>
      </c>
      <c r="DA130">
        <v>0</v>
      </c>
      <c r="DB130">
        <v>0</v>
      </c>
      <c r="DC130">
        <v>171224032.85999998</v>
      </c>
      <c r="DD130">
        <v>520712404.9799999</v>
      </c>
      <c r="DE130">
        <v>80200039</v>
      </c>
      <c r="DF130">
        <v>0</v>
      </c>
      <c r="DG130">
        <v>42593043</v>
      </c>
      <c r="DH130">
        <v>1</v>
      </c>
      <c r="DI130">
        <v>0</v>
      </c>
      <c r="DJ130">
        <v>80200039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129530449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282587</v>
      </c>
      <c r="EH130">
        <v>0</v>
      </c>
      <c r="EI130">
        <v>0</v>
      </c>
      <c r="EJ130">
        <v>0</v>
      </c>
      <c r="EK130">
        <v>0</v>
      </c>
      <c r="EL130">
        <v>3186583</v>
      </c>
      <c r="EM130">
        <v>0</v>
      </c>
      <c r="EN130">
        <v>0</v>
      </c>
      <c r="EO130">
        <v>0</v>
      </c>
      <c r="EP130">
        <v>282587</v>
      </c>
      <c r="EQ130">
        <v>3186583</v>
      </c>
      <c r="ER130" t="b">
        <v>1</v>
      </c>
      <c r="ES130" t="b">
        <v>1</v>
      </c>
      <c r="ET130" t="s">
        <v>9979</v>
      </c>
      <c r="EU130" t="s">
        <v>9979</v>
      </c>
      <c r="EV130" t="s">
        <v>571</v>
      </c>
      <c r="EW130" t="s">
        <v>8804</v>
      </c>
    </row>
    <row r="131" spans="1:153" x14ac:dyDescent="0.4">
      <c r="A131" t="s">
        <v>55</v>
      </c>
      <c r="B131">
        <v>805535792800</v>
      </c>
      <c r="C131">
        <v>6000000000197</v>
      </c>
      <c r="D131" t="s">
        <v>748</v>
      </c>
      <c r="E131" t="s">
        <v>749</v>
      </c>
      <c r="F131" t="s">
        <v>546</v>
      </c>
      <c r="G131" t="s">
        <v>614</v>
      </c>
      <c r="H131" t="s">
        <v>629</v>
      </c>
      <c r="I131" t="s">
        <v>549</v>
      </c>
      <c r="J131" t="s">
        <v>550</v>
      </c>
      <c r="K131" t="s">
        <v>551</v>
      </c>
      <c r="L131" t="s">
        <v>552</v>
      </c>
      <c r="M131" t="s">
        <v>553</v>
      </c>
      <c r="N131" t="s">
        <v>554</v>
      </c>
      <c r="O131" t="s">
        <v>555</v>
      </c>
      <c r="P131" t="s">
        <v>554</v>
      </c>
      <c r="Q131" t="s">
        <v>556</v>
      </c>
      <c r="R131" t="s">
        <v>557</v>
      </c>
      <c r="S131" t="s">
        <v>557</v>
      </c>
      <c r="T131" s="1">
        <v>40653</v>
      </c>
      <c r="U131" s="1">
        <v>46391</v>
      </c>
      <c r="V131" s="1">
        <v>46391</v>
      </c>
      <c r="X131" t="s">
        <v>558</v>
      </c>
      <c r="Y131" t="s">
        <v>616</v>
      </c>
      <c r="Z131" t="s">
        <v>617</v>
      </c>
      <c r="AA131" t="s">
        <v>618</v>
      </c>
      <c r="AB131" t="s">
        <v>656</v>
      </c>
      <c r="AC131" t="s">
        <v>553</v>
      </c>
      <c r="AD131" t="s">
        <v>577</v>
      </c>
      <c r="AF131" t="s">
        <v>564</v>
      </c>
      <c r="AG131" t="s">
        <v>565</v>
      </c>
      <c r="AH131" s="1">
        <v>39532</v>
      </c>
      <c r="AI131" t="s">
        <v>566</v>
      </c>
      <c r="AJ131" t="s">
        <v>567</v>
      </c>
      <c r="AK131" t="s">
        <v>546</v>
      </c>
      <c r="AL131" t="s">
        <v>568</v>
      </c>
      <c r="AM131" t="s">
        <v>569</v>
      </c>
      <c r="AN131" t="s">
        <v>578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37859125</v>
      </c>
      <c r="AY131">
        <v>115706516</v>
      </c>
      <c r="AZ131">
        <v>1967741355</v>
      </c>
      <c r="BA131">
        <v>-37859125</v>
      </c>
      <c r="BB131">
        <v>-115706516</v>
      </c>
      <c r="BC131">
        <v>67158645</v>
      </c>
      <c r="BD131">
        <v>1052671</v>
      </c>
      <c r="BE131">
        <v>3684588</v>
      </c>
      <c r="BF131">
        <v>41422821</v>
      </c>
      <c r="BG131">
        <v>0</v>
      </c>
      <c r="BH131">
        <v>3684588</v>
      </c>
      <c r="BI131">
        <v>0</v>
      </c>
      <c r="BJ131">
        <v>0</v>
      </c>
      <c r="BK131">
        <v>0</v>
      </c>
      <c r="BL131">
        <v>2714298</v>
      </c>
      <c r="BM131">
        <v>0</v>
      </c>
      <c r="BN131">
        <v>0</v>
      </c>
      <c r="BO131">
        <v>237079</v>
      </c>
      <c r="BP131">
        <v>2737634</v>
      </c>
      <c r="BQ131">
        <v>237079</v>
      </c>
      <c r="BR131">
        <v>2737634</v>
      </c>
      <c r="BS131">
        <v>0</v>
      </c>
      <c r="BT131">
        <v>0</v>
      </c>
      <c r="BU131">
        <v>0</v>
      </c>
      <c r="BV131">
        <v>237079</v>
      </c>
      <c r="BW131">
        <v>2737634</v>
      </c>
      <c r="BX131">
        <v>0.27578266456918338</v>
      </c>
      <c r="BY131">
        <v>2.2143496340718625</v>
      </c>
      <c r="BZ131">
        <v>0</v>
      </c>
      <c r="CA131">
        <v>67172079</v>
      </c>
      <c r="CB131">
        <v>105031204</v>
      </c>
      <c r="CC131">
        <v>182878595</v>
      </c>
      <c r="CD131">
        <v>0</v>
      </c>
      <c r="CE131">
        <v>67158645</v>
      </c>
      <c r="CF131">
        <v>105010198</v>
      </c>
      <c r="CG131">
        <v>182842019</v>
      </c>
      <c r="CH131">
        <v>67158645</v>
      </c>
      <c r="CI131">
        <v>105010198</v>
      </c>
      <c r="CJ131">
        <v>182842019</v>
      </c>
      <c r="CK131">
        <v>23142</v>
      </c>
      <c r="CL131">
        <v>0</v>
      </c>
      <c r="CM131">
        <v>0.33615327500000003</v>
      </c>
      <c r="CN131">
        <v>4.0338393000000003</v>
      </c>
      <c r="CO131">
        <v>4.0338393000000003</v>
      </c>
      <c r="CP131">
        <v>22575598.461312376</v>
      </c>
      <c r="CQ131">
        <v>270907181.53574854</v>
      </c>
      <c r="CR131">
        <v>270907181.53574854</v>
      </c>
      <c r="CS131">
        <v>1.0203561948990123</v>
      </c>
      <c r="CT131">
        <v>68525739.466773584</v>
      </c>
      <c r="CU131">
        <v>4.0199999999999996</v>
      </c>
      <c r="CV131">
        <v>0</v>
      </c>
      <c r="CW131">
        <v>0</v>
      </c>
      <c r="CX131">
        <v>4.0199999999999996</v>
      </c>
      <c r="CY131">
        <v>4.0199999999999996</v>
      </c>
      <c r="CZ131">
        <v>269977752.89999998</v>
      </c>
      <c r="DA131">
        <v>0</v>
      </c>
      <c r="DB131">
        <v>0</v>
      </c>
      <c r="DC131">
        <v>152193682.49999997</v>
      </c>
      <c r="DD131">
        <v>465140194.31999993</v>
      </c>
      <c r="DE131">
        <v>67158645</v>
      </c>
      <c r="DF131">
        <v>0</v>
      </c>
      <c r="DG131">
        <v>37859125</v>
      </c>
      <c r="DH131">
        <v>1</v>
      </c>
      <c r="DI131">
        <v>0</v>
      </c>
      <c r="DJ131">
        <v>67158645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115706516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237079</v>
      </c>
      <c r="EH131">
        <v>0</v>
      </c>
      <c r="EI131">
        <v>0</v>
      </c>
      <c r="EJ131">
        <v>0</v>
      </c>
      <c r="EK131">
        <v>0</v>
      </c>
      <c r="EL131">
        <v>2737634</v>
      </c>
      <c r="EM131">
        <v>0</v>
      </c>
      <c r="EN131">
        <v>0</v>
      </c>
      <c r="EO131">
        <v>0</v>
      </c>
      <c r="EP131">
        <v>237079</v>
      </c>
      <c r="EQ131">
        <v>2737634</v>
      </c>
      <c r="ER131" t="b">
        <v>1</v>
      </c>
      <c r="ES131" t="b">
        <v>1</v>
      </c>
      <c r="ET131" t="s">
        <v>9979</v>
      </c>
      <c r="EU131" t="s">
        <v>9979</v>
      </c>
      <c r="EV131" t="s">
        <v>571</v>
      </c>
      <c r="EW131" t="s">
        <v>8804</v>
      </c>
    </row>
    <row r="132" spans="1:153" x14ac:dyDescent="0.4">
      <c r="A132" t="s">
        <v>55</v>
      </c>
      <c r="B132">
        <v>805535792800</v>
      </c>
      <c r="C132">
        <v>6000000000198</v>
      </c>
      <c r="D132" t="s">
        <v>748</v>
      </c>
      <c r="E132" t="s">
        <v>749</v>
      </c>
      <c r="F132" t="s">
        <v>546</v>
      </c>
      <c r="G132" t="s">
        <v>614</v>
      </c>
      <c r="H132" t="s">
        <v>629</v>
      </c>
      <c r="I132" t="s">
        <v>549</v>
      </c>
      <c r="J132" t="s">
        <v>550</v>
      </c>
      <c r="K132" t="s">
        <v>551</v>
      </c>
      <c r="L132" t="s">
        <v>552</v>
      </c>
      <c r="M132" t="s">
        <v>553</v>
      </c>
      <c r="N132" t="s">
        <v>554</v>
      </c>
      <c r="O132" t="s">
        <v>555</v>
      </c>
      <c r="P132" t="s">
        <v>554</v>
      </c>
      <c r="Q132" t="s">
        <v>556</v>
      </c>
      <c r="R132" t="s">
        <v>557</v>
      </c>
      <c r="S132" t="s">
        <v>557</v>
      </c>
      <c r="T132" s="1">
        <v>40653</v>
      </c>
      <c r="U132" s="1">
        <v>47301</v>
      </c>
      <c r="V132" s="1">
        <v>47301</v>
      </c>
      <c r="X132" t="s">
        <v>558</v>
      </c>
      <c r="Y132" t="s">
        <v>616</v>
      </c>
      <c r="Z132" t="s">
        <v>617</v>
      </c>
      <c r="AA132" t="s">
        <v>618</v>
      </c>
      <c r="AB132" t="s">
        <v>656</v>
      </c>
      <c r="AC132" t="s">
        <v>553</v>
      </c>
      <c r="AD132" t="s">
        <v>577</v>
      </c>
      <c r="AF132" t="s">
        <v>564</v>
      </c>
      <c r="AG132" t="s">
        <v>565</v>
      </c>
      <c r="AH132" s="1">
        <v>39532</v>
      </c>
      <c r="AI132" t="s">
        <v>566</v>
      </c>
      <c r="AJ132" t="s">
        <v>567</v>
      </c>
      <c r="AK132" t="s">
        <v>546</v>
      </c>
      <c r="AL132" t="s">
        <v>568</v>
      </c>
      <c r="AM132" t="s">
        <v>569</v>
      </c>
      <c r="AN132" t="s">
        <v>578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5338294</v>
      </c>
      <c r="BE132">
        <v>15018764</v>
      </c>
      <c r="BF132">
        <v>335721045</v>
      </c>
      <c r="BG132">
        <v>0</v>
      </c>
      <c r="BH132">
        <v>15018764</v>
      </c>
      <c r="BI132">
        <v>0</v>
      </c>
      <c r="BJ132">
        <v>0</v>
      </c>
      <c r="BK132">
        <v>0</v>
      </c>
      <c r="BL132">
        <v>12436467</v>
      </c>
      <c r="BM132">
        <v>0</v>
      </c>
      <c r="BN132">
        <v>0</v>
      </c>
      <c r="BO132">
        <v>1819244</v>
      </c>
      <c r="BP132">
        <v>12436983</v>
      </c>
      <c r="BQ132">
        <v>1819244</v>
      </c>
      <c r="BR132">
        <v>12436983</v>
      </c>
      <c r="BS132">
        <v>0</v>
      </c>
      <c r="BT132">
        <v>0</v>
      </c>
      <c r="BU132">
        <v>0</v>
      </c>
      <c r="BV132">
        <v>1819244</v>
      </c>
      <c r="BW132">
        <v>12436983</v>
      </c>
      <c r="BX132">
        <v>0.6547938529388011</v>
      </c>
      <c r="BY132">
        <v>4.5635992446416491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0.65640557499999996</v>
      </c>
      <c r="CN132">
        <v>7.8768668999999996</v>
      </c>
      <c r="CO132">
        <v>7.8768668999999996</v>
      </c>
      <c r="CP132">
        <v>182969273.13513798</v>
      </c>
      <c r="CQ132">
        <v>2195631277.6216559</v>
      </c>
      <c r="CR132">
        <v>2195631277.6216559</v>
      </c>
      <c r="CS132">
        <v>2.2041644368723099</v>
      </c>
      <c r="CT132">
        <v>614398140.79100001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1819244</v>
      </c>
      <c r="EH132">
        <v>0</v>
      </c>
      <c r="EI132">
        <v>0</v>
      </c>
      <c r="EJ132">
        <v>0</v>
      </c>
      <c r="EK132">
        <v>0</v>
      </c>
      <c r="EL132">
        <v>12436983</v>
      </c>
      <c r="EM132">
        <v>0</v>
      </c>
      <c r="EN132">
        <v>0</v>
      </c>
      <c r="EO132">
        <v>0</v>
      </c>
      <c r="EP132">
        <v>1819244</v>
      </c>
      <c r="EQ132">
        <v>12436983</v>
      </c>
      <c r="ER132" t="b">
        <v>1</v>
      </c>
      <c r="ES132" t="b">
        <v>1</v>
      </c>
      <c r="ET132" t="s">
        <v>9979</v>
      </c>
      <c r="EU132" t="s">
        <v>9979</v>
      </c>
      <c r="EV132" t="s">
        <v>571</v>
      </c>
      <c r="EW132" t="s">
        <v>8804</v>
      </c>
    </row>
    <row r="133" spans="1:153" x14ac:dyDescent="0.4">
      <c r="A133" t="s">
        <v>55</v>
      </c>
      <c r="B133">
        <v>805535792800</v>
      </c>
      <c r="C133">
        <v>6000000000199</v>
      </c>
      <c r="D133" t="s">
        <v>748</v>
      </c>
      <c r="E133" t="s">
        <v>749</v>
      </c>
      <c r="F133" t="s">
        <v>546</v>
      </c>
      <c r="G133" t="s">
        <v>614</v>
      </c>
      <c r="H133" t="s">
        <v>629</v>
      </c>
      <c r="I133" t="s">
        <v>549</v>
      </c>
      <c r="J133" t="s">
        <v>550</v>
      </c>
      <c r="K133" t="s">
        <v>551</v>
      </c>
      <c r="L133" t="s">
        <v>552</v>
      </c>
      <c r="M133" t="s">
        <v>553</v>
      </c>
      <c r="N133" t="s">
        <v>554</v>
      </c>
      <c r="O133" t="s">
        <v>555</v>
      </c>
      <c r="P133" t="s">
        <v>554</v>
      </c>
      <c r="Q133" t="s">
        <v>556</v>
      </c>
      <c r="R133" t="s">
        <v>557</v>
      </c>
      <c r="S133" t="s">
        <v>557</v>
      </c>
      <c r="T133" s="1">
        <v>40653</v>
      </c>
      <c r="U133" s="1">
        <v>47301</v>
      </c>
      <c r="V133" s="1">
        <v>47301</v>
      </c>
      <c r="X133" t="s">
        <v>558</v>
      </c>
      <c r="Y133" t="s">
        <v>616</v>
      </c>
      <c r="Z133" t="s">
        <v>617</v>
      </c>
      <c r="AA133" t="s">
        <v>618</v>
      </c>
      <c r="AB133" t="s">
        <v>656</v>
      </c>
      <c r="AC133" t="s">
        <v>553</v>
      </c>
      <c r="AD133" t="s">
        <v>577</v>
      </c>
      <c r="AF133" t="s">
        <v>564</v>
      </c>
      <c r="AG133" t="s">
        <v>565</v>
      </c>
      <c r="AH133" s="1">
        <v>39532</v>
      </c>
      <c r="AI133" t="s">
        <v>566</v>
      </c>
      <c r="AJ133" t="s">
        <v>567</v>
      </c>
      <c r="AK133" t="s">
        <v>546</v>
      </c>
      <c r="AL133" t="s">
        <v>568</v>
      </c>
      <c r="AM133" t="s">
        <v>569</v>
      </c>
      <c r="AN133" t="s">
        <v>578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4758128</v>
      </c>
      <c r="BE133">
        <v>13386523</v>
      </c>
      <c r="BF133">
        <v>299637543</v>
      </c>
      <c r="BG133">
        <v>0</v>
      </c>
      <c r="BH133">
        <v>13386523</v>
      </c>
      <c r="BI133">
        <v>0</v>
      </c>
      <c r="BJ133">
        <v>0</v>
      </c>
      <c r="BK133">
        <v>0</v>
      </c>
      <c r="BL133">
        <v>11084870</v>
      </c>
      <c r="BM133">
        <v>0</v>
      </c>
      <c r="BN133">
        <v>0</v>
      </c>
      <c r="BO133">
        <v>1621529</v>
      </c>
      <c r="BP133">
        <v>11085331</v>
      </c>
      <c r="BQ133">
        <v>1621529</v>
      </c>
      <c r="BR133">
        <v>11085331</v>
      </c>
      <c r="BS133">
        <v>0</v>
      </c>
      <c r="BT133">
        <v>0</v>
      </c>
      <c r="BU133">
        <v>0</v>
      </c>
      <c r="BV133">
        <v>1621529</v>
      </c>
      <c r="BW133">
        <v>11085331</v>
      </c>
      <c r="BX133">
        <v>0.65479407265323353</v>
      </c>
      <c r="BY133">
        <v>4.5635992556668699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0.65728890000000006</v>
      </c>
      <c r="CN133">
        <v>7.8874668000000003</v>
      </c>
      <c r="CO133">
        <v>7.8874668000000003</v>
      </c>
      <c r="CP133">
        <v>163303624.39167002</v>
      </c>
      <c r="CQ133">
        <v>1959643492.7000401</v>
      </c>
      <c r="CR133">
        <v>1959643492.7000401</v>
      </c>
      <c r="CS133">
        <v>2.2057848812877263</v>
      </c>
      <c r="CT133">
        <v>548027915.4914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1621529</v>
      </c>
      <c r="EH133">
        <v>0</v>
      </c>
      <c r="EI133">
        <v>0</v>
      </c>
      <c r="EJ133">
        <v>0</v>
      </c>
      <c r="EK133">
        <v>0</v>
      </c>
      <c r="EL133">
        <v>11085331</v>
      </c>
      <c r="EM133">
        <v>0</v>
      </c>
      <c r="EN133">
        <v>0</v>
      </c>
      <c r="EO133">
        <v>0</v>
      </c>
      <c r="EP133">
        <v>1621529</v>
      </c>
      <c r="EQ133">
        <v>11085331</v>
      </c>
      <c r="ER133" t="b">
        <v>1</v>
      </c>
      <c r="ES133" t="b">
        <v>1</v>
      </c>
      <c r="ET133" t="s">
        <v>9979</v>
      </c>
      <c r="EU133" t="s">
        <v>9979</v>
      </c>
      <c r="EV133" t="s">
        <v>571</v>
      </c>
      <c r="EW133" t="s">
        <v>8804</v>
      </c>
    </row>
    <row r="134" spans="1:153" x14ac:dyDescent="0.4">
      <c r="A134" t="s">
        <v>55</v>
      </c>
      <c r="B134" t="s">
        <v>750</v>
      </c>
      <c r="C134">
        <v>100001940</v>
      </c>
      <c r="D134" t="s">
        <v>748</v>
      </c>
      <c r="E134" t="s">
        <v>748</v>
      </c>
      <c r="F134" t="s">
        <v>546</v>
      </c>
      <c r="G134" t="s">
        <v>614</v>
      </c>
      <c r="H134" t="s">
        <v>629</v>
      </c>
      <c r="I134" t="s">
        <v>549</v>
      </c>
      <c r="J134" t="s">
        <v>550</v>
      </c>
      <c r="K134" t="s">
        <v>551</v>
      </c>
      <c r="L134" t="s">
        <v>552</v>
      </c>
      <c r="M134" t="s">
        <v>553</v>
      </c>
      <c r="N134" t="s">
        <v>582</v>
      </c>
      <c r="O134" t="s">
        <v>583</v>
      </c>
      <c r="P134" t="s">
        <v>584</v>
      </c>
      <c r="Q134" t="s">
        <v>556</v>
      </c>
      <c r="R134" t="s">
        <v>557</v>
      </c>
      <c r="S134" t="s">
        <v>557</v>
      </c>
      <c r="T134" s="1">
        <v>39612</v>
      </c>
      <c r="U134" s="1">
        <v>2958465</v>
      </c>
      <c r="V134" s="1">
        <v>2958465</v>
      </c>
      <c r="X134" t="s">
        <v>558</v>
      </c>
      <c r="Y134" t="s">
        <v>616</v>
      </c>
      <c r="Z134" t="s">
        <v>617</v>
      </c>
      <c r="AA134" t="s">
        <v>618</v>
      </c>
      <c r="AB134" t="s">
        <v>656</v>
      </c>
      <c r="AC134" t="s">
        <v>553</v>
      </c>
      <c r="AD134" t="s">
        <v>577</v>
      </c>
      <c r="AF134" t="s">
        <v>564</v>
      </c>
      <c r="AG134" t="s">
        <v>565</v>
      </c>
      <c r="AH134" t="s">
        <v>9979</v>
      </c>
      <c r="AI134" t="s">
        <v>566</v>
      </c>
      <c r="AJ134" t="s">
        <v>567</v>
      </c>
      <c r="AK134" t="s">
        <v>546</v>
      </c>
      <c r="AL134" t="s">
        <v>586</v>
      </c>
      <c r="AM134" t="s">
        <v>569</v>
      </c>
      <c r="AN134" t="s">
        <v>578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 t="b">
        <v>1</v>
      </c>
      <c r="ES134" t="b">
        <v>1</v>
      </c>
      <c r="ET134" t="s">
        <v>9979</v>
      </c>
      <c r="EU134" t="s">
        <v>9979</v>
      </c>
      <c r="EV134" t="s">
        <v>571</v>
      </c>
      <c r="EW134" t="s">
        <v>8805</v>
      </c>
    </row>
    <row r="135" spans="1:153" x14ac:dyDescent="0.4">
      <c r="A135" t="s">
        <v>56</v>
      </c>
      <c r="B135">
        <v>305528608300</v>
      </c>
      <c r="C135">
        <v>6000000000135</v>
      </c>
      <c r="D135" t="s">
        <v>751</v>
      </c>
      <c r="E135" t="s">
        <v>752</v>
      </c>
      <c r="F135" t="s">
        <v>546</v>
      </c>
      <c r="G135" t="s">
        <v>614</v>
      </c>
      <c r="H135" t="s">
        <v>743</v>
      </c>
      <c r="I135" t="s">
        <v>549</v>
      </c>
      <c r="J135" t="s">
        <v>550</v>
      </c>
      <c r="K135" t="s">
        <v>551</v>
      </c>
      <c r="L135" t="s">
        <v>552</v>
      </c>
      <c r="M135" t="s">
        <v>553</v>
      </c>
      <c r="N135" t="s">
        <v>554</v>
      </c>
      <c r="O135" t="s">
        <v>555</v>
      </c>
      <c r="P135" t="s">
        <v>554</v>
      </c>
      <c r="Q135" t="s">
        <v>556</v>
      </c>
      <c r="R135" t="s">
        <v>557</v>
      </c>
      <c r="S135" t="s">
        <v>557</v>
      </c>
      <c r="T135" s="1">
        <v>40165</v>
      </c>
      <c r="U135" s="1">
        <v>46112</v>
      </c>
      <c r="V135" s="1">
        <v>46112</v>
      </c>
      <c r="W135" t="s">
        <v>570</v>
      </c>
      <c r="X135" t="s">
        <v>558</v>
      </c>
      <c r="Y135" t="s">
        <v>616</v>
      </c>
      <c r="Z135" t="s">
        <v>617</v>
      </c>
      <c r="AA135" t="s">
        <v>618</v>
      </c>
      <c r="AB135" t="s">
        <v>619</v>
      </c>
      <c r="AC135" t="s">
        <v>553</v>
      </c>
      <c r="AD135" t="s">
        <v>577</v>
      </c>
      <c r="AF135" t="s">
        <v>564</v>
      </c>
      <c r="AG135" t="s">
        <v>565</v>
      </c>
      <c r="AH135" s="1">
        <v>39539</v>
      </c>
      <c r="AI135" t="s">
        <v>566</v>
      </c>
      <c r="AJ135" t="s">
        <v>567</v>
      </c>
      <c r="AK135" t="s">
        <v>546</v>
      </c>
      <c r="AL135" t="s">
        <v>568</v>
      </c>
      <c r="AM135" t="s">
        <v>569</v>
      </c>
      <c r="AN135" t="s">
        <v>570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 t="b">
        <v>1</v>
      </c>
      <c r="ES135" t="b">
        <v>1</v>
      </c>
      <c r="ET135" t="s">
        <v>9979</v>
      </c>
      <c r="EU135" t="s">
        <v>9979</v>
      </c>
      <c r="EV135" t="s">
        <v>571</v>
      </c>
      <c r="EW135" t="s">
        <v>8804</v>
      </c>
    </row>
    <row r="136" spans="1:153" x14ac:dyDescent="0.4">
      <c r="A136" t="s">
        <v>57</v>
      </c>
      <c r="B136">
        <v>5544012000</v>
      </c>
      <c r="C136">
        <v>6000000000090</v>
      </c>
      <c r="D136" t="s">
        <v>753</v>
      </c>
      <c r="E136" t="s">
        <v>754</v>
      </c>
      <c r="F136" t="s">
        <v>546</v>
      </c>
      <c r="G136" t="s">
        <v>614</v>
      </c>
      <c r="H136" t="s">
        <v>629</v>
      </c>
      <c r="I136" t="s">
        <v>549</v>
      </c>
      <c r="J136" t="s">
        <v>550</v>
      </c>
      <c r="K136" t="s">
        <v>551</v>
      </c>
      <c r="L136" t="s">
        <v>552</v>
      </c>
      <c r="M136" t="s">
        <v>553</v>
      </c>
      <c r="N136" t="s">
        <v>554</v>
      </c>
      <c r="O136" t="s">
        <v>555</v>
      </c>
      <c r="P136" t="s">
        <v>554</v>
      </c>
      <c r="Q136" t="s">
        <v>556</v>
      </c>
      <c r="R136" t="s">
        <v>557</v>
      </c>
      <c r="S136" t="s">
        <v>557</v>
      </c>
      <c r="T136" s="1">
        <v>40267</v>
      </c>
      <c r="U136" s="1">
        <v>46119</v>
      </c>
      <c r="V136" s="1">
        <v>46119</v>
      </c>
      <c r="X136" t="s">
        <v>558</v>
      </c>
      <c r="Y136" t="s">
        <v>616</v>
      </c>
      <c r="Z136" t="s">
        <v>617</v>
      </c>
      <c r="AA136" t="s">
        <v>618</v>
      </c>
      <c r="AB136" t="s">
        <v>656</v>
      </c>
      <c r="AC136" t="s">
        <v>553</v>
      </c>
      <c r="AD136" t="s">
        <v>640</v>
      </c>
      <c r="AF136" t="s">
        <v>564</v>
      </c>
      <c r="AG136" t="s">
        <v>565</v>
      </c>
      <c r="AH136" s="1">
        <v>39583</v>
      </c>
      <c r="AI136" t="s">
        <v>566</v>
      </c>
      <c r="AJ136" t="s">
        <v>567</v>
      </c>
      <c r="AK136" t="s">
        <v>546</v>
      </c>
      <c r="AL136" t="s">
        <v>568</v>
      </c>
      <c r="AM136" t="s">
        <v>569</v>
      </c>
      <c r="AN136" t="s">
        <v>578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 t="b">
        <v>1</v>
      </c>
      <c r="ES136" t="b">
        <v>1</v>
      </c>
      <c r="ET136" t="s">
        <v>9979</v>
      </c>
      <c r="EU136" t="s">
        <v>9979</v>
      </c>
      <c r="EV136" t="s">
        <v>571</v>
      </c>
      <c r="EW136" t="s">
        <v>8804</v>
      </c>
    </row>
    <row r="137" spans="1:153" x14ac:dyDescent="0.4">
      <c r="A137" t="s">
        <v>57</v>
      </c>
      <c r="B137">
        <v>5544012000</v>
      </c>
      <c r="C137">
        <v>6000000000091</v>
      </c>
      <c r="D137" t="s">
        <v>753</v>
      </c>
      <c r="E137" t="s">
        <v>754</v>
      </c>
      <c r="F137" t="s">
        <v>546</v>
      </c>
      <c r="G137" t="s">
        <v>614</v>
      </c>
      <c r="H137" t="s">
        <v>629</v>
      </c>
      <c r="I137" t="s">
        <v>549</v>
      </c>
      <c r="J137" t="s">
        <v>550</v>
      </c>
      <c r="K137" t="s">
        <v>551</v>
      </c>
      <c r="L137" t="s">
        <v>552</v>
      </c>
      <c r="M137" t="s">
        <v>553</v>
      </c>
      <c r="N137" t="s">
        <v>554</v>
      </c>
      <c r="O137" t="s">
        <v>555</v>
      </c>
      <c r="P137" t="s">
        <v>554</v>
      </c>
      <c r="Q137" t="s">
        <v>556</v>
      </c>
      <c r="R137" t="s">
        <v>557</v>
      </c>
      <c r="S137" t="s">
        <v>557</v>
      </c>
      <c r="T137" s="1">
        <v>40267</v>
      </c>
      <c r="U137" s="1">
        <v>46119</v>
      </c>
      <c r="V137" s="1">
        <v>46119</v>
      </c>
      <c r="X137" t="s">
        <v>558</v>
      </c>
      <c r="Y137" t="s">
        <v>616</v>
      </c>
      <c r="Z137" t="s">
        <v>617</v>
      </c>
      <c r="AA137" t="s">
        <v>618</v>
      </c>
      <c r="AB137" t="s">
        <v>656</v>
      </c>
      <c r="AC137" t="s">
        <v>553</v>
      </c>
      <c r="AD137" t="s">
        <v>640</v>
      </c>
      <c r="AF137" t="s">
        <v>564</v>
      </c>
      <c r="AG137" t="s">
        <v>565</v>
      </c>
      <c r="AH137" s="1">
        <v>39583</v>
      </c>
      <c r="AI137" t="s">
        <v>566</v>
      </c>
      <c r="AJ137" t="s">
        <v>567</v>
      </c>
      <c r="AK137" t="s">
        <v>546</v>
      </c>
      <c r="AL137" t="s">
        <v>568</v>
      </c>
      <c r="AM137" t="s">
        <v>569</v>
      </c>
      <c r="AN137" t="s">
        <v>578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 t="b">
        <v>1</v>
      </c>
      <c r="ES137" t="b">
        <v>1</v>
      </c>
      <c r="ET137" t="s">
        <v>9979</v>
      </c>
      <c r="EU137" t="s">
        <v>9979</v>
      </c>
      <c r="EV137" t="s">
        <v>571</v>
      </c>
      <c r="EW137" t="s">
        <v>8804</v>
      </c>
    </row>
    <row r="138" spans="1:153" x14ac:dyDescent="0.4">
      <c r="A138" t="s">
        <v>57</v>
      </c>
      <c r="B138">
        <v>5544012000</v>
      </c>
      <c r="C138">
        <v>6000000000092</v>
      </c>
      <c r="D138" t="s">
        <v>753</v>
      </c>
      <c r="E138" t="s">
        <v>754</v>
      </c>
      <c r="F138" t="s">
        <v>546</v>
      </c>
      <c r="G138" t="s">
        <v>614</v>
      </c>
      <c r="H138" t="s">
        <v>629</v>
      </c>
      <c r="I138" t="s">
        <v>549</v>
      </c>
      <c r="J138" t="s">
        <v>550</v>
      </c>
      <c r="K138" t="s">
        <v>551</v>
      </c>
      <c r="L138" t="s">
        <v>552</v>
      </c>
      <c r="M138" t="s">
        <v>553</v>
      </c>
      <c r="N138" t="s">
        <v>554</v>
      </c>
      <c r="O138" t="s">
        <v>555</v>
      </c>
      <c r="P138" t="s">
        <v>554</v>
      </c>
      <c r="Q138" t="s">
        <v>556</v>
      </c>
      <c r="R138" t="s">
        <v>557</v>
      </c>
      <c r="S138" t="s">
        <v>557</v>
      </c>
      <c r="T138" s="1">
        <v>40267</v>
      </c>
      <c r="U138" s="1">
        <v>46119</v>
      </c>
      <c r="V138" s="1">
        <v>46119</v>
      </c>
      <c r="W138" t="s">
        <v>570</v>
      </c>
      <c r="X138" t="s">
        <v>558</v>
      </c>
      <c r="Y138" t="s">
        <v>616</v>
      </c>
      <c r="Z138" t="s">
        <v>617</v>
      </c>
      <c r="AA138" t="s">
        <v>618</v>
      </c>
      <c r="AB138" t="s">
        <v>656</v>
      </c>
      <c r="AC138" t="s">
        <v>553</v>
      </c>
      <c r="AD138" t="s">
        <v>640</v>
      </c>
      <c r="AF138" t="s">
        <v>564</v>
      </c>
      <c r="AG138" t="s">
        <v>565</v>
      </c>
      <c r="AH138" t="s">
        <v>9979</v>
      </c>
      <c r="AI138" t="s">
        <v>566</v>
      </c>
      <c r="AJ138" t="s">
        <v>567</v>
      </c>
      <c r="AK138" t="s">
        <v>546</v>
      </c>
      <c r="AL138" t="s">
        <v>568</v>
      </c>
      <c r="AM138" t="s">
        <v>569</v>
      </c>
      <c r="AN138" t="s">
        <v>570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 t="b">
        <v>1</v>
      </c>
      <c r="ES138" t="b">
        <v>1</v>
      </c>
      <c r="ET138" t="s">
        <v>9979</v>
      </c>
      <c r="EU138" t="s">
        <v>9979</v>
      </c>
      <c r="EV138" t="s">
        <v>571</v>
      </c>
      <c r="EW138" t="s">
        <v>8804</v>
      </c>
    </row>
    <row r="139" spans="1:153" x14ac:dyDescent="0.4">
      <c r="A139" t="s">
        <v>57</v>
      </c>
      <c r="B139">
        <v>5544012000</v>
      </c>
      <c r="C139">
        <v>6000000000093</v>
      </c>
      <c r="D139" t="s">
        <v>753</v>
      </c>
      <c r="E139" t="s">
        <v>754</v>
      </c>
      <c r="F139" t="s">
        <v>546</v>
      </c>
      <c r="G139" t="s">
        <v>614</v>
      </c>
      <c r="H139" t="s">
        <v>629</v>
      </c>
      <c r="I139" t="s">
        <v>549</v>
      </c>
      <c r="J139" t="s">
        <v>550</v>
      </c>
      <c r="K139" t="s">
        <v>551</v>
      </c>
      <c r="L139" t="s">
        <v>552</v>
      </c>
      <c r="M139" t="s">
        <v>553</v>
      </c>
      <c r="N139" t="s">
        <v>554</v>
      </c>
      <c r="O139" t="s">
        <v>555</v>
      </c>
      <c r="P139" t="s">
        <v>554</v>
      </c>
      <c r="Q139" t="s">
        <v>556</v>
      </c>
      <c r="R139" t="s">
        <v>557</v>
      </c>
      <c r="S139" t="s">
        <v>557</v>
      </c>
      <c r="T139" s="1">
        <v>40267</v>
      </c>
      <c r="U139" s="1">
        <v>46119</v>
      </c>
      <c r="V139" s="1">
        <v>46119</v>
      </c>
      <c r="X139" t="s">
        <v>558</v>
      </c>
      <c r="Y139" t="s">
        <v>616</v>
      </c>
      <c r="Z139" t="s">
        <v>617</v>
      </c>
      <c r="AA139" t="s">
        <v>618</v>
      </c>
      <c r="AB139" t="s">
        <v>656</v>
      </c>
      <c r="AC139" t="s">
        <v>553</v>
      </c>
      <c r="AD139" t="s">
        <v>640</v>
      </c>
      <c r="AF139" t="s">
        <v>564</v>
      </c>
      <c r="AG139" t="s">
        <v>565</v>
      </c>
      <c r="AH139" s="1">
        <v>39583</v>
      </c>
      <c r="AI139" t="s">
        <v>566</v>
      </c>
      <c r="AJ139" t="s">
        <v>567</v>
      </c>
      <c r="AK139" t="s">
        <v>546</v>
      </c>
      <c r="AL139" t="s">
        <v>568</v>
      </c>
      <c r="AM139" t="s">
        <v>569</v>
      </c>
      <c r="AN139" t="s">
        <v>578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12616581</v>
      </c>
      <c r="AY139">
        <v>130540848</v>
      </c>
      <c r="AZ139">
        <v>0</v>
      </c>
      <c r="BA139">
        <v>-12616581</v>
      </c>
      <c r="BB139">
        <v>-130540848</v>
      </c>
      <c r="BC139">
        <v>0</v>
      </c>
      <c r="BD139">
        <v>109778</v>
      </c>
      <c r="BE139">
        <v>1818694</v>
      </c>
      <c r="BF139">
        <v>0</v>
      </c>
      <c r="BG139">
        <v>0</v>
      </c>
      <c r="BH139">
        <v>1818694</v>
      </c>
      <c r="BI139">
        <v>0</v>
      </c>
      <c r="BJ139">
        <v>0</v>
      </c>
      <c r="BK139">
        <v>0</v>
      </c>
      <c r="BL139">
        <v>782701</v>
      </c>
      <c r="BM139">
        <v>0</v>
      </c>
      <c r="BN139">
        <v>0</v>
      </c>
      <c r="BO139">
        <v>9782</v>
      </c>
      <c r="BP139">
        <v>809016</v>
      </c>
      <c r="BQ139">
        <v>9782</v>
      </c>
      <c r="BR139">
        <v>809016</v>
      </c>
      <c r="BS139">
        <v>0</v>
      </c>
      <c r="BT139">
        <v>0</v>
      </c>
      <c r="BU139">
        <v>0</v>
      </c>
      <c r="BV139">
        <v>9782</v>
      </c>
      <c r="BW139">
        <v>809016</v>
      </c>
      <c r="BX139">
        <v>0.1552171659839883</v>
      </c>
      <c r="BY139">
        <v>1.247463835905962</v>
      </c>
      <c r="BZ139">
        <v>0</v>
      </c>
      <c r="CA139">
        <v>0</v>
      </c>
      <c r="CB139">
        <v>12616581</v>
      </c>
      <c r="CC139">
        <v>130540848</v>
      </c>
      <c r="CD139">
        <v>0</v>
      </c>
      <c r="CE139">
        <v>0</v>
      </c>
      <c r="CF139">
        <v>12614058</v>
      </c>
      <c r="CG139">
        <v>130514740</v>
      </c>
      <c r="CH139">
        <v>0</v>
      </c>
      <c r="CI139">
        <v>12614058</v>
      </c>
      <c r="CJ139">
        <v>130514740</v>
      </c>
      <c r="CK139">
        <v>26108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5.37</v>
      </c>
      <c r="CY139">
        <v>3.6716992354760869</v>
      </c>
      <c r="CZ139">
        <v>0</v>
      </c>
      <c r="DA139">
        <v>0</v>
      </c>
      <c r="DB139">
        <v>0</v>
      </c>
      <c r="DC139">
        <v>67751039.969999999</v>
      </c>
      <c r="DD139">
        <v>479306731.80000007</v>
      </c>
      <c r="DE139">
        <v>0</v>
      </c>
      <c r="DF139">
        <v>0</v>
      </c>
      <c r="DG139">
        <v>12616581</v>
      </c>
      <c r="DH139">
        <v>1</v>
      </c>
      <c r="DI139">
        <v>0</v>
      </c>
      <c r="DJ139">
        <v>0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130540848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9782</v>
      </c>
      <c r="EH139">
        <v>0</v>
      </c>
      <c r="EI139">
        <v>0</v>
      </c>
      <c r="EJ139">
        <v>0</v>
      </c>
      <c r="EK139">
        <v>0</v>
      </c>
      <c r="EL139">
        <v>809016</v>
      </c>
      <c r="EM139">
        <v>0</v>
      </c>
      <c r="EN139">
        <v>0</v>
      </c>
      <c r="EO139">
        <v>0</v>
      </c>
      <c r="EP139">
        <v>9782</v>
      </c>
      <c r="EQ139">
        <v>809016</v>
      </c>
      <c r="ER139" t="b">
        <v>1</v>
      </c>
      <c r="ES139" t="b">
        <v>1</v>
      </c>
      <c r="ET139" t="s">
        <v>9979</v>
      </c>
      <c r="EU139" t="s">
        <v>9979</v>
      </c>
      <c r="EV139" t="s">
        <v>571</v>
      </c>
      <c r="EW139" t="s">
        <v>8804</v>
      </c>
    </row>
    <row r="140" spans="1:153" x14ac:dyDescent="0.4">
      <c r="A140" t="s">
        <v>58</v>
      </c>
      <c r="B140">
        <v>805553339800</v>
      </c>
      <c r="C140">
        <v>6000000000200</v>
      </c>
      <c r="D140" t="s">
        <v>755</v>
      </c>
      <c r="E140" t="s">
        <v>756</v>
      </c>
      <c r="F140" t="s">
        <v>546</v>
      </c>
      <c r="G140" t="s">
        <v>614</v>
      </c>
      <c r="H140" t="s">
        <v>629</v>
      </c>
      <c r="I140" t="s">
        <v>549</v>
      </c>
      <c r="J140" t="s">
        <v>550</v>
      </c>
      <c r="K140" t="s">
        <v>551</v>
      </c>
      <c r="L140" t="s">
        <v>552</v>
      </c>
      <c r="M140" t="s">
        <v>553</v>
      </c>
      <c r="N140" t="s">
        <v>554</v>
      </c>
      <c r="O140" t="s">
        <v>555</v>
      </c>
      <c r="P140" t="s">
        <v>554</v>
      </c>
      <c r="Q140" t="s">
        <v>556</v>
      </c>
      <c r="R140" t="s">
        <v>557</v>
      </c>
      <c r="S140" t="s">
        <v>557</v>
      </c>
      <c r="T140" s="1">
        <v>40437</v>
      </c>
      <c r="U140" s="1">
        <v>46302</v>
      </c>
      <c r="V140" s="1">
        <v>46302</v>
      </c>
      <c r="X140" t="s">
        <v>558</v>
      </c>
      <c r="Y140" t="s">
        <v>616</v>
      </c>
      <c r="Z140" t="s">
        <v>617</v>
      </c>
      <c r="AA140" t="s">
        <v>618</v>
      </c>
      <c r="AB140" t="s">
        <v>656</v>
      </c>
      <c r="AC140" t="s">
        <v>553</v>
      </c>
      <c r="AD140" t="s">
        <v>640</v>
      </c>
      <c r="AF140" t="s">
        <v>564</v>
      </c>
      <c r="AG140" t="s">
        <v>565</v>
      </c>
      <c r="AH140" s="1">
        <v>39532</v>
      </c>
      <c r="AI140" t="s">
        <v>566</v>
      </c>
      <c r="AJ140" t="s">
        <v>567</v>
      </c>
      <c r="AK140" t="s">
        <v>546</v>
      </c>
      <c r="AL140" t="s">
        <v>568</v>
      </c>
      <c r="AM140" t="s">
        <v>569</v>
      </c>
      <c r="AN140" t="s">
        <v>578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87153838</v>
      </c>
      <c r="AY140">
        <v>257038549</v>
      </c>
      <c r="AZ140">
        <v>4260297186</v>
      </c>
      <c r="BA140">
        <v>-87153838</v>
      </c>
      <c r="BB140">
        <v>-257038549</v>
      </c>
      <c r="BC140">
        <v>66652814</v>
      </c>
      <c r="BD140">
        <v>2688546</v>
      </c>
      <c r="BE140">
        <v>10092921</v>
      </c>
      <c r="BF140">
        <v>35536374</v>
      </c>
      <c r="BG140">
        <v>0</v>
      </c>
      <c r="BH140">
        <v>5950457</v>
      </c>
      <c r="BI140">
        <v>4142464</v>
      </c>
      <c r="BJ140">
        <v>0</v>
      </c>
      <c r="BK140">
        <v>0</v>
      </c>
      <c r="BL140">
        <v>3623695</v>
      </c>
      <c r="BM140">
        <v>0</v>
      </c>
      <c r="BN140">
        <v>0</v>
      </c>
      <c r="BO140">
        <v>1652897</v>
      </c>
      <c r="BP140">
        <v>7818032</v>
      </c>
      <c r="BQ140">
        <v>1652897</v>
      </c>
      <c r="BR140">
        <v>7818032</v>
      </c>
      <c r="BS140">
        <v>0</v>
      </c>
      <c r="BT140">
        <v>0</v>
      </c>
      <c r="BU140">
        <v>0</v>
      </c>
      <c r="BV140">
        <v>1652897</v>
      </c>
      <c r="BW140">
        <v>7818032</v>
      </c>
      <c r="BX140">
        <v>1.5109497803314167</v>
      </c>
      <c r="BY140">
        <v>4.0881298782355922</v>
      </c>
      <c r="BZ140">
        <v>0</v>
      </c>
      <c r="CA140">
        <v>66666147</v>
      </c>
      <c r="CB140">
        <v>153819985</v>
      </c>
      <c r="CC140">
        <v>323704696</v>
      </c>
      <c r="CD140">
        <v>0</v>
      </c>
      <c r="CE140">
        <v>66652814</v>
      </c>
      <c r="CF140">
        <v>153789221</v>
      </c>
      <c r="CG140">
        <v>323639955</v>
      </c>
      <c r="CH140">
        <v>66652814</v>
      </c>
      <c r="CI140">
        <v>153789221</v>
      </c>
      <c r="CJ140">
        <v>323639955</v>
      </c>
      <c r="CK140">
        <v>51408</v>
      </c>
      <c r="CL140">
        <v>0</v>
      </c>
      <c r="CM140">
        <v>0.27974539166666668</v>
      </c>
      <c r="CN140">
        <v>3.3569447000000001</v>
      </c>
      <c r="CO140">
        <v>3.3569447000000001</v>
      </c>
      <c r="CP140">
        <v>18645817.558115482</v>
      </c>
      <c r="CQ140">
        <v>223749810.69738582</v>
      </c>
      <c r="CR140">
        <v>223749810.69738582</v>
      </c>
      <c r="CS140">
        <v>1.0082127997781347</v>
      </c>
      <c r="CT140">
        <v>67200220.216031253</v>
      </c>
      <c r="CU140">
        <v>3.37</v>
      </c>
      <c r="CV140">
        <v>0</v>
      </c>
      <c r="CW140">
        <v>0</v>
      </c>
      <c r="CX140">
        <v>3.37</v>
      </c>
      <c r="CY140">
        <v>3.3700000000000006</v>
      </c>
      <c r="CZ140">
        <v>224619983.18000001</v>
      </c>
      <c r="DA140">
        <v>0</v>
      </c>
      <c r="DB140">
        <v>0</v>
      </c>
      <c r="DC140">
        <v>293708434.06</v>
      </c>
      <c r="DD140">
        <v>866219910.13000011</v>
      </c>
      <c r="DE140">
        <v>66652814</v>
      </c>
      <c r="DF140">
        <v>0</v>
      </c>
      <c r="DG140">
        <v>87153838</v>
      </c>
      <c r="DH140">
        <v>1</v>
      </c>
      <c r="DI140">
        <v>0</v>
      </c>
      <c r="DJ140">
        <v>66652814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257038549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1652897</v>
      </c>
      <c r="EH140">
        <v>0</v>
      </c>
      <c r="EI140">
        <v>0</v>
      </c>
      <c r="EJ140">
        <v>0</v>
      </c>
      <c r="EK140">
        <v>0</v>
      </c>
      <c r="EL140">
        <v>7818032</v>
      </c>
      <c r="EM140">
        <v>0</v>
      </c>
      <c r="EN140">
        <v>0</v>
      </c>
      <c r="EO140">
        <v>0</v>
      </c>
      <c r="EP140">
        <v>1652897</v>
      </c>
      <c r="EQ140">
        <v>7818032</v>
      </c>
      <c r="ER140" t="b">
        <v>1</v>
      </c>
      <c r="ES140" t="b">
        <v>1</v>
      </c>
      <c r="ET140" t="s">
        <v>9979</v>
      </c>
      <c r="EU140" t="s">
        <v>9979</v>
      </c>
      <c r="EV140" t="s">
        <v>571</v>
      </c>
      <c r="EW140" t="s">
        <v>8804</v>
      </c>
    </row>
    <row r="141" spans="1:153" x14ac:dyDescent="0.4">
      <c r="A141" t="s">
        <v>58</v>
      </c>
      <c r="B141">
        <v>805553339800</v>
      </c>
      <c r="C141">
        <v>6000000000201</v>
      </c>
      <c r="D141" t="s">
        <v>755</v>
      </c>
      <c r="E141" t="s">
        <v>756</v>
      </c>
      <c r="F141" t="s">
        <v>546</v>
      </c>
      <c r="G141" t="s">
        <v>614</v>
      </c>
      <c r="H141" t="s">
        <v>629</v>
      </c>
      <c r="I141" t="s">
        <v>549</v>
      </c>
      <c r="J141" t="s">
        <v>550</v>
      </c>
      <c r="K141" t="s">
        <v>551</v>
      </c>
      <c r="L141" t="s">
        <v>552</v>
      </c>
      <c r="M141" t="s">
        <v>553</v>
      </c>
      <c r="N141" t="s">
        <v>554</v>
      </c>
      <c r="O141" t="s">
        <v>555</v>
      </c>
      <c r="P141" t="s">
        <v>554</v>
      </c>
      <c r="Q141" t="s">
        <v>556</v>
      </c>
      <c r="R141" t="s">
        <v>557</v>
      </c>
      <c r="S141" t="s">
        <v>557</v>
      </c>
      <c r="T141" s="1">
        <v>40437</v>
      </c>
      <c r="U141" s="1">
        <v>46302</v>
      </c>
      <c r="V141" s="1">
        <v>46302</v>
      </c>
      <c r="W141" t="s">
        <v>570</v>
      </c>
      <c r="X141" t="s">
        <v>558</v>
      </c>
      <c r="Y141" t="s">
        <v>616</v>
      </c>
      <c r="Z141" t="s">
        <v>617</v>
      </c>
      <c r="AA141" t="s">
        <v>618</v>
      </c>
      <c r="AB141" t="s">
        <v>656</v>
      </c>
      <c r="AC141" t="s">
        <v>553</v>
      </c>
      <c r="AD141" t="s">
        <v>640</v>
      </c>
      <c r="AF141" t="s">
        <v>564</v>
      </c>
      <c r="AG141" t="s">
        <v>565</v>
      </c>
      <c r="AH141" s="1">
        <v>39532</v>
      </c>
      <c r="AI141" t="s">
        <v>566</v>
      </c>
      <c r="AJ141" t="s">
        <v>567</v>
      </c>
      <c r="AK141" t="s">
        <v>546</v>
      </c>
      <c r="AL141" t="s">
        <v>568</v>
      </c>
      <c r="AM141" t="s">
        <v>569</v>
      </c>
      <c r="AN141" t="s">
        <v>570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 t="b">
        <v>1</v>
      </c>
      <c r="ES141" t="b">
        <v>1</v>
      </c>
      <c r="ET141" t="s">
        <v>9979</v>
      </c>
      <c r="EU141" t="s">
        <v>9979</v>
      </c>
      <c r="EV141" t="s">
        <v>571</v>
      </c>
      <c r="EW141" t="s">
        <v>8804</v>
      </c>
    </row>
    <row r="142" spans="1:153" x14ac:dyDescent="0.4">
      <c r="A142" t="s">
        <v>58</v>
      </c>
      <c r="B142">
        <v>805553339800</v>
      </c>
      <c r="C142">
        <v>6000000000202</v>
      </c>
      <c r="D142" t="s">
        <v>755</v>
      </c>
      <c r="E142" t="s">
        <v>756</v>
      </c>
      <c r="F142" t="s">
        <v>546</v>
      </c>
      <c r="G142" t="s">
        <v>614</v>
      </c>
      <c r="H142" t="s">
        <v>629</v>
      </c>
      <c r="I142" t="s">
        <v>549</v>
      </c>
      <c r="J142" t="s">
        <v>550</v>
      </c>
      <c r="K142" t="s">
        <v>551</v>
      </c>
      <c r="L142" t="s">
        <v>552</v>
      </c>
      <c r="M142" t="s">
        <v>553</v>
      </c>
      <c r="N142" t="s">
        <v>554</v>
      </c>
      <c r="O142" t="s">
        <v>555</v>
      </c>
      <c r="P142" t="s">
        <v>554</v>
      </c>
      <c r="Q142" t="s">
        <v>556</v>
      </c>
      <c r="R142" t="s">
        <v>557</v>
      </c>
      <c r="S142" t="s">
        <v>557</v>
      </c>
      <c r="T142" s="1">
        <v>40437</v>
      </c>
      <c r="U142" s="1">
        <v>46302</v>
      </c>
      <c r="V142" s="1">
        <v>46302</v>
      </c>
      <c r="W142" t="s">
        <v>570</v>
      </c>
      <c r="X142" t="s">
        <v>558</v>
      </c>
      <c r="Y142" t="s">
        <v>616</v>
      </c>
      <c r="Z142" t="s">
        <v>617</v>
      </c>
      <c r="AA142" t="s">
        <v>618</v>
      </c>
      <c r="AB142" t="s">
        <v>656</v>
      </c>
      <c r="AC142" t="s">
        <v>553</v>
      </c>
      <c r="AD142" t="s">
        <v>640</v>
      </c>
      <c r="AF142" t="s">
        <v>564</v>
      </c>
      <c r="AG142" t="s">
        <v>565</v>
      </c>
      <c r="AH142" s="1">
        <v>39532</v>
      </c>
      <c r="AI142" t="s">
        <v>566</v>
      </c>
      <c r="AJ142" t="s">
        <v>567</v>
      </c>
      <c r="AK142" t="s">
        <v>546</v>
      </c>
      <c r="AL142" t="s">
        <v>568</v>
      </c>
      <c r="AM142" t="s">
        <v>569</v>
      </c>
      <c r="AN142" t="s">
        <v>570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 t="b">
        <v>1</v>
      </c>
      <c r="ES142" t="b">
        <v>1</v>
      </c>
      <c r="ET142" t="s">
        <v>9979</v>
      </c>
      <c r="EU142" t="s">
        <v>9979</v>
      </c>
      <c r="EV142" t="s">
        <v>571</v>
      </c>
      <c r="EW142" t="s">
        <v>8804</v>
      </c>
    </row>
    <row r="143" spans="1:153" x14ac:dyDescent="0.4">
      <c r="A143" t="s">
        <v>58</v>
      </c>
      <c r="B143">
        <v>805553339800</v>
      </c>
      <c r="C143">
        <v>6000000000203</v>
      </c>
      <c r="D143" t="s">
        <v>755</v>
      </c>
      <c r="E143" t="s">
        <v>756</v>
      </c>
      <c r="F143" t="s">
        <v>546</v>
      </c>
      <c r="G143" t="s">
        <v>614</v>
      </c>
      <c r="H143" t="s">
        <v>629</v>
      </c>
      <c r="I143" t="s">
        <v>549</v>
      </c>
      <c r="J143" t="s">
        <v>550</v>
      </c>
      <c r="K143" t="s">
        <v>551</v>
      </c>
      <c r="L143" t="s">
        <v>552</v>
      </c>
      <c r="M143" t="s">
        <v>553</v>
      </c>
      <c r="N143" t="s">
        <v>554</v>
      </c>
      <c r="O143" t="s">
        <v>555</v>
      </c>
      <c r="P143" t="s">
        <v>554</v>
      </c>
      <c r="Q143" t="s">
        <v>556</v>
      </c>
      <c r="R143" t="s">
        <v>557</v>
      </c>
      <c r="S143" t="s">
        <v>557</v>
      </c>
      <c r="T143" s="1">
        <v>40437</v>
      </c>
      <c r="U143" s="1">
        <v>46302</v>
      </c>
      <c r="V143" s="1">
        <v>46302</v>
      </c>
      <c r="X143" t="s">
        <v>558</v>
      </c>
      <c r="Y143" t="s">
        <v>616</v>
      </c>
      <c r="Z143" t="s">
        <v>617</v>
      </c>
      <c r="AA143" t="s">
        <v>618</v>
      </c>
      <c r="AB143" t="s">
        <v>656</v>
      </c>
      <c r="AC143" t="s">
        <v>553</v>
      </c>
      <c r="AD143" t="s">
        <v>640</v>
      </c>
      <c r="AF143" t="s">
        <v>564</v>
      </c>
      <c r="AG143" t="s">
        <v>565</v>
      </c>
      <c r="AH143" s="1">
        <v>39532</v>
      </c>
      <c r="AI143" t="s">
        <v>566</v>
      </c>
      <c r="AJ143" t="s">
        <v>567</v>
      </c>
      <c r="AK143" t="s">
        <v>546</v>
      </c>
      <c r="AL143" t="s">
        <v>568</v>
      </c>
      <c r="AM143" t="s">
        <v>569</v>
      </c>
      <c r="AN143" t="s">
        <v>578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71593086</v>
      </c>
      <c r="AY143">
        <v>210580069</v>
      </c>
      <c r="AZ143">
        <v>3552329251</v>
      </c>
      <c r="BA143">
        <v>-71593086</v>
      </c>
      <c r="BB143">
        <v>-210580069</v>
      </c>
      <c r="BC143">
        <v>81770749</v>
      </c>
      <c r="BD143">
        <v>1346047</v>
      </c>
      <c r="BE143">
        <v>5804261</v>
      </c>
      <c r="BF143">
        <v>45662029</v>
      </c>
      <c r="BG143">
        <v>0</v>
      </c>
      <c r="BH143">
        <v>5804261</v>
      </c>
      <c r="BI143">
        <v>0</v>
      </c>
      <c r="BJ143">
        <v>0</v>
      </c>
      <c r="BK143">
        <v>0</v>
      </c>
      <c r="BL143">
        <v>3661227</v>
      </c>
      <c r="BM143">
        <v>0</v>
      </c>
      <c r="BN143">
        <v>0</v>
      </c>
      <c r="BO143">
        <v>300466</v>
      </c>
      <c r="BP143">
        <v>3703772</v>
      </c>
      <c r="BQ143">
        <v>300466</v>
      </c>
      <c r="BR143">
        <v>3703772</v>
      </c>
      <c r="BS143">
        <v>0</v>
      </c>
      <c r="BT143">
        <v>0</v>
      </c>
      <c r="BU143">
        <v>0</v>
      </c>
      <c r="BV143">
        <v>300466</v>
      </c>
      <c r="BW143">
        <v>3703772</v>
      </c>
      <c r="BX143">
        <v>0.25591198125503889</v>
      </c>
      <c r="BY143">
        <v>2.0000082132822765</v>
      </c>
      <c r="BZ143">
        <v>0</v>
      </c>
      <c r="CA143">
        <v>81787106</v>
      </c>
      <c r="CB143">
        <v>153380192</v>
      </c>
      <c r="CC143">
        <v>292367175</v>
      </c>
      <c r="CD143">
        <v>0</v>
      </c>
      <c r="CE143">
        <v>81770749</v>
      </c>
      <c r="CF143">
        <v>153349516</v>
      </c>
      <c r="CG143">
        <v>292308702</v>
      </c>
      <c r="CH143">
        <v>81770749</v>
      </c>
      <c r="CI143">
        <v>153349516</v>
      </c>
      <c r="CJ143">
        <v>292308702</v>
      </c>
      <c r="CK143">
        <v>42116</v>
      </c>
      <c r="CL143">
        <v>0</v>
      </c>
      <c r="CM143">
        <v>0.2929986</v>
      </c>
      <c r="CN143">
        <v>3.5159832</v>
      </c>
      <c r="CO143">
        <v>3.5159832</v>
      </c>
      <c r="CP143">
        <v>23958714.9779514</v>
      </c>
      <c r="CQ143">
        <v>287504579.73541677</v>
      </c>
      <c r="CR143">
        <v>287504579.73541677</v>
      </c>
      <c r="CS143">
        <v>1.0125648796125588</v>
      </c>
      <c r="CT143">
        <v>82798188.617013767</v>
      </c>
      <c r="CU143">
        <v>3.52</v>
      </c>
      <c r="CV143">
        <v>0</v>
      </c>
      <c r="CW143">
        <v>0</v>
      </c>
      <c r="CX143">
        <v>3.52</v>
      </c>
      <c r="CY143">
        <v>3.52</v>
      </c>
      <c r="CZ143">
        <v>287833036.48000002</v>
      </c>
      <c r="DA143">
        <v>0</v>
      </c>
      <c r="DB143">
        <v>0</v>
      </c>
      <c r="DC143">
        <v>252007662.72</v>
      </c>
      <c r="DD143">
        <v>741241842.88</v>
      </c>
      <c r="DE143">
        <v>81770749</v>
      </c>
      <c r="DF143">
        <v>0</v>
      </c>
      <c r="DG143">
        <v>71593086</v>
      </c>
      <c r="DH143">
        <v>1</v>
      </c>
      <c r="DI143">
        <v>0</v>
      </c>
      <c r="DJ143">
        <v>81770749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210580069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300466</v>
      </c>
      <c r="EH143">
        <v>0</v>
      </c>
      <c r="EI143">
        <v>0</v>
      </c>
      <c r="EJ143">
        <v>0</v>
      </c>
      <c r="EK143">
        <v>0</v>
      </c>
      <c r="EL143">
        <v>3703772</v>
      </c>
      <c r="EM143">
        <v>0</v>
      </c>
      <c r="EN143">
        <v>0</v>
      </c>
      <c r="EO143">
        <v>0</v>
      </c>
      <c r="EP143">
        <v>300466</v>
      </c>
      <c r="EQ143">
        <v>3703772</v>
      </c>
      <c r="ER143" t="b">
        <v>1</v>
      </c>
      <c r="ES143" t="b">
        <v>1</v>
      </c>
      <c r="ET143" t="s">
        <v>9979</v>
      </c>
      <c r="EU143" t="s">
        <v>9979</v>
      </c>
      <c r="EV143" t="s">
        <v>571</v>
      </c>
      <c r="EW143" t="s">
        <v>8804</v>
      </c>
    </row>
    <row r="144" spans="1:153" x14ac:dyDescent="0.4">
      <c r="A144" t="s">
        <v>58</v>
      </c>
      <c r="B144">
        <v>805553339800</v>
      </c>
      <c r="C144">
        <v>6000000000204</v>
      </c>
      <c r="D144" t="s">
        <v>755</v>
      </c>
      <c r="E144" t="s">
        <v>756</v>
      </c>
      <c r="F144" t="s">
        <v>546</v>
      </c>
      <c r="G144" t="s">
        <v>614</v>
      </c>
      <c r="H144" t="s">
        <v>629</v>
      </c>
      <c r="I144" t="s">
        <v>549</v>
      </c>
      <c r="J144" t="s">
        <v>550</v>
      </c>
      <c r="K144" t="s">
        <v>551</v>
      </c>
      <c r="L144" t="s">
        <v>552</v>
      </c>
      <c r="M144" t="s">
        <v>553</v>
      </c>
      <c r="N144" t="s">
        <v>554</v>
      </c>
      <c r="O144" t="s">
        <v>555</v>
      </c>
      <c r="P144" t="s">
        <v>554</v>
      </c>
      <c r="Q144" t="s">
        <v>556</v>
      </c>
      <c r="R144" t="s">
        <v>557</v>
      </c>
      <c r="S144" t="s">
        <v>557</v>
      </c>
      <c r="T144" s="1">
        <v>40437</v>
      </c>
      <c r="U144" s="1">
        <v>46302</v>
      </c>
      <c r="V144" s="1">
        <v>46302</v>
      </c>
      <c r="W144" t="s">
        <v>570</v>
      </c>
      <c r="X144" t="s">
        <v>558</v>
      </c>
      <c r="Y144" t="s">
        <v>616</v>
      </c>
      <c r="Z144" t="s">
        <v>617</v>
      </c>
      <c r="AA144" t="s">
        <v>618</v>
      </c>
      <c r="AB144" t="s">
        <v>656</v>
      </c>
      <c r="AC144" t="s">
        <v>553</v>
      </c>
      <c r="AD144" t="s">
        <v>640</v>
      </c>
      <c r="AF144" t="s">
        <v>564</v>
      </c>
      <c r="AG144" t="s">
        <v>565</v>
      </c>
      <c r="AH144" s="1">
        <v>39532</v>
      </c>
      <c r="AI144" t="s">
        <v>566</v>
      </c>
      <c r="AJ144" t="s">
        <v>567</v>
      </c>
      <c r="AK144" t="s">
        <v>546</v>
      </c>
      <c r="AL144" t="s">
        <v>568</v>
      </c>
      <c r="AM144" t="s">
        <v>569</v>
      </c>
      <c r="AN144" t="s">
        <v>570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 t="b">
        <v>1</v>
      </c>
      <c r="ES144" t="b">
        <v>1</v>
      </c>
      <c r="ET144" t="s">
        <v>9979</v>
      </c>
      <c r="EU144" t="s">
        <v>9979</v>
      </c>
      <c r="EV144" t="s">
        <v>571</v>
      </c>
      <c r="EW144" t="s">
        <v>8804</v>
      </c>
    </row>
    <row r="145" spans="1:153" x14ac:dyDescent="0.4">
      <c r="A145" t="s">
        <v>58</v>
      </c>
      <c r="B145">
        <v>805553339800</v>
      </c>
      <c r="C145">
        <v>6000000000205</v>
      </c>
      <c r="D145" t="s">
        <v>755</v>
      </c>
      <c r="E145" t="s">
        <v>756</v>
      </c>
      <c r="F145" t="s">
        <v>546</v>
      </c>
      <c r="G145" t="s">
        <v>614</v>
      </c>
      <c r="H145" t="s">
        <v>629</v>
      </c>
      <c r="I145" t="s">
        <v>549</v>
      </c>
      <c r="J145" t="s">
        <v>550</v>
      </c>
      <c r="K145" t="s">
        <v>551</v>
      </c>
      <c r="L145" t="s">
        <v>552</v>
      </c>
      <c r="M145" t="s">
        <v>553</v>
      </c>
      <c r="N145" t="s">
        <v>554</v>
      </c>
      <c r="O145" t="s">
        <v>555</v>
      </c>
      <c r="P145" t="s">
        <v>554</v>
      </c>
      <c r="Q145" t="s">
        <v>556</v>
      </c>
      <c r="R145" t="s">
        <v>557</v>
      </c>
      <c r="S145" t="s">
        <v>557</v>
      </c>
      <c r="T145" s="1">
        <v>40437</v>
      </c>
      <c r="U145" s="1">
        <v>46302</v>
      </c>
      <c r="V145" s="1">
        <v>46302</v>
      </c>
      <c r="X145" t="s">
        <v>558</v>
      </c>
      <c r="Y145" t="s">
        <v>616</v>
      </c>
      <c r="Z145" t="s">
        <v>617</v>
      </c>
      <c r="AA145" t="s">
        <v>618</v>
      </c>
      <c r="AB145" t="s">
        <v>656</v>
      </c>
      <c r="AC145" t="s">
        <v>553</v>
      </c>
      <c r="AD145" t="s">
        <v>640</v>
      </c>
      <c r="AF145" t="s">
        <v>564</v>
      </c>
      <c r="AG145" t="s">
        <v>565</v>
      </c>
      <c r="AH145" s="1">
        <v>39532</v>
      </c>
      <c r="AI145" t="s">
        <v>566</v>
      </c>
      <c r="AJ145" t="s">
        <v>567</v>
      </c>
      <c r="AK145" t="s">
        <v>546</v>
      </c>
      <c r="AL145" t="s">
        <v>568</v>
      </c>
      <c r="AM145" t="s">
        <v>569</v>
      </c>
      <c r="AN145" t="s">
        <v>578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53145690</v>
      </c>
      <c r="AY145">
        <v>155647664</v>
      </c>
      <c r="AZ145">
        <v>2610061918</v>
      </c>
      <c r="BA145">
        <v>-53145690</v>
      </c>
      <c r="BB145">
        <v>-155647664</v>
      </c>
      <c r="BC145">
        <v>84138082</v>
      </c>
      <c r="BD145">
        <v>1136472</v>
      </c>
      <c r="BE145">
        <v>4634338</v>
      </c>
      <c r="BF145">
        <v>44424397</v>
      </c>
      <c r="BG145">
        <v>0</v>
      </c>
      <c r="BH145">
        <v>4634338</v>
      </c>
      <c r="BI145">
        <v>0</v>
      </c>
      <c r="BJ145">
        <v>0</v>
      </c>
      <c r="BK145">
        <v>0</v>
      </c>
      <c r="BL145">
        <v>3015294</v>
      </c>
      <c r="BM145">
        <v>0</v>
      </c>
      <c r="BN145">
        <v>0</v>
      </c>
      <c r="BO145">
        <v>277101</v>
      </c>
      <c r="BP145">
        <v>3046748</v>
      </c>
      <c r="BQ145">
        <v>277101</v>
      </c>
      <c r="BR145">
        <v>3046748</v>
      </c>
      <c r="BS145">
        <v>0</v>
      </c>
      <c r="BT145">
        <v>0</v>
      </c>
      <c r="BU145">
        <v>0</v>
      </c>
      <c r="BV145">
        <v>277101</v>
      </c>
      <c r="BW145">
        <v>3046748</v>
      </c>
      <c r="BX145">
        <v>0.25061803668076121</v>
      </c>
      <c r="BY145">
        <v>1.8991967952221307</v>
      </c>
      <c r="BZ145">
        <v>0</v>
      </c>
      <c r="CA145">
        <v>84154913</v>
      </c>
      <c r="CB145">
        <v>137300603</v>
      </c>
      <c r="CC145">
        <v>239802577</v>
      </c>
      <c r="CD145">
        <v>0</v>
      </c>
      <c r="CE145">
        <v>84138082</v>
      </c>
      <c r="CF145">
        <v>137273143</v>
      </c>
      <c r="CG145">
        <v>239754616</v>
      </c>
      <c r="CH145">
        <v>84138082</v>
      </c>
      <c r="CI145">
        <v>137273143</v>
      </c>
      <c r="CJ145">
        <v>239754616</v>
      </c>
      <c r="CK145">
        <v>31130</v>
      </c>
      <c r="CL145">
        <v>0</v>
      </c>
      <c r="CM145">
        <v>0.27703666666666665</v>
      </c>
      <c r="CN145">
        <v>3.3244400000000001</v>
      </c>
      <c r="CO145">
        <v>3.3244400000000001</v>
      </c>
      <c r="CP145">
        <v>23309333.777006667</v>
      </c>
      <c r="CQ145">
        <v>279712005.32407999</v>
      </c>
      <c r="CR145">
        <v>279712005.32407999</v>
      </c>
      <c r="CS145">
        <v>1.0164889009724594</v>
      </c>
      <c r="CT145">
        <v>85525426.50211066</v>
      </c>
      <c r="CU145">
        <v>3.32</v>
      </c>
      <c r="CV145">
        <v>0</v>
      </c>
      <c r="CW145">
        <v>0</v>
      </c>
      <c r="CX145">
        <v>3.32</v>
      </c>
      <c r="CY145">
        <v>3.3199999999999994</v>
      </c>
      <c r="CZ145">
        <v>279338432.24000001</v>
      </c>
      <c r="DA145">
        <v>0</v>
      </c>
      <c r="DB145">
        <v>0</v>
      </c>
      <c r="DC145">
        <v>176443690.79999998</v>
      </c>
      <c r="DD145">
        <v>516750244.4799999</v>
      </c>
      <c r="DE145">
        <v>84138082</v>
      </c>
      <c r="DF145">
        <v>0</v>
      </c>
      <c r="DG145">
        <v>53145690</v>
      </c>
      <c r="DH145">
        <v>1</v>
      </c>
      <c r="DI145">
        <v>0</v>
      </c>
      <c r="DJ145">
        <v>84138082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155647664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277101</v>
      </c>
      <c r="EH145">
        <v>0</v>
      </c>
      <c r="EI145">
        <v>0</v>
      </c>
      <c r="EJ145">
        <v>0</v>
      </c>
      <c r="EK145">
        <v>0</v>
      </c>
      <c r="EL145">
        <v>3046748</v>
      </c>
      <c r="EM145">
        <v>0</v>
      </c>
      <c r="EN145">
        <v>0</v>
      </c>
      <c r="EO145">
        <v>0</v>
      </c>
      <c r="EP145">
        <v>277101</v>
      </c>
      <c r="EQ145">
        <v>3046748</v>
      </c>
      <c r="ER145" t="b">
        <v>1</v>
      </c>
      <c r="ES145" t="b">
        <v>1</v>
      </c>
      <c r="ET145" t="s">
        <v>9979</v>
      </c>
      <c r="EU145" t="s">
        <v>9979</v>
      </c>
      <c r="EV145" t="s">
        <v>571</v>
      </c>
      <c r="EW145" t="s">
        <v>8804</v>
      </c>
    </row>
    <row r="146" spans="1:153" x14ac:dyDescent="0.4">
      <c r="A146" t="s">
        <v>59</v>
      </c>
      <c r="B146">
        <v>605582707600</v>
      </c>
      <c r="C146">
        <v>6000000000165</v>
      </c>
      <c r="D146" t="s">
        <v>757</v>
      </c>
      <c r="E146" t="s">
        <v>758</v>
      </c>
      <c r="F146" t="s">
        <v>546</v>
      </c>
      <c r="G146" t="s">
        <v>614</v>
      </c>
      <c r="H146" t="s">
        <v>743</v>
      </c>
      <c r="I146" t="s">
        <v>549</v>
      </c>
      <c r="J146" t="s">
        <v>550</v>
      </c>
      <c r="K146" t="s">
        <v>551</v>
      </c>
      <c r="L146" t="s">
        <v>552</v>
      </c>
      <c r="M146" t="s">
        <v>553</v>
      </c>
      <c r="N146" t="s">
        <v>554</v>
      </c>
      <c r="O146" t="s">
        <v>555</v>
      </c>
      <c r="P146" t="s">
        <v>554</v>
      </c>
      <c r="Q146" t="s">
        <v>556</v>
      </c>
      <c r="R146" t="s">
        <v>557</v>
      </c>
      <c r="S146" t="s">
        <v>557</v>
      </c>
      <c r="T146" s="1">
        <v>40606</v>
      </c>
      <c r="U146" s="1">
        <v>46295</v>
      </c>
      <c r="V146" s="1">
        <v>46295</v>
      </c>
      <c r="X146" t="s">
        <v>558</v>
      </c>
      <c r="Y146" t="s">
        <v>616</v>
      </c>
      <c r="Z146" t="s">
        <v>617</v>
      </c>
      <c r="AA146" t="s">
        <v>618</v>
      </c>
      <c r="AB146" t="s">
        <v>759</v>
      </c>
      <c r="AC146" t="s">
        <v>553</v>
      </c>
      <c r="AD146" t="s">
        <v>640</v>
      </c>
      <c r="AF146" t="s">
        <v>564</v>
      </c>
      <c r="AG146" t="s">
        <v>565</v>
      </c>
      <c r="AH146" s="1">
        <v>39805</v>
      </c>
      <c r="AI146" t="s">
        <v>566</v>
      </c>
      <c r="AJ146" t="s">
        <v>567</v>
      </c>
      <c r="AK146" t="s">
        <v>546</v>
      </c>
      <c r="AL146" t="s">
        <v>568</v>
      </c>
      <c r="AM146" t="s">
        <v>569</v>
      </c>
      <c r="AN146" t="s">
        <v>578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966998411</v>
      </c>
      <c r="AZ146">
        <v>0</v>
      </c>
      <c r="BA146">
        <v>0</v>
      </c>
      <c r="BB146">
        <v>-966998411</v>
      </c>
      <c r="BC146">
        <v>0</v>
      </c>
      <c r="BD146">
        <v>0</v>
      </c>
      <c r="BE146">
        <v>13697909</v>
      </c>
      <c r="BF146">
        <v>0</v>
      </c>
      <c r="BG146">
        <v>0</v>
      </c>
      <c r="BH146">
        <v>13697909</v>
      </c>
      <c r="BI146">
        <v>0</v>
      </c>
      <c r="BJ146">
        <v>0</v>
      </c>
      <c r="BK146">
        <v>0</v>
      </c>
      <c r="BL146">
        <v>13635915</v>
      </c>
      <c r="BM146">
        <v>0</v>
      </c>
      <c r="BN146">
        <v>0</v>
      </c>
      <c r="BO146">
        <v>0</v>
      </c>
      <c r="BP146">
        <v>13829327</v>
      </c>
      <c r="BQ146">
        <v>0</v>
      </c>
      <c r="BR146">
        <v>13829327</v>
      </c>
      <c r="BS146">
        <v>0</v>
      </c>
      <c r="BT146">
        <v>0</v>
      </c>
      <c r="BU146">
        <v>0</v>
      </c>
      <c r="BV146">
        <v>0</v>
      </c>
      <c r="BW146">
        <v>13829327</v>
      </c>
      <c r="BX146">
        <v>0</v>
      </c>
      <c r="BY146">
        <v>2.9023462470633197</v>
      </c>
      <c r="BZ146">
        <v>0</v>
      </c>
      <c r="CA146">
        <v>0</v>
      </c>
      <c r="CB146">
        <v>0</v>
      </c>
      <c r="CC146">
        <v>966998411</v>
      </c>
      <c r="CD146">
        <v>0</v>
      </c>
      <c r="CE146">
        <v>0</v>
      </c>
      <c r="CF146">
        <v>0</v>
      </c>
      <c r="CG146">
        <v>966805011</v>
      </c>
      <c r="CH146">
        <v>0</v>
      </c>
      <c r="CI146">
        <v>0</v>
      </c>
      <c r="CJ146">
        <v>966805011</v>
      </c>
      <c r="CK146">
        <v>193400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4.8594404818417019</v>
      </c>
      <c r="CZ146">
        <v>0</v>
      </c>
      <c r="DA146">
        <v>0</v>
      </c>
      <c r="DB146">
        <v>0</v>
      </c>
      <c r="DC146">
        <v>0</v>
      </c>
      <c r="DD146">
        <v>4699071224.29</v>
      </c>
      <c r="DE146">
        <v>0</v>
      </c>
      <c r="DF146">
        <v>0</v>
      </c>
      <c r="DG146">
        <v>0</v>
      </c>
      <c r="DH146">
        <v>1</v>
      </c>
      <c r="DI146">
        <v>0</v>
      </c>
      <c r="DJ146">
        <v>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966998411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13829327</v>
      </c>
      <c r="EM146">
        <v>0</v>
      </c>
      <c r="EN146">
        <v>0</v>
      </c>
      <c r="EO146">
        <v>0</v>
      </c>
      <c r="EP146">
        <v>0</v>
      </c>
      <c r="EQ146">
        <v>13829327</v>
      </c>
      <c r="ER146" t="b">
        <v>1</v>
      </c>
      <c r="ES146" t="b">
        <v>1</v>
      </c>
      <c r="ET146" t="s">
        <v>9979</v>
      </c>
      <c r="EU146" t="s">
        <v>9979</v>
      </c>
      <c r="EV146" t="s">
        <v>571</v>
      </c>
      <c r="EW146" t="s">
        <v>8804</v>
      </c>
    </row>
    <row r="147" spans="1:153" x14ac:dyDescent="0.4">
      <c r="A147" t="s">
        <v>59</v>
      </c>
      <c r="B147">
        <v>605582707600</v>
      </c>
      <c r="C147">
        <v>6000000000166</v>
      </c>
      <c r="D147" t="s">
        <v>757</v>
      </c>
      <c r="E147" t="s">
        <v>758</v>
      </c>
      <c r="F147" t="s">
        <v>546</v>
      </c>
      <c r="G147" t="s">
        <v>614</v>
      </c>
      <c r="H147" t="s">
        <v>743</v>
      </c>
      <c r="I147" t="s">
        <v>549</v>
      </c>
      <c r="J147" t="s">
        <v>550</v>
      </c>
      <c r="K147" t="s">
        <v>551</v>
      </c>
      <c r="L147" t="s">
        <v>552</v>
      </c>
      <c r="M147" t="s">
        <v>553</v>
      </c>
      <c r="N147" t="s">
        <v>554</v>
      </c>
      <c r="O147" t="s">
        <v>555</v>
      </c>
      <c r="P147" t="s">
        <v>554</v>
      </c>
      <c r="Q147" t="s">
        <v>556</v>
      </c>
      <c r="R147" t="s">
        <v>557</v>
      </c>
      <c r="S147" t="s">
        <v>557</v>
      </c>
      <c r="T147" s="1">
        <v>40606</v>
      </c>
      <c r="U147" s="1">
        <v>46295</v>
      </c>
      <c r="V147" s="1">
        <v>46295</v>
      </c>
      <c r="X147" t="s">
        <v>558</v>
      </c>
      <c r="Y147" t="s">
        <v>616</v>
      </c>
      <c r="Z147" t="s">
        <v>617</v>
      </c>
      <c r="AA147" t="s">
        <v>618</v>
      </c>
      <c r="AB147" t="s">
        <v>759</v>
      </c>
      <c r="AC147" t="s">
        <v>553</v>
      </c>
      <c r="AD147" t="s">
        <v>640</v>
      </c>
      <c r="AF147" t="s">
        <v>564</v>
      </c>
      <c r="AG147" t="s">
        <v>565</v>
      </c>
      <c r="AH147" s="1">
        <v>39805</v>
      </c>
      <c r="AI147" t="s">
        <v>566</v>
      </c>
      <c r="AJ147" t="s">
        <v>567</v>
      </c>
      <c r="AK147" t="s">
        <v>546</v>
      </c>
      <c r="AL147" t="s">
        <v>568</v>
      </c>
      <c r="AM147" t="s">
        <v>569</v>
      </c>
      <c r="AN147" t="s">
        <v>578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44002321</v>
      </c>
      <c r="AZ147">
        <v>0</v>
      </c>
      <c r="BA147">
        <v>0</v>
      </c>
      <c r="BB147">
        <v>-44002321</v>
      </c>
      <c r="BC147">
        <v>0</v>
      </c>
      <c r="BD147">
        <v>0</v>
      </c>
      <c r="BE147">
        <v>623309</v>
      </c>
      <c r="BF147">
        <v>0</v>
      </c>
      <c r="BG147">
        <v>0</v>
      </c>
      <c r="BH147">
        <v>623309</v>
      </c>
      <c r="BI147">
        <v>0</v>
      </c>
      <c r="BJ147">
        <v>0</v>
      </c>
      <c r="BK147">
        <v>0</v>
      </c>
      <c r="BL147">
        <v>620488</v>
      </c>
      <c r="BM147">
        <v>0</v>
      </c>
      <c r="BN147">
        <v>0</v>
      </c>
      <c r="BO147">
        <v>0</v>
      </c>
      <c r="BP147">
        <v>629289</v>
      </c>
      <c r="BQ147">
        <v>0</v>
      </c>
      <c r="BR147">
        <v>629289</v>
      </c>
      <c r="BS147">
        <v>0</v>
      </c>
      <c r="BT147">
        <v>0</v>
      </c>
      <c r="BU147">
        <v>0</v>
      </c>
      <c r="BV147">
        <v>0</v>
      </c>
      <c r="BW147">
        <v>629289</v>
      </c>
      <c r="BX147">
        <v>0</v>
      </c>
      <c r="BY147">
        <v>2.9023412659539316</v>
      </c>
      <c r="BZ147">
        <v>0</v>
      </c>
      <c r="CA147">
        <v>0</v>
      </c>
      <c r="CB147">
        <v>0</v>
      </c>
      <c r="CC147">
        <v>44002321</v>
      </c>
      <c r="CD147">
        <v>0</v>
      </c>
      <c r="CE147">
        <v>0</v>
      </c>
      <c r="CF147">
        <v>0</v>
      </c>
      <c r="CG147">
        <v>43993521</v>
      </c>
      <c r="CH147">
        <v>0</v>
      </c>
      <c r="CI147">
        <v>0</v>
      </c>
      <c r="CJ147">
        <v>43993521</v>
      </c>
      <c r="CK147">
        <v>8800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4.8594408051793447</v>
      </c>
      <c r="CZ147">
        <v>0</v>
      </c>
      <c r="DA147">
        <v>0</v>
      </c>
      <c r="DB147">
        <v>0</v>
      </c>
      <c r="DC147">
        <v>0</v>
      </c>
      <c r="DD147">
        <v>213826674.19</v>
      </c>
      <c r="DE147">
        <v>0</v>
      </c>
      <c r="DF147">
        <v>0</v>
      </c>
      <c r="DG147">
        <v>0</v>
      </c>
      <c r="DH147">
        <v>1</v>
      </c>
      <c r="DI147">
        <v>0</v>
      </c>
      <c r="DJ147">
        <v>0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44002321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629289</v>
      </c>
      <c r="EM147">
        <v>0</v>
      </c>
      <c r="EN147">
        <v>0</v>
      </c>
      <c r="EO147">
        <v>0</v>
      </c>
      <c r="EP147">
        <v>0</v>
      </c>
      <c r="EQ147">
        <v>629289</v>
      </c>
      <c r="ER147" t="b">
        <v>1</v>
      </c>
      <c r="ES147" t="b">
        <v>1</v>
      </c>
      <c r="ET147" t="s">
        <v>9979</v>
      </c>
      <c r="EU147" t="s">
        <v>9979</v>
      </c>
      <c r="EV147" t="s">
        <v>571</v>
      </c>
      <c r="EW147" t="s">
        <v>8804</v>
      </c>
    </row>
    <row r="148" spans="1:153" x14ac:dyDescent="0.4">
      <c r="A148" t="s">
        <v>60</v>
      </c>
      <c r="B148" t="s">
        <v>760</v>
      </c>
      <c r="C148">
        <v>200000304</v>
      </c>
      <c r="D148" t="s">
        <v>761</v>
      </c>
      <c r="E148" t="s">
        <v>762</v>
      </c>
      <c r="F148" t="s">
        <v>546</v>
      </c>
      <c r="G148" t="s">
        <v>614</v>
      </c>
      <c r="H148" t="s">
        <v>654</v>
      </c>
      <c r="I148" t="s">
        <v>549</v>
      </c>
      <c r="J148" t="s">
        <v>550</v>
      </c>
      <c r="K148" t="s">
        <v>551</v>
      </c>
      <c r="L148" t="s">
        <v>552</v>
      </c>
      <c r="M148" t="s">
        <v>553</v>
      </c>
      <c r="N148" t="s">
        <v>594</v>
      </c>
      <c r="O148" t="s">
        <v>583</v>
      </c>
      <c r="P148" t="s">
        <v>595</v>
      </c>
      <c r="Q148" t="s">
        <v>655</v>
      </c>
      <c r="R148" t="s">
        <v>557</v>
      </c>
      <c r="S148" t="s">
        <v>557</v>
      </c>
      <c r="T148" s="1">
        <v>39973</v>
      </c>
      <c r="U148" s="1">
        <v>49104</v>
      </c>
      <c r="V148" s="1">
        <v>49104</v>
      </c>
      <c r="X148" t="s">
        <v>558</v>
      </c>
      <c r="Y148" t="s">
        <v>616</v>
      </c>
      <c r="Z148" t="s">
        <v>617</v>
      </c>
      <c r="AA148" t="s">
        <v>618</v>
      </c>
      <c r="AB148" t="s">
        <v>596</v>
      </c>
      <c r="AC148" t="s">
        <v>553</v>
      </c>
      <c r="AD148" t="s">
        <v>657</v>
      </c>
      <c r="AF148" t="s">
        <v>564</v>
      </c>
      <c r="AG148" t="s">
        <v>565</v>
      </c>
      <c r="AH148" t="s">
        <v>9979</v>
      </c>
      <c r="AI148" t="s">
        <v>566</v>
      </c>
      <c r="AJ148" t="s">
        <v>567</v>
      </c>
      <c r="AK148" t="s">
        <v>546</v>
      </c>
      <c r="AL148" t="s">
        <v>568</v>
      </c>
      <c r="AM148" t="s">
        <v>569</v>
      </c>
      <c r="AN148" t="s">
        <v>578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3018323545</v>
      </c>
      <c r="AY148">
        <v>9071123502</v>
      </c>
      <c r="AZ148">
        <v>148444133528</v>
      </c>
      <c r="BA148">
        <v>-3018323545</v>
      </c>
      <c r="BB148">
        <v>-9071123502</v>
      </c>
      <c r="BC148">
        <v>50014266472</v>
      </c>
      <c r="BD148">
        <v>534399996</v>
      </c>
      <c r="BE148">
        <v>1544799988</v>
      </c>
      <c r="BF148">
        <v>93774299690</v>
      </c>
      <c r="BG148">
        <v>1544799988</v>
      </c>
      <c r="BH148">
        <v>0</v>
      </c>
      <c r="BI148">
        <v>0</v>
      </c>
      <c r="BJ148">
        <v>-22101806</v>
      </c>
      <c r="BK148">
        <v>1544799988</v>
      </c>
      <c r="BL148">
        <v>0</v>
      </c>
      <c r="BM148">
        <v>-40326322</v>
      </c>
      <c r="BN148">
        <v>543166945</v>
      </c>
      <c r="BO148">
        <v>534399996</v>
      </c>
      <c r="BP148">
        <v>1544799988</v>
      </c>
      <c r="BQ148">
        <v>494073674</v>
      </c>
      <c r="BR148">
        <v>2087966933</v>
      </c>
      <c r="BS148">
        <v>0</v>
      </c>
      <c r="BT148">
        <v>0</v>
      </c>
      <c r="BU148">
        <v>0</v>
      </c>
      <c r="BV148">
        <v>494073674</v>
      </c>
      <c r="BW148">
        <v>2087966933</v>
      </c>
      <c r="BX148">
        <v>0.92403587748819893</v>
      </c>
      <c r="BY148">
        <v>3.7684303242428259</v>
      </c>
      <c r="BZ148">
        <v>0</v>
      </c>
      <c r="CA148">
        <v>51008718189</v>
      </c>
      <c r="CB148">
        <v>53998320376</v>
      </c>
      <c r="CC148">
        <v>59993993182</v>
      </c>
      <c r="CD148">
        <v>0</v>
      </c>
      <c r="CE148">
        <v>52186812621</v>
      </c>
      <c r="CF148">
        <v>55245462488</v>
      </c>
      <c r="CG148">
        <v>60714769178</v>
      </c>
      <c r="CH148">
        <v>52186812621</v>
      </c>
      <c r="CI148">
        <v>55245462488</v>
      </c>
      <c r="CJ148">
        <v>60714769178</v>
      </c>
      <c r="CK148">
        <v>543166945</v>
      </c>
      <c r="CL148">
        <v>4803315809</v>
      </c>
      <c r="CM148">
        <v>91.743232011795058</v>
      </c>
      <c r="CN148">
        <v>19.469605088233948</v>
      </c>
      <c r="CO148">
        <v>4.8682495951652527</v>
      </c>
      <c r="CP148">
        <v>4787786858244.4775</v>
      </c>
      <c r="CQ148">
        <v>1016056632544.5332</v>
      </c>
      <c r="CR148">
        <v>254058429415.14816</v>
      </c>
      <c r="CS148">
        <v>1.4834607446144885</v>
      </c>
      <c r="CT148">
        <v>77417087909.80545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51959976802.576057</v>
      </c>
      <c r="DK148">
        <v>226835818.42394379</v>
      </c>
      <c r="DL148">
        <v>60450865642.5047</v>
      </c>
      <c r="DM148">
        <v>263903535.4952966</v>
      </c>
      <c r="DN148">
        <v>0</v>
      </c>
      <c r="DO148">
        <v>0</v>
      </c>
      <c r="DP148">
        <v>9031694849.0461521</v>
      </c>
      <c r="DQ148">
        <v>39428652.953846797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1407589140.9806747</v>
      </c>
      <c r="EF148">
        <v>0</v>
      </c>
      <c r="EG148">
        <v>534399996</v>
      </c>
      <c r="EH148">
        <v>-7196129</v>
      </c>
      <c r="EI148">
        <v>0</v>
      </c>
      <c r="EJ148">
        <v>-33130193</v>
      </c>
      <c r="EK148">
        <v>0</v>
      </c>
      <c r="EL148">
        <v>1544799988</v>
      </c>
      <c r="EM148">
        <v>-22101806</v>
      </c>
      <c r="EN148">
        <v>0</v>
      </c>
      <c r="EO148">
        <v>565268751</v>
      </c>
      <c r="EP148">
        <v>494073674</v>
      </c>
      <c r="EQ148">
        <v>2087966933</v>
      </c>
      <c r="ER148" t="b">
        <v>1</v>
      </c>
      <c r="ES148" t="b">
        <v>1</v>
      </c>
      <c r="ET148" t="s">
        <v>9979</v>
      </c>
      <c r="EU148" t="s">
        <v>9979</v>
      </c>
      <c r="EV148" t="s">
        <v>571</v>
      </c>
      <c r="EW148" t="s">
        <v>572</v>
      </c>
    </row>
    <row r="149" spans="1:153" x14ac:dyDescent="0.4">
      <c r="A149" t="s">
        <v>61</v>
      </c>
      <c r="B149" t="s">
        <v>763</v>
      </c>
      <c r="C149">
        <v>210000864</v>
      </c>
      <c r="D149" t="s">
        <v>764</v>
      </c>
      <c r="E149" t="s">
        <v>765</v>
      </c>
      <c r="F149" t="s">
        <v>546</v>
      </c>
      <c r="G149" t="s">
        <v>676</v>
      </c>
      <c r="H149" t="s">
        <v>766</v>
      </c>
      <c r="I149" t="s">
        <v>689</v>
      </c>
      <c r="J149" t="s">
        <v>609</v>
      </c>
      <c r="K149" t="s">
        <v>691</v>
      </c>
      <c r="L149" t="s">
        <v>767</v>
      </c>
      <c r="M149" t="s">
        <v>553</v>
      </c>
      <c r="N149" t="s">
        <v>594</v>
      </c>
      <c r="O149" t="s">
        <v>583</v>
      </c>
      <c r="P149" t="s">
        <v>595</v>
      </c>
      <c r="Q149" t="s">
        <v>556</v>
      </c>
      <c r="R149" t="s">
        <v>557</v>
      </c>
      <c r="S149" t="s">
        <v>768</v>
      </c>
      <c r="T149" s="1">
        <v>40057</v>
      </c>
      <c r="U149" s="1">
        <v>40602</v>
      </c>
      <c r="V149" s="1">
        <v>51043</v>
      </c>
      <c r="X149" t="s">
        <v>553</v>
      </c>
      <c r="Y149" t="s">
        <v>553</v>
      </c>
      <c r="Z149" t="s">
        <v>553</v>
      </c>
      <c r="AA149" t="s">
        <v>553</v>
      </c>
      <c r="AB149" t="s">
        <v>769</v>
      </c>
      <c r="AC149" t="s">
        <v>770</v>
      </c>
      <c r="AD149" t="s">
        <v>771</v>
      </c>
      <c r="AF149" t="s">
        <v>772</v>
      </c>
      <c r="AG149" t="s">
        <v>565</v>
      </c>
      <c r="AH149" t="s">
        <v>9979</v>
      </c>
      <c r="AI149" t="s">
        <v>566</v>
      </c>
      <c r="AJ149" t="s">
        <v>773</v>
      </c>
      <c r="AK149" t="s">
        <v>546</v>
      </c>
      <c r="AL149" t="s">
        <v>568</v>
      </c>
      <c r="AM149" t="s">
        <v>569</v>
      </c>
      <c r="AN149" t="s">
        <v>578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516313925</v>
      </c>
      <c r="BE149">
        <v>1593453277</v>
      </c>
      <c r="BF149">
        <v>23676321277</v>
      </c>
      <c r="BG149">
        <v>1593453277</v>
      </c>
      <c r="BH149">
        <v>0</v>
      </c>
      <c r="BI149">
        <v>0</v>
      </c>
      <c r="BJ149">
        <v>0</v>
      </c>
      <c r="BK149">
        <v>1593453277</v>
      </c>
      <c r="BL149">
        <v>0</v>
      </c>
      <c r="BM149">
        <v>0</v>
      </c>
      <c r="BN149">
        <v>-669923</v>
      </c>
      <c r="BO149">
        <v>516313925</v>
      </c>
      <c r="BP149">
        <v>1593453277</v>
      </c>
      <c r="BQ149">
        <v>516313925</v>
      </c>
      <c r="BR149">
        <v>1592783354</v>
      </c>
      <c r="BS149">
        <v>0</v>
      </c>
      <c r="BT149">
        <v>0</v>
      </c>
      <c r="BU149">
        <v>0</v>
      </c>
      <c r="BV149">
        <v>516313925</v>
      </c>
      <c r="BW149">
        <v>1592783354</v>
      </c>
      <c r="BX149">
        <v>65.469220799648042</v>
      </c>
      <c r="BY149">
        <v>635.24224699583419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1046793086</v>
      </c>
      <c r="CF149">
        <v>1046793086</v>
      </c>
      <c r="CG149">
        <v>1047463009</v>
      </c>
      <c r="CH149">
        <v>1046793086</v>
      </c>
      <c r="CI149">
        <v>1046793086</v>
      </c>
      <c r="CJ149">
        <v>1047463009</v>
      </c>
      <c r="CK149">
        <v>-669923</v>
      </c>
      <c r="CL149">
        <v>536165287</v>
      </c>
      <c r="CM149">
        <v>4086.3795089721689</v>
      </c>
      <c r="CN149">
        <v>1273.6304950714111</v>
      </c>
      <c r="CO149">
        <v>9.6611350774765015</v>
      </c>
      <c r="CP149">
        <v>4277593816764.1411</v>
      </c>
      <c r="CQ149">
        <v>1333227596359.5103</v>
      </c>
      <c r="CR149">
        <v>10113209402.014477</v>
      </c>
      <c r="CS149">
        <v>1.9013898698158824</v>
      </c>
      <c r="CT149">
        <v>1990361769.5137057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1041726458.1010514</v>
      </c>
      <c r="DK149">
        <v>5066627.8989485465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133096736.52572808</v>
      </c>
      <c r="EF149">
        <v>0</v>
      </c>
      <c r="EG149">
        <v>516313925</v>
      </c>
      <c r="EH149">
        <v>0</v>
      </c>
      <c r="EI149">
        <v>0</v>
      </c>
      <c r="EJ149">
        <v>0</v>
      </c>
      <c r="EK149">
        <v>0</v>
      </c>
      <c r="EL149">
        <v>1593453277</v>
      </c>
      <c r="EM149">
        <v>0</v>
      </c>
      <c r="EN149">
        <v>0</v>
      </c>
      <c r="EO149">
        <v>-669923</v>
      </c>
      <c r="EP149">
        <v>516313925</v>
      </c>
      <c r="EQ149">
        <v>1592783354</v>
      </c>
      <c r="ER149" t="b">
        <v>1</v>
      </c>
      <c r="ES149" t="b">
        <v>1</v>
      </c>
      <c r="ET149" t="s">
        <v>9979</v>
      </c>
      <c r="EU149" t="s">
        <v>9979</v>
      </c>
      <c r="EV149" t="s">
        <v>571</v>
      </c>
      <c r="EW149" t="s">
        <v>572</v>
      </c>
    </row>
    <row r="150" spans="1:153" x14ac:dyDescent="0.4">
      <c r="A150" t="s">
        <v>62</v>
      </c>
      <c r="B150" t="s">
        <v>774</v>
      </c>
      <c r="C150">
        <v>200000300</v>
      </c>
      <c r="D150" t="s">
        <v>775</v>
      </c>
      <c r="E150" t="s">
        <v>776</v>
      </c>
      <c r="F150" t="s">
        <v>546</v>
      </c>
      <c r="G150" t="s">
        <v>547</v>
      </c>
      <c r="H150" t="s">
        <v>654</v>
      </c>
      <c r="I150" t="s">
        <v>549</v>
      </c>
      <c r="J150" t="s">
        <v>550</v>
      </c>
      <c r="K150" t="s">
        <v>551</v>
      </c>
      <c r="L150" t="s">
        <v>552</v>
      </c>
      <c r="M150" t="s">
        <v>553</v>
      </c>
      <c r="N150" t="s">
        <v>594</v>
      </c>
      <c r="O150" t="s">
        <v>703</v>
      </c>
      <c r="P150" t="s">
        <v>595</v>
      </c>
      <c r="Q150" t="s">
        <v>556</v>
      </c>
      <c r="R150" t="s">
        <v>557</v>
      </c>
      <c r="S150" t="s">
        <v>557</v>
      </c>
      <c r="T150" s="1">
        <v>40023</v>
      </c>
      <c r="U150" s="1">
        <v>48058</v>
      </c>
      <c r="V150" s="1">
        <v>48058</v>
      </c>
      <c r="X150" t="s">
        <v>558</v>
      </c>
      <c r="Y150" t="s">
        <v>559</v>
      </c>
      <c r="Z150" t="s">
        <v>560</v>
      </c>
      <c r="AA150" t="s">
        <v>561</v>
      </c>
      <c r="AB150" t="s">
        <v>596</v>
      </c>
      <c r="AC150" t="s">
        <v>553</v>
      </c>
      <c r="AD150" t="s">
        <v>577</v>
      </c>
      <c r="AF150" t="s">
        <v>564</v>
      </c>
      <c r="AG150" t="s">
        <v>565</v>
      </c>
      <c r="AH150" t="s">
        <v>9979</v>
      </c>
      <c r="AI150" t="s">
        <v>566</v>
      </c>
      <c r="AJ150" t="s">
        <v>567</v>
      </c>
      <c r="AK150" t="s">
        <v>546</v>
      </c>
      <c r="AL150" t="s">
        <v>568</v>
      </c>
      <c r="AM150" t="s">
        <v>569</v>
      </c>
      <c r="AN150" t="s">
        <v>578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101753726</v>
      </c>
      <c r="BE150">
        <v>356815024</v>
      </c>
      <c r="BF150">
        <v>53641106392</v>
      </c>
      <c r="BG150">
        <v>356815024</v>
      </c>
      <c r="BH150">
        <v>0</v>
      </c>
      <c r="BI150">
        <v>0</v>
      </c>
      <c r="BJ150">
        <v>-23729759</v>
      </c>
      <c r="BK150">
        <v>356815024</v>
      </c>
      <c r="BL150">
        <v>0</v>
      </c>
      <c r="BM150">
        <v>0</v>
      </c>
      <c r="BN150">
        <v>-23705822</v>
      </c>
      <c r="BO150">
        <v>101753726</v>
      </c>
      <c r="BP150">
        <v>356815024</v>
      </c>
      <c r="BQ150">
        <v>101753726</v>
      </c>
      <c r="BR150">
        <v>333109202</v>
      </c>
      <c r="BS150">
        <v>0</v>
      </c>
      <c r="BT150">
        <v>0</v>
      </c>
      <c r="BU150">
        <v>0</v>
      </c>
      <c r="BV150">
        <v>101753726</v>
      </c>
      <c r="BW150">
        <v>333109202</v>
      </c>
      <c r="BX150">
        <v>1.2693772066074167</v>
      </c>
      <c r="BY150">
        <v>3.7044195084135709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8066912244</v>
      </c>
      <c r="CF150">
        <v>8066912244</v>
      </c>
      <c r="CG150">
        <v>10250618066</v>
      </c>
      <c r="CH150">
        <v>8066912244</v>
      </c>
      <c r="CI150">
        <v>8066912244</v>
      </c>
      <c r="CJ150">
        <v>10250618066</v>
      </c>
      <c r="CK150">
        <v>-23705822</v>
      </c>
      <c r="CL150">
        <v>0</v>
      </c>
      <c r="CM150">
        <v>16.545190215110782</v>
      </c>
      <c r="CN150">
        <v>7.5445380806922939</v>
      </c>
      <c r="CO150">
        <v>6.0362270474433908</v>
      </c>
      <c r="CP150">
        <v>133468597525.58617</v>
      </c>
      <c r="CQ150">
        <v>60861126618.460922</v>
      </c>
      <c r="CR150">
        <v>48693713876.58506</v>
      </c>
      <c r="CS150">
        <v>1.4607395913013732</v>
      </c>
      <c r="CT150">
        <v>11783658094.364603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8066912244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176044715.60758725</v>
      </c>
      <c r="EF150">
        <v>0</v>
      </c>
      <c r="EG150">
        <v>101753726</v>
      </c>
      <c r="EH150">
        <v>0</v>
      </c>
      <c r="EI150">
        <v>0</v>
      </c>
      <c r="EJ150">
        <v>0</v>
      </c>
      <c r="EK150">
        <v>0</v>
      </c>
      <c r="EL150">
        <v>356815024</v>
      </c>
      <c r="EM150">
        <v>-23729759</v>
      </c>
      <c r="EN150">
        <v>0</v>
      </c>
      <c r="EO150">
        <v>23937</v>
      </c>
      <c r="EP150">
        <v>101753726</v>
      </c>
      <c r="EQ150">
        <v>333109202</v>
      </c>
      <c r="ER150" t="b">
        <v>1</v>
      </c>
      <c r="ES150" t="b">
        <v>1</v>
      </c>
      <c r="ET150" t="s">
        <v>9979</v>
      </c>
      <c r="EU150" t="s">
        <v>9979</v>
      </c>
      <c r="EV150" t="s">
        <v>571</v>
      </c>
      <c r="EW150" t="s">
        <v>572</v>
      </c>
    </row>
    <row r="151" spans="1:153" x14ac:dyDescent="0.4">
      <c r="A151" t="s">
        <v>63</v>
      </c>
      <c r="B151">
        <v>905644885900</v>
      </c>
      <c r="C151">
        <v>6000000000275</v>
      </c>
      <c r="D151" t="s">
        <v>777</v>
      </c>
      <c r="E151" t="s">
        <v>778</v>
      </c>
      <c r="F151" t="s">
        <v>546</v>
      </c>
      <c r="G151" t="s">
        <v>614</v>
      </c>
      <c r="H151" t="s">
        <v>615</v>
      </c>
      <c r="I151" t="s">
        <v>549</v>
      </c>
      <c r="J151" t="s">
        <v>550</v>
      </c>
      <c r="K151" t="s">
        <v>551</v>
      </c>
      <c r="L151" t="s">
        <v>552</v>
      </c>
      <c r="M151" t="s">
        <v>553</v>
      </c>
      <c r="N151" t="s">
        <v>554</v>
      </c>
      <c r="O151" t="s">
        <v>555</v>
      </c>
      <c r="P151" t="s">
        <v>554</v>
      </c>
      <c r="Q151" t="s">
        <v>556</v>
      </c>
      <c r="R151" t="s">
        <v>557</v>
      </c>
      <c r="S151" t="s">
        <v>557</v>
      </c>
      <c r="T151" s="1">
        <v>40141</v>
      </c>
      <c r="U151" s="1">
        <v>49272</v>
      </c>
      <c r="V151" s="1">
        <v>49272</v>
      </c>
      <c r="X151" t="s">
        <v>558</v>
      </c>
      <c r="Y151" t="s">
        <v>616</v>
      </c>
      <c r="Z151" t="s">
        <v>617</v>
      </c>
      <c r="AA151" t="s">
        <v>618</v>
      </c>
      <c r="AB151" t="s">
        <v>596</v>
      </c>
      <c r="AC151" t="s">
        <v>553</v>
      </c>
      <c r="AD151" t="s">
        <v>577</v>
      </c>
      <c r="AF151" t="s">
        <v>564</v>
      </c>
      <c r="AG151" t="s">
        <v>565</v>
      </c>
      <c r="AH151" s="1">
        <v>40071</v>
      </c>
      <c r="AI151" t="s">
        <v>566</v>
      </c>
      <c r="AJ151" t="s">
        <v>567</v>
      </c>
      <c r="AK151" t="s">
        <v>546</v>
      </c>
      <c r="AL151" t="s">
        <v>568</v>
      </c>
      <c r="AM151" t="s">
        <v>569</v>
      </c>
      <c r="AN151" t="s">
        <v>578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0</v>
      </c>
      <c r="AY151">
        <v>1660475000</v>
      </c>
      <c r="AZ151">
        <v>33480806170</v>
      </c>
      <c r="BA151">
        <v>0</v>
      </c>
      <c r="BB151">
        <v>-1660475000</v>
      </c>
      <c r="BC151">
        <v>28400166396</v>
      </c>
      <c r="BD151">
        <v>0</v>
      </c>
      <c r="BE151">
        <v>711537106</v>
      </c>
      <c r="BF151">
        <v>23342925775</v>
      </c>
      <c r="BG151">
        <v>0</v>
      </c>
      <c r="BH151">
        <v>711537106</v>
      </c>
      <c r="BI151">
        <v>0</v>
      </c>
      <c r="BJ151">
        <v>0</v>
      </c>
      <c r="BK151">
        <v>0</v>
      </c>
      <c r="BL151">
        <v>731692789</v>
      </c>
      <c r="BM151">
        <v>0</v>
      </c>
      <c r="BN151">
        <v>0</v>
      </c>
      <c r="BO151">
        <v>103189970</v>
      </c>
      <c r="BP151">
        <v>732001574</v>
      </c>
      <c r="BQ151">
        <v>103189970</v>
      </c>
      <c r="BR151">
        <v>732001574</v>
      </c>
      <c r="BS151">
        <v>0</v>
      </c>
      <c r="BT151">
        <v>694189910</v>
      </c>
      <c r="BU151">
        <v>0</v>
      </c>
      <c r="BV151">
        <v>103189970</v>
      </c>
      <c r="BW151">
        <v>1426191484</v>
      </c>
      <c r="BX151">
        <v>0.36400412741772076</v>
      </c>
      <c r="BY151">
        <v>5.0011725532444711</v>
      </c>
      <c r="BZ151">
        <v>0</v>
      </c>
      <c r="CA151">
        <v>28405847566</v>
      </c>
      <c r="CB151">
        <v>28405847566</v>
      </c>
      <c r="CC151">
        <v>30066322566</v>
      </c>
      <c r="CD151">
        <v>0</v>
      </c>
      <c r="CE151">
        <v>28400166396</v>
      </c>
      <c r="CF151">
        <v>28400166396</v>
      </c>
      <c r="CG151">
        <v>30060309301</v>
      </c>
      <c r="CH151">
        <v>28400166396</v>
      </c>
      <c r="CI151">
        <v>28400166396</v>
      </c>
      <c r="CJ151">
        <v>30060309301</v>
      </c>
      <c r="CK151">
        <v>332095</v>
      </c>
      <c r="CL151">
        <v>0</v>
      </c>
      <c r="CM151">
        <v>0.41031259166666662</v>
      </c>
      <c r="CN151">
        <v>4.9237510999999996</v>
      </c>
      <c r="CO151">
        <v>4.9237510999999996</v>
      </c>
      <c r="CP151">
        <v>11652945877.707335</v>
      </c>
      <c r="CQ151">
        <v>139835350532.48804</v>
      </c>
      <c r="CR151">
        <v>139835350532.48804</v>
      </c>
      <c r="CS151">
        <v>1.3772229945174712</v>
      </c>
      <c r="CT151">
        <v>39113362208.693581</v>
      </c>
      <c r="CU151">
        <v>4.84</v>
      </c>
      <c r="CV151">
        <v>0</v>
      </c>
      <c r="CW151">
        <v>0</v>
      </c>
      <c r="CX151">
        <v>0</v>
      </c>
      <c r="CY151">
        <v>4.84</v>
      </c>
      <c r="CZ151">
        <v>137456805356.63998</v>
      </c>
      <c r="DA151">
        <v>0</v>
      </c>
      <c r="DB151">
        <v>0</v>
      </c>
      <c r="DC151">
        <v>0</v>
      </c>
      <c r="DD151">
        <v>8036699000</v>
      </c>
      <c r="DE151">
        <v>28400166396</v>
      </c>
      <c r="DF151">
        <v>0</v>
      </c>
      <c r="DG151">
        <v>0</v>
      </c>
      <c r="DH151">
        <v>1</v>
      </c>
      <c r="DI151">
        <v>0</v>
      </c>
      <c r="DJ151">
        <v>28400166396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1660475000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103189970</v>
      </c>
      <c r="EH151">
        <v>0</v>
      </c>
      <c r="EI151">
        <v>0</v>
      </c>
      <c r="EJ151">
        <v>0</v>
      </c>
      <c r="EK151">
        <v>0</v>
      </c>
      <c r="EL151">
        <v>732001574</v>
      </c>
      <c r="EM151">
        <v>0</v>
      </c>
      <c r="EN151">
        <v>0</v>
      </c>
      <c r="EO151">
        <v>0</v>
      </c>
      <c r="EP151">
        <v>103189970</v>
      </c>
      <c r="EQ151">
        <v>732001574</v>
      </c>
      <c r="ER151" t="b">
        <v>1</v>
      </c>
      <c r="ES151" t="b">
        <v>1</v>
      </c>
      <c r="ET151" t="s">
        <v>9979</v>
      </c>
      <c r="EU151" t="s">
        <v>9979</v>
      </c>
      <c r="EV151" t="s">
        <v>571</v>
      </c>
      <c r="EW151" t="s">
        <v>8804</v>
      </c>
    </row>
    <row r="152" spans="1:153" x14ac:dyDescent="0.4">
      <c r="A152" t="s">
        <v>63</v>
      </c>
      <c r="B152" t="s">
        <v>779</v>
      </c>
      <c r="C152">
        <v>200000301</v>
      </c>
      <c r="D152" t="s">
        <v>777</v>
      </c>
      <c r="E152" t="s">
        <v>780</v>
      </c>
      <c r="F152" t="s">
        <v>546</v>
      </c>
      <c r="G152" t="s">
        <v>614</v>
      </c>
      <c r="H152" t="s">
        <v>615</v>
      </c>
      <c r="I152" t="s">
        <v>549</v>
      </c>
      <c r="J152" t="s">
        <v>550</v>
      </c>
      <c r="K152" t="s">
        <v>551</v>
      </c>
      <c r="L152" t="s">
        <v>552</v>
      </c>
      <c r="M152" t="s">
        <v>553</v>
      </c>
      <c r="N152" t="s">
        <v>594</v>
      </c>
      <c r="O152" t="s">
        <v>703</v>
      </c>
      <c r="P152" t="s">
        <v>595</v>
      </c>
      <c r="Q152" t="s">
        <v>556</v>
      </c>
      <c r="R152" t="s">
        <v>557</v>
      </c>
      <c r="S152" t="s">
        <v>557</v>
      </c>
      <c r="T152" s="1">
        <v>40141</v>
      </c>
      <c r="U152" s="1">
        <v>49272</v>
      </c>
      <c r="V152" s="1">
        <v>49272</v>
      </c>
      <c r="X152" t="s">
        <v>558</v>
      </c>
      <c r="Y152" t="s">
        <v>616</v>
      </c>
      <c r="Z152" t="s">
        <v>617</v>
      </c>
      <c r="AA152" t="s">
        <v>618</v>
      </c>
      <c r="AB152" t="s">
        <v>596</v>
      </c>
      <c r="AC152" t="s">
        <v>553</v>
      </c>
      <c r="AD152" t="s">
        <v>577</v>
      </c>
      <c r="AF152" t="s">
        <v>564</v>
      </c>
      <c r="AG152" t="s">
        <v>565</v>
      </c>
      <c r="AH152" t="s">
        <v>9979</v>
      </c>
      <c r="AI152" t="s">
        <v>566</v>
      </c>
      <c r="AJ152" t="s">
        <v>567</v>
      </c>
      <c r="AK152" t="s">
        <v>546</v>
      </c>
      <c r="AL152" t="s">
        <v>568</v>
      </c>
      <c r="AM152" t="s">
        <v>569</v>
      </c>
      <c r="AN152" t="s">
        <v>578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165000000</v>
      </c>
      <c r="AY152">
        <v>495250000</v>
      </c>
      <c r="AZ152">
        <v>6993875000</v>
      </c>
      <c r="BA152">
        <v>-165000000</v>
      </c>
      <c r="BB152">
        <v>-495250000</v>
      </c>
      <c r="BC152">
        <v>8266274177</v>
      </c>
      <c r="BD152">
        <v>72500000</v>
      </c>
      <c r="BE152">
        <v>146000000</v>
      </c>
      <c r="BF152">
        <v>7755776769</v>
      </c>
      <c r="BG152">
        <v>146000000</v>
      </c>
      <c r="BH152">
        <v>0</v>
      </c>
      <c r="BI152">
        <v>0</v>
      </c>
      <c r="BJ152">
        <v>230153</v>
      </c>
      <c r="BK152">
        <v>146000000</v>
      </c>
      <c r="BL152">
        <v>0</v>
      </c>
      <c r="BM152">
        <v>-10004168</v>
      </c>
      <c r="BN152">
        <v>502177267</v>
      </c>
      <c r="BO152">
        <v>72500000</v>
      </c>
      <c r="BP152">
        <v>146000000</v>
      </c>
      <c r="BQ152">
        <v>62495832</v>
      </c>
      <c r="BR152">
        <v>648177267</v>
      </c>
      <c r="BS152">
        <v>0</v>
      </c>
      <c r="BT152">
        <v>0</v>
      </c>
      <c r="BU152">
        <v>0</v>
      </c>
      <c r="BV152">
        <v>62495832</v>
      </c>
      <c r="BW152">
        <v>648177267</v>
      </c>
      <c r="BX152">
        <v>0.71228157520080537</v>
      </c>
      <c r="BY152">
        <v>7.7253830611997838</v>
      </c>
      <c r="BZ152">
        <v>0</v>
      </c>
      <c r="CA152">
        <v>8250643243</v>
      </c>
      <c r="CB152">
        <v>8416269914</v>
      </c>
      <c r="CC152">
        <v>8747760455</v>
      </c>
      <c r="CD152">
        <v>0</v>
      </c>
      <c r="CE152">
        <v>8717780452</v>
      </c>
      <c r="CF152">
        <v>8892784620</v>
      </c>
      <c r="CG152">
        <v>8710853185</v>
      </c>
      <c r="CH152">
        <v>8717780452</v>
      </c>
      <c r="CI152">
        <v>8892784620</v>
      </c>
      <c r="CJ152">
        <v>8710853185</v>
      </c>
      <c r="CK152">
        <v>502177267</v>
      </c>
      <c r="CL152">
        <v>0</v>
      </c>
      <c r="CM152">
        <v>16.441952586174015</v>
      </c>
      <c r="CN152">
        <v>20.659357905387878</v>
      </c>
      <c r="CO152">
        <v>5.4222592711448661</v>
      </c>
      <c r="CP152">
        <v>143337332848.45868</v>
      </c>
      <c r="CQ152">
        <v>180103746498.4621</v>
      </c>
      <c r="CR152">
        <v>47270065879.662483</v>
      </c>
      <c r="CS152">
        <v>1.5378245617919624</v>
      </c>
      <c r="CT152">
        <v>13406416903.395435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8271759028.7563257</v>
      </c>
      <c r="DK152">
        <v>446021423.24367481</v>
      </c>
      <c r="DL152">
        <v>8265186176.4497833</v>
      </c>
      <c r="DM152">
        <v>445667008.55021691</v>
      </c>
      <c r="DN152">
        <v>0</v>
      </c>
      <c r="DO152">
        <v>0</v>
      </c>
      <c r="DP152">
        <v>469911886.58023</v>
      </c>
      <c r="DQ152">
        <v>25338113.419770021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381332449.68269366</v>
      </c>
      <c r="EF152">
        <v>0</v>
      </c>
      <c r="EG152">
        <v>72500000</v>
      </c>
      <c r="EH152">
        <v>72117</v>
      </c>
      <c r="EI152">
        <v>0</v>
      </c>
      <c r="EJ152">
        <v>-10076285</v>
      </c>
      <c r="EK152">
        <v>0</v>
      </c>
      <c r="EL152">
        <v>146000000</v>
      </c>
      <c r="EM152">
        <v>230153</v>
      </c>
      <c r="EN152">
        <v>0</v>
      </c>
      <c r="EO152">
        <v>501947114</v>
      </c>
      <c r="EP152">
        <v>62495832</v>
      </c>
      <c r="EQ152">
        <v>648177267</v>
      </c>
      <c r="ER152" t="b">
        <v>1</v>
      </c>
      <c r="ES152" t="b">
        <v>1</v>
      </c>
      <c r="ET152" t="s">
        <v>9979</v>
      </c>
      <c r="EU152" t="s">
        <v>9979</v>
      </c>
      <c r="EV152" t="s">
        <v>571</v>
      </c>
      <c r="EW152" t="s">
        <v>572</v>
      </c>
    </row>
    <row r="153" spans="1:153" x14ac:dyDescent="0.4">
      <c r="A153" t="s">
        <v>64</v>
      </c>
      <c r="B153" t="s">
        <v>781</v>
      </c>
      <c r="C153">
        <v>200000302</v>
      </c>
      <c r="D153" t="s">
        <v>782</v>
      </c>
      <c r="E153" t="s">
        <v>783</v>
      </c>
      <c r="F153" t="s">
        <v>546</v>
      </c>
      <c r="G153" t="s">
        <v>614</v>
      </c>
      <c r="H153" t="s">
        <v>654</v>
      </c>
      <c r="I153" t="s">
        <v>549</v>
      </c>
      <c r="J153" t="s">
        <v>550</v>
      </c>
      <c r="K153" t="s">
        <v>551</v>
      </c>
      <c r="L153" t="s">
        <v>552</v>
      </c>
      <c r="M153" t="s">
        <v>553</v>
      </c>
      <c r="N153" t="s">
        <v>594</v>
      </c>
      <c r="O153" t="s">
        <v>583</v>
      </c>
      <c r="P153" t="s">
        <v>595</v>
      </c>
      <c r="Q153" t="s">
        <v>655</v>
      </c>
      <c r="R153" t="s">
        <v>557</v>
      </c>
      <c r="S153" t="s">
        <v>557</v>
      </c>
      <c r="T153" s="1">
        <v>40367</v>
      </c>
      <c r="U153" s="1">
        <v>49498</v>
      </c>
      <c r="V153" s="1">
        <v>49498</v>
      </c>
      <c r="X153" t="s">
        <v>558</v>
      </c>
      <c r="Y153" t="s">
        <v>616</v>
      </c>
      <c r="Z153" t="s">
        <v>617</v>
      </c>
      <c r="AA153" t="s">
        <v>618</v>
      </c>
      <c r="AB153" t="s">
        <v>596</v>
      </c>
      <c r="AC153" t="s">
        <v>553</v>
      </c>
      <c r="AD153" t="s">
        <v>784</v>
      </c>
      <c r="AF153" t="s">
        <v>564</v>
      </c>
      <c r="AG153" t="s">
        <v>565</v>
      </c>
      <c r="AH153" t="s">
        <v>9979</v>
      </c>
      <c r="AI153" t="s">
        <v>566</v>
      </c>
      <c r="AJ153" t="s">
        <v>567</v>
      </c>
      <c r="AK153" t="s">
        <v>546</v>
      </c>
      <c r="AL153" t="s">
        <v>568</v>
      </c>
      <c r="AM153" t="s">
        <v>569</v>
      </c>
      <c r="AN153" t="s">
        <v>578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6131700000</v>
      </c>
      <c r="AY153">
        <v>18306000000</v>
      </c>
      <c r="AZ153">
        <v>260413200021</v>
      </c>
      <c r="BA153">
        <v>-6131700000</v>
      </c>
      <c r="BB153">
        <v>-18306000000</v>
      </c>
      <c r="BC153">
        <v>180232928979</v>
      </c>
      <c r="BD153">
        <v>2141099999</v>
      </c>
      <c r="BE153">
        <v>6426899997</v>
      </c>
      <c r="BF153">
        <v>191655989139</v>
      </c>
      <c r="BG153">
        <v>6426899997</v>
      </c>
      <c r="BH153">
        <v>0</v>
      </c>
      <c r="BI153">
        <v>0</v>
      </c>
      <c r="BJ153">
        <v>-349060044</v>
      </c>
      <c r="BK153">
        <v>6426899997</v>
      </c>
      <c r="BL153">
        <v>0</v>
      </c>
      <c r="BM153">
        <v>-288430564</v>
      </c>
      <c r="BN153">
        <v>4697333979</v>
      </c>
      <c r="BO153">
        <v>2141099999</v>
      </c>
      <c r="BP153">
        <v>6426899997</v>
      </c>
      <c r="BQ153">
        <v>1852669435</v>
      </c>
      <c r="BR153">
        <v>11124233976</v>
      </c>
      <c r="BS153">
        <v>0</v>
      </c>
      <c r="BT153">
        <v>0</v>
      </c>
      <c r="BU153">
        <v>0</v>
      </c>
      <c r="BV153">
        <v>1852669435</v>
      </c>
      <c r="BW153">
        <v>11124233976</v>
      </c>
      <c r="BX153">
        <v>0.97170013623602924</v>
      </c>
      <c r="BY153">
        <v>5.8665573910107174</v>
      </c>
      <c r="BZ153">
        <v>0</v>
      </c>
      <c r="CA153">
        <v>180231680537</v>
      </c>
      <c r="CB153">
        <v>186374144856</v>
      </c>
      <c r="CC153">
        <v>198571211003</v>
      </c>
      <c r="CD153">
        <v>0</v>
      </c>
      <c r="CE153">
        <v>188378940553</v>
      </c>
      <c r="CF153">
        <v>194799071117</v>
      </c>
      <c r="CG153">
        <v>201987606574</v>
      </c>
      <c r="CH153">
        <v>188378940553</v>
      </c>
      <c r="CI153">
        <v>194799071117</v>
      </c>
      <c r="CJ153">
        <v>201987606574</v>
      </c>
      <c r="CK153">
        <v>4697333979</v>
      </c>
      <c r="CL153">
        <v>0</v>
      </c>
      <c r="CM153">
        <v>47.557412981987</v>
      </c>
      <c r="CN153">
        <v>19.436057209968567</v>
      </c>
      <c r="CO153">
        <v>4.6197250485420227</v>
      </c>
      <c r="CP153">
        <v>8958815072988.1992</v>
      </c>
      <c r="CQ153">
        <v>3661343865741.3755</v>
      </c>
      <c r="CR153">
        <v>870258910290.50269</v>
      </c>
      <c r="CS153">
        <v>1.4534296061250547</v>
      </c>
      <c r="CT153">
        <v>273795529370.20187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187344754739.70554</v>
      </c>
      <c r="DK153">
        <v>1034185813.2944871</v>
      </c>
      <c r="DL153">
        <v>200878710236.82498</v>
      </c>
      <c r="DM153">
        <v>1108896337.1750548</v>
      </c>
      <c r="DN153">
        <v>0</v>
      </c>
      <c r="DO153">
        <v>0</v>
      </c>
      <c r="DP153">
        <v>18205501475.894318</v>
      </c>
      <c r="DQ153">
        <v>100498524.10568398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6004806276.5642509</v>
      </c>
      <c r="EF153">
        <v>0</v>
      </c>
      <c r="EG153">
        <v>2141099999</v>
      </c>
      <c r="EH153">
        <v>-116444733</v>
      </c>
      <c r="EI153">
        <v>0</v>
      </c>
      <c r="EJ153">
        <v>-171985831</v>
      </c>
      <c r="EK153">
        <v>0</v>
      </c>
      <c r="EL153">
        <v>6426899997</v>
      </c>
      <c r="EM153">
        <v>-349060044</v>
      </c>
      <c r="EN153">
        <v>0</v>
      </c>
      <c r="EO153">
        <v>5046394023</v>
      </c>
      <c r="EP153">
        <v>1852669435</v>
      </c>
      <c r="EQ153">
        <v>11124233976</v>
      </c>
      <c r="ER153" t="b">
        <v>1</v>
      </c>
      <c r="ES153" t="b">
        <v>1</v>
      </c>
      <c r="ET153" t="s">
        <v>9979</v>
      </c>
      <c r="EU153" t="s">
        <v>9979</v>
      </c>
      <c r="EV153" t="s">
        <v>571</v>
      </c>
      <c r="EW153" t="s">
        <v>572</v>
      </c>
    </row>
    <row r="154" spans="1:153" x14ac:dyDescent="0.4">
      <c r="A154" t="s">
        <v>65</v>
      </c>
      <c r="B154">
        <v>105709676100</v>
      </c>
      <c r="C154">
        <v>6000000000108</v>
      </c>
      <c r="D154" t="s">
        <v>785</v>
      </c>
      <c r="E154" t="s">
        <v>786</v>
      </c>
      <c r="F154" t="s">
        <v>546</v>
      </c>
      <c r="G154" t="s">
        <v>614</v>
      </c>
      <c r="H154" t="s">
        <v>787</v>
      </c>
      <c r="I154" t="s">
        <v>549</v>
      </c>
      <c r="J154" t="s">
        <v>550</v>
      </c>
      <c r="K154" t="s">
        <v>551</v>
      </c>
      <c r="L154" t="s">
        <v>552</v>
      </c>
      <c r="M154" t="s">
        <v>553</v>
      </c>
      <c r="N154" t="s">
        <v>554</v>
      </c>
      <c r="O154" t="s">
        <v>555</v>
      </c>
      <c r="P154" t="s">
        <v>554</v>
      </c>
      <c r="Q154" t="s">
        <v>556</v>
      </c>
      <c r="R154" t="s">
        <v>557</v>
      </c>
      <c r="S154" t="s">
        <v>557</v>
      </c>
      <c r="T154" s="1">
        <v>41246</v>
      </c>
      <c r="U154" s="1">
        <v>47848</v>
      </c>
      <c r="V154" s="1">
        <v>47848</v>
      </c>
      <c r="X154" t="s">
        <v>558</v>
      </c>
      <c r="Y154" t="s">
        <v>616</v>
      </c>
      <c r="Z154" t="s">
        <v>617</v>
      </c>
      <c r="AA154" t="s">
        <v>618</v>
      </c>
      <c r="AB154" t="s">
        <v>724</v>
      </c>
      <c r="AC154" t="s">
        <v>553</v>
      </c>
      <c r="AD154" t="s">
        <v>620</v>
      </c>
      <c r="AF154" t="s">
        <v>564</v>
      </c>
      <c r="AG154" t="s">
        <v>565</v>
      </c>
      <c r="AH154" s="1">
        <v>40177</v>
      </c>
      <c r="AI154" t="s">
        <v>566</v>
      </c>
      <c r="AJ154" t="s">
        <v>567</v>
      </c>
      <c r="AK154" t="s">
        <v>546</v>
      </c>
      <c r="AL154" t="s">
        <v>568</v>
      </c>
      <c r="AM154" t="s">
        <v>569</v>
      </c>
      <c r="AN154" t="s">
        <v>578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0</v>
      </c>
      <c r="AY154">
        <v>831241500</v>
      </c>
      <c r="AZ154">
        <v>19548169973</v>
      </c>
      <c r="BA154">
        <v>0</v>
      </c>
      <c r="BB154">
        <v>-831241500</v>
      </c>
      <c r="BC154">
        <v>7680830027</v>
      </c>
      <c r="BD154">
        <v>0</v>
      </c>
      <c r="BE154">
        <v>214864265</v>
      </c>
      <c r="BF154">
        <v>5730646270</v>
      </c>
      <c r="BG154">
        <v>0</v>
      </c>
      <c r="BH154">
        <v>214864265</v>
      </c>
      <c r="BI154">
        <v>0</v>
      </c>
      <c r="BJ154">
        <v>0</v>
      </c>
      <c r="BK154">
        <v>0</v>
      </c>
      <c r="BL154">
        <v>249761505</v>
      </c>
      <c r="BM154">
        <v>0</v>
      </c>
      <c r="BN154">
        <v>0</v>
      </c>
      <c r="BO154">
        <v>34965664</v>
      </c>
      <c r="BP154">
        <v>249920775</v>
      </c>
      <c r="BQ154">
        <v>34965664</v>
      </c>
      <c r="BR154">
        <v>249920775</v>
      </c>
      <c r="BS154">
        <v>0</v>
      </c>
      <c r="BT154">
        <v>0</v>
      </c>
      <c r="BU154">
        <v>0</v>
      </c>
      <c r="BV154">
        <v>34965664</v>
      </c>
      <c r="BW154">
        <v>249920775</v>
      </c>
      <c r="BX154">
        <v>0.45627143218584137</v>
      </c>
      <c r="BY154">
        <v>3.1352152347970645</v>
      </c>
      <c r="BZ154">
        <v>0</v>
      </c>
      <c r="CA154">
        <v>7682366500</v>
      </c>
      <c r="CB154">
        <v>7682366500</v>
      </c>
      <c r="CC154">
        <v>8513608000</v>
      </c>
      <c r="CD154">
        <v>0</v>
      </c>
      <c r="CE154">
        <v>7680830027</v>
      </c>
      <c r="CF154">
        <v>7680830027</v>
      </c>
      <c r="CG154">
        <v>8511905278</v>
      </c>
      <c r="CH154">
        <v>7680830027</v>
      </c>
      <c r="CI154">
        <v>7680830027</v>
      </c>
      <c r="CJ154">
        <v>8511905278</v>
      </c>
      <c r="CK154">
        <v>166249</v>
      </c>
      <c r="CL154">
        <v>0</v>
      </c>
      <c r="CM154">
        <v>0.45496775833333336</v>
      </c>
      <c r="CN154">
        <v>5.4596131000000003</v>
      </c>
      <c r="CO154">
        <v>5.4596131000000003</v>
      </c>
      <c r="CP154">
        <v>3494530019.5235462</v>
      </c>
      <c r="CQ154">
        <v>41934360234.282555</v>
      </c>
      <c r="CR154">
        <v>41934360234.282555</v>
      </c>
      <c r="CS154">
        <v>1.2104611359212605</v>
      </c>
      <c r="CT154">
        <v>9297346239.3005466</v>
      </c>
      <c r="CU154">
        <v>5.36</v>
      </c>
      <c r="CV154">
        <v>0</v>
      </c>
      <c r="CW154">
        <v>0</v>
      </c>
      <c r="CX154">
        <v>0</v>
      </c>
      <c r="CY154">
        <v>5.2602488446498397</v>
      </c>
      <c r="CZ154">
        <v>41169248944.720001</v>
      </c>
      <c r="DA154">
        <v>0</v>
      </c>
      <c r="DB154">
        <v>0</v>
      </c>
      <c r="DC154">
        <v>0</v>
      </c>
      <c r="DD154">
        <v>4372537140</v>
      </c>
      <c r="DE154">
        <v>7680830027</v>
      </c>
      <c r="DF154">
        <v>0</v>
      </c>
      <c r="DG154">
        <v>0</v>
      </c>
      <c r="DH154">
        <v>1</v>
      </c>
      <c r="DI154">
        <v>0</v>
      </c>
      <c r="DJ154">
        <v>7680830027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831241500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34965664</v>
      </c>
      <c r="EH154">
        <v>0</v>
      </c>
      <c r="EI154">
        <v>0</v>
      </c>
      <c r="EJ154">
        <v>0</v>
      </c>
      <c r="EK154">
        <v>0</v>
      </c>
      <c r="EL154">
        <v>249920775</v>
      </c>
      <c r="EM154">
        <v>0</v>
      </c>
      <c r="EN154">
        <v>0</v>
      </c>
      <c r="EO154">
        <v>0</v>
      </c>
      <c r="EP154">
        <v>34965664</v>
      </c>
      <c r="EQ154">
        <v>249920775</v>
      </c>
      <c r="ER154" t="b">
        <v>1</v>
      </c>
      <c r="ES154" t="b">
        <v>1</v>
      </c>
      <c r="ET154" t="s">
        <v>9979</v>
      </c>
      <c r="EU154" t="s">
        <v>9979</v>
      </c>
      <c r="EV154" t="s">
        <v>571</v>
      </c>
      <c r="EW154" t="s">
        <v>8804</v>
      </c>
    </row>
    <row r="155" spans="1:153" x14ac:dyDescent="0.4">
      <c r="A155" t="s">
        <v>65</v>
      </c>
      <c r="B155">
        <v>105709676100</v>
      </c>
      <c r="C155">
        <v>6000000000109</v>
      </c>
      <c r="D155" t="s">
        <v>785</v>
      </c>
      <c r="E155" t="s">
        <v>786</v>
      </c>
      <c r="F155" t="s">
        <v>546</v>
      </c>
      <c r="G155" t="s">
        <v>614</v>
      </c>
      <c r="H155" t="s">
        <v>787</v>
      </c>
      <c r="I155" t="s">
        <v>549</v>
      </c>
      <c r="J155" t="s">
        <v>550</v>
      </c>
      <c r="K155" t="s">
        <v>551</v>
      </c>
      <c r="L155" t="s">
        <v>552</v>
      </c>
      <c r="M155" t="s">
        <v>553</v>
      </c>
      <c r="N155" t="s">
        <v>554</v>
      </c>
      <c r="O155" t="s">
        <v>555</v>
      </c>
      <c r="P155" t="s">
        <v>554</v>
      </c>
      <c r="Q155" t="s">
        <v>556</v>
      </c>
      <c r="R155" t="s">
        <v>557</v>
      </c>
      <c r="S155" t="s">
        <v>557</v>
      </c>
      <c r="T155" s="1">
        <v>41246</v>
      </c>
      <c r="U155" s="1">
        <v>47848</v>
      </c>
      <c r="V155" s="1">
        <v>47848</v>
      </c>
      <c r="X155" t="s">
        <v>558</v>
      </c>
      <c r="Y155" t="s">
        <v>616</v>
      </c>
      <c r="Z155" t="s">
        <v>617</v>
      </c>
      <c r="AA155" t="s">
        <v>618</v>
      </c>
      <c r="AB155" t="s">
        <v>724</v>
      </c>
      <c r="AC155" t="s">
        <v>553</v>
      </c>
      <c r="AD155" t="s">
        <v>620</v>
      </c>
      <c r="AF155" t="s">
        <v>564</v>
      </c>
      <c r="AG155" t="s">
        <v>565</v>
      </c>
      <c r="AH155" s="1">
        <v>40177</v>
      </c>
      <c r="AI155" t="s">
        <v>566</v>
      </c>
      <c r="AJ155" t="s">
        <v>567</v>
      </c>
      <c r="AK155" t="s">
        <v>546</v>
      </c>
      <c r="AL155" t="s">
        <v>568</v>
      </c>
      <c r="AM155" t="s">
        <v>569</v>
      </c>
      <c r="AN155" t="s">
        <v>578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0</v>
      </c>
      <c r="AY155">
        <v>481074000</v>
      </c>
      <c r="AZ155">
        <v>11225335508</v>
      </c>
      <c r="BA155">
        <v>0</v>
      </c>
      <c r="BB155">
        <v>-481074000</v>
      </c>
      <c r="BC155">
        <v>4624114492</v>
      </c>
      <c r="BD155">
        <v>0</v>
      </c>
      <c r="BE155">
        <v>111007357</v>
      </c>
      <c r="BF155">
        <v>2881029954</v>
      </c>
      <c r="BG155">
        <v>0</v>
      </c>
      <c r="BH155">
        <v>111007357</v>
      </c>
      <c r="BI155">
        <v>0</v>
      </c>
      <c r="BJ155">
        <v>0</v>
      </c>
      <c r="BK155">
        <v>0</v>
      </c>
      <c r="BL155">
        <v>128585418</v>
      </c>
      <c r="BM155">
        <v>0</v>
      </c>
      <c r="BN155">
        <v>0</v>
      </c>
      <c r="BO155">
        <v>17633713</v>
      </c>
      <c r="BP155">
        <v>128678118</v>
      </c>
      <c r="BQ155">
        <v>17633713</v>
      </c>
      <c r="BR155">
        <v>128678118</v>
      </c>
      <c r="BS155">
        <v>0</v>
      </c>
      <c r="BT155">
        <v>0</v>
      </c>
      <c r="BU155">
        <v>0</v>
      </c>
      <c r="BV155">
        <v>17633713</v>
      </c>
      <c r="BW155">
        <v>128678118</v>
      </c>
      <c r="BX155">
        <v>0.38207098203948542</v>
      </c>
      <c r="BY155">
        <v>2.6806465076607373</v>
      </c>
      <c r="BZ155">
        <v>0</v>
      </c>
      <c r="CA155">
        <v>4625039500</v>
      </c>
      <c r="CB155">
        <v>4625039500</v>
      </c>
      <c r="CC155">
        <v>5106113500</v>
      </c>
      <c r="CD155">
        <v>0</v>
      </c>
      <c r="CE155">
        <v>4624114492</v>
      </c>
      <c r="CF155">
        <v>4624114492</v>
      </c>
      <c r="CG155">
        <v>5105092277</v>
      </c>
      <c r="CH155">
        <v>4624114492</v>
      </c>
      <c r="CI155">
        <v>4624114492</v>
      </c>
      <c r="CJ155">
        <v>5105092277</v>
      </c>
      <c r="CK155">
        <v>96215</v>
      </c>
      <c r="CL155">
        <v>0</v>
      </c>
      <c r="CM155">
        <v>0.37993068333333335</v>
      </c>
      <c r="CN155">
        <v>4.5591682000000002</v>
      </c>
      <c r="CO155">
        <v>4.5591682000000002</v>
      </c>
      <c r="CP155">
        <v>1756842978.7571297</v>
      </c>
      <c r="CQ155">
        <v>21082115745.085556</v>
      </c>
      <c r="CR155">
        <v>21082115745.085556</v>
      </c>
      <c r="CS155">
        <v>1.1817747589979464</v>
      </c>
      <c r="CT155">
        <v>5464661789.3622112</v>
      </c>
      <c r="CU155">
        <v>4.49</v>
      </c>
      <c r="CV155">
        <v>0</v>
      </c>
      <c r="CW155">
        <v>0</v>
      </c>
      <c r="CX155">
        <v>0</v>
      </c>
      <c r="CY155">
        <v>4.49</v>
      </c>
      <c r="CZ155">
        <v>20762274069.080002</v>
      </c>
      <c r="DA155">
        <v>0</v>
      </c>
      <c r="DB155">
        <v>0</v>
      </c>
      <c r="DC155">
        <v>0</v>
      </c>
      <c r="DD155">
        <v>2160022260</v>
      </c>
      <c r="DE155">
        <v>4624114492</v>
      </c>
      <c r="DF155">
        <v>0</v>
      </c>
      <c r="DG155">
        <v>0</v>
      </c>
      <c r="DH155">
        <v>1</v>
      </c>
      <c r="DI155">
        <v>0</v>
      </c>
      <c r="DJ155">
        <v>4624114492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481074000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17633713</v>
      </c>
      <c r="EH155">
        <v>0</v>
      </c>
      <c r="EI155">
        <v>0</v>
      </c>
      <c r="EJ155">
        <v>0</v>
      </c>
      <c r="EK155">
        <v>0</v>
      </c>
      <c r="EL155">
        <v>128678118</v>
      </c>
      <c r="EM155">
        <v>0</v>
      </c>
      <c r="EN155">
        <v>0</v>
      </c>
      <c r="EO155">
        <v>0</v>
      </c>
      <c r="EP155">
        <v>17633713</v>
      </c>
      <c r="EQ155">
        <v>128678118</v>
      </c>
      <c r="ER155" t="b">
        <v>1</v>
      </c>
      <c r="ES155" t="b">
        <v>1</v>
      </c>
      <c r="ET155" t="s">
        <v>9979</v>
      </c>
      <c r="EU155" t="s">
        <v>9979</v>
      </c>
      <c r="EV155" t="s">
        <v>571</v>
      </c>
      <c r="EW155" t="s">
        <v>8804</v>
      </c>
    </row>
    <row r="156" spans="1:153" x14ac:dyDescent="0.4">
      <c r="A156" t="s">
        <v>66</v>
      </c>
      <c r="B156">
        <v>805681653800</v>
      </c>
      <c r="C156">
        <v>6000000000207</v>
      </c>
      <c r="D156" t="s">
        <v>788</v>
      </c>
      <c r="E156" t="s">
        <v>788</v>
      </c>
      <c r="F156" t="s">
        <v>546</v>
      </c>
      <c r="G156" t="s">
        <v>614</v>
      </c>
      <c r="H156" t="s">
        <v>615</v>
      </c>
      <c r="I156" t="s">
        <v>549</v>
      </c>
      <c r="J156" t="s">
        <v>550</v>
      </c>
      <c r="K156" t="s">
        <v>551</v>
      </c>
      <c r="L156" t="s">
        <v>552</v>
      </c>
      <c r="M156" t="s">
        <v>553</v>
      </c>
      <c r="N156" t="s">
        <v>554</v>
      </c>
      <c r="O156" t="s">
        <v>555</v>
      </c>
      <c r="P156" t="s">
        <v>554</v>
      </c>
      <c r="Q156" t="s">
        <v>556</v>
      </c>
      <c r="R156" t="s">
        <v>557</v>
      </c>
      <c r="S156" t="s">
        <v>557</v>
      </c>
      <c r="T156" s="1">
        <v>41472</v>
      </c>
      <c r="U156" s="1">
        <v>48395</v>
      </c>
      <c r="V156" s="1">
        <v>48395</v>
      </c>
      <c r="X156" t="s">
        <v>558</v>
      </c>
      <c r="Y156" t="s">
        <v>616</v>
      </c>
      <c r="Z156" t="s">
        <v>617</v>
      </c>
      <c r="AA156" t="s">
        <v>618</v>
      </c>
      <c r="AB156" t="s">
        <v>769</v>
      </c>
      <c r="AC156" t="s">
        <v>553</v>
      </c>
      <c r="AD156" t="s">
        <v>620</v>
      </c>
      <c r="AF156" t="s">
        <v>564</v>
      </c>
      <c r="AG156" t="s">
        <v>565</v>
      </c>
      <c r="AH156" s="1">
        <v>40311</v>
      </c>
      <c r="AI156" t="s">
        <v>566</v>
      </c>
      <c r="AJ156" t="s">
        <v>567</v>
      </c>
      <c r="AK156" t="s">
        <v>546</v>
      </c>
      <c r="AL156" t="s">
        <v>568</v>
      </c>
      <c r="AM156" t="s">
        <v>569</v>
      </c>
      <c r="AN156" t="s">
        <v>578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0</v>
      </c>
      <c r="AY156">
        <v>45113231</v>
      </c>
      <c r="AZ156">
        <v>921447243</v>
      </c>
      <c r="BA156">
        <v>0</v>
      </c>
      <c r="BB156">
        <v>-45113231</v>
      </c>
      <c r="BC156">
        <v>643687619</v>
      </c>
      <c r="BD156">
        <v>0</v>
      </c>
      <c r="BE156">
        <v>15759892</v>
      </c>
      <c r="BF156">
        <v>400395303</v>
      </c>
      <c r="BG156">
        <v>0</v>
      </c>
      <c r="BH156">
        <v>15759892</v>
      </c>
      <c r="BI156">
        <v>0</v>
      </c>
      <c r="BJ156">
        <v>0</v>
      </c>
      <c r="BK156">
        <v>0</v>
      </c>
      <c r="BL156">
        <v>18318601</v>
      </c>
      <c r="BM156">
        <v>0</v>
      </c>
      <c r="BN156">
        <v>0</v>
      </c>
      <c r="BO156">
        <v>2563994</v>
      </c>
      <c r="BP156">
        <v>18327113</v>
      </c>
      <c r="BQ156">
        <v>2563994</v>
      </c>
      <c r="BR156">
        <v>18327113</v>
      </c>
      <c r="BS156">
        <v>0</v>
      </c>
      <c r="BT156">
        <v>0</v>
      </c>
      <c r="BU156">
        <v>0</v>
      </c>
      <c r="BV156">
        <v>2563994</v>
      </c>
      <c r="BW156">
        <v>18327113</v>
      </c>
      <c r="BX156">
        <v>0.39912384203885437</v>
      </c>
      <c r="BY156">
        <v>2.7891915632280053</v>
      </c>
      <c r="BZ156">
        <v>0</v>
      </c>
      <c r="CA156">
        <v>643816382</v>
      </c>
      <c r="CB156">
        <v>643816382</v>
      </c>
      <c r="CC156">
        <v>688929613</v>
      </c>
      <c r="CD156">
        <v>0</v>
      </c>
      <c r="CE156">
        <v>643687619</v>
      </c>
      <c r="CF156">
        <v>643687619</v>
      </c>
      <c r="CG156">
        <v>688791827</v>
      </c>
      <c r="CH156">
        <v>643687619</v>
      </c>
      <c r="CI156">
        <v>643687619</v>
      </c>
      <c r="CJ156">
        <v>688791827</v>
      </c>
      <c r="CK156">
        <v>9023</v>
      </c>
      <c r="CL156">
        <v>0</v>
      </c>
      <c r="CM156">
        <v>0.39731599166666665</v>
      </c>
      <c r="CN156">
        <v>4.7677918999999997</v>
      </c>
      <c r="CO156">
        <v>4.7677918999999997</v>
      </c>
      <c r="CP156">
        <v>255747384.6665405</v>
      </c>
      <c r="CQ156">
        <v>3068968615.998486</v>
      </c>
      <c r="CR156">
        <v>3068968615.998486</v>
      </c>
      <c r="CS156">
        <v>1.2558215989696613</v>
      </c>
      <c r="CT156">
        <v>808356814.9295541</v>
      </c>
      <c r="CU156">
        <v>4.6900000000000004</v>
      </c>
      <c r="CV156">
        <v>0</v>
      </c>
      <c r="CW156">
        <v>0</v>
      </c>
      <c r="CX156">
        <v>0</v>
      </c>
      <c r="CY156">
        <v>4.6900000000000004</v>
      </c>
      <c r="CZ156">
        <v>3018894933.1100001</v>
      </c>
      <c r="DA156">
        <v>0</v>
      </c>
      <c r="DB156">
        <v>0</v>
      </c>
      <c r="DC156">
        <v>0</v>
      </c>
      <c r="DD156">
        <v>211581053.39000002</v>
      </c>
      <c r="DE156">
        <v>643687619</v>
      </c>
      <c r="DF156">
        <v>0</v>
      </c>
      <c r="DG156">
        <v>0</v>
      </c>
      <c r="DH156">
        <v>1</v>
      </c>
      <c r="DI156">
        <v>0</v>
      </c>
      <c r="DJ156">
        <v>643687619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45113231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2563994</v>
      </c>
      <c r="EH156">
        <v>0</v>
      </c>
      <c r="EI156">
        <v>0</v>
      </c>
      <c r="EJ156">
        <v>0</v>
      </c>
      <c r="EK156">
        <v>0</v>
      </c>
      <c r="EL156">
        <v>18327113</v>
      </c>
      <c r="EM156">
        <v>0</v>
      </c>
      <c r="EN156">
        <v>0</v>
      </c>
      <c r="EO156">
        <v>0</v>
      </c>
      <c r="EP156">
        <v>2563994</v>
      </c>
      <c r="EQ156">
        <v>18327113</v>
      </c>
      <c r="ER156" t="b">
        <v>1</v>
      </c>
      <c r="ES156" t="b">
        <v>1</v>
      </c>
      <c r="ET156" t="s">
        <v>9979</v>
      </c>
      <c r="EU156" t="s">
        <v>9979</v>
      </c>
      <c r="EV156" t="s">
        <v>571</v>
      </c>
      <c r="EW156" t="s">
        <v>8804</v>
      </c>
    </row>
    <row r="157" spans="1:153" x14ac:dyDescent="0.4">
      <c r="A157" t="s">
        <v>66</v>
      </c>
      <c r="B157">
        <v>805681653800</v>
      </c>
      <c r="C157">
        <v>6000000000316</v>
      </c>
      <c r="D157" t="s">
        <v>788</v>
      </c>
      <c r="E157" t="s">
        <v>788</v>
      </c>
      <c r="F157" t="s">
        <v>546</v>
      </c>
      <c r="G157" t="s">
        <v>614</v>
      </c>
      <c r="H157" t="s">
        <v>615</v>
      </c>
      <c r="I157" t="s">
        <v>549</v>
      </c>
      <c r="J157" t="s">
        <v>550</v>
      </c>
      <c r="K157" t="s">
        <v>551</v>
      </c>
      <c r="L157" t="s">
        <v>552</v>
      </c>
      <c r="M157" t="s">
        <v>553</v>
      </c>
      <c r="N157" t="s">
        <v>554</v>
      </c>
      <c r="O157" t="s">
        <v>555</v>
      </c>
      <c r="P157" t="s">
        <v>554</v>
      </c>
      <c r="Q157" t="s">
        <v>556</v>
      </c>
      <c r="R157" t="s">
        <v>557</v>
      </c>
      <c r="S157" t="s">
        <v>557</v>
      </c>
      <c r="T157" s="1">
        <v>41472</v>
      </c>
      <c r="U157" s="1">
        <v>48395</v>
      </c>
      <c r="V157" s="1">
        <v>48395</v>
      </c>
      <c r="X157" t="s">
        <v>558</v>
      </c>
      <c r="Y157" t="s">
        <v>616</v>
      </c>
      <c r="Z157" t="s">
        <v>617</v>
      </c>
      <c r="AA157" t="s">
        <v>618</v>
      </c>
      <c r="AB157" t="s">
        <v>769</v>
      </c>
      <c r="AC157" t="s">
        <v>553</v>
      </c>
      <c r="AD157" t="s">
        <v>620</v>
      </c>
      <c r="AF157" t="s">
        <v>564</v>
      </c>
      <c r="AG157" t="s">
        <v>565</v>
      </c>
      <c r="AH157" s="1">
        <v>40311</v>
      </c>
      <c r="AI157" t="s">
        <v>566</v>
      </c>
      <c r="AJ157" t="s">
        <v>567</v>
      </c>
      <c r="AK157" t="s">
        <v>546</v>
      </c>
      <c r="AL157" t="s">
        <v>568</v>
      </c>
      <c r="AM157" t="s">
        <v>569</v>
      </c>
      <c r="AN157" t="s">
        <v>578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0</v>
      </c>
      <c r="AY157">
        <v>659518968</v>
      </c>
      <c r="AZ157">
        <v>13686522147</v>
      </c>
      <c r="BA157">
        <v>0</v>
      </c>
      <c r="BB157">
        <v>-659518968</v>
      </c>
      <c r="BC157">
        <v>9194477853</v>
      </c>
      <c r="BD157">
        <v>0</v>
      </c>
      <c r="BE157">
        <v>225378949</v>
      </c>
      <c r="BF157">
        <v>5719159135</v>
      </c>
      <c r="BG157">
        <v>0</v>
      </c>
      <c r="BH157">
        <v>225378949</v>
      </c>
      <c r="BI157">
        <v>0</v>
      </c>
      <c r="BJ157">
        <v>0</v>
      </c>
      <c r="BK157">
        <v>0</v>
      </c>
      <c r="BL157">
        <v>261925782</v>
      </c>
      <c r="BM157">
        <v>0</v>
      </c>
      <c r="BN157">
        <v>0</v>
      </c>
      <c r="BO157">
        <v>36624249</v>
      </c>
      <c r="BP157">
        <v>262050376</v>
      </c>
      <c r="BQ157">
        <v>36624249</v>
      </c>
      <c r="BR157">
        <v>262050376</v>
      </c>
      <c r="BS157">
        <v>0</v>
      </c>
      <c r="BT157">
        <v>0</v>
      </c>
      <c r="BU157">
        <v>0</v>
      </c>
      <c r="BV157">
        <v>36624249</v>
      </c>
      <c r="BW157">
        <v>262050376</v>
      </c>
      <c r="BX157">
        <v>0.39912366541342809</v>
      </c>
      <c r="BY157">
        <v>2.7898040816579024</v>
      </c>
      <c r="BZ157">
        <v>0</v>
      </c>
      <c r="CA157">
        <v>9196317116</v>
      </c>
      <c r="CB157">
        <v>9196317116</v>
      </c>
      <c r="CC157">
        <v>9855836084</v>
      </c>
      <c r="CD157">
        <v>0</v>
      </c>
      <c r="CE157">
        <v>9194477853</v>
      </c>
      <c r="CF157">
        <v>9194477853</v>
      </c>
      <c r="CG157">
        <v>9853864917</v>
      </c>
      <c r="CH157">
        <v>9194477853</v>
      </c>
      <c r="CI157">
        <v>9194477853</v>
      </c>
      <c r="CJ157">
        <v>9853864917</v>
      </c>
      <c r="CK157">
        <v>131904</v>
      </c>
      <c r="CL157">
        <v>0</v>
      </c>
      <c r="CM157">
        <v>0.39730802500000001</v>
      </c>
      <c r="CN157">
        <v>4.7676962999999999</v>
      </c>
      <c r="CO157">
        <v>4.7676962999999999</v>
      </c>
      <c r="CP157">
        <v>3653039836.6816702</v>
      </c>
      <c r="CQ157">
        <v>43836478040.180046</v>
      </c>
      <c r="CR157">
        <v>43836478040.180046</v>
      </c>
      <c r="CS157">
        <v>1.2499523244176391</v>
      </c>
      <c r="CT157">
        <v>11492658964.163855</v>
      </c>
      <c r="CU157">
        <v>4.6900000000000004</v>
      </c>
      <c r="CV157">
        <v>0</v>
      </c>
      <c r="CW157">
        <v>0</v>
      </c>
      <c r="CX157">
        <v>0</v>
      </c>
      <c r="CY157">
        <v>4.6900000000000004</v>
      </c>
      <c r="CZ157">
        <v>43122101130.570007</v>
      </c>
      <c r="DA157">
        <v>0</v>
      </c>
      <c r="DB157">
        <v>0</v>
      </c>
      <c r="DC157">
        <v>0</v>
      </c>
      <c r="DD157">
        <v>3093143959.9200001</v>
      </c>
      <c r="DE157">
        <v>9194477853</v>
      </c>
      <c r="DF157">
        <v>0</v>
      </c>
      <c r="DG157">
        <v>0</v>
      </c>
      <c r="DH157">
        <v>1</v>
      </c>
      <c r="DI157">
        <v>0</v>
      </c>
      <c r="DJ157">
        <v>9194477853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659518968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36624249</v>
      </c>
      <c r="EH157">
        <v>0</v>
      </c>
      <c r="EI157">
        <v>0</v>
      </c>
      <c r="EJ157">
        <v>0</v>
      </c>
      <c r="EK157">
        <v>0</v>
      </c>
      <c r="EL157">
        <v>262050376</v>
      </c>
      <c r="EM157">
        <v>0</v>
      </c>
      <c r="EN157">
        <v>0</v>
      </c>
      <c r="EO157">
        <v>0</v>
      </c>
      <c r="EP157">
        <v>36624249</v>
      </c>
      <c r="EQ157">
        <v>262050376</v>
      </c>
      <c r="ER157" t="b">
        <v>1</v>
      </c>
      <c r="ES157" t="b">
        <v>1</v>
      </c>
      <c r="ET157" t="s">
        <v>9979</v>
      </c>
      <c r="EU157" t="s">
        <v>9979</v>
      </c>
      <c r="EV157" t="s">
        <v>571</v>
      </c>
      <c r="EW157" t="s">
        <v>8804</v>
      </c>
    </row>
    <row r="158" spans="1:153" x14ac:dyDescent="0.4">
      <c r="A158" t="s">
        <v>67</v>
      </c>
      <c r="B158">
        <v>905697582900</v>
      </c>
      <c r="C158">
        <v>6000000000215</v>
      </c>
      <c r="D158" t="s">
        <v>789</v>
      </c>
      <c r="E158" t="s">
        <v>790</v>
      </c>
      <c r="F158" t="s">
        <v>546</v>
      </c>
      <c r="G158" t="s">
        <v>614</v>
      </c>
      <c r="H158" t="s">
        <v>787</v>
      </c>
      <c r="I158" t="s">
        <v>549</v>
      </c>
      <c r="J158" t="s">
        <v>550</v>
      </c>
      <c r="K158" t="s">
        <v>551</v>
      </c>
      <c r="L158" t="s">
        <v>552</v>
      </c>
      <c r="M158" t="s">
        <v>553</v>
      </c>
      <c r="N158" t="s">
        <v>554</v>
      </c>
      <c r="O158" t="s">
        <v>555</v>
      </c>
      <c r="P158" t="s">
        <v>554</v>
      </c>
      <c r="Q158" t="s">
        <v>556</v>
      </c>
      <c r="R158" t="s">
        <v>557</v>
      </c>
      <c r="S158" t="s">
        <v>557</v>
      </c>
      <c r="T158" s="1">
        <v>41026</v>
      </c>
      <c r="U158" s="1">
        <v>48213</v>
      </c>
      <c r="V158" s="1">
        <v>48213</v>
      </c>
      <c r="X158" t="s">
        <v>558</v>
      </c>
      <c r="Y158" t="s">
        <v>616</v>
      </c>
      <c r="Z158" t="s">
        <v>617</v>
      </c>
      <c r="AA158" t="s">
        <v>618</v>
      </c>
      <c r="AB158" t="s">
        <v>759</v>
      </c>
      <c r="AC158" t="s">
        <v>553</v>
      </c>
      <c r="AD158" t="s">
        <v>620</v>
      </c>
      <c r="AF158" t="s">
        <v>564</v>
      </c>
      <c r="AG158" t="s">
        <v>565</v>
      </c>
      <c r="AH158" s="1">
        <v>40312</v>
      </c>
      <c r="AI158" t="s">
        <v>566</v>
      </c>
      <c r="AJ158" t="s">
        <v>567</v>
      </c>
      <c r="AK158" t="s">
        <v>546</v>
      </c>
      <c r="AL158" t="s">
        <v>568</v>
      </c>
      <c r="AM158" t="s">
        <v>569</v>
      </c>
      <c r="AN158" t="s">
        <v>578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0</v>
      </c>
      <c r="AY158">
        <v>809434129</v>
      </c>
      <c r="AZ158">
        <v>17617934164</v>
      </c>
      <c r="BA158">
        <v>0</v>
      </c>
      <c r="BB158">
        <v>-809434129</v>
      </c>
      <c r="BC158">
        <v>10242565836</v>
      </c>
      <c r="BD158">
        <v>0</v>
      </c>
      <c r="BE158">
        <v>252158575</v>
      </c>
      <c r="BF158">
        <v>6957485905</v>
      </c>
      <c r="BG158">
        <v>0</v>
      </c>
      <c r="BH158">
        <v>252158575</v>
      </c>
      <c r="BI158">
        <v>0</v>
      </c>
      <c r="BJ158">
        <v>0</v>
      </c>
      <c r="BK158">
        <v>0</v>
      </c>
      <c r="BL158">
        <v>292827101</v>
      </c>
      <c r="BM158">
        <v>0</v>
      </c>
      <c r="BN158">
        <v>0</v>
      </c>
      <c r="BO158">
        <v>40764289</v>
      </c>
      <c r="BP158">
        <v>292980854</v>
      </c>
      <c r="BQ158">
        <v>40764289</v>
      </c>
      <c r="BR158">
        <v>292980854</v>
      </c>
      <c r="BS158">
        <v>0</v>
      </c>
      <c r="BT158">
        <v>0</v>
      </c>
      <c r="BU158">
        <v>0</v>
      </c>
      <c r="BV158">
        <v>40764289</v>
      </c>
      <c r="BW158">
        <v>292980854</v>
      </c>
      <c r="BX158">
        <v>0.39878259117860032</v>
      </c>
      <c r="BY158">
        <v>2.7901047768331564</v>
      </c>
      <c r="BZ158">
        <v>0</v>
      </c>
      <c r="CA158">
        <v>10244614759</v>
      </c>
      <c r="CB158">
        <v>10244614759</v>
      </c>
      <c r="CC158">
        <v>11054048888</v>
      </c>
      <c r="CD158">
        <v>0</v>
      </c>
      <c r="CE158">
        <v>10242565836</v>
      </c>
      <c r="CF158">
        <v>10242565836</v>
      </c>
      <c r="CG158">
        <v>11051838078</v>
      </c>
      <c r="CH158">
        <v>10242565836</v>
      </c>
      <c r="CI158">
        <v>10242565836</v>
      </c>
      <c r="CJ158">
        <v>11051838078</v>
      </c>
      <c r="CK158">
        <v>161887</v>
      </c>
      <c r="CL158">
        <v>0</v>
      </c>
      <c r="CM158">
        <v>0.39672010833333332</v>
      </c>
      <c r="CN158">
        <v>4.7606412999999996</v>
      </c>
      <c r="CO158">
        <v>4.7606412999999996</v>
      </c>
      <c r="CP158">
        <v>4063431828.0692186</v>
      </c>
      <c r="CQ158">
        <v>48761181936.83062</v>
      </c>
      <c r="CR158">
        <v>48761181936.83062</v>
      </c>
      <c r="CS158">
        <v>1.2497258091204393</v>
      </c>
      <c r="CT158">
        <v>12800398876.86447</v>
      </c>
      <c r="CU158">
        <v>4.6859999999999999</v>
      </c>
      <c r="CV158">
        <v>0</v>
      </c>
      <c r="CW158">
        <v>0</v>
      </c>
      <c r="CX158">
        <v>0</v>
      </c>
      <c r="CY158">
        <v>4.6859999999999999</v>
      </c>
      <c r="CZ158">
        <v>47996663507.496002</v>
      </c>
      <c r="DA158">
        <v>0</v>
      </c>
      <c r="DB158">
        <v>0</v>
      </c>
      <c r="DC158">
        <v>0</v>
      </c>
      <c r="DD158">
        <v>3793008328.494</v>
      </c>
      <c r="DE158">
        <v>10242565836</v>
      </c>
      <c r="DF158">
        <v>0</v>
      </c>
      <c r="DG158">
        <v>0</v>
      </c>
      <c r="DH158">
        <v>1</v>
      </c>
      <c r="DI158">
        <v>0</v>
      </c>
      <c r="DJ158">
        <v>10242565836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809434129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40764289</v>
      </c>
      <c r="EH158">
        <v>0</v>
      </c>
      <c r="EI158">
        <v>0</v>
      </c>
      <c r="EJ158">
        <v>0</v>
      </c>
      <c r="EK158">
        <v>0</v>
      </c>
      <c r="EL158">
        <v>292980854</v>
      </c>
      <c r="EM158">
        <v>0</v>
      </c>
      <c r="EN158">
        <v>0</v>
      </c>
      <c r="EO158">
        <v>0</v>
      </c>
      <c r="EP158">
        <v>40764289</v>
      </c>
      <c r="EQ158">
        <v>292980854</v>
      </c>
      <c r="ER158" t="b">
        <v>1</v>
      </c>
      <c r="ES158" t="b">
        <v>1</v>
      </c>
      <c r="ET158" t="s">
        <v>9979</v>
      </c>
      <c r="EU158" t="s">
        <v>9979</v>
      </c>
      <c r="EV158" t="s">
        <v>571</v>
      </c>
      <c r="EW158" t="s">
        <v>8804</v>
      </c>
    </row>
    <row r="159" spans="1:153" x14ac:dyDescent="0.4">
      <c r="A159" t="s">
        <v>68</v>
      </c>
      <c r="B159">
        <v>105709230100</v>
      </c>
      <c r="C159">
        <v>6000000000318</v>
      </c>
      <c r="D159" t="s">
        <v>791</v>
      </c>
      <c r="E159" t="s">
        <v>792</v>
      </c>
      <c r="F159" t="s">
        <v>546</v>
      </c>
      <c r="G159" t="s">
        <v>614</v>
      </c>
      <c r="H159" t="s">
        <v>615</v>
      </c>
      <c r="I159" t="s">
        <v>549</v>
      </c>
      <c r="J159" t="s">
        <v>550</v>
      </c>
      <c r="K159" t="s">
        <v>551</v>
      </c>
      <c r="L159" t="s">
        <v>552</v>
      </c>
      <c r="M159" t="s">
        <v>553</v>
      </c>
      <c r="N159" t="s">
        <v>554</v>
      </c>
      <c r="O159" t="s">
        <v>555</v>
      </c>
      <c r="P159" t="s">
        <v>554</v>
      </c>
      <c r="Q159" t="s">
        <v>556</v>
      </c>
      <c r="R159" t="s">
        <v>557</v>
      </c>
      <c r="S159" t="s">
        <v>557</v>
      </c>
      <c r="T159" s="1">
        <v>40529</v>
      </c>
      <c r="U159" s="1">
        <v>48579</v>
      </c>
      <c r="V159" s="1">
        <v>48579</v>
      </c>
      <c r="X159" t="s">
        <v>558</v>
      </c>
      <c r="Y159" t="s">
        <v>616</v>
      </c>
      <c r="Z159" t="s">
        <v>617</v>
      </c>
      <c r="AA159" t="s">
        <v>618</v>
      </c>
      <c r="AB159" t="s">
        <v>759</v>
      </c>
      <c r="AC159" t="s">
        <v>553</v>
      </c>
      <c r="AD159" t="s">
        <v>620</v>
      </c>
      <c r="AF159" t="s">
        <v>564</v>
      </c>
      <c r="AG159" t="s">
        <v>565</v>
      </c>
      <c r="AH159" s="1">
        <v>40322</v>
      </c>
      <c r="AI159" t="s">
        <v>566</v>
      </c>
      <c r="AJ159" t="s">
        <v>567</v>
      </c>
      <c r="AK159" t="s">
        <v>546</v>
      </c>
      <c r="AL159" t="s">
        <v>568</v>
      </c>
      <c r="AM159" t="s">
        <v>569</v>
      </c>
      <c r="AN159" t="s">
        <v>578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0</v>
      </c>
      <c r="AY159">
        <v>790471100</v>
      </c>
      <c r="AZ159">
        <v>16118692375</v>
      </c>
      <c r="BA159">
        <v>0</v>
      </c>
      <c r="BB159">
        <v>-790471100</v>
      </c>
      <c r="BC159">
        <v>12237023625</v>
      </c>
      <c r="BD159">
        <v>0</v>
      </c>
      <c r="BE159">
        <v>317527366</v>
      </c>
      <c r="BF159">
        <v>9722596366</v>
      </c>
      <c r="BG159">
        <v>0</v>
      </c>
      <c r="BH159">
        <v>317527366</v>
      </c>
      <c r="BI159">
        <v>0</v>
      </c>
      <c r="BJ159">
        <v>0</v>
      </c>
      <c r="BK159">
        <v>0</v>
      </c>
      <c r="BL159">
        <v>369399250</v>
      </c>
      <c r="BM159">
        <v>0</v>
      </c>
      <c r="BN159">
        <v>0</v>
      </c>
      <c r="BO159">
        <v>51861509</v>
      </c>
      <c r="BP159">
        <v>369546968</v>
      </c>
      <c r="BQ159">
        <v>51861509</v>
      </c>
      <c r="BR159">
        <v>369546968</v>
      </c>
      <c r="BS159">
        <v>0</v>
      </c>
      <c r="BT159">
        <v>0</v>
      </c>
      <c r="BU159">
        <v>0</v>
      </c>
      <c r="BV159">
        <v>51861509</v>
      </c>
      <c r="BW159">
        <v>369546968</v>
      </c>
      <c r="BX159">
        <v>0.42470816944885342</v>
      </c>
      <c r="BY159">
        <v>2.9688671588735125</v>
      </c>
      <c r="BZ159">
        <v>0</v>
      </c>
      <c r="CA159">
        <v>12239471520</v>
      </c>
      <c r="CB159">
        <v>12239471520</v>
      </c>
      <c r="CC159">
        <v>13029942620</v>
      </c>
      <c r="CD159">
        <v>0</v>
      </c>
      <c r="CE159">
        <v>12237023625</v>
      </c>
      <c r="CF159">
        <v>12237023625</v>
      </c>
      <c r="CG159">
        <v>13027336632</v>
      </c>
      <c r="CH159">
        <v>12237023625</v>
      </c>
      <c r="CI159">
        <v>12237023625</v>
      </c>
      <c r="CJ159">
        <v>13027336632</v>
      </c>
      <c r="CK159">
        <v>158093</v>
      </c>
      <c r="CL159">
        <v>0</v>
      </c>
      <c r="CM159">
        <v>0.42360631666666665</v>
      </c>
      <c r="CN159">
        <v>5.0832758</v>
      </c>
      <c r="CO159">
        <v>5.0832758</v>
      </c>
      <c r="CP159">
        <v>5183680504.7492313</v>
      </c>
      <c r="CQ159">
        <v>62204166056.990776</v>
      </c>
      <c r="CR159">
        <v>62204166056.990776</v>
      </c>
      <c r="CS159">
        <v>1.3428795931656248</v>
      </c>
      <c r="CT159">
        <v>16432849307.098139</v>
      </c>
      <c r="CU159">
        <v>4.99</v>
      </c>
      <c r="CV159">
        <v>0</v>
      </c>
      <c r="CW159">
        <v>0</v>
      </c>
      <c r="CX159">
        <v>0</v>
      </c>
      <c r="CY159">
        <v>4.9900000000000011</v>
      </c>
      <c r="CZ159">
        <v>61062747888.75</v>
      </c>
      <c r="DA159">
        <v>0</v>
      </c>
      <c r="DB159">
        <v>0</v>
      </c>
      <c r="DC159">
        <v>0</v>
      </c>
      <c r="DD159">
        <v>3944450789.000001</v>
      </c>
      <c r="DE159">
        <v>12237023625</v>
      </c>
      <c r="DF159">
        <v>0</v>
      </c>
      <c r="DG159">
        <v>0</v>
      </c>
      <c r="DH159">
        <v>1</v>
      </c>
      <c r="DI159">
        <v>0</v>
      </c>
      <c r="DJ159">
        <v>12237023625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790471100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51861509</v>
      </c>
      <c r="EH159">
        <v>0</v>
      </c>
      <c r="EI159">
        <v>0</v>
      </c>
      <c r="EJ159">
        <v>0</v>
      </c>
      <c r="EK159">
        <v>0</v>
      </c>
      <c r="EL159">
        <v>369546968</v>
      </c>
      <c r="EM159">
        <v>0</v>
      </c>
      <c r="EN159">
        <v>0</v>
      </c>
      <c r="EO159">
        <v>0</v>
      </c>
      <c r="EP159">
        <v>51861509</v>
      </c>
      <c r="EQ159">
        <v>369546968</v>
      </c>
      <c r="ER159" t="b">
        <v>1</v>
      </c>
      <c r="ES159" t="b">
        <v>1</v>
      </c>
      <c r="ET159" t="s">
        <v>9979</v>
      </c>
      <c r="EU159" t="s">
        <v>9979</v>
      </c>
      <c r="EV159" t="s">
        <v>571</v>
      </c>
      <c r="EW159" t="s">
        <v>8804</v>
      </c>
    </row>
    <row r="160" spans="1:153" x14ac:dyDescent="0.4">
      <c r="A160" t="s">
        <v>69</v>
      </c>
      <c r="B160">
        <v>105720464100</v>
      </c>
      <c r="C160">
        <v>6000000000253</v>
      </c>
      <c r="D160" t="s">
        <v>793</v>
      </c>
      <c r="E160" t="s">
        <v>794</v>
      </c>
      <c r="F160" t="s">
        <v>546</v>
      </c>
      <c r="G160" t="s">
        <v>614</v>
      </c>
      <c r="H160" t="s">
        <v>615</v>
      </c>
      <c r="I160" t="s">
        <v>549</v>
      </c>
      <c r="J160" t="s">
        <v>550</v>
      </c>
      <c r="K160" t="s">
        <v>551</v>
      </c>
      <c r="L160" t="s">
        <v>552</v>
      </c>
      <c r="M160" t="s">
        <v>553</v>
      </c>
      <c r="N160" t="s">
        <v>554</v>
      </c>
      <c r="O160" t="s">
        <v>555</v>
      </c>
      <c r="P160" t="s">
        <v>554</v>
      </c>
      <c r="Q160" t="s">
        <v>556</v>
      </c>
      <c r="R160" t="s">
        <v>557</v>
      </c>
      <c r="S160" t="s">
        <v>557</v>
      </c>
      <c r="T160" s="1">
        <v>40602</v>
      </c>
      <c r="U160" s="1">
        <v>48579</v>
      </c>
      <c r="V160" s="1">
        <v>48579</v>
      </c>
      <c r="X160" t="s">
        <v>558</v>
      </c>
      <c r="Y160" t="s">
        <v>616</v>
      </c>
      <c r="Z160" t="s">
        <v>617</v>
      </c>
      <c r="AA160" t="s">
        <v>618</v>
      </c>
      <c r="AB160" t="s">
        <v>759</v>
      </c>
      <c r="AC160" t="s">
        <v>553</v>
      </c>
      <c r="AD160" t="s">
        <v>620</v>
      </c>
      <c r="AF160" t="s">
        <v>564</v>
      </c>
      <c r="AG160" t="s">
        <v>565</v>
      </c>
      <c r="AH160" s="1">
        <v>40351</v>
      </c>
      <c r="AI160" t="s">
        <v>566</v>
      </c>
      <c r="AJ160" t="s">
        <v>567</v>
      </c>
      <c r="AK160" t="s">
        <v>546</v>
      </c>
      <c r="AL160" t="s">
        <v>568</v>
      </c>
      <c r="AM160" t="s">
        <v>569</v>
      </c>
      <c r="AN160" t="s">
        <v>578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0</v>
      </c>
      <c r="AY160">
        <v>739879569</v>
      </c>
      <c r="AZ160">
        <v>15549493129</v>
      </c>
      <c r="BA160">
        <v>0</v>
      </c>
      <c r="BB160">
        <v>-739879569</v>
      </c>
      <c r="BC160">
        <v>11337655871</v>
      </c>
      <c r="BD160">
        <v>0</v>
      </c>
      <c r="BE160">
        <v>277223463</v>
      </c>
      <c r="BF160">
        <v>7824300446</v>
      </c>
      <c r="BG160">
        <v>0</v>
      </c>
      <c r="BH160">
        <v>277223463</v>
      </c>
      <c r="BI160">
        <v>0</v>
      </c>
      <c r="BJ160">
        <v>0</v>
      </c>
      <c r="BK160">
        <v>0</v>
      </c>
      <c r="BL160">
        <v>322489954</v>
      </c>
      <c r="BM160">
        <v>0</v>
      </c>
      <c r="BN160">
        <v>0</v>
      </c>
      <c r="BO160">
        <v>45257437</v>
      </c>
      <c r="BP160">
        <v>322628875</v>
      </c>
      <c r="BQ160">
        <v>45257437</v>
      </c>
      <c r="BR160">
        <v>322628875</v>
      </c>
      <c r="BS160">
        <v>0</v>
      </c>
      <c r="BT160">
        <v>0</v>
      </c>
      <c r="BU160">
        <v>0</v>
      </c>
      <c r="BV160">
        <v>45257437</v>
      </c>
      <c r="BW160">
        <v>322628875</v>
      </c>
      <c r="BX160">
        <v>0.3999763888326206</v>
      </c>
      <c r="BY160">
        <v>2.7942411612685807</v>
      </c>
      <c r="BZ160">
        <v>0</v>
      </c>
      <c r="CA160">
        <v>11339923857</v>
      </c>
      <c r="CB160">
        <v>11339923857</v>
      </c>
      <c r="CC160">
        <v>12079803426</v>
      </c>
      <c r="CD160">
        <v>0</v>
      </c>
      <c r="CE160">
        <v>11337655871</v>
      </c>
      <c r="CF160">
        <v>11337655871</v>
      </c>
      <c r="CG160">
        <v>12077387465</v>
      </c>
      <c r="CH160">
        <v>11337655871</v>
      </c>
      <c r="CI160">
        <v>11337655871</v>
      </c>
      <c r="CJ160">
        <v>12077387465</v>
      </c>
      <c r="CK160">
        <v>147975</v>
      </c>
      <c r="CL160">
        <v>0</v>
      </c>
      <c r="CM160">
        <v>0.37271015000000002</v>
      </c>
      <c r="CN160">
        <v>4.4725218</v>
      </c>
      <c r="CO160">
        <v>4.4725218</v>
      </c>
      <c r="CP160">
        <v>4225659420.3287907</v>
      </c>
      <c r="CQ160">
        <v>50707913043.945488</v>
      </c>
      <c r="CR160">
        <v>50707913043.945488</v>
      </c>
      <c r="CS160">
        <v>1.2910052101842409</v>
      </c>
      <c r="CT160">
        <v>14636972800.736948</v>
      </c>
      <c r="CU160">
        <v>4.7</v>
      </c>
      <c r="CV160">
        <v>0</v>
      </c>
      <c r="CW160">
        <v>0</v>
      </c>
      <c r="CX160">
        <v>0</v>
      </c>
      <c r="CY160">
        <v>4.6999999999999993</v>
      </c>
      <c r="CZ160">
        <v>53286982593.700005</v>
      </c>
      <c r="DA160">
        <v>0</v>
      </c>
      <c r="DB160">
        <v>0</v>
      </c>
      <c r="DC160">
        <v>0</v>
      </c>
      <c r="DD160">
        <v>3477433974.2999997</v>
      </c>
      <c r="DE160">
        <v>11337655871</v>
      </c>
      <c r="DF160">
        <v>0</v>
      </c>
      <c r="DG160">
        <v>0</v>
      </c>
      <c r="DH160">
        <v>1</v>
      </c>
      <c r="DI160">
        <v>0</v>
      </c>
      <c r="DJ160">
        <v>11337655871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739879569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45257437</v>
      </c>
      <c r="EH160">
        <v>0</v>
      </c>
      <c r="EI160">
        <v>0</v>
      </c>
      <c r="EJ160">
        <v>0</v>
      </c>
      <c r="EK160">
        <v>0</v>
      </c>
      <c r="EL160">
        <v>322628875</v>
      </c>
      <c r="EM160">
        <v>0</v>
      </c>
      <c r="EN160">
        <v>0</v>
      </c>
      <c r="EO160">
        <v>0</v>
      </c>
      <c r="EP160">
        <v>45257437</v>
      </c>
      <c r="EQ160">
        <v>322628875</v>
      </c>
      <c r="ER160" t="b">
        <v>1</v>
      </c>
      <c r="ES160" t="b">
        <v>1</v>
      </c>
      <c r="ET160" t="s">
        <v>9979</v>
      </c>
      <c r="EU160" t="s">
        <v>9979</v>
      </c>
      <c r="EV160" t="s">
        <v>571</v>
      </c>
      <c r="EW160" t="s">
        <v>8804</v>
      </c>
    </row>
    <row r="161" spans="1:153" x14ac:dyDescent="0.4">
      <c r="A161" t="s">
        <v>70</v>
      </c>
      <c r="B161">
        <v>105709053100</v>
      </c>
      <c r="C161">
        <v>6000000000274</v>
      </c>
      <c r="D161" t="s">
        <v>795</v>
      </c>
      <c r="E161" t="s">
        <v>796</v>
      </c>
      <c r="F161" t="s">
        <v>546</v>
      </c>
      <c r="G161" t="s">
        <v>614</v>
      </c>
      <c r="H161" t="s">
        <v>615</v>
      </c>
      <c r="I161" t="s">
        <v>549</v>
      </c>
      <c r="J161" t="s">
        <v>550</v>
      </c>
      <c r="K161" t="s">
        <v>551</v>
      </c>
      <c r="L161" t="s">
        <v>552</v>
      </c>
      <c r="M161" t="s">
        <v>553</v>
      </c>
      <c r="N161" t="s">
        <v>554</v>
      </c>
      <c r="O161" t="s">
        <v>555</v>
      </c>
      <c r="P161" t="s">
        <v>554</v>
      </c>
      <c r="Q161" t="s">
        <v>556</v>
      </c>
      <c r="R161" t="s">
        <v>557</v>
      </c>
      <c r="S161" t="s">
        <v>557</v>
      </c>
      <c r="T161" s="1">
        <v>40757</v>
      </c>
      <c r="U161" s="1">
        <v>48852</v>
      </c>
      <c r="V161" s="1">
        <v>48852</v>
      </c>
      <c r="X161" t="s">
        <v>558</v>
      </c>
      <c r="Y161" t="s">
        <v>616</v>
      </c>
      <c r="Z161" t="s">
        <v>617</v>
      </c>
      <c r="AA161" t="s">
        <v>618</v>
      </c>
      <c r="AB161" t="s">
        <v>759</v>
      </c>
      <c r="AC161" t="s">
        <v>553</v>
      </c>
      <c r="AD161" t="s">
        <v>784</v>
      </c>
      <c r="AF161" t="s">
        <v>564</v>
      </c>
      <c r="AG161" t="s">
        <v>565</v>
      </c>
      <c r="AH161" s="1">
        <v>40389</v>
      </c>
      <c r="AI161" t="s">
        <v>566</v>
      </c>
      <c r="AJ161" t="s">
        <v>567</v>
      </c>
      <c r="AK161" t="s">
        <v>546</v>
      </c>
      <c r="AL161" t="s">
        <v>568</v>
      </c>
      <c r="AM161" t="s">
        <v>569</v>
      </c>
      <c r="AN161" t="s">
        <v>578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0</v>
      </c>
      <c r="AY161">
        <v>725658553</v>
      </c>
      <c r="AZ161">
        <v>14541836677</v>
      </c>
      <c r="BA161">
        <v>0</v>
      </c>
      <c r="BB161">
        <v>-725658553</v>
      </c>
      <c r="BC161">
        <v>12514608323</v>
      </c>
      <c r="BD161">
        <v>0</v>
      </c>
      <c r="BE161">
        <v>311535373</v>
      </c>
      <c r="BF161">
        <v>9188142028</v>
      </c>
      <c r="BG161">
        <v>0</v>
      </c>
      <c r="BH161">
        <v>311535373</v>
      </c>
      <c r="BI161">
        <v>0</v>
      </c>
      <c r="BJ161">
        <v>0</v>
      </c>
      <c r="BK161">
        <v>0</v>
      </c>
      <c r="BL161">
        <v>362574716</v>
      </c>
      <c r="BM161">
        <v>0</v>
      </c>
      <c r="BN161">
        <v>0</v>
      </c>
      <c r="BO161">
        <v>51124745</v>
      </c>
      <c r="BP161">
        <v>362709640</v>
      </c>
      <c r="BQ161">
        <v>51124745</v>
      </c>
      <c r="BR161">
        <v>362709640</v>
      </c>
      <c r="BS161">
        <v>0</v>
      </c>
      <c r="BT161">
        <v>0</v>
      </c>
      <c r="BU161">
        <v>0</v>
      </c>
      <c r="BV161">
        <v>51124745</v>
      </c>
      <c r="BW161">
        <v>362709640</v>
      </c>
      <c r="BX161">
        <v>0.40935668907482248</v>
      </c>
      <c r="BY161">
        <v>2.8568789243953989</v>
      </c>
      <c r="BZ161">
        <v>0</v>
      </c>
      <c r="CA161">
        <v>12517111745</v>
      </c>
      <c r="CB161">
        <v>12517111745</v>
      </c>
      <c r="CC161">
        <v>13242770298</v>
      </c>
      <c r="CD161">
        <v>0</v>
      </c>
      <c r="CE161">
        <v>12514608323</v>
      </c>
      <c r="CF161">
        <v>12514608323</v>
      </c>
      <c r="CG161">
        <v>13240121742</v>
      </c>
      <c r="CH161">
        <v>12514608323</v>
      </c>
      <c r="CI161">
        <v>12514608323</v>
      </c>
      <c r="CJ161">
        <v>13240121742</v>
      </c>
      <c r="CK161">
        <v>145134</v>
      </c>
      <c r="CL161">
        <v>0</v>
      </c>
      <c r="CM161">
        <v>0.40773624166666672</v>
      </c>
      <c r="CN161">
        <v>4.8928349000000004</v>
      </c>
      <c r="CO161">
        <v>4.8928349000000004</v>
      </c>
      <c r="CP161">
        <v>5102659363.5504065</v>
      </c>
      <c r="CQ161">
        <v>61231912362.604881</v>
      </c>
      <c r="CR161">
        <v>61231912362.604881</v>
      </c>
      <c r="CS161">
        <v>1.3395916214417674</v>
      </c>
      <c r="CT161">
        <v>16764464455.116207</v>
      </c>
      <c r="CU161">
        <v>4.8099999999999996</v>
      </c>
      <c r="CV161">
        <v>0</v>
      </c>
      <c r="CW161">
        <v>0</v>
      </c>
      <c r="CX161">
        <v>0</v>
      </c>
      <c r="CY161">
        <v>4.8099999999999987</v>
      </c>
      <c r="CZ161">
        <v>60195266033.629997</v>
      </c>
      <c r="DA161">
        <v>0</v>
      </c>
      <c r="DB161">
        <v>0</v>
      </c>
      <c r="DC161">
        <v>0</v>
      </c>
      <c r="DD161">
        <v>3490417639.9299989</v>
      </c>
      <c r="DE161">
        <v>12514608323</v>
      </c>
      <c r="DF161">
        <v>0</v>
      </c>
      <c r="DG161">
        <v>0</v>
      </c>
      <c r="DH161">
        <v>1</v>
      </c>
      <c r="DI161">
        <v>0</v>
      </c>
      <c r="DJ161">
        <v>12514608323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725658553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51124745</v>
      </c>
      <c r="EH161">
        <v>0</v>
      </c>
      <c r="EI161">
        <v>0</v>
      </c>
      <c r="EJ161">
        <v>0</v>
      </c>
      <c r="EK161">
        <v>0</v>
      </c>
      <c r="EL161">
        <v>362709640</v>
      </c>
      <c r="EM161">
        <v>0</v>
      </c>
      <c r="EN161">
        <v>0</v>
      </c>
      <c r="EO161">
        <v>0</v>
      </c>
      <c r="EP161">
        <v>51124745</v>
      </c>
      <c r="EQ161">
        <v>362709640</v>
      </c>
      <c r="ER161" t="b">
        <v>1</v>
      </c>
      <c r="ES161" t="b">
        <v>1</v>
      </c>
      <c r="ET161" t="s">
        <v>9979</v>
      </c>
      <c r="EU161" t="s">
        <v>9979</v>
      </c>
      <c r="EV161" t="s">
        <v>571</v>
      </c>
      <c r="EW161" t="s">
        <v>8804</v>
      </c>
    </row>
    <row r="162" spans="1:153" x14ac:dyDescent="0.4">
      <c r="A162" t="s">
        <v>71</v>
      </c>
      <c r="B162">
        <v>705712056700</v>
      </c>
      <c r="C162">
        <v>6000000000315</v>
      </c>
      <c r="D162" t="s">
        <v>797</v>
      </c>
      <c r="E162" t="s">
        <v>798</v>
      </c>
      <c r="F162" t="s">
        <v>546</v>
      </c>
      <c r="G162" t="s">
        <v>614</v>
      </c>
      <c r="H162" t="s">
        <v>787</v>
      </c>
      <c r="I162" t="s">
        <v>549</v>
      </c>
      <c r="J162" t="s">
        <v>550</v>
      </c>
      <c r="K162" t="s">
        <v>551</v>
      </c>
      <c r="L162" t="s">
        <v>552</v>
      </c>
      <c r="M162" t="s">
        <v>553</v>
      </c>
      <c r="N162" t="s">
        <v>554</v>
      </c>
      <c r="O162" t="s">
        <v>555</v>
      </c>
      <c r="P162" t="s">
        <v>554</v>
      </c>
      <c r="Q162" t="s">
        <v>556</v>
      </c>
      <c r="R162" t="s">
        <v>557</v>
      </c>
      <c r="S162" t="s">
        <v>557</v>
      </c>
      <c r="T162" s="1">
        <v>41144</v>
      </c>
      <c r="U162" s="1">
        <v>48395</v>
      </c>
      <c r="V162" s="1">
        <v>48395</v>
      </c>
      <c r="X162" t="s">
        <v>558</v>
      </c>
      <c r="Y162" t="s">
        <v>616</v>
      </c>
      <c r="Z162" t="s">
        <v>617</v>
      </c>
      <c r="AA162" t="s">
        <v>618</v>
      </c>
      <c r="AB162" t="s">
        <v>759</v>
      </c>
      <c r="AC162" t="s">
        <v>553</v>
      </c>
      <c r="AD162" t="s">
        <v>620</v>
      </c>
      <c r="AF162" t="s">
        <v>564</v>
      </c>
      <c r="AG162" t="s">
        <v>565</v>
      </c>
      <c r="AH162" s="1">
        <v>40402</v>
      </c>
      <c r="AI162" t="s">
        <v>566</v>
      </c>
      <c r="AJ162" t="s">
        <v>567</v>
      </c>
      <c r="AK162" t="s">
        <v>546</v>
      </c>
      <c r="AL162" t="s">
        <v>568</v>
      </c>
      <c r="AM162" t="s">
        <v>569</v>
      </c>
      <c r="AN162" t="s">
        <v>578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0</v>
      </c>
      <c r="AY162">
        <v>644819237</v>
      </c>
      <c r="AZ162">
        <v>13929024984</v>
      </c>
      <c r="BA162">
        <v>0</v>
      </c>
      <c r="BB162">
        <v>-644819237</v>
      </c>
      <c r="BC162">
        <v>8988975016</v>
      </c>
      <c r="BD162">
        <v>0</v>
      </c>
      <c r="BE162">
        <v>217053393</v>
      </c>
      <c r="BF162">
        <v>5883144440</v>
      </c>
      <c r="BG162">
        <v>0</v>
      </c>
      <c r="BH162">
        <v>217053393</v>
      </c>
      <c r="BI162">
        <v>0</v>
      </c>
      <c r="BJ162">
        <v>0</v>
      </c>
      <c r="BK162">
        <v>0</v>
      </c>
      <c r="BL162">
        <v>252250091</v>
      </c>
      <c r="BM162">
        <v>0</v>
      </c>
      <c r="BN162">
        <v>0</v>
      </c>
      <c r="BO162">
        <v>35271261</v>
      </c>
      <c r="BP162">
        <v>252372015</v>
      </c>
      <c r="BQ162">
        <v>35271261</v>
      </c>
      <c r="BR162">
        <v>252372015</v>
      </c>
      <c r="BS162">
        <v>0</v>
      </c>
      <c r="BT162">
        <v>0</v>
      </c>
      <c r="BU162">
        <v>0</v>
      </c>
      <c r="BV162">
        <v>35271261</v>
      </c>
      <c r="BW162">
        <v>252372015</v>
      </c>
      <c r="BX162">
        <v>0.39315490680251675</v>
      </c>
      <c r="BY162">
        <v>2.7476138181786123</v>
      </c>
      <c r="BZ162">
        <v>0</v>
      </c>
      <c r="CA162">
        <v>8990773171</v>
      </c>
      <c r="CB162">
        <v>8990773171</v>
      </c>
      <c r="CC162">
        <v>9635592408</v>
      </c>
      <c r="CD162">
        <v>0</v>
      </c>
      <c r="CE162">
        <v>8988975016</v>
      </c>
      <c r="CF162">
        <v>8988975016</v>
      </c>
      <c r="CG162">
        <v>9633665290</v>
      </c>
      <c r="CH162">
        <v>8988975016</v>
      </c>
      <c r="CI162">
        <v>8988975016</v>
      </c>
      <c r="CJ162">
        <v>9633665290</v>
      </c>
      <c r="CK162">
        <v>128963</v>
      </c>
      <c r="CL162">
        <v>0</v>
      </c>
      <c r="CM162">
        <v>0.39110482499999999</v>
      </c>
      <c r="CN162">
        <v>4.6932578999999999</v>
      </c>
      <c r="CO162">
        <v>4.6932578999999999</v>
      </c>
      <c r="CP162">
        <v>3515631500.5620522</v>
      </c>
      <c r="CQ162">
        <v>42187578006.744629</v>
      </c>
      <c r="CR162">
        <v>42187578006.744629</v>
      </c>
      <c r="CS162">
        <v>1.2567040945981325</v>
      </c>
      <c r="CT162">
        <v>11296481708.847513</v>
      </c>
      <c r="CU162">
        <v>4.62</v>
      </c>
      <c r="CV162">
        <v>0</v>
      </c>
      <c r="CW162">
        <v>0</v>
      </c>
      <c r="CX162">
        <v>0</v>
      </c>
      <c r="CY162">
        <v>4.62</v>
      </c>
      <c r="CZ162">
        <v>41529064573.919998</v>
      </c>
      <c r="DA162">
        <v>0</v>
      </c>
      <c r="DB162">
        <v>0</v>
      </c>
      <c r="DC162">
        <v>0</v>
      </c>
      <c r="DD162">
        <v>2979064874.9400001</v>
      </c>
      <c r="DE162">
        <v>8988975016</v>
      </c>
      <c r="DF162">
        <v>0</v>
      </c>
      <c r="DG162">
        <v>0</v>
      </c>
      <c r="DH162">
        <v>1</v>
      </c>
      <c r="DI162">
        <v>0</v>
      </c>
      <c r="DJ162">
        <v>8988975016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644819237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35271261</v>
      </c>
      <c r="EH162">
        <v>0</v>
      </c>
      <c r="EI162">
        <v>0</v>
      </c>
      <c r="EJ162">
        <v>0</v>
      </c>
      <c r="EK162">
        <v>0</v>
      </c>
      <c r="EL162">
        <v>252372015</v>
      </c>
      <c r="EM162">
        <v>0</v>
      </c>
      <c r="EN162">
        <v>0</v>
      </c>
      <c r="EO162">
        <v>0</v>
      </c>
      <c r="EP162">
        <v>35271261</v>
      </c>
      <c r="EQ162">
        <v>252372015</v>
      </c>
      <c r="ER162" t="b">
        <v>1</v>
      </c>
      <c r="ES162" t="b">
        <v>1</v>
      </c>
      <c r="ET162" t="s">
        <v>9979</v>
      </c>
      <c r="EU162" t="s">
        <v>9979</v>
      </c>
      <c r="EV162" t="s">
        <v>571</v>
      </c>
      <c r="EW162" t="s">
        <v>8804</v>
      </c>
    </row>
    <row r="163" spans="1:153" x14ac:dyDescent="0.4">
      <c r="A163" t="s">
        <v>72</v>
      </c>
      <c r="B163">
        <v>205719515200</v>
      </c>
      <c r="C163">
        <v>6000000000273</v>
      </c>
      <c r="D163" t="s">
        <v>799</v>
      </c>
      <c r="E163" t="s">
        <v>800</v>
      </c>
      <c r="F163" t="s">
        <v>546</v>
      </c>
      <c r="G163" t="s">
        <v>614</v>
      </c>
      <c r="H163" t="s">
        <v>615</v>
      </c>
      <c r="I163" t="s">
        <v>549</v>
      </c>
      <c r="J163" t="s">
        <v>550</v>
      </c>
      <c r="K163" t="s">
        <v>551</v>
      </c>
      <c r="L163" t="s">
        <v>552</v>
      </c>
      <c r="M163" t="s">
        <v>553</v>
      </c>
      <c r="N163" t="s">
        <v>554</v>
      </c>
      <c r="O163" t="s">
        <v>555</v>
      </c>
      <c r="P163" t="s">
        <v>554</v>
      </c>
      <c r="Q163" t="s">
        <v>556</v>
      </c>
      <c r="R163" t="s">
        <v>557</v>
      </c>
      <c r="S163" t="s">
        <v>557</v>
      </c>
      <c r="T163" s="1">
        <v>40455</v>
      </c>
      <c r="U163" s="1">
        <v>49586</v>
      </c>
      <c r="V163" s="1">
        <v>49586</v>
      </c>
      <c r="X163" t="s">
        <v>558</v>
      </c>
      <c r="Y163" t="s">
        <v>616</v>
      </c>
      <c r="Z163" t="s">
        <v>617</v>
      </c>
      <c r="AA163" t="s">
        <v>618</v>
      </c>
      <c r="AB163" t="s">
        <v>576</v>
      </c>
      <c r="AC163" t="s">
        <v>553</v>
      </c>
      <c r="AD163" t="s">
        <v>577</v>
      </c>
      <c r="AF163" t="s">
        <v>564</v>
      </c>
      <c r="AG163" t="s">
        <v>565</v>
      </c>
      <c r="AH163" s="1">
        <v>40438</v>
      </c>
      <c r="AI163" t="s">
        <v>566</v>
      </c>
      <c r="AJ163" t="s">
        <v>567</v>
      </c>
      <c r="AK163" t="s">
        <v>546</v>
      </c>
      <c r="AL163" t="s">
        <v>568</v>
      </c>
      <c r="AM163" t="s">
        <v>569</v>
      </c>
      <c r="AN163" t="s">
        <v>578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372503949</v>
      </c>
      <c r="AY163">
        <v>1116533019</v>
      </c>
      <c r="AZ163">
        <v>14822046032</v>
      </c>
      <c r="BA163">
        <v>-372503949</v>
      </c>
      <c r="BB163">
        <v>-1116533019</v>
      </c>
      <c r="BC163">
        <v>12538253968</v>
      </c>
      <c r="BD163">
        <v>160007749</v>
      </c>
      <c r="BE163">
        <v>481002075</v>
      </c>
      <c r="BF163">
        <v>10045971941</v>
      </c>
      <c r="BG163">
        <v>0</v>
      </c>
      <c r="BH163">
        <v>481002075</v>
      </c>
      <c r="BI163">
        <v>0</v>
      </c>
      <c r="BJ163">
        <v>0</v>
      </c>
      <c r="BK163">
        <v>0</v>
      </c>
      <c r="BL163">
        <v>376172739</v>
      </c>
      <c r="BM163">
        <v>0</v>
      </c>
      <c r="BN163">
        <v>0</v>
      </c>
      <c r="BO163">
        <v>53133098</v>
      </c>
      <c r="BP163">
        <v>376417012</v>
      </c>
      <c r="BQ163">
        <v>53133098</v>
      </c>
      <c r="BR163">
        <v>376417012</v>
      </c>
      <c r="BS163">
        <v>0</v>
      </c>
      <c r="BT163">
        <v>0</v>
      </c>
      <c r="BU163">
        <v>0</v>
      </c>
      <c r="BV163">
        <v>53133098</v>
      </c>
      <c r="BW163">
        <v>376417012</v>
      </c>
      <c r="BX163">
        <v>0.41843997064736238</v>
      </c>
      <c r="BY163">
        <v>2.9161076116482376</v>
      </c>
      <c r="BZ163">
        <v>0</v>
      </c>
      <c r="CA163">
        <v>12540762120</v>
      </c>
      <c r="CB163">
        <v>12913266069</v>
      </c>
      <c r="CC163">
        <v>13657295139</v>
      </c>
      <c r="CD163">
        <v>0</v>
      </c>
      <c r="CE163">
        <v>12538253968</v>
      </c>
      <c r="CF163">
        <v>12910683416</v>
      </c>
      <c r="CG163">
        <v>13654563680</v>
      </c>
      <c r="CH163">
        <v>12538253968</v>
      </c>
      <c r="CI163">
        <v>12910683416</v>
      </c>
      <c r="CJ163">
        <v>13654563680</v>
      </c>
      <c r="CK163">
        <v>223307</v>
      </c>
      <c r="CL163">
        <v>0</v>
      </c>
      <c r="CM163">
        <v>0.42170992499999999</v>
      </c>
      <c r="CN163">
        <v>5.0605190999999996</v>
      </c>
      <c r="CO163">
        <v>5.0605190999999996</v>
      </c>
      <c r="CP163">
        <v>5287506140.4762325</v>
      </c>
      <c r="CQ163">
        <v>63450073685.714783</v>
      </c>
      <c r="CR163">
        <v>63450073685.714783</v>
      </c>
      <c r="CS163">
        <v>1.3671733110017068</v>
      </c>
      <c r="CT163">
        <v>17141966191.610847</v>
      </c>
      <c r="CU163">
        <v>4.97</v>
      </c>
      <c r="CV163">
        <v>0</v>
      </c>
      <c r="CW163">
        <v>0</v>
      </c>
      <c r="CX163">
        <v>4.97</v>
      </c>
      <c r="CY163">
        <v>4.97</v>
      </c>
      <c r="CZ163">
        <v>62315122220.959999</v>
      </c>
      <c r="DA163">
        <v>0</v>
      </c>
      <c r="DB163">
        <v>0</v>
      </c>
      <c r="DC163">
        <v>1851344626.53</v>
      </c>
      <c r="DD163">
        <v>5549169104.4299994</v>
      </c>
      <c r="DE163">
        <v>12538253968</v>
      </c>
      <c r="DF163">
        <v>0</v>
      </c>
      <c r="DG163">
        <v>372503949</v>
      </c>
      <c r="DH163">
        <v>1</v>
      </c>
      <c r="DI163">
        <v>0</v>
      </c>
      <c r="DJ163">
        <v>12538253968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1116533019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53133098</v>
      </c>
      <c r="EH163">
        <v>0</v>
      </c>
      <c r="EI163">
        <v>0</v>
      </c>
      <c r="EJ163">
        <v>0</v>
      </c>
      <c r="EK163">
        <v>0</v>
      </c>
      <c r="EL163">
        <v>376417012</v>
      </c>
      <c r="EM163">
        <v>0</v>
      </c>
      <c r="EN163">
        <v>0</v>
      </c>
      <c r="EO163">
        <v>0</v>
      </c>
      <c r="EP163">
        <v>53133098</v>
      </c>
      <c r="EQ163">
        <v>376417012</v>
      </c>
      <c r="ER163" t="b">
        <v>1</v>
      </c>
      <c r="ES163" t="b">
        <v>1</v>
      </c>
      <c r="ET163" t="s">
        <v>9979</v>
      </c>
      <c r="EU163" t="s">
        <v>9979</v>
      </c>
      <c r="EV163" t="s">
        <v>571</v>
      </c>
      <c r="EW163" t="s">
        <v>8804</v>
      </c>
    </row>
    <row r="164" spans="1:153" x14ac:dyDescent="0.4">
      <c r="A164" t="s">
        <v>72</v>
      </c>
      <c r="B164" t="s">
        <v>801</v>
      </c>
      <c r="C164">
        <v>200000321</v>
      </c>
      <c r="D164" t="s">
        <v>799</v>
      </c>
      <c r="E164" t="s">
        <v>802</v>
      </c>
      <c r="F164" t="s">
        <v>546</v>
      </c>
      <c r="G164" t="s">
        <v>614</v>
      </c>
      <c r="H164" t="s">
        <v>615</v>
      </c>
      <c r="I164" t="s">
        <v>549</v>
      </c>
      <c r="J164" t="s">
        <v>550</v>
      </c>
      <c r="K164" t="s">
        <v>551</v>
      </c>
      <c r="L164" t="s">
        <v>552</v>
      </c>
      <c r="M164" t="s">
        <v>553</v>
      </c>
      <c r="N164" t="s">
        <v>594</v>
      </c>
      <c r="O164" t="s">
        <v>703</v>
      </c>
      <c r="P164" t="s">
        <v>595</v>
      </c>
      <c r="Q164" t="s">
        <v>556</v>
      </c>
      <c r="R164" t="s">
        <v>557</v>
      </c>
      <c r="S164" t="s">
        <v>557</v>
      </c>
      <c r="T164" s="1">
        <v>40455</v>
      </c>
      <c r="U164" s="1">
        <v>49586</v>
      </c>
      <c r="V164" s="1">
        <v>49586</v>
      </c>
      <c r="X164" t="s">
        <v>558</v>
      </c>
      <c r="Y164" t="s">
        <v>616</v>
      </c>
      <c r="Z164" t="s">
        <v>617</v>
      </c>
      <c r="AA164" t="s">
        <v>618</v>
      </c>
      <c r="AB164" t="s">
        <v>576</v>
      </c>
      <c r="AC164" t="s">
        <v>553</v>
      </c>
      <c r="AD164" t="s">
        <v>577</v>
      </c>
      <c r="AF164" t="s">
        <v>564</v>
      </c>
      <c r="AG164" t="s">
        <v>565</v>
      </c>
      <c r="AH164" t="s">
        <v>9979</v>
      </c>
      <c r="AI164" t="s">
        <v>566</v>
      </c>
      <c r="AJ164" t="s">
        <v>567</v>
      </c>
      <c r="AK164" t="s">
        <v>546</v>
      </c>
      <c r="AL164" t="s">
        <v>568</v>
      </c>
      <c r="AM164" t="s">
        <v>569</v>
      </c>
      <c r="AN164" t="s">
        <v>578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96372843</v>
      </c>
      <c r="AY164">
        <v>290536055</v>
      </c>
      <c r="AZ164">
        <v>3922146663</v>
      </c>
      <c r="BA164">
        <v>-96372843</v>
      </c>
      <c r="BB164">
        <v>-290536055</v>
      </c>
      <c r="BC164">
        <v>3665603337</v>
      </c>
      <c r="BD164">
        <v>41500000</v>
      </c>
      <c r="BE164">
        <v>133224000</v>
      </c>
      <c r="BF164">
        <v>3056804483</v>
      </c>
      <c r="BG164">
        <v>133224000</v>
      </c>
      <c r="BH164">
        <v>0</v>
      </c>
      <c r="BI164">
        <v>0</v>
      </c>
      <c r="BJ164">
        <v>-4633988</v>
      </c>
      <c r="BK164">
        <v>133224000</v>
      </c>
      <c r="BL164">
        <v>0</v>
      </c>
      <c r="BM164">
        <v>-22884757</v>
      </c>
      <c r="BN164">
        <v>808131775</v>
      </c>
      <c r="BO164">
        <v>41500000</v>
      </c>
      <c r="BP164">
        <v>133224000</v>
      </c>
      <c r="BQ164">
        <v>18615243</v>
      </c>
      <c r="BR164">
        <v>941355775</v>
      </c>
      <c r="BS164">
        <v>0</v>
      </c>
      <c r="BT164">
        <v>0</v>
      </c>
      <c r="BU164">
        <v>0</v>
      </c>
      <c r="BV164">
        <v>18615243</v>
      </c>
      <c r="BW164">
        <v>941355775</v>
      </c>
      <c r="BX164">
        <v>0.40566867512552685</v>
      </c>
      <c r="BY164">
        <v>24.714097137349402</v>
      </c>
      <c r="BZ164">
        <v>0</v>
      </c>
      <c r="CA164">
        <v>3666657581</v>
      </c>
      <c r="CB164">
        <v>3763006760</v>
      </c>
      <c r="CC164">
        <v>3957150508</v>
      </c>
      <c r="CD164">
        <v>0</v>
      </c>
      <c r="CE164">
        <v>4538458814</v>
      </c>
      <c r="CF164">
        <v>4657716414</v>
      </c>
      <c r="CG164">
        <v>4020863094</v>
      </c>
      <c r="CH164">
        <v>4538458814</v>
      </c>
      <c r="CI164">
        <v>4657716414</v>
      </c>
      <c r="CJ164">
        <v>4020863094</v>
      </c>
      <c r="CK164">
        <v>808131775</v>
      </c>
      <c r="CL164">
        <v>0</v>
      </c>
      <c r="CM164">
        <v>32.642127871513381</v>
      </c>
      <c r="CN164">
        <v>63.868818879127517</v>
      </c>
      <c r="CO164">
        <v>4.8567178845405579</v>
      </c>
      <c r="CP164">
        <v>148144952946.18497</v>
      </c>
      <c r="CQ164">
        <v>289866003981.74585</v>
      </c>
      <c r="CR164">
        <v>22042014090.204529</v>
      </c>
      <c r="CS164">
        <v>1.5178952864814999</v>
      </c>
      <c r="CT164">
        <v>6888905241.6610184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4265310751.2323651</v>
      </c>
      <c r="DK164">
        <v>273148062.76763463</v>
      </c>
      <c r="DL164">
        <v>3778866634.4547405</v>
      </c>
      <c r="DM164">
        <v>241996459.54525954</v>
      </c>
      <c r="DN164">
        <v>0</v>
      </c>
      <c r="DO164">
        <v>0</v>
      </c>
      <c r="DP164">
        <v>273050083.69568908</v>
      </c>
      <c r="DQ164">
        <v>17485971.304310914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193924219.04125592</v>
      </c>
      <c r="EF164">
        <v>0</v>
      </c>
      <c r="EG164">
        <v>41500000</v>
      </c>
      <c r="EH164">
        <v>-1527618</v>
      </c>
      <c r="EI164">
        <v>0</v>
      </c>
      <c r="EJ164">
        <v>-21357139</v>
      </c>
      <c r="EK164">
        <v>0</v>
      </c>
      <c r="EL164">
        <v>133224000</v>
      </c>
      <c r="EM164">
        <v>-4633988</v>
      </c>
      <c r="EN164">
        <v>0</v>
      </c>
      <c r="EO164">
        <v>812765763</v>
      </c>
      <c r="EP164">
        <v>18615243</v>
      </c>
      <c r="EQ164">
        <v>941355775</v>
      </c>
      <c r="ER164" t="b">
        <v>1</v>
      </c>
      <c r="ES164" t="b">
        <v>1</v>
      </c>
      <c r="ET164" t="s">
        <v>9979</v>
      </c>
      <c r="EU164" t="s">
        <v>9979</v>
      </c>
      <c r="EV164" t="s">
        <v>571</v>
      </c>
      <c r="EW164" t="s">
        <v>572</v>
      </c>
    </row>
    <row r="165" spans="1:153" x14ac:dyDescent="0.4">
      <c r="A165" t="s">
        <v>803</v>
      </c>
      <c r="B165" t="s">
        <v>804</v>
      </c>
      <c r="C165">
        <v>200000305</v>
      </c>
      <c r="D165" t="s">
        <v>805</v>
      </c>
      <c r="E165" t="s">
        <v>806</v>
      </c>
      <c r="F165" t="s">
        <v>546</v>
      </c>
      <c r="G165" t="s">
        <v>701</v>
      </c>
      <c r="H165" t="s">
        <v>702</v>
      </c>
      <c r="I165" t="s">
        <v>549</v>
      </c>
      <c r="J165" t="s">
        <v>550</v>
      </c>
      <c r="K165" t="s">
        <v>551</v>
      </c>
      <c r="L165" t="s">
        <v>552</v>
      </c>
      <c r="M165" t="s">
        <v>553</v>
      </c>
      <c r="N165" t="s">
        <v>594</v>
      </c>
      <c r="O165" t="s">
        <v>555</v>
      </c>
      <c r="P165" t="s">
        <v>595</v>
      </c>
      <c r="Q165" t="s">
        <v>556</v>
      </c>
      <c r="R165" t="s">
        <v>557</v>
      </c>
      <c r="S165" t="s">
        <v>557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677</v>
      </c>
      <c r="Y165" t="s">
        <v>559</v>
      </c>
      <c r="Z165" t="s">
        <v>678</v>
      </c>
      <c r="AA165" t="s">
        <v>807</v>
      </c>
      <c r="AB165" t="s">
        <v>596</v>
      </c>
      <c r="AC165" t="s">
        <v>553</v>
      </c>
      <c r="AD165" t="s">
        <v>563</v>
      </c>
      <c r="AF165" t="s">
        <v>564</v>
      </c>
      <c r="AG165" t="s">
        <v>565</v>
      </c>
      <c r="AH165" t="s">
        <v>9979</v>
      </c>
      <c r="AI165" t="s">
        <v>566</v>
      </c>
      <c r="AJ165" t="s">
        <v>567</v>
      </c>
      <c r="AK165" t="s">
        <v>546</v>
      </c>
      <c r="AL165" t="s">
        <v>568</v>
      </c>
      <c r="AM165" t="s">
        <v>569</v>
      </c>
      <c r="AN165" t="s">
        <v>570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 t="b">
        <v>1</v>
      </c>
      <c r="ES165" t="b">
        <v>1</v>
      </c>
      <c r="ET165" t="s">
        <v>9979</v>
      </c>
      <c r="EU165" t="s">
        <v>9979</v>
      </c>
      <c r="EV165" t="s">
        <v>571</v>
      </c>
      <c r="EW165" t="s">
        <v>572</v>
      </c>
    </row>
    <row r="166" spans="1:153" x14ac:dyDescent="0.4">
      <c r="A166" t="s">
        <v>73</v>
      </c>
      <c r="B166" t="s">
        <v>808</v>
      </c>
      <c r="C166">
        <v>200000011</v>
      </c>
      <c r="D166" t="s">
        <v>809</v>
      </c>
      <c r="E166" t="s">
        <v>810</v>
      </c>
      <c r="F166" t="s">
        <v>546</v>
      </c>
      <c r="G166" t="s">
        <v>701</v>
      </c>
      <c r="H166" t="s">
        <v>702</v>
      </c>
      <c r="I166" t="s">
        <v>689</v>
      </c>
      <c r="J166" t="s">
        <v>811</v>
      </c>
      <c r="K166" t="s">
        <v>691</v>
      </c>
      <c r="L166" t="s">
        <v>654</v>
      </c>
      <c r="M166" t="s">
        <v>553</v>
      </c>
      <c r="N166" t="s">
        <v>594</v>
      </c>
      <c r="O166" t="s">
        <v>583</v>
      </c>
      <c r="P166" t="s">
        <v>584</v>
      </c>
      <c r="Q166" t="s">
        <v>655</v>
      </c>
      <c r="R166" t="s">
        <v>812</v>
      </c>
      <c r="S166" t="s">
        <v>812</v>
      </c>
      <c r="T166" s="1">
        <v>40513</v>
      </c>
      <c r="U166" s="1">
        <v>41609</v>
      </c>
      <c r="V166" s="1">
        <v>44165</v>
      </c>
      <c r="X166" t="s">
        <v>553</v>
      </c>
      <c r="Y166" t="s">
        <v>553</v>
      </c>
      <c r="Z166" t="s">
        <v>553</v>
      </c>
      <c r="AA166" t="s">
        <v>553</v>
      </c>
      <c r="AB166" t="s">
        <v>553</v>
      </c>
      <c r="AC166" t="s">
        <v>813</v>
      </c>
      <c r="AD166" t="s">
        <v>771</v>
      </c>
      <c r="AF166" t="s">
        <v>772</v>
      </c>
      <c r="AG166" t="s">
        <v>681</v>
      </c>
      <c r="AH166" t="s">
        <v>9979</v>
      </c>
      <c r="AI166" t="s">
        <v>566</v>
      </c>
      <c r="AJ166" t="s">
        <v>773</v>
      </c>
      <c r="AK166" t="s">
        <v>546</v>
      </c>
      <c r="AL166" t="s">
        <v>586</v>
      </c>
      <c r="AM166" t="s">
        <v>569</v>
      </c>
      <c r="AN166" t="s">
        <v>578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-5141599</v>
      </c>
      <c r="BN166">
        <v>-1263661</v>
      </c>
      <c r="BO166">
        <v>0</v>
      </c>
      <c r="BP166">
        <v>0</v>
      </c>
      <c r="BQ166">
        <v>-5141599</v>
      </c>
      <c r="BR166">
        <v>-1263661</v>
      </c>
      <c r="BS166">
        <v>0</v>
      </c>
      <c r="BT166">
        <v>0</v>
      </c>
      <c r="BU166">
        <v>0</v>
      </c>
      <c r="BV166">
        <v>-5141599</v>
      </c>
      <c r="BW166">
        <v>-1263661</v>
      </c>
      <c r="BX166">
        <v>-5.6743273816709765</v>
      </c>
      <c r="BY166">
        <v>-1.4569440827849256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85470004</v>
      </c>
      <c r="CF166">
        <v>90611603</v>
      </c>
      <c r="CG166">
        <v>86733665</v>
      </c>
      <c r="CH166">
        <v>-366752558.78520364</v>
      </c>
      <c r="CI166">
        <v>-574282057.73480332</v>
      </c>
      <c r="CJ166">
        <v>-417757507.46840352</v>
      </c>
      <c r="CK166">
        <v>51004948.683199883</v>
      </c>
      <c r="CL166">
        <v>1711611613</v>
      </c>
      <c r="CM166">
        <v>4.6814557909965524</v>
      </c>
      <c r="CN166">
        <v>9.2212352156639099</v>
      </c>
      <c r="CO166">
        <v>5.36725252866745</v>
      </c>
      <c r="CP166">
        <v>400124045.18229848</v>
      </c>
      <c r="CQ166">
        <v>788139010.76773524</v>
      </c>
      <c r="CR166">
        <v>458739095.09421706</v>
      </c>
      <c r="CS166">
        <v>1.3772107459542646</v>
      </c>
      <c r="CT166">
        <v>117710207.96555398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85470004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71794803.359999999</v>
      </c>
      <c r="EF166">
        <v>-5141599</v>
      </c>
      <c r="EG166">
        <v>0</v>
      </c>
      <c r="EH166">
        <v>0</v>
      </c>
      <c r="EI166">
        <v>0</v>
      </c>
      <c r="EJ166">
        <v>0</v>
      </c>
      <c r="EK166">
        <v>-1263661</v>
      </c>
      <c r="EL166">
        <v>0</v>
      </c>
      <c r="EM166">
        <v>0</v>
      </c>
      <c r="EN166">
        <v>0</v>
      </c>
      <c r="EO166">
        <v>0</v>
      </c>
      <c r="EP166">
        <v>-5141599</v>
      </c>
      <c r="EQ166">
        <v>-1263661</v>
      </c>
      <c r="ER166" t="b">
        <v>1</v>
      </c>
      <c r="ES166" t="b">
        <v>1</v>
      </c>
      <c r="ET166" t="s">
        <v>9979</v>
      </c>
      <c r="EU166" t="s">
        <v>9979</v>
      </c>
      <c r="EV166" t="s">
        <v>571</v>
      </c>
      <c r="EW166" t="s">
        <v>814</v>
      </c>
    </row>
    <row r="167" spans="1:153" x14ac:dyDescent="0.4">
      <c r="A167" t="s">
        <v>74</v>
      </c>
      <c r="B167">
        <v>105720409100</v>
      </c>
      <c r="C167">
        <v>6000000000239</v>
      </c>
      <c r="D167" t="s">
        <v>815</v>
      </c>
      <c r="E167" t="s">
        <v>816</v>
      </c>
      <c r="F167" t="s">
        <v>546</v>
      </c>
      <c r="G167" t="s">
        <v>614</v>
      </c>
      <c r="H167" t="s">
        <v>615</v>
      </c>
      <c r="I167" t="s">
        <v>549</v>
      </c>
      <c r="J167" t="s">
        <v>550</v>
      </c>
      <c r="K167" t="s">
        <v>551</v>
      </c>
      <c r="L167" t="s">
        <v>552</v>
      </c>
      <c r="M167" t="s">
        <v>553</v>
      </c>
      <c r="N167" t="s">
        <v>554</v>
      </c>
      <c r="O167" t="s">
        <v>555</v>
      </c>
      <c r="P167" t="s">
        <v>554</v>
      </c>
      <c r="Q167" t="s">
        <v>556</v>
      </c>
      <c r="R167" t="s">
        <v>557</v>
      </c>
      <c r="S167" t="s">
        <v>557</v>
      </c>
      <c r="T167" s="1">
        <v>40521</v>
      </c>
      <c r="U167" s="1">
        <v>49652</v>
      </c>
      <c r="V167" s="1">
        <v>49652</v>
      </c>
      <c r="X167" t="s">
        <v>558</v>
      </c>
      <c r="Y167" t="s">
        <v>616</v>
      </c>
      <c r="Z167" t="s">
        <v>617</v>
      </c>
      <c r="AA167" t="s">
        <v>618</v>
      </c>
      <c r="AB167" t="s">
        <v>596</v>
      </c>
      <c r="AC167" t="s">
        <v>553</v>
      </c>
      <c r="AD167" t="s">
        <v>577</v>
      </c>
      <c r="AF167" t="s">
        <v>564</v>
      </c>
      <c r="AG167" t="s">
        <v>565</v>
      </c>
      <c r="AH167" s="1">
        <v>40514</v>
      </c>
      <c r="AI167" t="s">
        <v>566</v>
      </c>
      <c r="AJ167" t="s">
        <v>567</v>
      </c>
      <c r="AK167" t="s">
        <v>546</v>
      </c>
      <c r="AL167" t="s">
        <v>568</v>
      </c>
      <c r="AM167" t="s">
        <v>569</v>
      </c>
      <c r="AN167" t="s">
        <v>578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383600000</v>
      </c>
      <c r="AY167">
        <v>1139200000</v>
      </c>
      <c r="AZ167">
        <v>15244504632</v>
      </c>
      <c r="BA167">
        <v>-383600000</v>
      </c>
      <c r="BB167">
        <v>-1139200000</v>
      </c>
      <c r="BC167">
        <v>12520656471</v>
      </c>
      <c r="BD167">
        <v>148664671</v>
      </c>
      <c r="BE167">
        <v>447120568</v>
      </c>
      <c r="BF167">
        <v>9202808575</v>
      </c>
      <c r="BG167">
        <v>0</v>
      </c>
      <c r="BH167">
        <v>447120568</v>
      </c>
      <c r="BI167">
        <v>0</v>
      </c>
      <c r="BJ167">
        <v>0</v>
      </c>
      <c r="BK167">
        <v>0</v>
      </c>
      <c r="BL167">
        <v>349555750</v>
      </c>
      <c r="BM167">
        <v>0</v>
      </c>
      <c r="BN167">
        <v>0</v>
      </c>
      <c r="BO167">
        <v>49332539</v>
      </c>
      <c r="BP167">
        <v>349803103</v>
      </c>
      <c r="BQ167">
        <v>49332539</v>
      </c>
      <c r="BR167">
        <v>349803103</v>
      </c>
      <c r="BS167">
        <v>0</v>
      </c>
      <c r="BT167">
        <v>0</v>
      </c>
      <c r="BU167">
        <v>0</v>
      </c>
      <c r="BV167">
        <v>49332539</v>
      </c>
      <c r="BW167">
        <v>349803103</v>
      </c>
      <c r="BX167">
        <v>0.3888201756802937</v>
      </c>
      <c r="BY167">
        <v>2.708451998793846</v>
      </c>
      <c r="BZ167">
        <v>0</v>
      </c>
      <c r="CA167">
        <v>12523161103</v>
      </c>
      <c r="CB167">
        <v>12906761103</v>
      </c>
      <c r="CC167">
        <v>13662361103</v>
      </c>
      <c r="CD167">
        <v>0</v>
      </c>
      <c r="CE167">
        <v>12520656471</v>
      </c>
      <c r="CF167">
        <v>12904179751</v>
      </c>
      <c r="CG167">
        <v>13659628631</v>
      </c>
      <c r="CH167">
        <v>12520656471</v>
      </c>
      <c r="CI167">
        <v>12904179751</v>
      </c>
      <c r="CJ167">
        <v>13659628631</v>
      </c>
      <c r="CK167">
        <v>227840</v>
      </c>
      <c r="CL167">
        <v>0</v>
      </c>
      <c r="CM167">
        <v>0.39132778333333335</v>
      </c>
      <c r="CN167">
        <v>4.6959334000000004</v>
      </c>
      <c r="CO167">
        <v>4.6959334000000004</v>
      </c>
      <c r="CP167">
        <v>4899680742.6745863</v>
      </c>
      <c r="CQ167">
        <v>58796168912.095039</v>
      </c>
      <c r="CR167">
        <v>58796168912.095039</v>
      </c>
      <c r="CS167">
        <v>1.3314516541380934</v>
      </c>
      <c r="CT167">
        <v>16670648769.207773</v>
      </c>
      <c r="CU167">
        <v>4.62</v>
      </c>
      <c r="CV167">
        <v>0</v>
      </c>
      <c r="CW167">
        <v>0</v>
      </c>
      <c r="CX167">
        <v>4.62</v>
      </c>
      <c r="CY167">
        <v>4.62</v>
      </c>
      <c r="CZ167">
        <v>57845432896.020004</v>
      </c>
      <c r="DA167">
        <v>0</v>
      </c>
      <c r="DB167">
        <v>0</v>
      </c>
      <c r="DC167">
        <v>1772232000</v>
      </c>
      <c r="DD167">
        <v>5263104000</v>
      </c>
      <c r="DE167">
        <v>12520656471</v>
      </c>
      <c r="DF167">
        <v>0</v>
      </c>
      <c r="DG167">
        <v>383600000</v>
      </c>
      <c r="DH167">
        <v>1</v>
      </c>
      <c r="DI167">
        <v>0</v>
      </c>
      <c r="DJ167">
        <v>12520656471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1139200000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49332539</v>
      </c>
      <c r="EH167">
        <v>0</v>
      </c>
      <c r="EI167">
        <v>0</v>
      </c>
      <c r="EJ167">
        <v>0</v>
      </c>
      <c r="EK167">
        <v>0</v>
      </c>
      <c r="EL167">
        <v>349803103</v>
      </c>
      <c r="EM167">
        <v>0</v>
      </c>
      <c r="EN167">
        <v>0</v>
      </c>
      <c r="EO167">
        <v>0</v>
      </c>
      <c r="EP167">
        <v>49332539</v>
      </c>
      <c r="EQ167">
        <v>349803103</v>
      </c>
      <c r="ER167" t="b">
        <v>1</v>
      </c>
      <c r="ES167" t="b">
        <v>1</v>
      </c>
      <c r="ET167" t="s">
        <v>9979</v>
      </c>
      <c r="EU167" t="s">
        <v>9979</v>
      </c>
      <c r="EV167" t="s">
        <v>571</v>
      </c>
      <c r="EW167" t="s">
        <v>8804</v>
      </c>
    </row>
    <row r="168" spans="1:153" x14ac:dyDescent="0.4">
      <c r="A168" t="s">
        <v>74</v>
      </c>
      <c r="B168" t="s">
        <v>817</v>
      </c>
      <c r="C168">
        <v>200000306</v>
      </c>
      <c r="D168" t="s">
        <v>815</v>
      </c>
      <c r="E168" t="s">
        <v>818</v>
      </c>
      <c r="F168" t="s">
        <v>546</v>
      </c>
      <c r="G168" t="s">
        <v>614</v>
      </c>
      <c r="H168" t="s">
        <v>615</v>
      </c>
      <c r="I168" t="s">
        <v>549</v>
      </c>
      <c r="J168" t="s">
        <v>550</v>
      </c>
      <c r="K168" t="s">
        <v>551</v>
      </c>
      <c r="L168" t="s">
        <v>552</v>
      </c>
      <c r="M168" t="s">
        <v>553</v>
      </c>
      <c r="N168" t="s">
        <v>594</v>
      </c>
      <c r="O168" t="s">
        <v>703</v>
      </c>
      <c r="P168" t="s">
        <v>595</v>
      </c>
      <c r="Q168" t="s">
        <v>556</v>
      </c>
      <c r="R168" t="s">
        <v>557</v>
      </c>
      <c r="S168" t="s">
        <v>557</v>
      </c>
      <c r="T168" s="1">
        <v>40521</v>
      </c>
      <c r="U168" s="1">
        <v>49652</v>
      </c>
      <c r="V168" s="1">
        <v>49652</v>
      </c>
      <c r="X168" t="s">
        <v>558</v>
      </c>
      <c r="Y168" t="s">
        <v>616</v>
      </c>
      <c r="Z168" t="s">
        <v>617</v>
      </c>
      <c r="AA168" t="s">
        <v>618</v>
      </c>
      <c r="AB168" t="s">
        <v>596</v>
      </c>
      <c r="AC168" t="s">
        <v>553</v>
      </c>
      <c r="AD168" t="s">
        <v>577</v>
      </c>
      <c r="AF168" t="s">
        <v>564</v>
      </c>
      <c r="AG168" t="s">
        <v>565</v>
      </c>
      <c r="AH168" t="s">
        <v>9979</v>
      </c>
      <c r="AI168" t="s">
        <v>566</v>
      </c>
      <c r="AJ168" t="s">
        <v>567</v>
      </c>
      <c r="AK168" t="s">
        <v>546</v>
      </c>
      <c r="AL168" t="s">
        <v>568</v>
      </c>
      <c r="AM168" t="s">
        <v>569</v>
      </c>
      <c r="AN168" t="s">
        <v>578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0</v>
      </c>
      <c r="AY168">
        <v>46341584</v>
      </c>
      <c r="AZ168">
        <v>1029996120</v>
      </c>
      <c r="BA168">
        <v>0</v>
      </c>
      <c r="BB168">
        <v>-46341584</v>
      </c>
      <c r="BC168">
        <v>2794558120</v>
      </c>
      <c r="BD168">
        <v>0</v>
      </c>
      <c r="BE168">
        <v>53595050</v>
      </c>
      <c r="BF168">
        <v>1785021608</v>
      </c>
      <c r="BG168">
        <v>53595050</v>
      </c>
      <c r="BH168">
        <v>0</v>
      </c>
      <c r="BI168">
        <v>0</v>
      </c>
      <c r="BJ168">
        <v>106022</v>
      </c>
      <c r="BK168">
        <v>53595050</v>
      </c>
      <c r="BL168">
        <v>0</v>
      </c>
      <c r="BM168">
        <v>0</v>
      </c>
      <c r="BN168">
        <v>4167846</v>
      </c>
      <c r="BO168">
        <v>0</v>
      </c>
      <c r="BP168">
        <v>53595050</v>
      </c>
      <c r="BQ168">
        <v>0</v>
      </c>
      <c r="BR168">
        <v>57762896</v>
      </c>
      <c r="BS168">
        <v>0</v>
      </c>
      <c r="BT168">
        <v>0</v>
      </c>
      <c r="BU168">
        <v>0</v>
      </c>
      <c r="BV168">
        <v>0</v>
      </c>
      <c r="BW168">
        <v>57762896</v>
      </c>
      <c r="BX168">
        <v>0</v>
      </c>
      <c r="BY168">
        <v>2.0552336182278972</v>
      </c>
      <c r="BZ168">
        <v>0</v>
      </c>
      <c r="CA168">
        <v>2801478624</v>
      </c>
      <c r="CB168">
        <v>2801478624</v>
      </c>
      <c r="CC168">
        <v>2847504205</v>
      </c>
      <c r="CD168">
        <v>0</v>
      </c>
      <c r="CE168">
        <v>2818321591</v>
      </c>
      <c r="CF168">
        <v>2818321591</v>
      </c>
      <c r="CG168">
        <v>2860495329</v>
      </c>
      <c r="CH168">
        <v>2818321591</v>
      </c>
      <c r="CI168">
        <v>2818321591</v>
      </c>
      <c r="CJ168">
        <v>2860495329</v>
      </c>
      <c r="CK168">
        <v>4167846</v>
      </c>
      <c r="CL168">
        <v>0</v>
      </c>
      <c r="CM168">
        <v>-27.237564250826846</v>
      </c>
      <c r="CN168">
        <v>4.1674187779426584</v>
      </c>
      <c r="CO168">
        <v>4.0538749098777762</v>
      </c>
      <c r="CP168">
        <v>-76764215414.355042</v>
      </c>
      <c r="CQ168">
        <v>11745126320.614628</v>
      </c>
      <c r="CR168">
        <v>11425123185.721716</v>
      </c>
      <c r="CS168">
        <v>1.4729401037335008</v>
      </c>
      <c r="CT168">
        <v>4151218896.6019049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2451402934.025938</v>
      </c>
      <c r="DK168">
        <v>366918656.97406209</v>
      </c>
      <c r="DL168">
        <v>2488086052.5891957</v>
      </c>
      <c r="DM168">
        <v>372409276.41080469</v>
      </c>
      <c r="DN168">
        <v>0</v>
      </c>
      <c r="DO168">
        <v>0</v>
      </c>
      <c r="DP168">
        <v>40308350.667923994</v>
      </c>
      <c r="DQ168">
        <v>6033233.3320760066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169757852.94155231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53595050</v>
      </c>
      <c r="EM168">
        <v>106022</v>
      </c>
      <c r="EN168">
        <v>0</v>
      </c>
      <c r="EO168">
        <v>4061824</v>
      </c>
      <c r="EP168">
        <v>0</v>
      </c>
      <c r="EQ168">
        <v>57762896</v>
      </c>
      <c r="ER168" t="b">
        <v>1</v>
      </c>
      <c r="ES168" t="b">
        <v>1</v>
      </c>
      <c r="ET168" t="s">
        <v>9979</v>
      </c>
      <c r="EU168" t="s">
        <v>9979</v>
      </c>
      <c r="EV168" t="s">
        <v>571</v>
      </c>
      <c r="EW168" t="s">
        <v>572</v>
      </c>
    </row>
    <row r="169" spans="1:153" x14ac:dyDescent="0.4">
      <c r="A169" t="s">
        <v>75</v>
      </c>
      <c r="B169">
        <v>205720548200</v>
      </c>
      <c r="C169">
        <v>6000000000124</v>
      </c>
      <c r="D169" t="s">
        <v>819</v>
      </c>
      <c r="E169" t="s">
        <v>820</v>
      </c>
      <c r="F169" t="s">
        <v>546</v>
      </c>
      <c r="G169" t="s">
        <v>614</v>
      </c>
      <c r="H169" t="s">
        <v>615</v>
      </c>
      <c r="I169" t="s">
        <v>549</v>
      </c>
      <c r="J169" t="s">
        <v>550</v>
      </c>
      <c r="K169" t="s">
        <v>551</v>
      </c>
      <c r="L169" t="s">
        <v>552</v>
      </c>
      <c r="M169" t="s">
        <v>553</v>
      </c>
      <c r="N169" t="s">
        <v>554</v>
      </c>
      <c r="O169" t="s">
        <v>555</v>
      </c>
      <c r="P169" t="s">
        <v>554</v>
      </c>
      <c r="Q169" t="s">
        <v>556</v>
      </c>
      <c r="R169" t="s">
        <v>557</v>
      </c>
      <c r="S169" t="s">
        <v>557</v>
      </c>
      <c r="T169" s="1">
        <v>40548</v>
      </c>
      <c r="U169" s="1">
        <v>49314</v>
      </c>
      <c r="V169" s="1">
        <v>49314</v>
      </c>
      <c r="X169" t="s">
        <v>558</v>
      </c>
      <c r="Y169" t="s">
        <v>616</v>
      </c>
      <c r="Z169" t="s">
        <v>617</v>
      </c>
      <c r="AA169" t="s">
        <v>618</v>
      </c>
      <c r="AB169" t="s">
        <v>576</v>
      </c>
      <c r="AC169" t="s">
        <v>553</v>
      </c>
      <c r="AD169" t="s">
        <v>620</v>
      </c>
      <c r="AF169" t="s">
        <v>564</v>
      </c>
      <c r="AG169" t="s">
        <v>565</v>
      </c>
      <c r="AH169" s="1">
        <v>40529</v>
      </c>
      <c r="AI169" t="s">
        <v>566</v>
      </c>
      <c r="AJ169" t="s">
        <v>567</v>
      </c>
      <c r="AK169" t="s">
        <v>546</v>
      </c>
      <c r="AL169" t="s">
        <v>568</v>
      </c>
      <c r="AM169" t="s">
        <v>569</v>
      </c>
      <c r="AN169" t="s">
        <v>578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350000783</v>
      </c>
      <c r="AY169">
        <v>1048161873</v>
      </c>
      <c r="AZ169">
        <v>14009490357</v>
      </c>
      <c r="BA169">
        <v>-350000783</v>
      </c>
      <c r="BB169">
        <v>-1048161873</v>
      </c>
      <c r="BC169">
        <v>10836906643</v>
      </c>
      <c r="BD169">
        <v>141432976</v>
      </c>
      <c r="BE169">
        <v>426139404</v>
      </c>
      <c r="BF169">
        <v>8713875329</v>
      </c>
      <c r="BG169">
        <v>0</v>
      </c>
      <c r="BH169">
        <v>426139404</v>
      </c>
      <c r="BI169">
        <v>0</v>
      </c>
      <c r="BJ169">
        <v>0</v>
      </c>
      <c r="BK169">
        <v>0</v>
      </c>
      <c r="BL169">
        <v>332753135</v>
      </c>
      <c r="BM169">
        <v>0</v>
      </c>
      <c r="BN169">
        <v>0</v>
      </c>
      <c r="BO169">
        <v>46859517</v>
      </c>
      <c r="BP169">
        <v>332981445</v>
      </c>
      <c r="BQ169">
        <v>46859517</v>
      </c>
      <c r="BR169">
        <v>332981445</v>
      </c>
      <c r="BS169">
        <v>0</v>
      </c>
      <c r="BT169">
        <v>0</v>
      </c>
      <c r="BU169">
        <v>0</v>
      </c>
      <c r="BV169">
        <v>46859517</v>
      </c>
      <c r="BW169">
        <v>332981445</v>
      </c>
      <c r="BX169">
        <v>0.42644367439001324</v>
      </c>
      <c r="BY169">
        <v>2.9745379988519201</v>
      </c>
      <c r="BZ169">
        <v>0</v>
      </c>
      <c r="CA169">
        <v>10839074458</v>
      </c>
      <c r="CB169">
        <v>11189075241</v>
      </c>
      <c r="CC169">
        <v>11887236331</v>
      </c>
      <c r="CD169">
        <v>0</v>
      </c>
      <c r="CE169">
        <v>10836906643</v>
      </c>
      <c r="CF169">
        <v>11186837426</v>
      </c>
      <c r="CG169">
        <v>11884858884</v>
      </c>
      <c r="CH169">
        <v>10836906643</v>
      </c>
      <c r="CI169">
        <v>11186837426</v>
      </c>
      <c r="CJ169">
        <v>11884858884</v>
      </c>
      <c r="CK169">
        <v>209632</v>
      </c>
      <c r="CL169">
        <v>0</v>
      </c>
      <c r="CM169">
        <v>0.43014093333333331</v>
      </c>
      <c r="CN169">
        <v>5.1616911999999999</v>
      </c>
      <c r="CO169">
        <v>5.1616911999999999</v>
      </c>
      <c r="CP169">
        <v>4661397137.8662195</v>
      </c>
      <c r="CQ169">
        <v>55936765654.394638</v>
      </c>
      <c r="CR169">
        <v>55936765654.394638</v>
      </c>
      <c r="CS169">
        <v>1.3507098163568747</v>
      </c>
      <c r="CT169">
        <v>14637516181.643126</v>
      </c>
      <c r="CU169">
        <v>5.07</v>
      </c>
      <c r="CV169">
        <v>0</v>
      </c>
      <c r="CW169">
        <v>0</v>
      </c>
      <c r="CX169">
        <v>5.07</v>
      </c>
      <c r="CY169">
        <v>5.07</v>
      </c>
      <c r="CZ169">
        <v>54943116680.010002</v>
      </c>
      <c r="DA169">
        <v>0</v>
      </c>
      <c r="DB169">
        <v>0</v>
      </c>
      <c r="DC169">
        <v>1774503969.8100002</v>
      </c>
      <c r="DD169">
        <v>5314180696.1100006</v>
      </c>
      <c r="DE169">
        <v>10836906643</v>
      </c>
      <c r="DF169">
        <v>0</v>
      </c>
      <c r="DG169">
        <v>350000783</v>
      </c>
      <c r="DH169">
        <v>1</v>
      </c>
      <c r="DI169">
        <v>0</v>
      </c>
      <c r="DJ169">
        <v>10836906643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1048161873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46859517</v>
      </c>
      <c r="EH169">
        <v>0</v>
      </c>
      <c r="EI169">
        <v>0</v>
      </c>
      <c r="EJ169">
        <v>0</v>
      </c>
      <c r="EK169">
        <v>0</v>
      </c>
      <c r="EL169">
        <v>332981445</v>
      </c>
      <c r="EM169">
        <v>0</v>
      </c>
      <c r="EN169">
        <v>0</v>
      </c>
      <c r="EO169">
        <v>0</v>
      </c>
      <c r="EP169">
        <v>46859517</v>
      </c>
      <c r="EQ169">
        <v>332981445</v>
      </c>
      <c r="ER169" t="b">
        <v>1</v>
      </c>
      <c r="ES169" t="b">
        <v>1</v>
      </c>
      <c r="ET169" t="s">
        <v>9979</v>
      </c>
      <c r="EU169" t="s">
        <v>9979</v>
      </c>
      <c r="EV169" t="s">
        <v>571</v>
      </c>
      <c r="EW169" t="s">
        <v>8804</v>
      </c>
    </row>
    <row r="170" spans="1:153" x14ac:dyDescent="0.4">
      <c r="A170" t="s">
        <v>75</v>
      </c>
      <c r="B170" t="s">
        <v>821</v>
      </c>
      <c r="C170">
        <v>200000322</v>
      </c>
      <c r="D170" t="s">
        <v>819</v>
      </c>
      <c r="E170" t="s">
        <v>822</v>
      </c>
      <c r="F170" t="s">
        <v>546</v>
      </c>
      <c r="G170" t="s">
        <v>614</v>
      </c>
      <c r="H170" t="s">
        <v>615</v>
      </c>
      <c r="I170" t="s">
        <v>549</v>
      </c>
      <c r="J170" t="s">
        <v>550</v>
      </c>
      <c r="K170" t="s">
        <v>551</v>
      </c>
      <c r="L170" t="s">
        <v>552</v>
      </c>
      <c r="M170" t="s">
        <v>553</v>
      </c>
      <c r="N170" t="s">
        <v>594</v>
      </c>
      <c r="O170" t="s">
        <v>703</v>
      </c>
      <c r="P170" t="s">
        <v>595</v>
      </c>
      <c r="Q170" t="s">
        <v>556</v>
      </c>
      <c r="R170" t="s">
        <v>557</v>
      </c>
      <c r="S170" t="s">
        <v>557</v>
      </c>
      <c r="T170" s="1">
        <v>40548</v>
      </c>
      <c r="U170" s="1">
        <v>49314</v>
      </c>
      <c r="V170" s="1">
        <v>49314</v>
      </c>
      <c r="X170" t="s">
        <v>558</v>
      </c>
      <c r="Y170" t="s">
        <v>616</v>
      </c>
      <c r="Z170" t="s">
        <v>617</v>
      </c>
      <c r="AA170" t="s">
        <v>618</v>
      </c>
      <c r="AB170" t="s">
        <v>576</v>
      </c>
      <c r="AC170" t="s">
        <v>553</v>
      </c>
      <c r="AD170" t="s">
        <v>620</v>
      </c>
      <c r="AF170" t="s">
        <v>564</v>
      </c>
      <c r="AG170" t="s">
        <v>565</v>
      </c>
      <c r="AH170" t="s">
        <v>9979</v>
      </c>
      <c r="AI170" t="s">
        <v>566</v>
      </c>
      <c r="AJ170" t="s">
        <v>567</v>
      </c>
      <c r="AK170" t="s">
        <v>546</v>
      </c>
      <c r="AL170" t="s">
        <v>568</v>
      </c>
      <c r="AM170" t="s">
        <v>569</v>
      </c>
      <c r="AN170" t="s">
        <v>578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78058700</v>
      </c>
      <c r="AY170">
        <v>234702987</v>
      </c>
      <c r="AZ170">
        <v>3333382859</v>
      </c>
      <c r="BA170">
        <v>-78058700</v>
      </c>
      <c r="BB170">
        <v>-234702987</v>
      </c>
      <c r="BC170">
        <v>2727843641</v>
      </c>
      <c r="BD170">
        <v>27400000</v>
      </c>
      <c r="BE170">
        <v>81700000</v>
      </c>
      <c r="BF170">
        <v>2135852472</v>
      </c>
      <c r="BG170">
        <v>81700000</v>
      </c>
      <c r="BH170">
        <v>0</v>
      </c>
      <c r="BI170">
        <v>0</v>
      </c>
      <c r="BJ170">
        <v>-6742536</v>
      </c>
      <c r="BK170">
        <v>81700000</v>
      </c>
      <c r="BL170">
        <v>0</v>
      </c>
      <c r="BM170">
        <v>-14757478</v>
      </c>
      <c r="BN170">
        <v>431113855</v>
      </c>
      <c r="BO170">
        <v>27400000</v>
      </c>
      <c r="BP170">
        <v>81700000</v>
      </c>
      <c r="BQ170">
        <v>12642522</v>
      </c>
      <c r="BR170">
        <v>512813855</v>
      </c>
      <c r="BS170">
        <v>0</v>
      </c>
      <c r="BT170">
        <v>0</v>
      </c>
      <c r="BU170">
        <v>0</v>
      </c>
      <c r="BV170">
        <v>12642522</v>
      </c>
      <c r="BW170">
        <v>512813855</v>
      </c>
      <c r="BX170">
        <v>0.3848233351952135</v>
      </c>
      <c r="BY170">
        <v>17.74086191970963</v>
      </c>
      <c r="BZ170">
        <v>0</v>
      </c>
      <c r="CA170">
        <v>2728657252</v>
      </c>
      <c r="CB170">
        <v>2806699933</v>
      </c>
      <c r="CC170">
        <v>2963335973</v>
      </c>
      <c r="CD170">
        <v>0</v>
      </c>
      <c r="CE170">
        <v>3245192635</v>
      </c>
      <c r="CF170">
        <v>3338008813</v>
      </c>
      <c r="CG170">
        <v>3048781767</v>
      </c>
      <c r="CH170">
        <v>3245192635</v>
      </c>
      <c r="CI170">
        <v>3338008813</v>
      </c>
      <c r="CJ170">
        <v>3048781767</v>
      </c>
      <c r="CK170">
        <v>431113855</v>
      </c>
      <c r="CL170">
        <v>0</v>
      </c>
      <c r="CM170">
        <v>41.868231892585761</v>
      </c>
      <c r="CN170">
        <v>46.53129160404206</v>
      </c>
      <c r="CO170">
        <v>4.37287837266922</v>
      </c>
      <c r="CP170">
        <v>135870477778.29143</v>
      </c>
      <c r="CQ170">
        <v>151003004810.47464</v>
      </c>
      <c r="CR170">
        <v>14190832688.736938</v>
      </c>
      <c r="CS170">
        <v>1.4377334300244349</v>
      </c>
      <c r="CT170">
        <v>4665721938.2085838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3092737627.1398706</v>
      </c>
      <c r="DK170">
        <v>152455007.86012939</v>
      </c>
      <c r="DL170">
        <v>2905553891.0215979</v>
      </c>
      <c r="DM170">
        <v>143227875.97840217</v>
      </c>
      <c r="DN170">
        <v>0</v>
      </c>
      <c r="DO170">
        <v>0</v>
      </c>
      <c r="DP170">
        <v>223676940.24333933</v>
      </c>
      <c r="DQ170">
        <v>11026046.75666067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143466624.38669652</v>
      </c>
      <c r="EF170">
        <v>0</v>
      </c>
      <c r="EG170">
        <v>27400000</v>
      </c>
      <c r="EH170">
        <v>-2234289</v>
      </c>
      <c r="EI170">
        <v>0</v>
      </c>
      <c r="EJ170">
        <v>-12523189</v>
      </c>
      <c r="EK170">
        <v>0</v>
      </c>
      <c r="EL170">
        <v>81700000</v>
      </c>
      <c r="EM170">
        <v>-6742536</v>
      </c>
      <c r="EN170">
        <v>0</v>
      </c>
      <c r="EO170">
        <v>437856391</v>
      </c>
      <c r="EP170">
        <v>12642522</v>
      </c>
      <c r="EQ170">
        <v>512813855</v>
      </c>
      <c r="ER170" t="b">
        <v>1</v>
      </c>
      <c r="ES170" t="b">
        <v>1</v>
      </c>
      <c r="ET170" t="s">
        <v>9979</v>
      </c>
      <c r="EU170" t="s">
        <v>9979</v>
      </c>
      <c r="EV170" t="s">
        <v>571</v>
      </c>
      <c r="EW170" t="s">
        <v>572</v>
      </c>
    </row>
    <row r="171" spans="1:153" x14ac:dyDescent="0.4">
      <c r="A171" t="s">
        <v>823</v>
      </c>
      <c r="B171" t="s">
        <v>824</v>
      </c>
      <c r="C171">
        <v>100001965</v>
      </c>
      <c r="D171" t="s">
        <v>825</v>
      </c>
      <c r="E171" t="s">
        <v>826</v>
      </c>
      <c r="F171" t="s">
        <v>827</v>
      </c>
      <c r="G171" t="s">
        <v>827</v>
      </c>
      <c r="H171" t="s">
        <v>827</v>
      </c>
      <c r="I171" t="s">
        <v>549</v>
      </c>
      <c r="J171" t="s">
        <v>550</v>
      </c>
      <c r="K171" t="s">
        <v>551</v>
      </c>
      <c r="L171" t="s">
        <v>552</v>
      </c>
      <c r="M171" t="s">
        <v>553</v>
      </c>
      <c r="N171" t="s">
        <v>582</v>
      </c>
      <c r="O171" t="s">
        <v>583</v>
      </c>
      <c r="P171" t="s">
        <v>584</v>
      </c>
      <c r="Q171" t="s">
        <v>655</v>
      </c>
      <c r="R171" t="s">
        <v>557</v>
      </c>
      <c r="S171" t="s">
        <v>557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553</v>
      </c>
      <c r="Y171" t="s">
        <v>553</v>
      </c>
      <c r="Z171" t="s">
        <v>553</v>
      </c>
      <c r="AA171" t="s">
        <v>553</v>
      </c>
      <c r="AB171" t="s">
        <v>828</v>
      </c>
      <c r="AC171" t="s">
        <v>553</v>
      </c>
      <c r="AD171" t="s">
        <v>563</v>
      </c>
      <c r="AF171" t="s">
        <v>829</v>
      </c>
      <c r="AG171" t="s">
        <v>565</v>
      </c>
      <c r="AH171" t="s">
        <v>9979</v>
      </c>
      <c r="AI171" t="s">
        <v>566</v>
      </c>
      <c r="AJ171" t="s">
        <v>696</v>
      </c>
      <c r="AK171" t="s">
        <v>827</v>
      </c>
      <c r="AL171" t="s">
        <v>586</v>
      </c>
      <c r="AM171" t="s">
        <v>569</v>
      </c>
      <c r="AN171" t="s">
        <v>570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 t="b">
        <v>1</v>
      </c>
      <c r="ES171" t="b">
        <v>1</v>
      </c>
      <c r="ET171" t="s">
        <v>9979</v>
      </c>
      <c r="EU171" t="s">
        <v>9979</v>
      </c>
      <c r="EV171" t="s">
        <v>571</v>
      </c>
      <c r="EW171" t="s">
        <v>8805</v>
      </c>
    </row>
    <row r="172" spans="1:153" x14ac:dyDescent="0.4">
      <c r="A172" t="s">
        <v>76</v>
      </c>
      <c r="B172">
        <v>405720405400</v>
      </c>
      <c r="C172">
        <v>6000000000317</v>
      </c>
      <c r="D172" t="s">
        <v>830</v>
      </c>
      <c r="E172" t="s">
        <v>831</v>
      </c>
      <c r="F172" t="s">
        <v>546</v>
      </c>
      <c r="G172" t="s">
        <v>614</v>
      </c>
      <c r="H172" t="s">
        <v>615</v>
      </c>
      <c r="I172" t="s">
        <v>549</v>
      </c>
      <c r="J172" t="s">
        <v>550</v>
      </c>
      <c r="K172" t="s">
        <v>551</v>
      </c>
      <c r="L172" t="s">
        <v>552</v>
      </c>
      <c r="M172" t="s">
        <v>553</v>
      </c>
      <c r="N172" t="s">
        <v>554</v>
      </c>
      <c r="O172" t="s">
        <v>555</v>
      </c>
      <c r="P172" t="s">
        <v>554</v>
      </c>
      <c r="Q172" t="s">
        <v>556</v>
      </c>
      <c r="R172" t="s">
        <v>557</v>
      </c>
      <c r="S172" t="s">
        <v>557</v>
      </c>
      <c r="T172" s="1">
        <v>40536</v>
      </c>
      <c r="U172" s="1">
        <v>49667</v>
      </c>
      <c r="V172" s="1">
        <v>49667</v>
      </c>
      <c r="X172" t="s">
        <v>558</v>
      </c>
      <c r="Y172" t="s">
        <v>616</v>
      </c>
      <c r="Z172" t="s">
        <v>617</v>
      </c>
      <c r="AA172" t="s">
        <v>618</v>
      </c>
      <c r="AB172" t="s">
        <v>769</v>
      </c>
      <c r="AC172" t="s">
        <v>553</v>
      </c>
      <c r="AD172" t="s">
        <v>640</v>
      </c>
      <c r="AF172" t="s">
        <v>564</v>
      </c>
      <c r="AG172" t="s">
        <v>565</v>
      </c>
      <c r="AH172" s="1">
        <v>40535</v>
      </c>
      <c r="AI172" t="s">
        <v>566</v>
      </c>
      <c r="AJ172" t="s">
        <v>567</v>
      </c>
      <c r="AK172" t="s">
        <v>546</v>
      </c>
      <c r="AL172" t="s">
        <v>568</v>
      </c>
      <c r="AM172" t="s">
        <v>569</v>
      </c>
      <c r="AN172" t="s">
        <v>578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0</v>
      </c>
      <c r="AY172">
        <v>588424154</v>
      </c>
      <c r="AZ172">
        <v>11720994447</v>
      </c>
      <c r="BA172">
        <v>0</v>
      </c>
      <c r="BB172">
        <v>-588424154</v>
      </c>
      <c r="BC172">
        <v>8565947132</v>
      </c>
      <c r="BD172">
        <v>0</v>
      </c>
      <c r="BE172">
        <v>208624894</v>
      </c>
      <c r="BF172">
        <v>6347724002</v>
      </c>
      <c r="BG172">
        <v>0</v>
      </c>
      <c r="BH172">
        <v>208624894</v>
      </c>
      <c r="BI172">
        <v>0</v>
      </c>
      <c r="BJ172">
        <v>0</v>
      </c>
      <c r="BK172">
        <v>0</v>
      </c>
      <c r="BL172">
        <v>242531532</v>
      </c>
      <c r="BM172">
        <v>0</v>
      </c>
      <c r="BN172">
        <v>0</v>
      </c>
      <c r="BO172">
        <v>33975127</v>
      </c>
      <c r="BP172">
        <v>242642437</v>
      </c>
      <c r="BQ172">
        <v>33975127</v>
      </c>
      <c r="BR172">
        <v>242642437</v>
      </c>
      <c r="BS172">
        <v>0</v>
      </c>
      <c r="BT172">
        <v>0</v>
      </c>
      <c r="BU172">
        <v>0</v>
      </c>
      <c r="BV172">
        <v>33975127</v>
      </c>
      <c r="BW172">
        <v>242642437</v>
      </c>
      <c r="BX172">
        <v>0.39741826742504149</v>
      </c>
      <c r="BY172">
        <v>2.7766171098329613</v>
      </c>
      <c r="BZ172">
        <v>0</v>
      </c>
      <c r="CA172">
        <v>8567660664</v>
      </c>
      <c r="CB172">
        <v>8567660664</v>
      </c>
      <c r="CC172">
        <v>9156084818</v>
      </c>
      <c r="CD172">
        <v>0</v>
      </c>
      <c r="CE172">
        <v>8565947132</v>
      </c>
      <c r="CF172">
        <v>8565947132</v>
      </c>
      <c r="CG172">
        <v>9154253600</v>
      </c>
      <c r="CH172">
        <v>8565947132</v>
      </c>
      <c r="CI172">
        <v>8565947132</v>
      </c>
      <c r="CJ172">
        <v>9154253600</v>
      </c>
      <c r="CK172">
        <v>117686</v>
      </c>
      <c r="CL172">
        <v>0</v>
      </c>
      <c r="CM172">
        <v>0.39557771666666669</v>
      </c>
      <c r="CN172">
        <v>4.7469326000000001</v>
      </c>
      <c r="CO172">
        <v>4.7469326000000001</v>
      </c>
      <c r="CP172">
        <v>3388497807.563942</v>
      </c>
      <c r="CQ172">
        <v>40661973690.767303</v>
      </c>
      <c r="CR172">
        <v>40661973690.767303</v>
      </c>
      <c r="CS172">
        <v>1.3128970415417787</v>
      </c>
      <c r="CT172">
        <v>11246206647.606083</v>
      </c>
      <c r="CU172">
        <v>4.67</v>
      </c>
      <c r="CV172">
        <v>0</v>
      </c>
      <c r="CW172">
        <v>0</v>
      </c>
      <c r="CX172">
        <v>0</v>
      </c>
      <c r="CY172">
        <v>4.6700000000000008</v>
      </c>
      <c r="CZ172">
        <v>40002973106.440002</v>
      </c>
      <c r="DA172">
        <v>0</v>
      </c>
      <c r="DB172">
        <v>0</v>
      </c>
      <c r="DC172">
        <v>0</v>
      </c>
      <c r="DD172">
        <v>2747940799.1800003</v>
      </c>
      <c r="DE172">
        <v>8565947132</v>
      </c>
      <c r="DF172">
        <v>0</v>
      </c>
      <c r="DG172">
        <v>0</v>
      </c>
      <c r="DH172">
        <v>1</v>
      </c>
      <c r="DI172">
        <v>0</v>
      </c>
      <c r="DJ172">
        <v>8565947132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588424154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33975127</v>
      </c>
      <c r="EH172">
        <v>0</v>
      </c>
      <c r="EI172">
        <v>0</v>
      </c>
      <c r="EJ172">
        <v>0</v>
      </c>
      <c r="EK172">
        <v>0</v>
      </c>
      <c r="EL172">
        <v>242642437</v>
      </c>
      <c r="EM172">
        <v>0</v>
      </c>
      <c r="EN172">
        <v>0</v>
      </c>
      <c r="EO172">
        <v>0</v>
      </c>
      <c r="EP172">
        <v>33975127</v>
      </c>
      <c r="EQ172">
        <v>242642437</v>
      </c>
      <c r="ER172" t="b">
        <v>1</v>
      </c>
      <c r="ES172" t="b">
        <v>1</v>
      </c>
      <c r="ET172" t="s">
        <v>9979</v>
      </c>
      <c r="EU172" t="s">
        <v>9979</v>
      </c>
      <c r="EV172" t="s">
        <v>571</v>
      </c>
      <c r="EW172" t="s">
        <v>8804</v>
      </c>
    </row>
    <row r="173" spans="1:153" x14ac:dyDescent="0.4">
      <c r="A173" t="s">
        <v>76</v>
      </c>
      <c r="B173" t="s">
        <v>832</v>
      </c>
      <c r="C173">
        <v>200000319</v>
      </c>
      <c r="D173" t="s">
        <v>830</v>
      </c>
      <c r="E173" t="s">
        <v>833</v>
      </c>
      <c r="F173" t="s">
        <v>546</v>
      </c>
      <c r="G173" t="s">
        <v>614</v>
      </c>
      <c r="H173" t="s">
        <v>615</v>
      </c>
      <c r="I173" t="s">
        <v>549</v>
      </c>
      <c r="J173" t="s">
        <v>550</v>
      </c>
      <c r="K173" t="s">
        <v>551</v>
      </c>
      <c r="L173" t="s">
        <v>552</v>
      </c>
      <c r="M173" t="s">
        <v>553</v>
      </c>
      <c r="N173" t="s">
        <v>594</v>
      </c>
      <c r="O173" t="s">
        <v>703</v>
      </c>
      <c r="P173" t="s">
        <v>595</v>
      </c>
      <c r="Q173" t="s">
        <v>556</v>
      </c>
      <c r="R173" t="s">
        <v>557</v>
      </c>
      <c r="S173" t="s">
        <v>557</v>
      </c>
      <c r="T173" s="1">
        <v>40536</v>
      </c>
      <c r="U173" s="1">
        <v>49667</v>
      </c>
      <c r="V173" s="1">
        <v>49667</v>
      </c>
      <c r="X173" t="s">
        <v>558</v>
      </c>
      <c r="Y173" t="s">
        <v>616</v>
      </c>
      <c r="Z173" t="s">
        <v>617</v>
      </c>
      <c r="AA173" t="s">
        <v>618</v>
      </c>
      <c r="AB173" t="s">
        <v>769</v>
      </c>
      <c r="AC173" t="s">
        <v>553</v>
      </c>
      <c r="AD173" t="s">
        <v>640</v>
      </c>
      <c r="AF173" t="s">
        <v>564</v>
      </c>
      <c r="AG173" t="s">
        <v>565</v>
      </c>
      <c r="AH173" t="s">
        <v>9979</v>
      </c>
      <c r="AI173" t="s">
        <v>566</v>
      </c>
      <c r="AJ173" t="s">
        <v>567</v>
      </c>
      <c r="AK173" t="s">
        <v>546</v>
      </c>
      <c r="AL173" t="s">
        <v>568</v>
      </c>
      <c r="AM173" t="s">
        <v>569</v>
      </c>
      <c r="AN173" t="s">
        <v>578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9789049</v>
      </c>
      <c r="AY173">
        <v>29011345</v>
      </c>
      <c r="AZ173">
        <v>454200888</v>
      </c>
      <c r="BA173">
        <v>-9789049</v>
      </c>
      <c r="BB173">
        <v>-29011345</v>
      </c>
      <c r="BC173">
        <v>2505546612</v>
      </c>
      <c r="BD173">
        <v>30819909</v>
      </c>
      <c r="BE173">
        <v>61693582</v>
      </c>
      <c r="BF173">
        <v>1881261455</v>
      </c>
      <c r="BG173">
        <v>61693582</v>
      </c>
      <c r="BH173">
        <v>0</v>
      </c>
      <c r="BI173">
        <v>0</v>
      </c>
      <c r="BJ173">
        <v>-55720</v>
      </c>
      <c r="BK173">
        <v>61693582</v>
      </c>
      <c r="BL173">
        <v>0</v>
      </c>
      <c r="BM173">
        <v>-456072</v>
      </c>
      <c r="BN173">
        <v>111527549</v>
      </c>
      <c r="BO173">
        <v>30819909</v>
      </c>
      <c r="BP173">
        <v>61693582</v>
      </c>
      <c r="BQ173">
        <v>30363837</v>
      </c>
      <c r="BR173">
        <v>173221131</v>
      </c>
      <c r="BS173">
        <v>0</v>
      </c>
      <c r="BT173">
        <v>0</v>
      </c>
      <c r="BU173">
        <v>0</v>
      </c>
      <c r="BV173">
        <v>30363837</v>
      </c>
      <c r="BW173">
        <v>173221131</v>
      </c>
      <c r="BX173">
        <v>1.1622036386055306</v>
      </c>
      <c r="BY173">
        <v>6.9432881055107476</v>
      </c>
      <c r="BZ173">
        <v>0</v>
      </c>
      <c r="CA173">
        <v>2505655713</v>
      </c>
      <c r="CB173">
        <v>2515443739</v>
      </c>
      <c r="CC173">
        <v>2534659931</v>
      </c>
      <c r="CD173">
        <v>0</v>
      </c>
      <c r="CE173">
        <v>2622668370</v>
      </c>
      <c r="CF173">
        <v>2632913491</v>
      </c>
      <c r="CG173">
        <v>2540152166</v>
      </c>
      <c r="CH173">
        <v>2622668370</v>
      </c>
      <c r="CI173">
        <v>2632913491</v>
      </c>
      <c r="CJ173">
        <v>2540152166</v>
      </c>
      <c r="CK173">
        <v>111527549</v>
      </c>
      <c r="CL173">
        <v>0</v>
      </c>
      <c r="CM173">
        <v>-2.0971783995628357</v>
      </c>
      <c r="CN173">
        <v>15.276675820350647</v>
      </c>
      <c r="CO173">
        <v>5.1180884242057818</v>
      </c>
      <c r="CP173">
        <v>-5500203454.7806711</v>
      </c>
      <c r="CQ173">
        <v>40065654472.777443</v>
      </c>
      <c r="CR173">
        <v>13423048625.027647</v>
      </c>
      <c r="CS173">
        <v>1.675187060044818</v>
      </c>
      <c r="CT173">
        <v>4393460116.2128353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2317861908.3111005</v>
      </c>
      <c r="DK173">
        <v>304806461.6888994</v>
      </c>
      <c r="DL173">
        <v>2244935735.769496</v>
      </c>
      <c r="DM173">
        <v>295216430.23050368</v>
      </c>
      <c r="DN173">
        <v>0</v>
      </c>
      <c r="DO173">
        <v>0</v>
      </c>
      <c r="DP173">
        <v>25639647.106573258</v>
      </c>
      <c r="DQ173">
        <v>3371697.8934267405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132428087.04313909</v>
      </c>
      <c r="EF173">
        <v>0</v>
      </c>
      <c r="EG173">
        <v>30819909</v>
      </c>
      <c r="EH173">
        <v>-20186</v>
      </c>
      <c r="EI173">
        <v>0</v>
      </c>
      <c r="EJ173">
        <v>-435886</v>
      </c>
      <c r="EK173">
        <v>0</v>
      </c>
      <c r="EL173">
        <v>61693582</v>
      </c>
      <c r="EM173">
        <v>-55720</v>
      </c>
      <c r="EN173">
        <v>0</v>
      </c>
      <c r="EO173">
        <v>111583269</v>
      </c>
      <c r="EP173">
        <v>30363837</v>
      </c>
      <c r="EQ173">
        <v>173221131</v>
      </c>
      <c r="ER173" t="b">
        <v>1</v>
      </c>
      <c r="ES173" t="b">
        <v>1</v>
      </c>
      <c r="ET173" t="s">
        <v>9979</v>
      </c>
      <c r="EU173" t="s">
        <v>9979</v>
      </c>
      <c r="EV173" t="s">
        <v>571</v>
      </c>
      <c r="EW173" t="s">
        <v>572</v>
      </c>
    </row>
    <row r="174" spans="1:153" x14ac:dyDescent="0.4">
      <c r="A174" t="s">
        <v>77</v>
      </c>
      <c r="B174" t="s">
        <v>834</v>
      </c>
      <c r="C174">
        <v>200000035</v>
      </c>
      <c r="D174" t="s">
        <v>835</v>
      </c>
      <c r="E174" t="s">
        <v>836</v>
      </c>
      <c r="F174" t="s">
        <v>687</v>
      </c>
      <c r="G174" t="s">
        <v>687</v>
      </c>
      <c r="H174" t="s">
        <v>687</v>
      </c>
      <c r="I174" t="s">
        <v>689</v>
      </c>
      <c r="J174" t="s">
        <v>837</v>
      </c>
      <c r="K174" t="s">
        <v>691</v>
      </c>
      <c r="L174" t="s">
        <v>838</v>
      </c>
      <c r="M174" t="s">
        <v>553</v>
      </c>
      <c r="N174" t="s">
        <v>594</v>
      </c>
      <c r="O174" t="s">
        <v>583</v>
      </c>
      <c r="P174" t="s">
        <v>584</v>
      </c>
      <c r="Q174" t="s">
        <v>655</v>
      </c>
      <c r="R174" t="s">
        <v>692</v>
      </c>
      <c r="S174" t="s">
        <v>692</v>
      </c>
      <c r="T174" s="1">
        <v>40092</v>
      </c>
      <c r="U174" s="1">
        <v>42004</v>
      </c>
      <c r="V174" s="1">
        <v>44623</v>
      </c>
      <c r="X174" t="s">
        <v>553</v>
      </c>
      <c r="Y174" t="s">
        <v>553</v>
      </c>
      <c r="Z174" t="s">
        <v>553</v>
      </c>
      <c r="AA174" t="s">
        <v>553</v>
      </c>
      <c r="AB174" t="s">
        <v>553</v>
      </c>
      <c r="AC174" t="s">
        <v>839</v>
      </c>
      <c r="AD174" t="s">
        <v>680</v>
      </c>
      <c r="AF174" t="s">
        <v>9926</v>
      </c>
      <c r="AG174" t="s">
        <v>565</v>
      </c>
      <c r="AH174" t="s">
        <v>9979</v>
      </c>
      <c r="AI174" t="s">
        <v>566</v>
      </c>
      <c r="AJ174" t="s">
        <v>696</v>
      </c>
      <c r="AK174" t="s">
        <v>687</v>
      </c>
      <c r="AL174" t="s">
        <v>586</v>
      </c>
      <c r="AM174" t="s">
        <v>569</v>
      </c>
      <c r="AN174" t="s">
        <v>578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-3959977</v>
      </c>
      <c r="BN174">
        <v>-1671051</v>
      </c>
      <c r="BO174">
        <v>0</v>
      </c>
      <c r="BP174">
        <v>0</v>
      </c>
      <c r="BQ174">
        <v>-3959977</v>
      </c>
      <c r="BR174">
        <v>-1671051</v>
      </c>
      <c r="BS174">
        <v>0</v>
      </c>
      <c r="BT174">
        <v>0</v>
      </c>
      <c r="BU174">
        <v>0</v>
      </c>
      <c r="BV174">
        <v>-3959977</v>
      </c>
      <c r="BW174">
        <v>-1671051</v>
      </c>
      <c r="BX174">
        <v>-6.5131368842514945</v>
      </c>
      <c r="BY174">
        <v>-2.8559644689896078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56839866</v>
      </c>
      <c r="CF174">
        <v>60799843</v>
      </c>
      <c r="CG174">
        <v>58510917</v>
      </c>
      <c r="CH174">
        <v>-1329783294.0860827</v>
      </c>
      <c r="CI174">
        <v>-1761083027.5180831</v>
      </c>
      <c r="CJ174">
        <v>-1301233655.3900833</v>
      </c>
      <c r="CK174">
        <v>-28549638.695999384</v>
      </c>
      <c r="CL174">
        <v>6351145839</v>
      </c>
      <c r="CM174">
        <v>32.987505793571479</v>
      </c>
      <c r="CN174">
        <v>8.0456611514091509</v>
      </c>
      <c r="CO174">
        <v>25.200598835945133</v>
      </c>
      <c r="CP174">
        <v>1875005408.9808266</v>
      </c>
      <c r="CQ174">
        <v>457314301.72750187</v>
      </c>
      <c r="CR174">
        <v>1432398660.9548774</v>
      </c>
      <c r="CS174">
        <v>2.4442507995310434</v>
      </c>
      <c r="CT174">
        <v>138930887.91573736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56839866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42061500.839999996</v>
      </c>
      <c r="EF174">
        <v>-4094012</v>
      </c>
      <c r="EG174">
        <v>0</v>
      </c>
      <c r="EH174">
        <v>0</v>
      </c>
      <c r="EI174">
        <v>0</v>
      </c>
      <c r="EJ174">
        <v>134035</v>
      </c>
      <c r="EK174">
        <v>252817</v>
      </c>
      <c r="EL174">
        <v>0</v>
      </c>
      <c r="EM174">
        <v>0</v>
      </c>
      <c r="EN174">
        <v>0</v>
      </c>
      <c r="EO174">
        <v>-1923868</v>
      </c>
      <c r="EP174">
        <v>-3959977</v>
      </c>
      <c r="EQ174">
        <v>-1671051</v>
      </c>
      <c r="ER174" t="b">
        <v>1</v>
      </c>
      <c r="ES174" t="b">
        <v>1</v>
      </c>
      <c r="ET174" t="s">
        <v>840</v>
      </c>
      <c r="EU174" t="s">
        <v>9979</v>
      </c>
      <c r="EV174" t="s">
        <v>571</v>
      </c>
      <c r="EW174" t="s">
        <v>814</v>
      </c>
    </row>
    <row r="175" spans="1:153" x14ac:dyDescent="0.4">
      <c r="A175" t="s">
        <v>78</v>
      </c>
      <c r="B175" t="s">
        <v>841</v>
      </c>
      <c r="C175">
        <v>200000037</v>
      </c>
      <c r="D175" t="s">
        <v>842</v>
      </c>
      <c r="E175" t="s">
        <v>843</v>
      </c>
      <c r="F175" t="s">
        <v>844</v>
      </c>
      <c r="G175" t="s">
        <v>844</v>
      </c>
      <c r="H175" t="s">
        <v>845</v>
      </c>
      <c r="I175" t="s">
        <v>689</v>
      </c>
      <c r="J175" t="s">
        <v>837</v>
      </c>
      <c r="K175" t="s">
        <v>691</v>
      </c>
      <c r="L175" t="s">
        <v>838</v>
      </c>
      <c r="M175" t="s">
        <v>553</v>
      </c>
      <c r="N175" t="s">
        <v>594</v>
      </c>
      <c r="O175" t="s">
        <v>654</v>
      </c>
      <c r="P175" t="s">
        <v>584</v>
      </c>
      <c r="Q175" t="s">
        <v>655</v>
      </c>
      <c r="R175" t="s">
        <v>692</v>
      </c>
      <c r="S175" t="s">
        <v>692</v>
      </c>
      <c r="T175" s="1">
        <v>39629</v>
      </c>
      <c r="U175" s="1">
        <v>44196</v>
      </c>
      <c r="V175" s="1">
        <v>2958465</v>
      </c>
      <c r="X175" t="s">
        <v>553</v>
      </c>
      <c r="Y175" t="s">
        <v>553</v>
      </c>
      <c r="Z175" t="s">
        <v>553</v>
      </c>
      <c r="AA175" t="s">
        <v>553</v>
      </c>
      <c r="AB175" t="s">
        <v>553</v>
      </c>
      <c r="AC175" t="s">
        <v>846</v>
      </c>
      <c r="AD175" t="s">
        <v>847</v>
      </c>
      <c r="AF175" t="s">
        <v>8894</v>
      </c>
      <c r="AG175" t="s">
        <v>681</v>
      </c>
      <c r="AH175" t="s">
        <v>9979</v>
      </c>
      <c r="AI175" t="s">
        <v>566</v>
      </c>
      <c r="AJ175" t="s">
        <v>696</v>
      </c>
      <c r="AK175" t="s">
        <v>844</v>
      </c>
      <c r="AL175" t="s">
        <v>586</v>
      </c>
      <c r="AM175" t="s">
        <v>569</v>
      </c>
      <c r="AN175" t="s">
        <v>578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28140276</v>
      </c>
      <c r="BN175">
        <v>50035279</v>
      </c>
      <c r="BO175">
        <v>0</v>
      </c>
      <c r="BP175">
        <v>0</v>
      </c>
      <c r="BQ175">
        <v>28140276</v>
      </c>
      <c r="BR175">
        <v>50035279</v>
      </c>
      <c r="BS175">
        <v>0</v>
      </c>
      <c r="BT175">
        <v>0</v>
      </c>
      <c r="BU175">
        <v>0</v>
      </c>
      <c r="BV175">
        <v>28140276</v>
      </c>
      <c r="BW175">
        <v>50035279</v>
      </c>
      <c r="BX175">
        <v>3.2344733324504826</v>
      </c>
      <c r="BY175">
        <v>6.1087012462141326</v>
      </c>
      <c r="BZ175">
        <v>4179210.48</v>
      </c>
      <c r="CA175">
        <v>4586545518</v>
      </c>
      <c r="CB175">
        <v>4586545518</v>
      </c>
      <c r="CC175">
        <v>4586545518</v>
      </c>
      <c r="CD175">
        <v>613450</v>
      </c>
      <c r="CE175">
        <v>884042795</v>
      </c>
      <c r="CF175">
        <v>884119618</v>
      </c>
      <c r="CG175">
        <v>804156702</v>
      </c>
      <c r="CH175">
        <v>-552071923.45804954</v>
      </c>
      <c r="CI175">
        <v>-971587832.65004992</v>
      </c>
      <c r="CJ175">
        <v>-606046911.48205042</v>
      </c>
      <c r="CK175">
        <v>53974988.024000883</v>
      </c>
      <c r="CL175">
        <v>4446125787</v>
      </c>
      <c r="CM175">
        <v>32.987516522407532</v>
      </c>
      <c r="CN175">
        <v>21.066243052482609</v>
      </c>
      <c r="CO175">
        <v>6.4291831851005554</v>
      </c>
      <c r="CP175">
        <v>29162376306.577835</v>
      </c>
      <c r="CQ175">
        <v>18623460388.266056</v>
      </c>
      <c r="CR175">
        <v>5683673072.5232973</v>
      </c>
      <c r="CS175">
        <v>1.2505639425710768</v>
      </c>
      <c r="CT175">
        <v>1105552043.1167543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884042795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654191668.30000007</v>
      </c>
      <c r="EF175">
        <v>-56266871</v>
      </c>
      <c r="EG175">
        <v>0</v>
      </c>
      <c r="EH175">
        <v>0</v>
      </c>
      <c r="EI175">
        <v>28217099</v>
      </c>
      <c r="EJ175">
        <v>56190048</v>
      </c>
      <c r="EK175">
        <v>3474648</v>
      </c>
      <c r="EL175">
        <v>0</v>
      </c>
      <c r="EM175">
        <v>0</v>
      </c>
      <c r="EN175">
        <v>-29850814</v>
      </c>
      <c r="EO175">
        <v>76411445</v>
      </c>
      <c r="EP175">
        <v>28140276</v>
      </c>
      <c r="EQ175">
        <v>50035279</v>
      </c>
      <c r="ER175" t="b">
        <v>1</v>
      </c>
      <c r="ES175" t="b">
        <v>1</v>
      </c>
      <c r="ET175" t="s">
        <v>9979</v>
      </c>
      <c r="EU175" t="s">
        <v>9979</v>
      </c>
      <c r="EV175" t="s">
        <v>571</v>
      </c>
      <c r="EW175" t="s">
        <v>814</v>
      </c>
    </row>
    <row r="176" spans="1:153" x14ac:dyDescent="0.4">
      <c r="A176" t="s">
        <v>79</v>
      </c>
      <c r="B176" t="s">
        <v>848</v>
      </c>
      <c r="C176">
        <v>200000024</v>
      </c>
      <c r="D176" t="s">
        <v>849</v>
      </c>
      <c r="E176" t="s">
        <v>850</v>
      </c>
      <c r="F176" t="s">
        <v>687</v>
      </c>
      <c r="G176" t="s">
        <v>688</v>
      </c>
      <c r="H176" t="s">
        <v>688</v>
      </c>
      <c r="I176" t="s">
        <v>689</v>
      </c>
      <c r="J176" t="s">
        <v>837</v>
      </c>
      <c r="K176" t="s">
        <v>691</v>
      </c>
      <c r="L176" t="s">
        <v>838</v>
      </c>
      <c r="M176" t="s">
        <v>553</v>
      </c>
      <c r="N176" t="s">
        <v>594</v>
      </c>
      <c r="O176" t="s">
        <v>583</v>
      </c>
      <c r="P176" t="s">
        <v>584</v>
      </c>
      <c r="Q176" t="s">
        <v>655</v>
      </c>
      <c r="R176" t="s">
        <v>692</v>
      </c>
      <c r="S176" t="s">
        <v>692</v>
      </c>
      <c r="T176" s="1">
        <v>39449</v>
      </c>
      <c r="U176" s="1">
        <v>2958465</v>
      </c>
      <c r="V176" s="1">
        <v>2958465</v>
      </c>
      <c r="X176" t="s">
        <v>553</v>
      </c>
      <c r="Y176" t="s">
        <v>553</v>
      </c>
      <c r="Z176" t="s">
        <v>553</v>
      </c>
      <c r="AA176" t="s">
        <v>553</v>
      </c>
      <c r="AB176" t="s">
        <v>553</v>
      </c>
      <c r="AC176" t="s">
        <v>846</v>
      </c>
      <c r="AD176" t="s">
        <v>851</v>
      </c>
      <c r="AF176" t="s">
        <v>9926</v>
      </c>
      <c r="AG176" t="s">
        <v>565</v>
      </c>
      <c r="AH176" t="s">
        <v>9979</v>
      </c>
      <c r="AI176" t="s">
        <v>566</v>
      </c>
      <c r="AJ176" t="s">
        <v>696</v>
      </c>
      <c r="AK176" t="s">
        <v>687</v>
      </c>
      <c r="AL176" t="s">
        <v>586</v>
      </c>
      <c r="AM176" t="s">
        <v>569</v>
      </c>
      <c r="AN176" t="s">
        <v>578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-33341317</v>
      </c>
      <c r="BN176">
        <v>83910423</v>
      </c>
      <c r="BO176">
        <v>0</v>
      </c>
      <c r="BP176">
        <v>0</v>
      </c>
      <c r="BQ176">
        <v>-33341317</v>
      </c>
      <c r="BR176">
        <v>83910423</v>
      </c>
      <c r="BS176">
        <v>0</v>
      </c>
      <c r="BT176">
        <v>0</v>
      </c>
      <c r="BU176">
        <v>0</v>
      </c>
      <c r="BV176">
        <v>-33341317</v>
      </c>
      <c r="BW176">
        <v>83910423</v>
      </c>
      <c r="BX176">
        <v>-7.475351188114959</v>
      </c>
      <c r="BY176">
        <v>25.522919196709726</v>
      </c>
      <c r="BZ176">
        <v>517354.46</v>
      </c>
      <c r="CA176">
        <v>485278488</v>
      </c>
      <c r="CB176">
        <v>485278488</v>
      </c>
      <c r="CC176">
        <v>485278488</v>
      </c>
      <c r="CD176">
        <v>286361.40000000002</v>
      </c>
      <c r="CE176">
        <v>412675414</v>
      </c>
      <c r="CF176">
        <v>446016731</v>
      </c>
      <c r="CG176">
        <v>328764991</v>
      </c>
      <c r="CH176">
        <v>152394390.34754461</v>
      </c>
      <c r="CI176">
        <v>133793319.56354457</v>
      </c>
      <c r="CJ176">
        <v>71691564.999544531</v>
      </c>
      <c r="CK176">
        <v>80702825.348000079</v>
      </c>
      <c r="CL176">
        <v>0</v>
      </c>
      <c r="CM176">
        <v>32.987514138221755</v>
      </c>
      <c r="CN176">
        <v>84.980834722518935</v>
      </c>
      <c r="CO176">
        <v>4.673765003681182</v>
      </c>
      <c r="CP176">
        <v>13613136053.821516</v>
      </c>
      <c r="CQ176">
        <v>35069501151.181076</v>
      </c>
      <c r="CR176">
        <v>1928747907.8328433</v>
      </c>
      <c r="CS176">
        <v>1.281277945984364</v>
      </c>
      <c r="CT176">
        <v>528751906.80816704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412675414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305379806.36000001</v>
      </c>
      <c r="EF176">
        <v>-23003696</v>
      </c>
      <c r="EG176">
        <v>0</v>
      </c>
      <c r="EH176">
        <v>0</v>
      </c>
      <c r="EI176">
        <v>0</v>
      </c>
      <c r="EJ176">
        <v>-10337621</v>
      </c>
      <c r="EK176">
        <v>1420548</v>
      </c>
      <c r="EL176">
        <v>0</v>
      </c>
      <c r="EM176">
        <v>0</v>
      </c>
      <c r="EN176">
        <v>0</v>
      </c>
      <c r="EO176">
        <v>82489875</v>
      </c>
      <c r="EP176">
        <v>-33341317</v>
      </c>
      <c r="EQ176">
        <v>83910423</v>
      </c>
      <c r="ER176" t="b">
        <v>1</v>
      </c>
      <c r="ES176" t="b">
        <v>1</v>
      </c>
      <c r="ET176" t="s">
        <v>688</v>
      </c>
      <c r="EU176" t="s">
        <v>9979</v>
      </c>
      <c r="EV176" t="s">
        <v>571</v>
      </c>
      <c r="EW176" t="s">
        <v>814</v>
      </c>
    </row>
    <row r="177" spans="1:153" x14ac:dyDescent="0.4">
      <c r="A177" t="s">
        <v>80</v>
      </c>
      <c r="B177">
        <v>805785419800</v>
      </c>
      <c r="C177">
        <v>6000000000208</v>
      </c>
      <c r="D177" t="s">
        <v>852</v>
      </c>
      <c r="E177" t="s">
        <v>853</v>
      </c>
      <c r="F177" t="s">
        <v>546</v>
      </c>
      <c r="G177" t="s">
        <v>614</v>
      </c>
      <c r="H177" t="s">
        <v>787</v>
      </c>
      <c r="I177" t="s">
        <v>549</v>
      </c>
      <c r="J177" t="s">
        <v>550</v>
      </c>
      <c r="K177" t="s">
        <v>551</v>
      </c>
      <c r="L177" t="s">
        <v>552</v>
      </c>
      <c r="M177" t="s">
        <v>553</v>
      </c>
      <c r="N177" t="s">
        <v>554</v>
      </c>
      <c r="O177" t="s">
        <v>555</v>
      </c>
      <c r="P177" t="s">
        <v>554</v>
      </c>
      <c r="Q177" t="s">
        <v>556</v>
      </c>
      <c r="R177" t="s">
        <v>557</v>
      </c>
      <c r="S177" t="s">
        <v>557</v>
      </c>
      <c r="T177" s="1">
        <v>41260</v>
      </c>
      <c r="U177" s="1">
        <v>48373</v>
      </c>
      <c r="V177" s="1">
        <v>48373</v>
      </c>
      <c r="X177" t="s">
        <v>558</v>
      </c>
      <c r="Y177" t="s">
        <v>616</v>
      </c>
      <c r="Z177" t="s">
        <v>617</v>
      </c>
      <c r="AA177" t="s">
        <v>618</v>
      </c>
      <c r="AB177" t="s">
        <v>759</v>
      </c>
      <c r="AC177" t="s">
        <v>553</v>
      </c>
      <c r="AD177" t="s">
        <v>640</v>
      </c>
      <c r="AF177" t="s">
        <v>564</v>
      </c>
      <c r="AG177" t="s">
        <v>565</v>
      </c>
      <c r="AH177" s="1">
        <v>40933</v>
      </c>
      <c r="AI177" t="s">
        <v>566</v>
      </c>
      <c r="AJ177" t="s">
        <v>567</v>
      </c>
      <c r="AK177" t="s">
        <v>546</v>
      </c>
      <c r="AL177" t="s">
        <v>568</v>
      </c>
      <c r="AM177" t="s">
        <v>569</v>
      </c>
      <c r="AN177" t="s">
        <v>578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0</v>
      </c>
      <c r="AY177">
        <v>534827819</v>
      </c>
      <c r="AZ177">
        <v>11417391322</v>
      </c>
      <c r="BA177">
        <v>0</v>
      </c>
      <c r="BB177">
        <v>-534827819</v>
      </c>
      <c r="BC177">
        <v>7458869678</v>
      </c>
      <c r="BD177">
        <v>0</v>
      </c>
      <c r="BE177">
        <v>196008853</v>
      </c>
      <c r="BF177">
        <v>5199455329</v>
      </c>
      <c r="BG177">
        <v>0</v>
      </c>
      <c r="BH177">
        <v>196008853</v>
      </c>
      <c r="BI177">
        <v>0</v>
      </c>
      <c r="BJ177">
        <v>0</v>
      </c>
      <c r="BK177">
        <v>0</v>
      </c>
      <c r="BL177">
        <v>227793580</v>
      </c>
      <c r="BM177">
        <v>0</v>
      </c>
      <c r="BN177">
        <v>0</v>
      </c>
      <c r="BO177">
        <v>31852031</v>
      </c>
      <c r="BP177">
        <v>227894189</v>
      </c>
      <c r="BQ177">
        <v>31852031</v>
      </c>
      <c r="BR177">
        <v>227894189</v>
      </c>
      <c r="BS177">
        <v>0</v>
      </c>
      <c r="BT177">
        <v>0</v>
      </c>
      <c r="BU177">
        <v>0</v>
      </c>
      <c r="BV177">
        <v>31852031</v>
      </c>
      <c r="BW177">
        <v>227894189</v>
      </c>
      <c r="BX177">
        <v>0.42794937654144849</v>
      </c>
      <c r="BY177">
        <v>2.9937692634472874</v>
      </c>
      <c r="BZ177">
        <v>0</v>
      </c>
      <c r="CA177">
        <v>7460361750</v>
      </c>
      <c r="CB177">
        <v>7460361750</v>
      </c>
      <c r="CC177">
        <v>7995189569</v>
      </c>
      <c r="CD177">
        <v>0</v>
      </c>
      <c r="CE177">
        <v>7458869678</v>
      </c>
      <c r="CF177">
        <v>7458869678</v>
      </c>
      <c r="CG177">
        <v>7993590531</v>
      </c>
      <c r="CH177">
        <v>7458869678</v>
      </c>
      <c r="CI177">
        <v>7458869678</v>
      </c>
      <c r="CJ177">
        <v>7993590531</v>
      </c>
      <c r="CK177">
        <v>106966</v>
      </c>
      <c r="CL177">
        <v>0</v>
      </c>
      <c r="CM177">
        <v>0.42627579166666668</v>
      </c>
      <c r="CN177">
        <v>5.1153095000000004</v>
      </c>
      <c r="CO177">
        <v>5.1153095000000004</v>
      </c>
      <c r="CP177">
        <v>3179535576.9279451</v>
      </c>
      <c r="CQ177">
        <v>38154426923.135345</v>
      </c>
      <c r="CR177">
        <v>38154426923.135345</v>
      </c>
      <c r="CS177">
        <v>1.2754494297890879</v>
      </c>
      <c r="CT177">
        <v>9513411077.676218</v>
      </c>
      <c r="CU177">
        <v>5.0279999999999996</v>
      </c>
      <c r="CV177">
        <v>0</v>
      </c>
      <c r="CW177">
        <v>0</v>
      </c>
      <c r="CX177">
        <v>0</v>
      </c>
      <c r="CY177">
        <v>5.0280000000000005</v>
      </c>
      <c r="CZ177">
        <v>37503196740.983994</v>
      </c>
      <c r="DA177">
        <v>0</v>
      </c>
      <c r="DB177">
        <v>0</v>
      </c>
      <c r="DC177">
        <v>0</v>
      </c>
      <c r="DD177">
        <v>2689114273.9320002</v>
      </c>
      <c r="DE177">
        <v>7458869678</v>
      </c>
      <c r="DF177">
        <v>0</v>
      </c>
      <c r="DG177">
        <v>0</v>
      </c>
      <c r="DH177">
        <v>1</v>
      </c>
      <c r="DI177">
        <v>0</v>
      </c>
      <c r="DJ177">
        <v>7458869678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534827819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31852031</v>
      </c>
      <c r="EH177">
        <v>0</v>
      </c>
      <c r="EI177">
        <v>0</v>
      </c>
      <c r="EJ177">
        <v>0</v>
      </c>
      <c r="EK177">
        <v>0</v>
      </c>
      <c r="EL177">
        <v>227894189</v>
      </c>
      <c r="EM177">
        <v>0</v>
      </c>
      <c r="EN177">
        <v>0</v>
      </c>
      <c r="EO177">
        <v>0</v>
      </c>
      <c r="EP177">
        <v>31852031</v>
      </c>
      <c r="EQ177">
        <v>227894189</v>
      </c>
      <c r="ER177" t="b">
        <v>1</v>
      </c>
      <c r="ES177" t="b">
        <v>1</v>
      </c>
      <c r="ET177" t="s">
        <v>9979</v>
      </c>
      <c r="EU177" t="s">
        <v>9979</v>
      </c>
      <c r="EV177" t="s">
        <v>571</v>
      </c>
      <c r="EW177" t="s">
        <v>8804</v>
      </c>
    </row>
    <row r="178" spans="1:153" x14ac:dyDescent="0.4">
      <c r="A178" t="s">
        <v>854</v>
      </c>
      <c r="B178" t="s">
        <v>855</v>
      </c>
      <c r="C178">
        <v>200000038</v>
      </c>
      <c r="D178" t="s">
        <v>856</v>
      </c>
      <c r="E178" t="s">
        <v>857</v>
      </c>
      <c r="F178" t="s">
        <v>844</v>
      </c>
      <c r="G178" t="s">
        <v>844</v>
      </c>
      <c r="H178" t="s">
        <v>858</v>
      </c>
      <c r="I178" t="s">
        <v>689</v>
      </c>
      <c r="J178" t="s">
        <v>837</v>
      </c>
      <c r="K178" t="s">
        <v>691</v>
      </c>
      <c r="L178" t="s">
        <v>838</v>
      </c>
      <c r="M178" t="s">
        <v>553</v>
      </c>
      <c r="N178" t="s">
        <v>594</v>
      </c>
      <c r="O178" t="s">
        <v>703</v>
      </c>
      <c r="P178" t="s">
        <v>595</v>
      </c>
      <c r="Q178" t="s">
        <v>655</v>
      </c>
      <c r="R178" t="s">
        <v>692</v>
      </c>
      <c r="S178" t="s">
        <v>692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553</v>
      </c>
      <c r="Y178" t="s">
        <v>553</v>
      </c>
      <c r="Z178" t="s">
        <v>553</v>
      </c>
      <c r="AA178" t="s">
        <v>553</v>
      </c>
      <c r="AB178" t="s">
        <v>553</v>
      </c>
      <c r="AC178" t="s">
        <v>846</v>
      </c>
      <c r="AD178" t="s">
        <v>563</v>
      </c>
      <c r="AF178" t="s">
        <v>8894</v>
      </c>
      <c r="AG178" t="s">
        <v>681</v>
      </c>
      <c r="AH178" t="s">
        <v>9979</v>
      </c>
      <c r="AI178" t="s">
        <v>566</v>
      </c>
      <c r="AJ178" t="s">
        <v>696</v>
      </c>
      <c r="AK178" t="s">
        <v>844</v>
      </c>
      <c r="AL178" t="s">
        <v>568</v>
      </c>
      <c r="AM178" t="s">
        <v>569</v>
      </c>
      <c r="AN178" t="s">
        <v>570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 t="b">
        <v>1</v>
      </c>
      <c r="ES178" t="b">
        <v>1</v>
      </c>
      <c r="ET178" t="s">
        <v>9979</v>
      </c>
      <c r="EU178" t="s">
        <v>9979</v>
      </c>
      <c r="EV178" t="s">
        <v>571</v>
      </c>
      <c r="EW178" t="s">
        <v>814</v>
      </c>
    </row>
    <row r="179" spans="1:153" x14ac:dyDescent="0.4">
      <c r="A179" t="s">
        <v>81</v>
      </c>
      <c r="B179" t="s">
        <v>859</v>
      </c>
      <c r="C179">
        <v>200000044</v>
      </c>
      <c r="D179" t="s">
        <v>860</v>
      </c>
      <c r="E179" t="s">
        <v>861</v>
      </c>
      <c r="F179" t="s">
        <v>606</v>
      </c>
      <c r="G179" t="s">
        <v>607</v>
      </c>
      <c r="H179" t="s">
        <v>608</v>
      </c>
      <c r="I179" t="s">
        <v>689</v>
      </c>
      <c r="J179" t="s">
        <v>811</v>
      </c>
      <c r="K179" t="s">
        <v>691</v>
      </c>
      <c r="L179" t="s">
        <v>654</v>
      </c>
      <c r="M179" t="s">
        <v>553</v>
      </c>
      <c r="N179" t="s">
        <v>594</v>
      </c>
      <c r="O179" t="s">
        <v>583</v>
      </c>
      <c r="P179" t="s">
        <v>595</v>
      </c>
      <c r="Q179" t="s">
        <v>655</v>
      </c>
      <c r="R179" t="s">
        <v>812</v>
      </c>
      <c r="S179" t="s">
        <v>812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553</v>
      </c>
      <c r="Y179" t="s">
        <v>553</v>
      </c>
      <c r="Z179" t="s">
        <v>553</v>
      </c>
      <c r="AA179" t="s">
        <v>553</v>
      </c>
      <c r="AB179" t="s">
        <v>553</v>
      </c>
      <c r="AC179" t="s">
        <v>862</v>
      </c>
      <c r="AD179" t="s">
        <v>863</v>
      </c>
      <c r="AF179" t="s">
        <v>612</v>
      </c>
      <c r="AG179" t="s">
        <v>681</v>
      </c>
      <c r="AH179" t="s">
        <v>9979</v>
      </c>
      <c r="AI179" t="s">
        <v>566</v>
      </c>
      <c r="AJ179" t="s">
        <v>773</v>
      </c>
      <c r="AK179" t="s">
        <v>606</v>
      </c>
      <c r="AL179" t="s">
        <v>568</v>
      </c>
      <c r="AM179" t="s">
        <v>569</v>
      </c>
      <c r="AN179" t="s">
        <v>570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 t="b">
        <v>1</v>
      </c>
      <c r="ES179" t="b">
        <v>1</v>
      </c>
      <c r="ET179" t="s">
        <v>9979</v>
      </c>
      <c r="EU179" t="s">
        <v>8913</v>
      </c>
      <c r="EV179" t="s">
        <v>571</v>
      </c>
      <c r="EW179" t="s">
        <v>814</v>
      </c>
    </row>
    <row r="180" spans="1:153" x14ac:dyDescent="0.4">
      <c r="A180" t="s">
        <v>82</v>
      </c>
      <c r="B180" t="s">
        <v>864</v>
      </c>
      <c r="C180">
        <v>200000308</v>
      </c>
      <c r="D180" t="s">
        <v>865</v>
      </c>
      <c r="E180" t="s">
        <v>866</v>
      </c>
      <c r="F180" t="s">
        <v>546</v>
      </c>
      <c r="G180" t="s">
        <v>614</v>
      </c>
      <c r="H180" t="s">
        <v>654</v>
      </c>
      <c r="I180" t="s">
        <v>549</v>
      </c>
      <c r="J180" t="s">
        <v>550</v>
      </c>
      <c r="K180" t="s">
        <v>551</v>
      </c>
      <c r="L180" t="s">
        <v>552</v>
      </c>
      <c r="M180" t="s">
        <v>553</v>
      </c>
      <c r="N180" t="s">
        <v>594</v>
      </c>
      <c r="O180" t="s">
        <v>583</v>
      </c>
      <c r="P180" t="s">
        <v>595</v>
      </c>
      <c r="Q180" t="s">
        <v>655</v>
      </c>
      <c r="R180" t="s">
        <v>557</v>
      </c>
      <c r="S180" t="s">
        <v>557</v>
      </c>
      <c r="T180" s="1">
        <v>40722</v>
      </c>
      <c r="U180" s="1">
        <v>42549</v>
      </c>
      <c r="V180" s="1">
        <v>49854</v>
      </c>
      <c r="X180" t="s">
        <v>558</v>
      </c>
      <c r="Y180" t="s">
        <v>616</v>
      </c>
      <c r="Z180" t="s">
        <v>617</v>
      </c>
      <c r="AA180" t="s">
        <v>618</v>
      </c>
      <c r="AB180" t="s">
        <v>596</v>
      </c>
      <c r="AC180" t="s">
        <v>553</v>
      </c>
      <c r="AD180" t="s">
        <v>784</v>
      </c>
      <c r="AF180" t="s">
        <v>564</v>
      </c>
      <c r="AG180" t="s">
        <v>565</v>
      </c>
      <c r="AH180" t="s">
        <v>9979</v>
      </c>
      <c r="AI180" t="s">
        <v>566</v>
      </c>
      <c r="AJ180" t="s">
        <v>567</v>
      </c>
      <c r="AK180" t="s">
        <v>546</v>
      </c>
      <c r="AL180" t="s">
        <v>568</v>
      </c>
      <c r="AM180" t="s">
        <v>569</v>
      </c>
      <c r="AN180" t="s">
        <v>578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953490566</v>
      </c>
      <c r="AY180">
        <v>2852830189</v>
      </c>
      <c r="AZ180">
        <v>40065276005</v>
      </c>
      <c r="BA180">
        <v>-953490566</v>
      </c>
      <c r="BB180">
        <v>-2852830189</v>
      </c>
      <c r="BC180">
        <v>28722623995</v>
      </c>
      <c r="BD180">
        <v>346415095</v>
      </c>
      <c r="BE180">
        <v>1044339624</v>
      </c>
      <c r="BF180">
        <v>29620015474</v>
      </c>
      <c r="BG180">
        <v>1044339624</v>
      </c>
      <c r="BH180">
        <v>0</v>
      </c>
      <c r="BI180">
        <v>0</v>
      </c>
      <c r="BJ180">
        <v>-78444556</v>
      </c>
      <c r="BK180">
        <v>1044339624</v>
      </c>
      <c r="BL180">
        <v>0</v>
      </c>
      <c r="BM180">
        <v>-14832534</v>
      </c>
      <c r="BN180">
        <v>-411227058</v>
      </c>
      <c r="BO180">
        <v>346415095</v>
      </c>
      <c r="BP180">
        <v>1044339624</v>
      </c>
      <c r="BQ180">
        <v>331582561</v>
      </c>
      <c r="BR180">
        <v>633112566</v>
      </c>
      <c r="BS180">
        <v>0</v>
      </c>
      <c r="BT180">
        <v>0</v>
      </c>
      <c r="BU180">
        <v>0</v>
      </c>
      <c r="BV180">
        <v>331582561</v>
      </c>
      <c r="BW180">
        <v>633112566</v>
      </c>
      <c r="BX180">
        <v>1.1473974784414138</v>
      </c>
      <c r="BY180">
        <v>2.1177330913710999</v>
      </c>
      <c r="BZ180">
        <v>0</v>
      </c>
      <c r="CA180">
        <v>28420548774</v>
      </c>
      <c r="CB180">
        <v>29383459532</v>
      </c>
      <c r="CC180">
        <v>31301889778</v>
      </c>
      <c r="CD180">
        <v>0</v>
      </c>
      <c r="CE180">
        <v>28580295383</v>
      </c>
      <c r="CF180">
        <v>29548618483</v>
      </c>
      <c r="CG180">
        <v>31844352630</v>
      </c>
      <c r="CH180">
        <v>28580295383</v>
      </c>
      <c r="CI180">
        <v>29548618483</v>
      </c>
      <c r="CJ180">
        <v>31844352630</v>
      </c>
      <c r="CK180">
        <v>-411227058</v>
      </c>
      <c r="CL180">
        <v>0</v>
      </c>
      <c r="CM180">
        <v>51.31484806537626</v>
      </c>
      <c r="CN180">
        <v>11.043235659599301</v>
      </c>
      <c r="CO180">
        <v>4.3888005614280701</v>
      </c>
      <c r="CP180">
        <v>1466593515242.2197</v>
      </c>
      <c r="CQ180">
        <v>315618937135.42688</v>
      </c>
      <c r="CR180">
        <v>125433216422.69048</v>
      </c>
      <c r="CS180">
        <v>1.4285301173898317</v>
      </c>
      <c r="CT180">
        <v>40827812718.513054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28262663389.800095</v>
      </c>
      <c r="DK180">
        <v>317631993.19990575</v>
      </c>
      <c r="DL180">
        <v>31490444979.204903</v>
      </c>
      <c r="DM180">
        <v>353907650.79509962</v>
      </c>
      <c r="DN180">
        <v>0</v>
      </c>
      <c r="DO180">
        <v>0</v>
      </c>
      <c r="DP180">
        <v>2821124773.5363126</v>
      </c>
      <c r="DQ180">
        <v>31705415.463687822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929935484.60326982</v>
      </c>
      <c r="EF180">
        <v>0</v>
      </c>
      <c r="EG180">
        <v>346415095</v>
      </c>
      <c r="EH180">
        <v>-26107469</v>
      </c>
      <c r="EI180">
        <v>0</v>
      </c>
      <c r="EJ180">
        <v>11274935</v>
      </c>
      <c r="EK180">
        <v>0</v>
      </c>
      <c r="EL180">
        <v>1044339624</v>
      </c>
      <c r="EM180">
        <v>-78444556</v>
      </c>
      <c r="EN180">
        <v>0</v>
      </c>
      <c r="EO180">
        <v>-332782502</v>
      </c>
      <c r="EP180">
        <v>331582561</v>
      </c>
      <c r="EQ180">
        <v>633112566</v>
      </c>
      <c r="ER180" t="b">
        <v>1</v>
      </c>
      <c r="ES180" t="b">
        <v>1</v>
      </c>
      <c r="ET180" t="s">
        <v>9979</v>
      </c>
      <c r="EU180" t="s">
        <v>9979</v>
      </c>
      <c r="EV180" t="s">
        <v>571</v>
      </c>
      <c r="EW180" t="s">
        <v>572</v>
      </c>
    </row>
    <row r="181" spans="1:153" x14ac:dyDescent="0.4">
      <c r="A181" t="s">
        <v>83</v>
      </c>
      <c r="B181">
        <v>905733359900</v>
      </c>
      <c r="C181">
        <v>6000000000217</v>
      </c>
      <c r="D181" t="s">
        <v>867</v>
      </c>
      <c r="E181" t="s">
        <v>868</v>
      </c>
      <c r="F181" t="s">
        <v>546</v>
      </c>
      <c r="G181" t="s">
        <v>614</v>
      </c>
      <c r="H181" t="s">
        <v>787</v>
      </c>
      <c r="I181" t="s">
        <v>549</v>
      </c>
      <c r="J181" t="s">
        <v>550</v>
      </c>
      <c r="K181" t="s">
        <v>551</v>
      </c>
      <c r="L181" t="s">
        <v>552</v>
      </c>
      <c r="M181" t="s">
        <v>553</v>
      </c>
      <c r="N181" t="s">
        <v>554</v>
      </c>
      <c r="O181" t="s">
        <v>555</v>
      </c>
      <c r="P181" t="s">
        <v>554</v>
      </c>
      <c r="Q181" t="s">
        <v>556</v>
      </c>
      <c r="R181" t="s">
        <v>557</v>
      </c>
      <c r="S181" t="s">
        <v>557</v>
      </c>
      <c r="T181" s="1">
        <v>40638</v>
      </c>
      <c r="U181" s="1">
        <v>49770</v>
      </c>
      <c r="V181" s="1">
        <v>49770</v>
      </c>
      <c r="X181" t="s">
        <v>558</v>
      </c>
      <c r="Y181" t="s">
        <v>616</v>
      </c>
      <c r="Z181" t="s">
        <v>617</v>
      </c>
      <c r="AA181" t="s">
        <v>618</v>
      </c>
      <c r="AB181" t="s">
        <v>759</v>
      </c>
      <c r="AC181" t="s">
        <v>553</v>
      </c>
      <c r="AD181" t="s">
        <v>640</v>
      </c>
      <c r="AF181" t="s">
        <v>564</v>
      </c>
      <c r="AG181" t="s">
        <v>565</v>
      </c>
      <c r="AH181" s="1">
        <v>40624</v>
      </c>
      <c r="AI181" t="s">
        <v>566</v>
      </c>
      <c r="AJ181" t="s">
        <v>567</v>
      </c>
      <c r="AK181" t="s">
        <v>546</v>
      </c>
      <c r="AL181" t="s">
        <v>568</v>
      </c>
      <c r="AM181" t="s">
        <v>569</v>
      </c>
      <c r="AN181" t="s">
        <v>578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724390901</v>
      </c>
      <c r="AY181">
        <v>2145328874</v>
      </c>
      <c r="AZ181">
        <v>29752635346</v>
      </c>
      <c r="BA181">
        <v>-724390901</v>
      </c>
      <c r="BB181">
        <v>-2145328874</v>
      </c>
      <c r="BC181">
        <v>20101364654</v>
      </c>
      <c r="BD181">
        <v>270045213</v>
      </c>
      <c r="BE181">
        <v>837979467</v>
      </c>
      <c r="BF181">
        <v>16311032689</v>
      </c>
      <c r="BG181">
        <v>0</v>
      </c>
      <c r="BH181">
        <v>837979467</v>
      </c>
      <c r="BI181">
        <v>0</v>
      </c>
      <c r="BJ181">
        <v>0</v>
      </c>
      <c r="BK181">
        <v>0</v>
      </c>
      <c r="BL181">
        <v>639110168</v>
      </c>
      <c r="BM181">
        <v>0</v>
      </c>
      <c r="BN181">
        <v>0</v>
      </c>
      <c r="BO181">
        <v>90316668</v>
      </c>
      <c r="BP181">
        <v>639579007</v>
      </c>
      <c r="BQ181">
        <v>90316668</v>
      </c>
      <c r="BR181">
        <v>639579007</v>
      </c>
      <c r="BS181">
        <v>0</v>
      </c>
      <c r="BT181">
        <v>0</v>
      </c>
      <c r="BU181">
        <v>0</v>
      </c>
      <c r="BV181">
        <v>90316668</v>
      </c>
      <c r="BW181">
        <v>639579007</v>
      </c>
      <c r="BX181">
        <v>0.44233133148981796</v>
      </c>
      <c r="BY181">
        <v>3.0669331475747317</v>
      </c>
      <c r="BZ181">
        <v>0</v>
      </c>
      <c r="CA181">
        <v>20105385731</v>
      </c>
      <c r="CB181">
        <v>20829776632</v>
      </c>
      <c r="CC181">
        <v>22250714605</v>
      </c>
      <c r="CD181">
        <v>0</v>
      </c>
      <c r="CE181">
        <v>20101364654</v>
      </c>
      <c r="CF181">
        <v>20825610677</v>
      </c>
      <c r="CG181">
        <v>22246264462</v>
      </c>
      <c r="CH181">
        <v>20101364654</v>
      </c>
      <c r="CI181">
        <v>20825610677</v>
      </c>
      <c r="CJ181">
        <v>22246264462</v>
      </c>
      <c r="CK181">
        <v>429066</v>
      </c>
      <c r="CL181">
        <v>0</v>
      </c>
      <c r="CM181">
        <v>0.44105203333333337</v>
      </c>
      <c r="CN181">
        <v>5.2926244000000002</v>
      </c>
      <c r="CO181">
        <v>5.2926244000000002</v>
      </c>
      <c r="CP181">
        <v>8865747753.4214973</v>
      </c>
      <c r="CQ181">
        <v>106388973041.05797</v>
      </c>
      <c r="CR181">
        <v>106388973041.05797</v>
      </c>
      <c r="CS181">
        <v>1.3271760077225498</v>
      </c>
      <c r="CT181">
        <v>26678048891.270893</v>
      </c>
      <c r="CU181">
        <v>5.2</v>
      </c>
      <c r="CV181">
        <v>0</v>
      </c>
      <c r="CW181">
        <v>0</v>
      </c>
      <c r="CX181">
        <v>5.2</v>
      </c>
      <c r="CY181">
        <v>5.2</v>
      </c>
      <c r="CZ181">
        <v>104527096200.8</v>
      </c>
      <c r="DA181">
        <v>0</v>
      </c>
      <c r="DB181">
        <v>0</v>
      </c>
      <c r="DC181">
        <v>3766832685.2000003</v>
      </c>
      <c r="DD181">
        <v>11155710144.800001</v>
      </c>
      <c r="DE181">
        <v>20101364654</v>
      </c>
      <c r="DF181">
        <v>0</v>
      </c>
      <c r="DG181">
        <v>724390901</v>
      </c>
      <c r="DH181">
        <v>1</v>
      </c>
      <c r="DI181">
        <v>0</v>
      </c>
      <c r="DJ181">
        <v>20101364654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2145328874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90316668</v>
      </c>
      <c r="EH181">
        <v>0</v>
      </c>
      <c r="EI181">
        <v>0</v>
      </c>
      <c r="EJ181">
        <v>0</v>
      </c>
      <c r="EK181">
        <v>0</v>
      </c>
      <c r="EL181">
        <v>639579007</v>
      </c>
      <c r="EM181">
        <v>0</v>
      </c>
      <c r="EN181">
        <v>0</v>
      </c>
      <c r="EO181">
        <v>0</v>
      </c>
      <c r="EP181">
        <v>90316668</v>
      </c>
      <c r="EQ181">
        <v>639579007</v>
      </c>
      <c r="ER181" t="b">
        <v>1</v>
      </c>
      <c r="ES181" t="b">
        <v>1</v>
      </c>
      <c r="ET181" t="s">
        <v>9979</v>
      </c>
      <c r="EU181" t="s">
        <v>9979</v>
      </c>
      <c r="EV181" t="s">
        <v>571</v>
      </c>
      <c r="EW181" t="s">
        <v>8804</v>
      </c>
    </row>
    <row r="182" spans="1:153" x14ac:dyDescent="0.4">
      <c r="A182" t="s">
        <v>83</v>
      </c>
      <c r="B182" t="s">
        <v>869</v>
      </c>
      <c r="C182">
        <v>200000334</v>
      </c>
      <c r="D182" t="s">
        <v>867</v>
      </c>
      <c r="E182" t="s">
        <v>870</v>
      </c>
      <c r="F182" t="s">
        <v>546</v>
      </c>
      <c r="G182" t="s">
        <v>614</v>
      </c>
      <c r="H182" t="s">
        <v>787</v>
      </c>
      <c r="I182" t="s">
        <v>549</v>
      </c>
      <c r="J182" t="s">
        <v>550</v>
      </c>
      <c r="K182" t="s">
        <v>551</v>
      </c>
      <c r="L182" t="s">
        <v>552</v>
      </c>
      <c r="M182" t="s">
        <v>553</v>
      </c>
      <c r="N182" t="s">
        <v>594</v>
      </c>
      <c r="O182" t="s">
        <v>703</v>
      </c>
      <c r="P182" t="s">
        <v>595</v>
      </c>
      <c r="Q182" t="s">
        <v>556</v>
      </c>
      <c r="R182" t="s">
        <v>557</v>
      </c>
      <c r="S182" t="s">
        <v>557</v>
      </c>
      <c r="T182" s="1">
        <v>40638</v>
      </c>
      <c r="U182" s="1">
        <v>49770</v>
      </c>
      <c r="V182" s="1">
        <v>49770</v>
      </c>
      <c r="X182" t="s">
        <v>558</v>
      </c>
      <c r="Y182" t="s">
        <v>616</v>
      </c>
      <c r="Z182" t="s">
        <v>617</v>
      </c>
      <c r="AA182" t="s">
        <v>618</v>
      </c>
      <c r="AB182" t="s">
        <v>759</v>
      </c>
      <c r="AC182" t="s">
        <v>553</v>
      </c>
      <c r="AD182" t="s">
        <v>640</v>
      </c>
      <c r="AF182" t="s">
        <v>564</v>
      </c>
      <c r="AG182" t="s">
        <v>565</v>
      </c>
      <c r="AH182" t="s">
        <v>9979</v>
      </c>
      <c r="AI182" t="s">
        <v>566</v>
      </c>
      <c r="AJ182" t="s">
        <v>567</v>
      </c>
      <c r="AK182" t="s">
        <v>546</v>
      </c>
      <c r="AL182" t="s">
        <v>568</v>
      </c>
      <c r="AM182" t="s">
        <v>569</v>
      </c>
      <c r="AN182" t="s">
        <v>578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13510692</v>
      </c>
      <c r="AY182">
        <v>40532077</v>
      </c>
      <c r="AZ182">
        <v>1223645573</v>
      </c>
      <c r="BA182">
        <v>-13510692</v>
      </c>
      <c r="BB182">
        <v>-40532077</v>
      </c>
      <c r="BC182">
        <v>2855354427</v>
      </c>
      <c r="BD182">
        <v>68359602</v>
      </c>
      <c r="BE182">
        <v>205054399</v>
      </c>
      <c r="BF182">
        <v>2751121919</v>
      </c>
      <c r="BG182">
        <v>205054399</v>
      </c>
      <c r="BH182">
        <v>0</v>
      </c>
      <c r="BI182">
        <v>0</v>
      </c>
      <c r="BJ182">
        <v>-1093111</v>
      </c>
      <c r="BK182">
        <v>205054399</v>
      </c>
      <c r="BL182">
        <v>0</v>
      </c>
      <c r="BM182">
        <v>-613071</v>
      </c>
      <c r="BN182">
        <v>77867580</v>
      </c>
      <c r="BO182">
        <v>68359602</v>
      </c>
      <c r="BP182">
        <v>205054399</v>
      </c>
      <c r="BQ182">
        <v>67746531</v>
      </c>
      <c r="BR182">
        <v>282921979</v>
      </c>
      <c r="BS182">
        <v>0</v>
      </c>
      <c r="BT182">
        <v>0</v>
      </c>
      <c r="BU182">
        <v>0</v>
      </c>
      <c r="BV182">
        <v>67746531</v>
      </c>
      <c r="BW182">
        <v>282921979</v>
      </c>
      <c r="BX182">
        <v>1.5198682884828074</v>
      </c>
      <c r="BY182">
        <v>6.5429442157975384</v>
      </c>
      <c r="BZ182">
        <v>0</v>
      </c>
      <c r="CA182">
        <v>4279575765</v>
      </c>
      <c r="CB182">
        <v>4293055009</v>
      </c>
      <c r="CC182">
        <v>4320013499</v>
      </c>
      <c r="CD182">
        <v>0</v>
      </c>
      <c r="CE182">
        <v>4484206246</v>
      </c>
      <c r="CF182">
        <v>4498330009</v>
      </c>
      <c r="CG182">
        <v>4446870743</v>
      </c>
      <c r="CH182">
        <v>4484206246</v>
      </c>
      <c r="CI182">
        <v>4498330009</v>
      </c>
      <c r="CJ182">
        <v>4446870743</v>
      </c>
      <c r="CK182">
        <v>77867580</v>
      </c>
      <c r="CL182">
        <v>0</v>
      </c>
      <c r="CM182">
        <v>6.0881486535072318</v>
      </c>
      <c r="CN182">
        <v>14.272211194038393</v>
      </c>
      <c r="CO182">
        <v>8.1057199835777283</v>
      </c>
      <c r="CP182">
        <v>27300514218.633617</v>
      </c>
      <c r="CQ182">
        <v>63999538580.538078</v>
      </c>
      <c r="CR182">
        <v>36347720178.686264</v>
      </c>
      <c r="CS182">
        <v>2.073786157881834</v>
      </c>
      <c r="CT182">
        <v>9299284842.0420628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4274677261.4758649</v>
      </c>
      <c r="DK182">
        <v>209528984.52413493</v>
      </c>
      <c r="DL182">
        <v>4239086296.8849235</v>
      </c>
      <c r="DM182">
        <v>207784446.11507624</v>
      </c>
      <c r="DN182">
        <v>0</v>
      </c>
      <c r="DO182">
        <v>0</v>
      </c>
      <c r="DP182">
        <v>38638175.500255279</v>
      </c>
      <c r="DQ182">
        <v>1893901.499744721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201479608.17233497</v>
      </c>
      <c r="EF182">
        <v>0</v>
      </c>
      <c r="EG182">
        <v>68359602</v>
      </c>
      <c r="EH182">
        <v>-364370</v>
      </c>
      <c r="EI182">
        <v>0</v>
      </c>
      <c r="EJ182">
        <v>-248701</v>
      </c>
      <c r="EK182">
        <v>0</v>
      </c>
      <c r="EL182">
        <v>205054399</v>
      </c>
      <c r="EM182">
        <v>-1093111</v>
      </c>
      <c r="EN182">
        <v>0</v>
      </c>
      <c r="EO182">
        <v>78960691</v>
      </c>
      <c r="EP182">
        <v>67746531</v>
      </c>
      <c r="EQ182">
        <v>282921979</v>
      </c>
      <c r="ER182" t="b">
        <v>1</v>
      </c>
      <c r="ES182" t="b">
        <v>1</v>
      </c>
      <c r="ET182" t="s">
        <v>9979</v>
      </c>
      <c r="EU182" t="s">
        <v>9979</v>
      </c>
      <c r="EV182" t="s">
        <v>571</v>
      </c>
      <c r="EW182" t="s">
        <v>572</v>
      </c>
    </row>
    <row r="183" spans="1:153" x14ac:dyDescent="0.4">
      <c r="A183" t="s">
        <v>84</v>
      </c>
      <c r="B183">
        <v>505773813500</v>
      </c>
      <c r="C183">
        <v>6000000000157</v>
      </c>
      <c r="D183" t="s">
        <v>871</v>
      </c>
      <c r="E183" t="s">
        <v>872</v>
      </c>
      <c r="F183" t="s">
        <v>546</v>
      </c>
      <c r="G183" t="s">
        <v>614</v>
      </c>
      <c r="H183" t="s">
        <v>629</v>
      </c>
      <c r="I183" t="s">
        <v>549</v>
      </c>
      <c r="J183" t="s">
        <v>550</v>
      </c>
      <c r="K183" t="s">
        <v>551</v>
      </c>
      <c r="L183" t="s">
        <v>552</v>
      </c>
      <c r="M183" t="s">
        <v>553</v>
      </c>
      <c r="N183" t="s">
        <v>554</v>
      </c>
      <c r="O183" t="s">
        <v>555</v>
      </c>
      <c r="P183" t="s">
        <v>554</v>
      </c>
      <c r="Q183" t="s">
        <v>556</v>
      </c>
      <c r="R183" t="s">
        <v>557</v>
      </c>
      <c r="S183" t="s">
        <v>557</v>
      </c>
      <c r="T183" s="1">
        <v>41857</v>
      </c>
      <c r="U183" s="1">
        <v>49037</v>
      </c>
      <c r="V183" s="1">
        <v>49037</v>
      </c>
      <c r="X183" t="s">
        <v>558</v>
      </c>
      <c r="Y183" t="s">
        <v>616</v>
      </c>
      <c r="Z183" t="s">
        <v>617</v>
      </c>
      <c r="AA183" t="s">
        <v>618</v>
      </c>
      <c r="AB183" t="s">
        <v>759</v>
      </c>
      <c r="AC183" t="s">
        <v>553</v>
      </c>
      <c r="AD183" t="s">
        <v>640</v>
      </c>
      <c r="AF183" t="s">
        <v>564</v>
      </c>
      <c r="AG183" t="s">
        <v>565</v>
      </c>
      <c r="AH183" s="1">
        <v>40686</v>
      </c>
      <c r="AI183" t="s">
        <v>566</v>
      </c>
      <c r="AJ183" t="s">
        <v>567</v>
      </c>
      <c r="AK183" t="s">
        <v>546</v>
      </c>
      <c r="AL183" t="s">
        <v>568</v>
      </c>
      <c r="AM183" t="s">
        <v>569</v>
      </c>
      <c r="AN183" t="s">
        <v>578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6085313</v>
      </c>
      <c r="AY183">
        <v>18033104</v>
      </c>
      <c r="AZ183">
        <v>241270937</v>
      </c>
      <c r="BA183">
        <v>-6085313</v>
      </c>
      <c r="BB183">
        <v>-18033104</v>
      </c>
      <c r="BC183">
        <v>230729063</v>
      </c>
      <c r="BD183">
        <v>2923118</v>
      </c>
      <c r="BE183">
        <v>8992189</v>
      </c>
      <c r="BF183">
        <v>139502629</v>
      </c>
      <c r="BG183">
        <v>0</v>
      </c>
      <c r="BH183">
        <v>8992189</v>
      </c>
      <c r="BI183">
        <v>0</v>
      </c>
      <c r="BJ183">
        <v>0</v>
      </c>
      <c r="BK183">
        <v>0</v>
      </c>
      <c r="BL183">
        <v>6862975</v>
      </c>
      <c r="BM183">
        <v>0</v>
      </c>
      <c r="BN183">
        <v>0</v>
      </c>
      <c r="BO183">
        <v>973461</v>
      </c>
      <c r="BP183">
        <v>6867007</v>
      </c>
      <c r="BQ183">
        <v>973461</v>
      </c>
      <c r="BR183">
        <v>6867007</v>
      </c>
      <c r="BS183">
        <v>0</v>
      </c>
      <c r="BT183">
        <v>0</v>
      </c>
      <c r="BU183">
        <v>0</v>
      </c>
      <c r="BV183">
        <v>973461</v>
      </c>
      <c r="BW183">
        <v>6867007</v>
      </c>
      <c r="BX183">
        <v>0.41728511695192555</v>
      </c>
      <c r="BY183">
        <v>2.905927827744188</v>
      </c>
      <c r="BZ183">
        <v>0</v>
      </c>
      <c r="CA183">
        <v>230775218</v>
      </c>
      <c r="CB183">
        <v>236860531</v>
      </c>
      <c r="CC183">
        <v>248808322</v>
      </c>
      <c r="CD183">
        <v>0</v>
      </c>
      <c r="CE183">
        <v>230729063</v>
      </c>
      <c r="CF183">
        <v>236813159</v>
      </c>
      <c r="CG183">
        <v>248758560</v>
      </c>
      <c r="CH183">
        <v>230729063</v>
      </c>
      <c r="CI183">
        <v>236813159</v>
      </c>
      <c r="CJ183">
        <v>248758560</v>
      </c>
      <c r="CK183">
        <v>3607</v>
      </c>
      <c r="CL183">
        <v>0</v>
      </c>
      <c r="CM183">
        <v>0.42016044166666666</v>
      </c>
      <c r="CN183">
        <v>5.0419252999999999</v>
      </c>
      <c r="CO183">
        <v>5.0419252999999999</v>
      </c>
      <c r="CP183">
        <v>96943225.01541616</v>
      </c>
      <c r="CQ183">
        <v>1163318700.184994</v>
      </c>
      <c r="CR183">
        <v>1163318700.184994</v>
      </c>
      <c r="CS183">
        <v>1.2955564173728813</v>
      </c>
      <c r="CT183">
        <v>298922518.2440818</v>
      </c>
      <c r="CU183">
        <v>4.95</v>
      </c>
      <c r="CV183">
        <v>0</v>
      </c>
      <c r="CW183">
        <v>0</v>
      </c>
      <c r="CX183">
        <v>4.95</v>
      </c>
      <c r="CY183">
        <v>4.9500000000000011</v>
      </c>
      <c r="CZ183">
        <v>1142108861.8500001</v>
      </c>
      <c r="DA183">
        <v>0</v>
      </c>
      <c r="DB183">
        <v>0</v>
      </c>
      <c r="DC183">
        <v>30122299.350000001</v>
      </c>
      <c r="DD183">
        <v>89263864.800000012</v>
      </c>
      <c r="DE183">
        <v>230729063</v>
      </c>
      <c r="DF183">
        <v>0</v>
      </c>
      <c r="DG183">
        <v>6085313</v>
      </c>
      <c r="DH183">
        <v>1</v>
      </c>
      <c r="DI183">
        <v>0</v>
      </c>
      <c r="DJ183">
        <v>230729063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18033104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973461</v>
      </c>
      <c r="EH183">
        <v>0</v>
      </c>
      <c r="EI183">
        <v>0</v>
      </c>
      <c r="EJ183">
        <v>0</v>
      </c>
      <c r="EK183">
        <v>0</v>
      </c>
      <c r="EL183">
        <v>6867007</v>
      </c>
      <c r="EM183">
        <v>0</v>
      </c>
      <c r="EN183">
        <v>0</v>
      </c>
      <c r="EO183">
        <v>0</v>
      </c>
      <c r="EP183">
        <v>973461</v>
      </c>
      <c r="EQ183">
        <v>6867007</v>
      </c>
      <c r="ER183" t="b">
        <v>1</v>
      </c>
      <c r="ES183" t="b">
        <v>1</v>
      </c>
      <c r="ET183" t="s">
        <v>9979</v>
      </c>
      <c r="EU183" t="s">
        <v>9979</v>
      </c>
      <c r="EV183" t="s">
        <v>571</v>
      </c>
      <c r="EW183" t="s">
        <v>8804</v>
      </c>
    </row>
    <row r="184" spans="1:153" x14ac:dyDescent="0.4">
      <c r="A184" t="s">
        <v>84</v>
      </c>
      <c r="B184">
        <v>505773813500</v>
      </c>
      <c r="C184">
        <v>6000000000158</v>
      </c>
      <c r="D184" t="s">
        <v>871</v>
      </c>
      <c r="E184" t="s">
        <v>872</v>
      </c>
      <c r="F184" t="s">
        <v>546</v>
      </c>
      <c r="G184" t="s">
        <v>614</v>
      </c>
      <c r="H184" t="s">
        <v>629</v>
      </c>
      <c r="I184" t="s">
        <v>549</v>
      </c>
      <c r="J184" t="s">
        <v>550</v>
      </c>
      <c r="K184" t="s">
        <v>551</v>
      </c>
      <c r="L184" t="s">
        <v>552</v>
      </c>
      <c r="M184" t="s">
        <v>553</v>
      </c>
      <c r="N184" t="s">
        <v>554</v>
      </c>
      <c r="O184" t="s">
        <v>555</v>
      </c>
      <c r="P184" t="s">
        <v>554</v>
      </c>
      <c r="Q184" t="s">
        <v>556</v>
      </c>
      <c r="R184" t="s">
        <v>557</v>
      </c>
      <c r="S184" t="s">
        <v>557</v>
      </c>
      <c r="T184" s="1">
        <v>41857</v>
      </c>
      <c r="U184" s="1">
        <v>49037</v>
      </c>
      <c r="V184" s="1">
        <v>49037</v>
      </c>
      <c r="X184" t="s">
        <v>558</v>
      </c>
      <c r="Y184" t="s">
        <v>616</v>
      </c>
      <c r="Z184" t="s">
        <v>617</v>
      </c>
      <c r="AA184" t="s">
        <v>618</v>
      </c>
      <c r="AB184" t="s">
        <v>759</v>
      </c>
      <c r="AC184" t="s">
        <v>553</v>
      </c>
      <c r="AD184" t="s">
        <v>640</v>
      </c>
      <c r="AF184" t="s">
        <v>564</v>
      </c>
      <c r="AG184" t="s">
        <v>565</v>
      </c>
      <c r="AH184" s="1">
        <v>40686</v>
      </c>
      <c r="AI184" t="s">
        <v>566</v>
      </c>
      <c r="AJ184" t="s">
        <v>567</v>
      </c>
      <c r="AK184" t="s">
        <v>546</v>
      </c>
      <c r="AL184" t="s">
        <v>568</v>
      </c>
      <c r="AM184" t="s">
        <v>569</v>
      </c>
      <c r="AN184" t="s">
        <v>578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237814768</v>
      </c>
      <c r="AY184">
        <v>704735883</v>
      </c>
      <c r="AZ184">
        <v>9483080281</v>
      </c>
      <c r="BA184">
        <v>-237814768</v>
      </c>
      <c r="BB184">
        <v>-704735883</v>
      </c>
      <c r="BC184">
        <v>9016919719</v>
      </c>
      <c r="BD184">
        <v>114235825</v>
      </c>
      <c r="BE184">
        <v>351415896</v>
      </c>
      <c r="BF184">
        <v>5451671928</v>
      </c>
      <c r="BG184">
        <v>0</v>
      </c>
      <c r="BH184">
        <v>351415896</v>
      </c>
      <c r="BI184">
        <v>0</v>
      </c>
      <c r="BJ184">
        <v>0</v>
      </c>
      <c r="BK184">
        <v>0</v>
      </c>
      <c r="BL184">
        <v>268205940</v>
      </c>
      <c r="BM184">
        <v>0</v>
      </c>
      <c r="BN184">
        <v>0</v>
      </c>
      <c r="BO184">
        <v>38043018</v>
      </c>
      <c r="BP184">
        <v>268363529</v>
      </c>
      <c r="BQ184">
        <v>38043018</v>
      </c>
      <c r="BR184">
        <v>268363529</v>
      </c>
      <c r="BS184">
        <v>0</v>
      </c>
      <c r="BT184">
        <v>0</v>
      </c>
      <c r="BU184">
        <v>0</v>
      </c>
      <c r="BV184">
        <v>38043018</v>
      </c>
      <c r="BW184">
        <v>268363529</v>
      </c>
      <c r="BX184">
        <v>0.41728560343343191</v>
      </c>
      <c r="BY184">
        <v>2.9059285289384609</v>
      </c>
      <c r="BZ184">
        <v>0</v>
      </c>
      <c r="CA184">
        <v>9018723464</v>
      </c>
      <c r="CB184">
        <v>9256538232</v>
      </c>
      <c r="CC184">
        <v>9723459347</v>
      </c>
      <c r="CD184">
        <v>0</v>
      </c>
      <c r="CE184">
        <v>9016919719</v>
      </c>
      <c r="CF184">
        <v>9254686924</v>
      </c>
      <c r="CG184">
        <v>9721514655</v>
      </c>
      <c r="CH184">
        <v>9016919719</v>
      </c>
      <c r="CI184">
        <v>9254686924</v>
      </c>
      <c r="CJ184">
        <v>9721514655</v>
      </c>
      <c r="CK184">
        <v>140947</v>
      </c>
      <c r="CL184">
        <v>0</v>
      </c>
      <c r="CM184">
        <v>0.4201521416666667</v>
      </c>
      <c r="CN184">
        <v>5.0418257000000004</v>
      </c>
      <c r="CO184">
        <v>5.0418257000000004</v>
      </c>
      <c r="CP184">
        <v>3788478131.1742487</v>
      </c>
      <c r="CQ184">
        <v>45461737574.090981</v>
      </c>
      <c r="CR184">
        <v>45461737574.090981</v>
      </c>
      <c r="CS184">
        <v>1.2946849690810811</v>
      </c>
      <c r="CT184">
        <v>11674070427.600105</v>
      </c>
      <c r="CU184">
        <v>4.95</v>
      </c>
      <c r="CV184">
        <v>0</v>
      </c>
      <c r="CW184">
        <v>0</v>
      </c>
      <c r="CX184">
        <v>4.95</v>
      </c>
      <c r="CY184">
        <v>4.95</v>
      </c>
      <c r="CZ184">
        <v>44633752609.050003</v>
      </c>
      <c r="DA184">
        <v>0</v>
      </c>
      <c r="DB184">
        <v>0</v>
      </c>
      <c r="DC184">
        <v>1177183101.6000001</v>
      </c>
      <c r="DD184">
        <v>3488442620.8500004</v>
      </c>
      <c r="DE184">
        <v>9016919719</v>
      </c>
      <c r="DF184">
        <v>0</v>
      </c>
      <c r="DG184">
        <v>237814768</v>
      </c>
      <c r="DH184">
        <v>1</v>
      </c>
      <c r="DI184">
        <v>0</v>
      </c>
      <c r="DJ184">
        <v>9016919719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704735883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38043018</v>
      </c>
      <c r="EH184">
        <v>0</v>
      </c>
      <c r="EI184">
        <v>0</v>
      </c>
      <c r="EJ184">
        <v>0</v>
      </c>
      <c r="EK184">
        <v>0</v>
      </c>
      <c r="EL184">
        <v>268363529</v>
      </c>
      <c r="EM184">
        <v>0</v>
      </c>
      <c r="EN184">
        <v>0</v>
      </c>
      <c r="EO184">
        <v>0</v>
      </c>
      <c r="EP184">
        <v>38043018</v>
      </c>
      <c r="EQ184">
        <v>268363529</v>
      </c>
      <c r="ER184" t="b">
        <v>1</v>
      </c>
      <c r="ES184" t="b">
        <v>1</v>
      </c>
      <c r="ET184" t="s">
        <v>9979</v>
      </c>
      <c r="EU184" t="s">
        <v>9979</v>
      </c>
      <c r="EV184" t="s">
        <v>571</v>
      </c>
      <c r="EW184" t="s">
        <v>8804</v>
      </c>
    </row>
    <row r="185" spans="1:153" x14ac:dyDescent="0.4">
      <c r="A185" t="s">
        <v>873</v>
      </c>
      <c r="B185" t="s">
        <v>874</v>
      </c>
      <c r="C185">
        <v>200000299</v>
      </c>
      <c r="D185" t="s">
        <v>875</v>
      </c>
      <c r="E185" t="s">
        <v>876</v>
      </c>
      <c r="F185" t="s">
        <v>546</v>
      </c>
      <c r="G185" t="s">
        <v>701</v>
      </c>
      <c r="H185" t="s">
        <v>702</v>
      </c>
      <c r="I185" t="s">
        <v>689</v>
      </c>
      <c r="J185" t="s">
        <v>811</v>
      </c>
      <c r="K185" t="s">
        <v>551</v>
      </c>
      <c r="L185" t="s">
        <v>877</v>
      </c>
      <c r="M185" t="s">
        <v>553</v>
      </c>
      <c r="N185" t="s">
        <v>594</v>
      </c>
      <c r="O185" t="s">
        <v>654</v>
      </c>
      <c r="P185" t="s">
        <v>584</v>
      </c>
      <c r="Q185" t="s">
        <v>556</v>
      </c>
      <c r="R185" t="s">
        <v>557</v>
      </c>
      <c r="S185" t="s">
        <v>812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553</v>
      </c>
      <c r="Y185" t="s">
        <v>553</v>
      </c>
      <c r="Z185" t="s">
        <v>553</v>
      </c>
      <c r="AA185" t="s">
        <v>553</v>
      </c>
      <c r="AB185" t="s">
        <v>589</v>
      </c>
      <c r="AC185" t="s">
        <v>589</v>
      </c>
      <c r="AD185" t="s">
        <v>563</v>
      </c>
      <c r="AF185" t="s">
        <v>772</v>
      </c>
      <c r="AG185" t="e">
        <v>#N/A</v>
      </c>
      <c r="AH185" t="s">
        <v>9979</v>
      </c>
      <c r="AI185" t="s">
        <v>566</v>
      </c>
      <c r="AJ185" t="s">
        <v>773</v>
      </c>
      <c r="AK185" t="s">
        <v>546</v>
      </c>
      <c r="AL185" t="s">
        <v>586</v>
      </c>
      <c r="AM185" t="s">
        <v>569</v>
      </c>
      <c r="AN185" t="s">
        <v>570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 t="b">
        <v>1</v>
      </c>
      <c r="ES185" t="b">
        <v>1</v>
      </c>
      <c r="ET185" t="s">
        <v>9979</v>
      </c>
      <c r="EU185" t="s">
        <v>9979</v>
      </c>
      <c r="EV185" t="s">
        <v>571</v>
      </c>
      <c r="EW185" t="s">
        <v>572</v>
      </c>
    </row>
    <row r="186" spans="1:153" x14ac:dyDescent="0.4">
      <c r="A186" t="s">
        <v>85</v>
      </c>
      <c r="B186">
        <v>5770656000</v>
      </c>
      <c r="C186">
        <v>6000000000094</v>
      </c>
      <c r="D186" t="s">
        <v>878</v>
      </c>
      <c r="E186" t="s">
        <v>879</v>
      </c>
      <c r="F186" t="s">
        <v>546</v>
      </c>
      <c r="G186" t="s">
        <v>614</v>
      </c>
      <c r="H186" t="s">
        <v>629</v>
      </c>
      <c r="I186" t="s">
        <v>549</v>
      </c>
      <c r="J186" t="s">
        <v>550</v>
      </c>
      <c r="K186" t="s">
        <v>551</v>
      </c>
      <c r="L186" t="s">
        <v>552</v>
      </c>
      <c r="M186" t="s">
        <v>553</v>
      </c>
      <c r="N186" t="s">
        <v>554</v>
      </c>
      <c r="O186" t="s">
        <v>555</v>
      </c>
      <c r="P186" t="s">
        <v>554</v>
      </c>
      <c r="Q186" t="s">
        <v>556</v>
      </c>
      <c r="R186" t="s">
        <v>557</v>
      </c>
      <c r="S186" t="s">
        <v>557</v>
      </c>
      <c r="T186" s="1">
        <v>41129</v>
      </c>
      <c r="U186" s="1">
        <v>47864</v>
      </c>
      <c r="V186" s="1">
        <v>47864</v>
      </c>
      <c r="X186" t="s">
        <v>558</v>
      </c>
      <c r="Y186" t="s">
        <v>616</v>
      </c>
      <c r="Z186" t="s">
        <v>617</v>
      </c>
      <c r="AA186" t="s">
        <v>618</v>
      </c>
      <c r="AB186" t="s">
        <v>759</v>
      </c>
      <c r="AC186" t="s">
        <v>553</v>
      </c>
      <c r="AD186" t="s">
        <v>640</v>
      </c>
      <c r="AF186" t="s">
        <v>564</v>
      </c>
      <c r="AG186" t="s">
        <v>565</v>
      </c>
      <c r="AH186" s="1">
        <v>40745</v>
      </c>
      <c r="AI186" t="s">
        <v>566</v>
      </c>
      <c r="AJ186" t="s">
        <v>567</v>
      </c>
      <c r="AK186" t="s">
        <v>546</v>
      </c>
      <c r="AL186" t="s">
        <v>568</v>
      </c>
      <c r="AM186" t="s">
        <v>569</v>
      </c>
      <c r="AN186" t="s">
        <v>578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350373321</v>
      </c>
      <c r="AY186">
        <v>1039444864</v>
      </c>
      <c r="AZ186">
        <v>15387079398</v>
      </c>
      <c r="BA186">
        <v>-350373321</v>
      </c>
      <c r="BB186">
        <v>-1039444864</v>
      </c>
      <c r="BC186">
        <v>6741123802</v>
      </c>
      <c r="BD186">
        <v>79575898</v>
      </c>
      <c r="BE186">
        <v>250402794</v>
      </c>
      <c r="BF186">
        <v>4306332040</v>
      </c>
      <c r="BG186">
        <v>0</v>
      </c>
      <c r="BH186">
        <v>250402794</v>
      </c>
      <c r="BI186">
        <v>0</v>
      </c>
      <c r="BJ186">
        <v>0</v>
      </c>
      <c r="BK186">
        <v>0</v>
      </c>
      <c r="BL186">
        <v>189571801</v>
      </c>
      <c r="BM186">
        <v>0</v>
      </c>
      <c r="BN186">
        <v>0</v>
      </c>
      <c r="BO186">
        <v>26411456</v>
      </c>
      <c r="BP186">
        <v>189791856</v>
      </c>
      <c r="BQ186">
        <v>26411456</v>
      </c>
      <c r="BR186">
        <v>189791856</v>
      </c>
      <c r="BS186">
        <v>0</v>
      </c>
      <c r="BT186">
        <v>0</v>
      </c>
      <c r="BU186">
        <v>0</v>
      </c>
      <c r="BV186">
        <v>26411456</v>
      </c>
      <c r="BW186">
        <v>189791856</v>
      </c>
      <c r="BX186">
        <v>0.38260451015695435</v>
      </c>
      <c r="BY186">
        <v>2.6485616133175309</v>
      </c>
      <c r="BZ186">
        <v>0</v>
      </c>
      <c r="CA186">
        <v>6742472296</v>
      </c>
      <c r="CB186">
        <v>7092845617</v>
      </c>
      <c r="CC186">
        <v>7781917160</v>
      </c>
      <c r="CD186">
        <v>0</v>
      </c>
      <c r="CE186">
        <v>6741123802</v>
      </c>
      <c r="CF186">
        <v>7091427048</v>
      </c>
      <c r="CG186">
        <v>7780360777</v>
      </c>
      <c r="CH186">
        <v>6741123802</v>
      </c>
      <c r="CI186">
        <v>7091427048</v>
      </c>
      <c r="CJ186">
        <v>7780360777</v>
      </c>
      <c r="CK186">
        <v>207889</v>
      </c>
      <c r="CL186">
        <v>0</v>
      </c>
      <c r="CM186">
        <v>0.38061954166666667</v>
      </c>
      <c r="CN186">
        <v>4.5674345000000001</v>
      </c>
      <c r="CO186">
        <v>4.5674345000000001</v>
      </c>
      <c r="CP186">
        <v>2565803451.8354974</v>
      </c>
      <c r="CQ186">
        <v>30789641422.02597</v>
      </c>
      <c r="CR186">
        <v>30789641422.02597</v>
      </c>
      <c r="CS186">
        <v>1.1946083015000513</v>
      </c>
      <c r="CT186">
        <v>8053002455.3087883</v>
      </c>
      <c r="CU186">
        <v>4.5</v>
      </c>
      <c r="CV186">
        <v>0</v>
      </c>
      <c r="CW186">
        <v>0</v>
      </c>
      <c r="CX186">
        <v>4.5</v>
      </c>
      <c r="CY186">
        <v>4.5</v>
      </c>
      <c r="CZ186">
        <v>30335057109</v>
      </c>
      <c r="DA186">
        <v>0</v>
      </c>
      <c r="DB186">
        <v>0</v>
      </c>
      <c r="DC186">
        <v>1576679944.5</v>
      </c>
      <c r="DD186">
        <v>4677501888</v>
      </c>
      <c r="DE186">
        <v>6741123802</v>
      </c>
      <c r="DF186">
        <v>0</v>
      </c>
      <c r="DG186">
        <v>350373321</v>
      </c>
      <c r="DH186">
        <v>1</v>
      </c>
      <c r="DI186">
        <v>0</v>
      </c>
      <c r="DJ186">
        <v>6741123802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1039444864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26411456</v>
      </c>
      <c r="EH186">
        <v>0</v>
      </c>
      <c r="EI186">
        <v>0</v>
      </c>
      <c r="EJ186">
        <v>0</v>
      </c>
      <c r="EK186">
        <v>0</v>
      </c>
      <c r="EL186">
        <v>189791856</v>
      </c>
      <c r="EM186">
        <v>0</v>
      </c>
      <c r="EN186">
        <v>0</v>
      </c>
      <c r="EO186">
        <v>0</v>
      </c>
      <c r="EP186">
        <v>26411456</v>
      </c>
      <c r="EQ186">
        <v>189791856</v>
      </c>
      <c r="ER186" t="b">
        <v>1</v>
      </c>
      <c r="ES186" t="b">
        <v>1</v>
      </c>
      <c r="ET186" t="s">
        <v>9979</v>
      </c>
      <c r="EU186" t="s">
        <v>9979</v>
      </c>
      <c r="EV186" t="s">
        <v>571</v>
      </c>
      <c r="EW186" t="s">
        <v>8804</v>
      </c>
    </row>
    <row r="187" spans="1:153" x14ac:dyDescent="0.4">
      <c r="A187" t="s">
        <v>85</v>
      </c>
      <c r="B187">
        <v>5770656000</v>
      </c>
      <c r="C187">
        <v>6000000000095</v>
      </c>
      <c r="D187" t="s">
        <v>878</v>
      </c>
      <c r="E187" t="s">
        <v>879</v>
      </c>
      <c r="F187" t="s">
        <v>546</v>
      </c>
      <c r="G187" t="s">
        <v>614</v>
      </c>
      <c r="H187" t="s">
        <v>629</v>
      </c>
      <c r="I187" t="s">
        <v>549</v>
      </c>
      <c r="J187" t="s">
        <v>550</v>
      </c>
      <c r="K187" t="s">
        <v>551</v>
      </c>
      <c r="L187" t="s">
        <v>552</v>
      </c>
      <c r="M187" t="s">
        <v>553</v>
      </c>
      <c r="N187" t="s">
        <v>554</v>
      </c>
      <c r="O187" t="s">
        <v>555</v>
      </c>
      <c r="P187" t="s">
        <v>554</v>
      </c>
      <c r="Q187" t="s">
        <v>556</v>
      </c>
      <c r="R187" t="s">
        <v>557</v>
      </c>
      <c r="S187" t="s">
        <v>557</v>
      </c>
      <c r="T187" s="1">
        <v>41219</v>
      </c>
      <c r="U187" s="1">
        <v>47864</v>
      </c>
      <c r="V187" s="1">
        <v>47864</v>
      </c>
      <c r="X187" t="s">
        <v>558</v>
      </c>
      <c r="Y187" t="s">
        <v>616</v>
      </c>
      <c r="Z187" t="s">
        <v>617</v>
      </c>
      <c r="AA187" t="s">
        <v>618</v>
      </c>
      <c r="AB187" t="s">
        <v>759</v>
      </c>
      <c r="AC187" t="s">
        <v>553</v>
      </c>
      <c r="AD187" t="s">
        <v>640</v>
      </c>
      <c r="AF187" t="s">
        <v>564</v>
      </c>
      <c r="AG187" t="s">
        <v>565</v>
      </c>
      <c r="AH187" s="1">
        <v>40745</v>
      </c>
      <c r="AI187" t="s">
        <v>566</v>
      </c>
      <c r="AJ187" t="s">
        <v>567</v>
      </c>
      <c r="AK187" t="s">
        <v>546</v>
      </c>
      <c r="AL187" t="s">
        <v>568</v>
      </c>
      <c r="AM187" t="s">
        <v>569</v>
      </c>
      <c r="AN187" t="s">
        <v>578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101505580</v>
      </c>
      <c r="AY187">
        <v>300985867</v>
      </c>
      <c r="AZ187">
        <v>4412445615</v>
      </c>
      <c r="BA187">
        <v>-101505580</v>
      </c>
      <c r="BB187">
        <v>-300985867</v>
      </c>
      <c r="BC187">
        <v>2162254385</v>
      </c>
      <c r="BD187">
        <v>26531373</v>
      </c>
      <c r="BE187">
        <v>83124993</v>
      </c>
      <c r="BF187">
        <v>1418411316</v>
      </c>
      <c r="BG187">
        <v>0</v>
      </c>
      <c r="BH187">
        <v>83124993</v>
      </c>
      <c r="BI187">
        <v>0</v>
      </c>
      <c r="BJ187">
        <v>0</v>
      </c>
      <c r="BK187">
        <v>0</v>
      </c>
      <c r="BL187">
        <v>63075722</v>
      </c>
      <c r="BM187">
        <v>0</v>
      </c>
      <c r="BN187">
        <v>0</v>
      </c>
      <c r="BO187">
        <v>8826736</v>
      </c>
      <c r="BP187">
        <v>63139929</v>
      </c>
      <c r="BQ187">
        <v>8826736</v>
      </c>
      <c r="BR187">
        <v>63139929</v>
      </c>
      <c r="BS187">
        <v>0</v>
      </c>
      <c r="BT187">
        <v>0</v>
      </c>
      <c r="BU187">
        <v>0</v>
      </c>
      <c r="BV187">
        <v>8826736</v>
      </c>
      <c r="BW187">
        <v>63139929</v>
      </c>
      <c r="BX187">
        <v>0.3996559503653232</v>
      </c>
      <c r="BY187">
        <v>2.7679023728785981</v>
      </c>
      <c r="BZ187">
        <v>0</v>
      </c>
      <c r="CA187">
        <v>2162686922</v>
      </c>
      <c r="CB187">
        <v>2264192502</v>
      </c>
      <c r="CC187">
        <v>2463672789</v>
      </c>
      <c r="CD187">
        <v>0</v>
      </c>
      <c r="CE187">
        <v>2162254385</v>
      </c>
      <c r="CF187">
        <v>2263739663</v>
      </c>
      <c r="CG187">
        <v>2463180054</v>
      </c>
      <c r="CH187">
        <v>2162254385</v>
      </c>
      <c r="CI187">
        <v>2263739663</v>
      </c>
      <c r="CJ187">
        <v>2463180054</v>
      </c>
      <c r="CK187">
        <v>60198</v>
      </c>
      <c r="CL187">
        <v>0</v>
      </c>
      <c r="CM187">
        <v>0.39786531666666664</v>
      </c>
      <c r="CN187">
        <v>4.7743837999999998</v>
      </c>
      <c r="CO187">
        <v>4.7743837999999998</v>
      </c>
      <c r="CP187">
        <v>860286025.60191357</v>
      </c>
      <c r="CQ187">
        <v>10323432307.222963</v>
      </c>
      <c r="CR187">
        <v>10323432307.222963</v>
      </c>
      <c r="CS187">
        <v>1.2157378003559098</v>
      </c>
      <c r="CT187">
        <v>2628734389.8298206</v>
      </c>
      <c r="CU187">
        <v>4.7</v>
      </c>
      <c r="CV187">
        <v>0</v>
      </c>
      <c r="CW187">
        <v>0</v>
      </c>
      <c r="CX187">
        <v>4.7</v>
      </c>
      <c r="CY187">
        <v>4.7</v>
      </c>
      <c r="CZ187">
        <v>10162595609.5</v>
      </c>
      <c r="DA187">
        <v>0</v>
      </c>
      <c r="DB187">
        <v>0</v>
      </c>
      <c r="DC187">
        <v>477076226</v>
      </c>
      <c r="DD187">
        <v>1414633574.9000001</v>
      </c>
      <c r="DE187">
        <v>2162254385</v>
      </c>
      <c r="DF187">
        <v>0</v>
      </c>
      <c r="DG187">
        <v>101505580</v>
      </c>
      <c r="DH187">
        <v>1</v>
      </c>
      <c r="DI187">
        <v>0</v>
      </c>
      <c r="DJ187">
        <v>2162254385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300985867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8826736</v>
      </c>
      <c r="EH187">
        <v>0</v>
      </c>
      <c r="EI187">
        <v>0</v>
      </c>
      <c r="EJ187">
        <v>0</v>
      </c>
      <c r="EK187">
        <v>0</v>
      </c>
      <c r="EL187">
        <v>63139929</v>
      </c>
      <c r="EM187">
        <v>0</v>
      </c>
      <c r="EN187">
        <v>0</v>
      </c>
      <c r="EO187">
        <v>0</v>
      </c>
      <c r="EP187">
        <v>8826736</v>
      </c>
      <c r="EQ187">
        <v>63139929</v>
      </c>
      <c r="ER187" t="b">
        <v>1</v>
      </c>
      <c r="ES187" t="b">
        <v>1</v>
      </c>
      <c r="ET187" t="s">
        <v>9979</v>
      </c>
      <c r="EU187" t="s">
        <v>9979</v>
      </c>
      <c r="EV187" t="s">
        <v>571</v>
      </c>
      <c r="EW187" t="s">
        <v>8804</v>
      </c>
    </row>
    <row r="188" spans="1:153" x14ac:dyDescent="0.4">
      <c r="A188" t="s">
        <v>85</v>
      </c>
      <c r="B188" t="s">
        <v>880</v>
      </c>
      <c r="C188">
        <v>200000335</v>
      </c>
      <c r="D188" t="s">
        <v>878</v>
      </c>
      <c r="E188" t="s">
        <v>881</v>
      </c>
      <c r="F188" t="s">
        <v>546</v>
      </c>
      <c r="G188" t="s">
        <v>614</v>
      </c>
      <c r="H188" t="s">
        <v>629</v>
      </c>
      <c r="I188" t="s">
        <v>549</v>
      </c>
      <c r="J188" t="s">
        <v>550</v>
      </c>
      <c r="K188" t="s">
        <v>551</v>
      </c>
      <c r="L188" t="s">
        <v>552</v>
      </c>
      <c r="M188" t="s">
        <v>553</v>
      </c>
      <c r="N188" t="s">
        <v>594</v>
      </c>
      <c r="O188" t="s">
        <v>555</v>
      </c>
      <c r="P188" t="s">
        <v>595</v>
      </c>
      <c r="Q188" t="s">
        <v>556</v>
      </c>
      <c r="R188" t="s">
        <v>557</v>
      </c>
      <c r="S188" t="s">
        <v>557</v>
      </c>
      <c r="T188" s="1">
        <v>40760</v>
      </c>
      <c r="U188" s="1">
        <v>47864</v>
      </c>
      <c r="V188" s="1">
        <v>47864</v>
      </c>
      <c r="X188" t="s">
        <v>558</v>
      </c>
      <c r="Y188" t="s">
        <v>616</v>
      </c>
      <c r="Z188" t="s">
        <v>617</v>
      </c>
      <c r="AA188" t="s">
        <v>618</v>
      </c>
      <c r="AB188" t="s">
        <v>759</v>
      </c>
      <c r="AC188" t="s">
        <v>553</v>
      </c>
      <c r="AD188" t="s">
        <v>640</v>
      </c>
      <c r="AF188" t="s">
        <v>564</v>
      </c>
      <c r="AG188" t="s">
        <v>565</v>
      </c>
      <c r="AH188" t="s">
        <v>9979</v>
      </c>
      <c r="AI188" t="s">
        <v>566</v>
      </c>
      <c r="AJ188" t="s">
        <v>567</v>
      </c>
      <c r="AK188" t="s">
        <v>546</v>
      </c>
      <c r="AL188" t="s">
        <v>568</v>
      </c>
      <c r="AM188" t="s">
        <v>569</v>
      </c>
      <c r="AN188" t="s">
        <v>578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10433087</v>
      </c>
      <c r="AY188">
        <v>31438122</v>
      </c>
      <c r="AZ188">
        <v>1123604526</v>
      </c>
      <c r="BA188">
        <v>-10433087</v>
      </c>
      <c r="BB188">
        <v>-31438122</v>
      </c>
      <c r="BC188">
        <v>2598805474</v>
      </c>
      <c r="BD188">
        <v>38864867</v>
      </c>
      <c r="BE188">
        <v>116436803</v>
      </c>
      <c r="BF188">
        <v>1751360627</v>
      </c>
      <c r="BG188">
        <v>116436803</v>
      </c>
      <c r="BH188">
        <v>0</v>
      </c>
      <c r="BI188">
        <v>0</v>
      </c>
      <c r="BJ188">
        <v>-84662</v>
      </c>
      <c r="BK188">
        <v>116436803</v>
      </c>
      <c r="BL188">
        <v>0</v>
      </c>
      <c r="BM188">
        <v>-887218</v>
      </c>
      <c r="BN188">
        <v>214495941</v>
      </c>
      <c r="BO188">
        <v>38864867</v>
      </c>
      <c r="BP188">
        <v>116436803</v>
      </c>
      <c r="BQ188">
        <v>37977649</v>
      </c>
      <c r="BR188">
        <v>330932744</v>
      </c>
      <c r="BS188">
        <v>0</v>
      </c>
      <c r="BT188">
        <v>0</v>
      </c>
      <c r="BU188">
        <v>0</v>
      </c>
      <c r="BV188">
        <v>37977649</v>
      </c>
      <c r="BW188">
        <v>330932744</v>
      </c>
      <c r="BX188">
        <v>1.3495415345287594</v>
      </c>
      <c r="BY188">
        <v>12.87451488852872</v>
      </c>
      <c r="BZ188">
        <v>0</v>
      </c>
      <c r="CA188">
        <v>2600231688</v>
      </c>
      <c r="CB188">
        <v>2610642299</v>
      </c>
      <c r="CC188">
        <v>2631602084</v>
      </c>
      <c r="CD188">
        <v>0</v>
      </c>
      <c r="CE188">
        <v>2827443542</v>
      </c>
      <c r="CF188">
        <v>2838763847</v>
      </c>
      <c r="CG188">
        <v>2644385723</v>
      </c>
      <c r="CH188">
        <v>2827443542</v>
      </c>
      <c r="CI188">
        <v>2838763847</v>
      </c>
      <c r="CJ188">
        <v>2644385723</v>
      </c>
      <c r="CK188">
        <v>214495941</v>
      </c>
      <c r="CL188">
        <v>0</v>
      </c>
      <c r="CM188">
        <v>14.493691325187685</v>
      </c>
      <c r="CN188">
        <v>28.530270457267768</v>
      </c>
      <c r="CO188">
        <v>4.3326386809349069</v>
      </c>
      <c r="CP188">
        <v>40980093937.143341</v>
      </c>
      <c r="CQ188">
        <v>80667728955.915146</v>
      </c>
      <c r="CR188">
        <v>12250291258.228802</v>
      </c>
      <c r="CS188">
        <v>1.5319131140846924</v>
      </c>
      <c r="CT188">
        <v>4331397841.3238726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2680239850.4198604</v>
      </c>
      <c r="DK188">
        <v>147203691.58013955</v>
      </c>
      <c r="DL188">
        <v>2506712473.4354587</v>
      </c>
      <c r="DM188">
        <v>137673249.56454122</v>
      </c>
      <c r="DN188">
        <v>0</v>
      </c>
      <c r="DO188">
        <v>0</v>
      </c>
      <c r="DP188">
        <v>29801375.749896873</v>
      </c>
      <c r="DQ188">
        <v>1636746.250103126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113177502.38585521</v>
      </c>
      <c r="EF188">
        <v>0</v>
      </c>
      <c r="EG188">
        <v>38864867</v>
      </c>
      <c r="EH188">
        <v>-28096</v>
      </c>
      <c r="EI188">
        <v>0</v>
      </c>
      <c r="EJ188">
        <v>-859122</v>
      </c>
      <c r="EK188">
        <v>0</v>
      </c>
      <c r="EL188">
        <v>116436803</v>
      </c>
      <c r="EM188">
        <v>-84662</v>
      </c>
      <c r="EN188">
        <v>0</v>
      </c>
      <c r="EO188">
        <v>214580603</v>
      </c>
      <c r="EP188">
        <v>37977649</v>
      </c>
      <c r="EQ188">
        <v>330932744</v>
      </c>
      <c r="ER188" t="b">
        <v>1</v>
      </c>
      <c r="ES188" t="b">
        <v>1</v>
      </c>
      <c r="ET188" t="s">
        <v>9979</v>
      </c>
      <c r="EU188" t="s">
        <v>9979</v>
      </c>
      <c r="EV188" t="s">
        <v>571</v>
      </c>
      <c r="EW188" t="s">
        <v>572</v>
      </c>
    </row>
    <row r="189" spans="1:153" x14ac:dyDescent="0.4">
      <c r="A189" t="s">
        <v>882</v>
      </c>
      <c r="B189">
        <v>705493242700</v>
      </c>
      <c r="C189">
        <v>6000000000175</v>
      </c>
      <c r="D189" t="s">
        <v>883</v>
      </c>
      <c r="E189" t="s">
        <v>884</v>
      </c>
      <c r="F189" t="s">
        <v>546</v>
      </c>
      <c r="G189" t="s">
        <v>614</v>
      </c>
      <c r="H189" t="s">
        <v>629</v>
      </c>
      <c r="I189" t="s">
        <v>549</v>
      </c>
      <c r="J189" t="s">
        <v>550</v>
      </c>
      <c r="K189" t="s">
        <v>551</v>
      </c>
      <c r="L189" t="s">
        <v>552</v>
      </c>
      <c r="M189" t="s">
        <v>553</v>
      </c>
      <c r="N189" t="s">
        <v>554</v>
      </c>
      <c r="O189" t="s">
        <v>555</v>
      </c>
      <c r="P189" t="s">
        <v>554</v>
      </c>
      <c r="Q189" t="s">
        <v>556</v>
      </c>
      <c r="R189" t="s">
        <v>557</v>
      </c>
      <c r="S189" t="s">
        <v>557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558</v>
      </c>
      <c r="Y189" t="s">
        <v>616</v>
      </c>
      <c r="Z189" t="s">
        <v>617</v>
      </c>
      <c r="AA189" t="s">
        <v>618</v>
      </c>
      <c r="AB189" t="s">
        <v>619</v>
      </c>
      <c r="AC189" t="s">
        <v>553</v>
      </c>
      <c r="AD189" t="s">
        <v>640</v>
      </c>
      <c r="AF189" t="s">
        <v>564</v>
      </c>
      <c r="AG189" t="s">
        <v>565</v>
      </c>
      <c r="AH189" t="s">
        <v>9979</v>
      </c>
      <c r="AI189" t="s">
        <v>566</v>
      </c>
      <c r="AJ189" t="s">
        <v>567</v>
      </c>
      <c r="AK189" t="s">
        <v>546</v>
      </c>
      <c r="AL189" t="s">
        <v>568</v>
      </c>
      <c r="AM189" t="s">
        <v>569</v>
      </c>
      <c r="AN189" t="s">
        <v>570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 t="b">
        <v>1</v>
      </c>
      <c r="ES189" t="b">
        <v>1</v>
      </c>
      <c r="ET189" t="s">
        <v>9979</v>
      </c>
      <c r="EU189" t="s">
        <v>9979</v>
      </c>
      <c r="EV189" t="s">
        <v>571</v>
      </c>
      <c r="EW189" t="s">
        <v>8804</v>
      </c>
    </row>
    <row r="190" spans="1:153" x14ac:dyDescent="0.4">
      <c r="A190" t="s">
        <v>882</v>
      </c>
      <c r="B190">
        <v>705493242700</v>
      </c>
      <c r="C190">
        <v>6000000000261</v>
      </c>
      <c r="D190" t="s">
        <v>883</v>
      </c>
      <c r="E190" t="s">
        <v>884</v>
      </c>
      <c r="F190" t="s">
        <v>546</v>
      </c>
      <c r="G190" t="s">
        <v>614</v>
      </c>
      <c r="H190" t="s">
        <v>629</v>
      </c>
      <c r="I190" t="s">
        <v>549</v>
      </c>
      <c r="J190" t="s">
        <v>550</v>
      </c>
      <c r="K190" t="s">
        <v>551</v>
      </c>
      <c r="L190" t="s">
        <v>552</v>
      </c>
      <c r="M190" t="s">
        <v>553</v>
      </c>
      <c r="N190" t="s">
        <v>554</v>
      </c>
      <c r="O190" t="s">
        <v>555</v>
      </c>
      <c r="P190" t="s">
        <v>554</v>
      </c>
      <c r="Q190" t="s">
        <v>556</v>
      </c>
      <c r="R190" t="s">
        <v>557</v>
      </c>
      <c r="S190" t="s">
        <v>557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558</v>
      </c>
      <c r="Y190" t="s">
        <v>616</v>
      </c>
      <c r="Z190" t="s">
        <v>617</v>
      </c>
      <c r="AA190" t="s">
        <v>618</v>
      </c>
      <c r="AB190" t="s">
        <v>619</v>
      </c>
      <c r="AC190" t="s">
        <v>553</v>
      </c>
      <c r="AD190" t="s">
        <v>640</v>
      </c>
      <c r="AF190" t="s">
        <v>564</v>
      </c>
      <c r="AG190" t="s">
        <v>565</v>
      </c>
      <c r="AH190" t="s">
        <v>9979</v>
      </c>
      <c r="AI190" t="s">
        <v>566</v>
      </c>
      <c r="AJ190" t="s">
        <v>567</v>
      </c>
      <c r="AK190" t="s">
        <v>546</v>
      </c>
      <c r="AL190" t="s">
        <v>568</v>
      </c>
      <c r="AM190" t="s">
        <v>569</v>
      </c>
      <c r="AN190" t="s">
        <v>570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 t="b">
        <v>1</v>
      </c>
      <c r="ES190" t="b">
        <v>1</v>
      </c>
      <c r="ET190" t="s">
        <v>9979</v>
      </c>
      <c r="EU190" t="s">
        <v>9979</v>
      </c>
      <c r="EV190" t="s">
        <v>571</v>
      </c>
      <c r="EW190" t="s">
        <v>8804</v>
      </c>
    </row>
    <row r="191" spans="1:153" x14ac:dyDescent="0.4">
      <c r="A191" t="s">
        <v>882</v>
      </c>
      <c r="B191">
        <v>705493242700</v>
      </c>
      <c r="C191">
        <v>6000000000262</v>
      </c>
      <c r="D191" t="s">
        <v>883</v>
      </c>
      <c r="E191" t="s">
        <v>884</v>
      </c>
      <c r="F191" t="s">
        <v>546</v>
      </c>
      <c r="G191" t="s">
        <v>614</v>
      </c>
      <c r="H191" t="s">
        <v>629</v>
      </c>
      <c r="I191" t="s">
        <v>549</v>
      </c>
      <c r="J191" t="s">
        <v>550</v>
      </c>
      <c r="K191" t="s">
        <v>551</v>
      </c>
      <c r="L191" t="s">
        <v>552</v>
      </c>
      <c r="M191" t="s">
        <v>553</v>
      </c>
      <c r="N191" t="s">
        <v>554</v>
      </c>
      <c r="O191" t="s">
        <v>555</v>
      </c>
      <c r="P191" t="s">
        <v>554</v>
      </c>
      <c r="Q191" t="s">
        <v>556</v>
      </c>
      <c r="R191" t="s">
        <v>557</v>
      </c>
      <c r="S191" t="s">
        <v>557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558</v>
      </c>
      <c r="Y191" t="s">
        <v>616</v>
      </c>
      <c r="Z191" t="s">
        <v>617</v>
      </c>
      <c r="AA191" t="s">
        <v>618</v>
      </c>
      <c r="AB191" t="s">
        <v>619</v>
      </c>
      <c r="AC191" t="s">
        <v>553</v>
      </c>
      <c r="AD191" t="s">
        <v>640</v>
      </c>
      <c r="AF191" t="s">
        <v>564</v>
      </c>
      <c r="AG191" t="s">
        <v>565</v>
      </c>
      <c r="AH191" t="s">
        <v>9979</v>
      </c>
      <c r="AI191" t="s">
        <v>566</v>
      </c>
      <c r="AJ191" t="s">
        <v>567</v>
      </c>
      <c r="AK191" t="s">
        <v>546</v>
      </c>
      <c r="AL191" t="s">
        <v>568</v>
      </c>
      <c r="AM191" t="s">
        <v>569</v>
      </c>
      <c r="AN191" t="s">
        <v>570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 t="b">
        <v>1</v>
      </c>
      <c r="ES191" t="b">
        <v>1</v>
      </c>
      <c r="ET191" t="s">
        <v>9979</v>
      </c>
      <c r="EU191" t="s">
        <v>9979</v>
      </c>
      <c r="EV191" t="s">
        <v>571</v>
      </c>
      <c r="EW191" t="s">
        <v>8804</v>
      </c>
    </row>
    <row r="192" spans="1:153" x14ac:dyDescent="0.4">
      <c r="A192" t="s">
        <v>86</v>
      </c>
      <c r="B192" t="s">
        <v>885</v>
      </c>
      <c r="C192">
        <v>200000310</v>
      </c>
      <c r="D192" t="s">
        <v>886</v>
      </c>
      <c r="E192" t="s">
        <v>887</v>
      </c>
      <c r="F192" t="s">
        <v>546</v>
      </c>
      <c r="G192" t="s">
        <v>701</v>
      </c>
      <c r="H192" t="s">
        <v>702</v>
      </c>
      <c r="I192" t="s">
        <v>549</v>
      </c>
      <c r="J192" t="s">
        <v>550</v>
      </c>
      <c r="K192" t="s">
        <v>551</v>
      </c>
      <c r="L192" t="s">
        <v>552</v>
      </c>
      <c r="M192" t="s">
        <v>553</v>
      </c>
      <c r="N192" t="s">
        <v>594</v>
      </c>
      <c r="O192" t="s">
        <v>555</v>
      </c>
      <c r="P192" t="s">
        <v>595</v>
      </c>
      <c r="Q192" t="s">
        <v>655</v>
      </c>
      <c r="R192" t="s">
        <v>557</v>
      </c>
      <c r="S192" t="s">
        <v>557</v>
      </c>
      <c r="T192" s="1">
        <v>40889</v>
      </c>
      <c r="U192" s="1">
        <v>47464</v>
      </c>
      <c r="V192" s="1">
        <v>47464</v>
      </c>
      <c r="X192" t="s">
        <v>677</v>
      </c>
      <c r="Y192" t="s">
        <v>559</v>
      </c>
      <c r="Z192" t="s">
        <v>678</v>
      </c>
      <c r="AA192" t="s">
        <v>807</v>
      </c>
      <c r="AB192" t="s">
        <v>596</v>
      </c>
      <c r="AC192" t="s">
        <v>553</v>
      </c>
      <c r="AD192" t="s">
        <v>577</v>
      </c>
      <c r="AF192" t="s">
        <v>564</v>
      </c>
      <c r="AG192" t="s">
        <v>681</v>
      </c>
      <c r="AH192" t="s">
        <v>9979</v>
      </c>
      <c r="AI192" t="s">
        <v>566</v>
      </c>
      <c r="AJ192" t="s">
        <v>567</v>
      </c>
      <c r="AK192" t="s">
        <v>546</v>
      </c>
      <c r="AL192" t="s">
        <v>586</v>
      </c>
      <c r="AM192" t="s">
        <v>569</v>
      </c>
      <c r="AN192" t="s">
        <v>578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0</v>
      </c>
      <c r="AY192">
        <v>1786500001</v>
      </c>
      <c r="AZ192">
        <v>98985960549</v>
      </c>
      <c r="BA192">
        <v>0</v>
      </c>
      <c r="BB192">
        <v>-1786500001</v>
      </c>
      <c r="BC192">
        <v>757369451</v>
      </c>
      <c r="BD192">
        <v>0</v>
      </c>
      <c r="BE192">
        <v>25000000</v>
      </c>
      <c r="BF192">
        <v>23909197478</v>
      </c>
      <c r="BG192">
        <v>25000000</v>
      </c>
      <c r="BH192">
        <v>0</v>
      </c>
      <c r="BI192">
        <v>0</v>
      </c>
      <c r="BJ192">
        <v>540648680</v>
      </c>
      <c r="BK192">
        <v>25000000</v>
      </c>
      <c r="BL192">
        <v>0</v>
      </c>
      <c r="BM192">
        <v>0</v>
      </c>
      <c r="BN192">
        <v>1301331121</v>
      </c>
      <c r="BO192">
        <v>0</v>
      </c>
      <c r="BP192">
        <v>25000000</v>
      </c>
      <c r="BQ192">
        <v>0</v>
      </c>
      <c r="BR192">
        <v>1326331121</v>
      </c>
      <c r="BS192">
        <v>0</v>
      </c>
      <c r="BT192">
        <v>0</v>
      </c>
      <c r="BU192">
        <v>0</v>
      </c>
      <c r="BV192">
        <v>0</v>
      </c>
      <c r="BW192">
        <v>1326331121</v>
      </c>
      <c r="BX192">
        <v>0</v>
      </c>
      <c r="BY192">
        <v>86.690331421481858</v>
      </c>
      <c r="BZ192">
        <v>0</v>
      </c>
      <c r="CA192">
        <v>1216505590</v>
      </c>
      <c r="CB192">
        <v>1216505590</v>
      </c>
      <c r="CC192">
        <v>2490253177</v>
      </c>
      <c r="CD192">
        <v>0</v>
      </c>
      <c r="CE192">
        <v>1950545419</v>
      </c>
      <c r="CF192">
        <v>1950545419</v>
      </c>
      <c r="CG192">
        <v>2435714299</v>
      </c>
      <c r="CH192">
        <v>1950545419</v>
      </c>
      <c r="CI192">
        <v>1950545419</v>
      </c>
      <c r="CJ192">
        <v>2435714299</v>
      </c>
      <c r="CK192">
        <v>1301331121</v>
      </c>
      <c r="CL192">
        <v>0</v>
      </c>
      <c r="CM192">
        <v>0</v>
      </c>
      <c r="CN192">
        <v>195.74826478958127</v>
      </c>
      <c r="CO192">
        <v>5.7468047738075274</v>
      </c>
      <c r="CP192">
        <v>0</v>
      </c>
      <c r="CQ192">
        <v>381815881162.51672</v>
      </c>
      <c r="CR192">
        <v>11209403725.437603</v>
      </c>
      <c r="CS192">
        <v>1.2516696950663266</v>
      </c>
      <c r="CT192">
        <v>2441438589.8127503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814055046.59204245</v>
      </c>
      <c r="DK192">
        <v>1136490372.4079578</v>
      </c>
      <c r="DL192">
        <v>1016539014.0845261</v>
      </c>
      <c r="DM192">
        <v>1419175284.9154739</v>
      </c>
      <c r="DN192">
        <v>0</v>
      </c>
      <c r="DO192">
        <v>0</v>
      </c>
      <c r="DP192">
        <v>745591118.96831906</v>
      </c>
      <c r="DQ192">
        <v>1040908882.0316811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435956126.45615578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25000000</v>
      </c>
      <c r="EM192">
        <v>540648680</v>
      </c>
      <c r="EN192">
        <v>0</v>
      </c>
      <c r="EO192">
        <v>760682441</v>
      </c>
      <c r="EP192">
        <v>0</v>
      </c>
      <c r="EQ192">
        <v>1326331121</v>
      </c>
      <c r="ER192" t="b">
        <v>1</v>
      </c>
      <c r="ES192" t="b">
        <v>1</v>
      </c>
      <c r="ET192" t="s">
        <v>9979</v>
      </c>
      <c r="EU192" t="s">
        <v>9979</v>
      </c>
      <c r="EV192" t="s">
        <v>571</v>
      </c>
      <c r="EW192" t="s">
        <v>572</v>
      </c>
    </row>
    <row r="193" spans="1:153" x14ac:dyDescent="0.4">
      <c r="A193" t="s">
        <v>87</v>
      </c>
      <c r="B193" t="s">
        <v>888</v>
      </c>
      <c r="C193">
        <v>200000358</v>
      </c>
      <c r="D193" t="s">
        <v>889</v>
      </c>
      <c r="E193" t="s">
        <v>890</v>
      </c>
      <c r="F193" t="s">
        <v>546</v>
      </c>
      <c r="G193" t="s">
        <v>547</v>
      </c>
      <c r="H193" t="s">
        <v>654</v>
      </c>
      <c r="I193" t="s">
        <v>549</v>
      </c>
      <c r="J193" t="s">
        <v>550</v>
      </c>
      <c r="K193" t="s">
        <v>551</v>
      </c>
      <c r="L193" t="s">
        <v>552</v>
      </c>
      <c r="M193" t="s">
        <v>553</v>
      </c>
      <c r="N193" t="s">
        <v>594</v>
      </c>
      <c r="O193" t="s">
        <v>583</v>
      </c>
      <c r="P193" t="s">
        <v>595</v>
      </c>
      <c r="Q193" t="s">
        <v>655</v>
      </c>
      <c r="R193" t="s">
        <v>557</v>
      </c>
      <c r="S193" t="s">
        <v>557</v>
      </c>
      <c r="T193" s="1">
        <v>38929</v>
      </c>
      <c r="U193" s="1">
        <v>44408</v>
      </c>
      <c r="V193" s="1">
        <v>50770</v>
      </c>
      <c r="X193" t="s">
        <v>558</v>
      </c>
      <c r="Y193" t="s">
        <v>559</v>
      </c>
      <c r="Z193" t="s">
        <v>560</v>
      </c>
      <c r="AA193" t="s">
        <v>704</v>
      </c>
      <c r="AB193" t="s">
        <v>891</v>
      </c>
      <c r="AC193" t="s">
        <v>553</v>
      </c>
      <c r="AD193" t="s">
        <v>620</v>
      </c>
      <c r="AF193" t="s">
        <v>564</v>
      </c>
      <c r="AG193" t="s">
        <v>565</v>
      </c>
      <c r="AH193" t="s">
        <v>9979</v>
      </c>
      <c r="AI193" t="s">
        <v>566</v>
      </c>
      <c r="AJ193" t="s">
        <v>567</v>
      </c>
      <c r="AK193" t="s">
        <v>546</v>
      </c>
      <c r="AL193" t="s">
        <v>568</v>
      </c>
      <c r="AM193" t="s">
        <v>569</v>
      </c>
      <c r="AN193" t="s">
        <v>578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0</v>
      </c>
      <c r="BN193">
        <v>5188871211</v>
      </c>
      <c r="BO193">
        <v>0</v>
      </c>
      <c r="BP193">
        <v>3298209626</v>
      </c>
      <c r="BQ193">
        <v>0</v>
      </c>
      <c r="BR193">
        <v>8487080837</v>
      </c>
      <c r="BS193">
        <v>0</v>
      </c>
      <c r="BT193">
        <v>0</v>
      </c>
      <c r="BU193">
        <v>0</v>
      </c>
      <c r="BV193">
        <v>0</v>
      </c>
      <c r="BW193">
        <v>8487080837</v>
      </c>
      <c r="BX193">
        <v>0</v>
      </c>
      <c r="BY193">
        <v>28.388691672898769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36733967480</v>
      </c>
      <c r="CF193">
        <v>36733967480</v>
      </c>
      <c r="CG193">
        <v>31545096269</v>
      </c>
      <c r="CH193">
        <v>36733967480</v>
      </c>
      <c r="CI193">
        <v>36733967480</v>
      </c>
      <c r="CJ193">
        <v>31545096269</v>
      </c>
      <c r="CK193">
        <v>5188871211</v>
      </c>
      <c r="CL193">
        <v>0</v>
      </c>
      <c r="CM193">
        <v>-3.5870030522346497</v>
      </c>
      <c r="CN193">
        <v>65.604812502861037</v>
      </c>
      <c r="CO193">
        <v>0</v>
      </c>
      <c r="CP193">
        <v>-131764853471.44836</v>
      </c>
      <c r="CQ193">
        <v>2409925049011.5947</v>
      </c>
      <c r="CR193">
        <v>0</v>
      </c>
      <c r="CS193">
        <v>4.2912216817416722</v>
      </c>
      <c r="CT193">
        <v>157633597706.56949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27986386434.052513</v>
      </c>
      <c r="DK193">
        <v>8747581045.9474907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4875769877.5802431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3298209626</v>
      </c>
      <c r="EM193">
        <v>0</v>
      </c>
      <c r="EN193">
        <v>0</v>
      </c>
      <c r="EO193">
        <v>5188871211</v>
      </c>
      <c r="EP193">
        <v>0</v>
      </c>
      <c r="EQ193">
        <v>8487080837</v>
      </c>
      <c r="ER193" t="b">
        <v>1</v>
      </c>
      <c r="ES193" t="b">
        <v>1</v>
      </c>
      <c r="ET193" t="s">
        <v>9979</v>
      </c>
      <c r="EU193" t="s">
        <v>9979</v>
      </c>
      <c r="EV193" t="s">
        <v>571</v>
      </c>
      <c r="EW193" t="s">
        <v>572</v>
      </c>
    </row>
    <row r="194" spans="1:153" x14ac:dyDescent="0.4">
      <c r="A194" t="s">
        <v>88</v>
      </c>
      <c r="B194" t="s">
        <v>892</v>
      </c>
      <c r="C194">
        <v>200000316</v>
      </c>
      <c r="D194" t="s">
        <v>893</v>
      </c>
      <c r="E194" t="s">
        <v>894</v>
      </c>
      <c r="F194" t="s">
        <v>546</v>
      </c>
      <c r="G194" t="s">
        <v>701</v>
      </c>
      <c r="H194" t="s">
        <v>702</v>
      </c>
      <c r="I194" t="s">
        <v>549</v>
      </c>
      <c r="J194" t="s">
        <v>550</v>
      </c>
      <c r="K194" t="s">
        <v>551</v>
      </c>
      <c r="L194" t="s">
        <v>552</v>
      </c>
      <c r="M194" t="s">
        <v>553</v>
      </c>
      <c r="N194" t="s">
        <v>594</v>
      </c>
      <c r="O194" t="s">
        <v>583</v>
      </c>
      <c r="P194" t="s">
        <v>584</v>
      </c>
      <c r="Q194" t="s">
        <v>655</v>
      </c>
      <c r="R194" t="s">
        <v>557</v>
      </c>
      <c r="S194" t="s">
        <v>557</v>
      </c>
      <c r="T194" s="1">
        <v>40906</v>
      </c>
      <c r="U194" s="1">
        <v>48211</v>
      </c>
      <c r="V194" s="1">
        <v>48211</v>
      </c>
      <c r="X194" t="s">
        <v>677</v>
      </c>
      <c r="Y194" t="s">
        <v>559</v>
      </c>
      <c r="Z194" t="s">
        <v>678</v>
      </c>
      <c r="AA194" t="s">
        <v>704</v>
      </c>
      <c r="AB194" t="s">
        <v>705</v>
      </c>
      <c r="AC194" t="s">
        <v>553</v>
      </c>
      <c r="AD194" t="s">
        <v>620</v>
      </c>
      <c r="AF194" t="s">
        <v>564</v>
      </c>
      <c r="AG194" t="s">
        <v>565</v>
      </c>
      <c r="AH194" t="s">
        <v>9979</v>
      </c>
      <c r="AI194" t="s">
        <v>566</v>
      </c>
      <c r="AJ194" t="s">
        <v>567</v>
      </c>
      <c r="AK194" t="s">
        <v>546</v>
      </c>
      <c r="AL194" t="s">
        <v>586</v>
      </c>
      <c r="AM194" t="s">
        <v>569</v>
      </c>
      <c r="AN194" t="s">
        <v>578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47666667</v>
      </c>
      <c r="AY194">
        <v>136424445</v>
      </c>
      <c r="AZ194">
        <v>15214693239</v>
      </c>
      <c r="BA194">
        <v>-47666667</v>
      </c>
      <c r="BB194">
        <v>-136424445</v>
      </c>
      <c r="BC194">
        <v>2696882053</v>
      </c>
      <c r="BD194">
        <v>1548351</v>
      </c>
      <c r="BE194">
        <v>626125857</v>
      </c>
      <c r="BF194">
        <v>7812785990</v>
      </c>
      <c r="BG194">
        <v>626125857</v>
      </c>
      <c r="BH194">
        <v>0</v>
      </c>
      <c r="BI194">
        <v>0</v>
      </c>
      <c r="BJ194">
        <v>-76321</v>
      </c>
      <c r="BK194">
        <v>626125857</v>
      </c>
      <c r="BL194">
        <v>0</v>
      </c>
      <c r="BM194">
        <v>-44646</v>
      </c>
      <c r="BN194">
        <v>930383</v>
      </c>
      <c r="BO194">
        <v>1548351</v>
      </c>
      <c r="BP194">
        <v>626125857</v>
      </c>
      <c r="BQ194">
        <v>1503705</v>
      </c>
      <c r="BR194">
        <v>627056240</v>
      </c>
      <c r="BS194">
        <v>0</v>
      </c>
      <c r="BT194">
        <v>0</v>
      </c>
      <c r="BU194">
        <v>0</v>
      </c>
      <c r="BV194">
        <v>1503705</v>
      </c>
      <c r="BW194">
        <v>627056240</v>
      </c>
      <c r="BX194">
        <v>5.5232562150045655E-2</v>
      </c>
      <c r="BY194">
        <v>25.556450739513568</v>
      </c>
      <c r="BZ194">
        <v>0</v>
      </c>
      <c r="CA194">
        <v>2698538864</v>
      </c>
      <c r="CB194">
        <v>2746235072</v>
      </c>
      <c r="CC194">
        <v>2835047325</v>
      </c>
      <c r="CD194">
        <v>0</v>
      </c>
      <c r="CE194">
        <v>2699393472</v>
      </c>
      <c r="CF194">
        <v>2747104785</v>
      </c>
      <c r="CG194">
        <v>2834887534</v>
      </c>
      <c r="CH194">
        <v>2699393472</v>
      </c>
      <c r="CI194">
        <v>2747104785</v>
      </c>
      <c r="CJ194">
        <v>2834887534</v>
      </c>
      <c r="CK194">
        <v>930383</v>
      </c>
      <c r="CL194">
        <v>2379415</v>
      </c>
      <c r="CM194">
        <v>23.384580016136166</v>
      </c>
      <c r="CN194">
        <v>62.648245692253127</v>
      </c>
      <c r="CO194">
        <v>6.4431646466255197</v>
      </c>
      <c r="CP194">
        <v>63124182641.019623</v>
      </c>
      <c r="CQ194">
        <v>169112265453.92023</v>
      </c>
      <c r="CR194">
        <v>17392636586.122116</v>
      </c>
      <c r="CS194">
        <v>1.436326636914544</v>
      </c>
      <c r="CT194">
        <v>3877210747.3468342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224614424.62880611</v>
      </c>
      <c r="DK194">
        <v>2474779047.3711939</v>
      </c>
      <c r="DL194">
        <v>235888779.8098613</v>
      </c>
      <c r="DM194">
        <v>2598998754.1901388</v>
      </c>
      <c r="DN194">
        <v>0</v>
      </c>
      <c r="DO194">
        <v>0</v>
      </c>
      <c r="DP194">
        <v>11351771.624562632</v>
      </c>
      <c r="DQ194">
        <v>125072673.37543736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1168698163.9934862</v>
      </c>
      <c r="EF194">
        <v>0</v>
      </c>
      <c r="EG194">
        <v>1548351</v>
      </c>
      <c r="EH194">
        <v>-26852</v>
      </c>
      <c r="EI194">
        <v>0</v>
      </c>
      <c r="EJ194">
        <v>-17794</v>
      </c>
      <c r="EK194">
        <v>0</v>
      </c>
      <c r="EL194">
        <v>626125857</v>
      </c>
      <c r="EM194">
        <v>-76321</v>
      </c>
      <c r="EN194">
        <v>0</v>
      </c>
      <c r="EO194">
        <v>1006704</v>
      </c>
      <c r="EP194">
        <v>1503705</v>
      </c>
      <c r="EQ194">
        <v>627056240</v>
      </c>
      <c r="ER194" t="b">
        <v>1</v>
      </c>
      <c r="ES194" t="b">
        <v>1</v>
      </c>
      <c r="ET194" t="s">
        <v>9979</v>
      </c>
      <c r="EU194" t="s">
        <v>9979</v>
      </c>
      <c r="EV194" t="s">
        <v>571</v>
      </c>
      <c r="EW194" t="s">
        <v>572</v>
      </c>
    </row>
    <row r="195" spans="1:153" x14ac:dyDescent="0.4">
      <c r="A195" t="s">
        <v>895</v>
      </c>
      <c r="B195" t="s">
        <v>896</v>
      </c>
      <c r="C195">
        <v>100001963</v>
      </c>
      <c r="D195" t="s">
        <v>897</v>
      </c>
      <c r="E195" t="e">
        <v>#N/A</v>
      </c>
      <c r="F195" t="s">
        <v>687</v>
      </c>
      <c r="G195" t="s">
        <v>687</v>
      </c>
      <c r="H195" t="s">
        <v>687</v>
      </c>
      <c r="I195" t="s">
        <v>549</v>
      </c>
      <c r="J195" t="s">
        <v>550</v>
      </c>
      <c r="K195" t="s">
        <v>551</v>
      </c>
      <c r="L195" t="s">
        <v>552</v>
      </c>
      <c r="M195" t="s">
        <v>553</v>
      </c>
      <c r="N195" t="s">
        <v>582</v>
      </c>
      <c r="O195" t="s">
        <v>583</v>
      </c>
      <c r="P195" t="s">
        <v>584</v>
      </c>
      <c r="Q195" t="s">
        <v>655</v>
      </c>
      <c r="R195" t="s">
        <v>557</v>
      </c>
      <c r="S195" t="s">
        <v>557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553</v>
      </c>
      <c r="Y195" t="s">
        <v>553</v>
      </c>
      <c r="Z195" t="s">
        <v>553</v>
      </c>
      <c r="AA195" t="s">
        <v>553</v>
      </c>
      <c r="AB195" t="s">
        <v>898</v>
      </c>
      <c r="AC195" t="s">
        <v>553</v>
      </c>
      <c r="AD195" t="s">
        <v>563</v>
      </c>
      <c r="AF195" t="s">
        <v>9926</v>
      </c>
      <c r="AG195" t="e">
        <v>#N/A</v>
      </c>
      <c r="AH195" t="s">
        <v>9979</v>
      </c>
      <c r="AI195" t="s">
        <v>566</v>
      </c>
      <c r="AJ195" t="s">
        <v>696</v>
      </c>
      <c r="AK195" t="s">
        <v>687</v>
      </c>
      <c r="AL195" t="s">
        <v>586</v>
      </c>
      <c r="AM195" t="s">
        <v>569</v>
      </c>
      <c r="AN195" t="s">
        <v>570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 t="b">
        <v>1</v>
      </c>
      <c r="ES195" t="b">
        <v>1</v>
      </c>
      <c r="ET195" t="s">
        <v>899</v>
      </c>
      <c r="EU195" t="s">
        <v>9979</v>
      </c>
      <c r="EV195" t="s">
        <v>571</v>
      </c>
      <c r="EW195" t="s">
        <v>8805</v>
      </c>
    </row>
    <row r="196" spans="1:153" x14ac:dyDescent="0.4">
      <c r="A196" t="s">
        <v>89</v>
      </c>
      <c r="B196" t="s">
        <v>900</v>
      </c>
      <c r="C196">
        <v>200000323</v>
      </c>
      <c r="D196" t="s">
        <v>901</v>
      </c>
      <c r="E196" t="s">
        <v>901</v>
      </c>
      <c r="F196" t="s">
        <v>546</v>
      </c>
      <c r="G196" t="s">
        <v>701</v>
      </c>
      <c r="H196" t="s">
        <v>702</v>
      </c>
      <c r="I196" t="s">
        <v>549</v>
      </c>
      <c r="J196" t="s">
        <v>550</v>
      </c>
      <c r="K196" t="s">
        <v>551</v>
      </c>
      <c r="L196" t="s">
        <v>552</v>
      </c>
      <c r="M196" t="s">
        <v>553</v>
      </c>
      <c r="N196" t="s">
        <v>594</v>
      </c>
      <c r="O196" t="s">
        <v>555</v>
      </c>
      <c r="P196" t="s">
        <v>595</v>
      </c>
      <c r="Q196" t="s">
        <v>655</v>
      </c>
      <c r="R196" t="s">
        <v>557</v>
      </c>
      <c r="S196" t="s">
        <v>557</v>
      </c>
      <c r="T196" s="1">
        <v>40997</v>
      </c>
      <c r="U196" s="1">
        <v>46475</v>
      </c>
      <c r="V196" s="1">
        <v>46475</v>
      </c>
      <c r="W196">
        <v>46095</v>
      </c>
      <c r="X196" t="s">
        <v>677</v>
      </c>
      <c r="Y196" t="s">
        <v>559</v>
      </c>
      <c r="Z196" t="s">
        <v>678</v>
      </c>
      <c r="AA196" t="s">
        <v>704</v>
      </c>
      <c r="AB196" t="s">
        <v>769</v>
      </c>
      <c r="AC196" t="s">
        <v>553</v>
      </c>
      <c r="AD196" t="s">
        <v>640</v>
      </c>
      <c r="AF196" t="s">
        <v>564</v>
      </c>
      <c r="AG196" t="s">
        <v>565</v>
      </c>
      <c r="AH196" t="s">
        <v>9979</v>
      </c>
      <c r="AI196" t="s">
        <v>566</v>
      </c>
      <c r="AJ196" t="s">
        <v>567</v>
      </c>
      <c r="AK196" t="s">
        <v>546</v>
      </c>
      <c r="AL196" t="s">
        <v>568</v>
      </c>
      <c r="AM196" t="s">
        <v>569</v>
      </c>
      <c r="AN196" t="s">
        <v>570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 t="b">
        <v>1</v>
      </c>
      <c r="ES196" t="b">
        <v>1</v>
      </c>
      <c r="ET196" t="s">
        <v>9979</v>
      </c>
      <c r="EU196" t="s">
        <v>9979</v>
      </c>
      <c r="EV196" t="s">
        <v>571</v>
      </c>
      <c r="EW196" t="s">
        <v>572</v>
      </c>
    </row>
    <row r="197" spans="1:153" x14ac:dyDescent="0.4">
      <c r="A197" t="s">
        <v>902</v>
      </c>
      <c r="B197">
        <v>5833001000</v>
      </c>
      <c r="C197">
        <v>6000000000414</v>
      </c>
      <c r="D197" t="s">
        <v>903</v>
      </c>
      <c r="E197" t="e">
        <v>#N/A</v>
      </c>
      <c r="F197" t="s">
        <v>546</v>
      </c>
      <c r="G197" t="s">
        <v>547</v>
      </c>
      <c r="H197" t="s">
        <v>548</v>
      </c>
      <c r="I197" t="s">
        <v>549</v>
      </c>
      <c r="J197" t="s">
        <v>550</v>
      </c>
      <c r="K197" t="s">
        <v>551</v>
      </c>
      <c r="L197" t="s">
        <v>552</v>
      </c>
      <c r="M197" t="s">
        <v>553</v>
      </c>
      <c r="N197" t="s">
        <v>554</v>
      </c>
      <c r="O197" t="s">
        <v>555</v>
      </c>
      <c r="P197" t="s">
        <v>554</v>
      </c>
      <c r="Q197" t="s">
        <v>556</v>
      </c>
      <c r="R197" t="s">
        <v>904</v>
      </c>
      <c r="S197" t="s">
        <v>904</v>
      </c>
      <c r="T197" t="s">
        <v>904</v>
      </c>
      <c r="U197" s="1">
        <v>50794</v>
      </c>
      <c r="V197" s="1">
        <v>50794</v>
      </c>
      <c r="X197" t="s">
        <v>558</v>
      </c>
      <c r="Y197" t="s">
        <v>559</v>
      </c>
      <c r="Z197" t="s">
        <v>560</v>
      </c>
      <c r="AC197" t="s">
        <v>553</v>
      </c>
      <c r="AD197" t="s">
        <v>563</v>
      </c>
      <c r="AF197" t="s">
        <v>564</v>
      </c>
      <c r="AG197" t="e">
        <v>#N/A</v>
      </c>
      <c r="AH197" t="s">
        <v>9979</v>
      </c>
      <c r="AI197" t="s">
        <v>566</v>
      </c>
      <c r="AJ197" t="s">
        <v>567</v>
      </c>
      <c r="AK197" t="s">
        <v>546</v>
      </c>
      <c r="AL197" t="s">
        <v>568</v>
      </c>
      <c r="AM197" t="s">
        <v>904</v>
      </c>
      <c r="AN197" t="s">
        <v>578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 t="b">
        <v>1</v>
      </c>
      <c r="ES197" t="b">
        <v>1</v>
      </c>
      <c r="ET197" t="s">
        <v>9979</v>
      </c>
      <c r="EU197" t="s">
        <v>9979</v>
      </c>
      <c r="EV197" t="s">
        <v>904</v>
      </c>
      <c r="EW197" t="s">
        <v>8804</v>
      </c>
    </row>
    <row r="198" spans="1:153" x14ac:dyDescent="0.4">
      <c r="A198" t="s">
        <v>905</v>
      </c>
      <c r="B198">
        <v>205832686200</v>
      </c>
      <c r="C198">
        <v>6000000000417</v>
      </c>
      <c r="D198" t="s">
        <v>906</v>
      </c>
      <c r="E198" t="e">
        <v>#N/A</v>
      </c>
      <c r="F198" t="s">
        <v>546</v>
      </c>
      <c r="G198" t="s">
        <v>547</v>
      </c>
      <c r="H198" t="s">
        <v>548</v>
      </c>
      <c r="I198" t="s">
        <v>549</v>
      </c>
      <c r="J198" t="s">
        <v>550</v>
      </c>
      <c r="K198" t="s">
        <v>551</v>
      </c>
      <c r="L198" t="s">
        <v>552</v>
      </c>
      <c r="M198" t="s">
        <v>553</v>
      </c>
      <c r="N198" t="s">
        <v>554</v>
      </c>
      <c r="O198" t="s">
        <v>555</v>
      </c>
      <c r="P198" t="s">
        <v>554</v>
      </c>
      <c r="Q198" t="s">
        <v>556</v>
      </c>
      <c r="R198" t="s">
        <v>904</v>
      </c>
      <c r="S198" t="s">
        <v>904</v>
      </c>
      <c r="T198" t="s">
        <v>904</v>
      </c>
      <c r="U198" s="1">
        <v>53143</v>
      </c>
      <c r="V198" s="1">
        <v>53143</v>
      </c>
      <c r="X198" t="s">
        <v>558</v>
      </c>
      <c r="Y198" t="s">
        <v>559</v>
      </c>
      <c r="AC198" t="s">
        <v>553</v>
      </c>
      <c r="AD198" t="s">
        <v>563</v>
      </c>
      <c r="AF198" t="s">
        <v>564</v>
      </c>
      <c r="AG198" t="e">
        <v>#N/A</v>
      </c>
      <c r="AH198" t="s">
        <v>9979</v>
      </c>
      <c r="AI198" t="s">
        <v>566</v>
      </c>
      <c r="AJ198" t="s">
        <v>567</v>
      </c>
      <c r="AK198" t="s">
        <v>546</v>
      </c>
      <c r="AL198" t="s">
        <v>568</v>
      </c>
      <c r="AM198" t="s">
        <v>904</v>
      </c>
      <c r="AN198" t="s">
        <v>578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 t="b">
        <v>1</v>
      </c>
      <c r="ES198" t="b">
        <v>1</v>
      </c>
      <c r="ET198" t="s">
        <v>9979</v>
      </c>
      <c r="EU198" t="s">
        <v>9979</v>
      </c>
      <c r="EV198" t="s">
        <v>904</v>
      </c>
      <c r="EW198" t="s">
        <v>8804</v>
      </c>
    </row>
    <row r="199" spans="1:153" x14ac:dyDescent="0.4">
      <c r="A199" t="s">
        <v>905</v>
      </c>
      <c r="B199">
        <v>205832686200</v>
      </c>
      <c r="C199">
        <v>6000000000418</v>
      </c>
      <c r="D199" t="s">
        <v>906</v>
      </c>
      <c r="E199" t="e">
        <v>#N/A</v>
      </c>
      <c r="F199" t="s">
        <v>546</v>
      </c>
      <c r="G199" t="s">
        <v>547</v>
      </c>
      <c r="H199" t="s">
        <v>548</v>
      </c>
      <c r="I199" t="s">
        <v>549</v>
      </c>
      <c r="J199" t="s">
        <v>550</v>
      </c>
      <c r="K199" t="s">
        <v>551</v>
      </c>
      <c r="L199" t="s">
        <v>552</v>
      </c>
      <c r="M199" t="s">
        <v>553</v>
      </c>
      <c r="N199" t="s">
        <v>554</v>
      </c>
      <c r="O199" t="s">
        <v>555</v>
      </c>
      <c r="P199" t="s">
        <v>554</v>
      </c>
      <c r="Q199" t="s">
        <v>556</v>
      </c>
      <c r="R199" t="s">
        <v>904</v>
      </c>
      <c r="S199" t="s">
        <v>904</v>
      </c>
      <c r="T199" t="s">
        <v>904</v>
      </c>
      <c r="U199" s="1">
        <v>53143</v>
      </c>
      <c r="V199" s="1">
        <v>53143</v>
      </c>
      <c r="X199" t="s">
        <v>558</v>
      </c>
      <c r="Y199" t="s">
        <v>559</v>
      </c>
      <c r="AC199" t="s">
        <v>553</v>
      </c>
      <c r="AD199" t="s">
        <v>563</v>
      </c>
      <c r="AF199" t="s">
        <v>564</v>
      </c>
      <c r="AG199" t="e">
        <v>#N/A</v>
      </c>
      <c r="AH199" t="s">
        <v>9979</v>
      </c>
      <c r="AI199" t="s">
        <v>566</v>
      </c>
      <c r="AJ199" t="s">
        <v>567</v>
      </c>
      <c r="AK199" t="s">
        <v>546</v>
      </c>
      <c r="AL199" t="s">
        <v>568</v>
      </c>
      <c r="AM199" t="s">
        <v>904</v>
      </c>
      <c r="AN199" t="s">
        <v>578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 t="b">
        <v>1</v>
      </c>
      <c r="ES199" t="b">
        <v>1</v>
      </c>
      <c r="ET199" t="s">
        <v>9979</v>
      </c>
      <c r="EU199" t="s">
        <v>9979</v>
      </c>
      <c r="EV199" t="s">
        <v>904</v>
      </c>
      <c r="EW199" t="s">
        <v>8804</v>
      </c>
    </row>
    <row r="200" spans="1:153" x14ac:dyDescent="0.4">
      <c r="A200" t="s">
        <v>90</v>
      </c>
      <c r="B200" t="s">
        <v>907</v>
      </c>
      <c r="C200">
        <v>200000324</v>
      </c>
      <c r="D200" t="s">
        <v>908</v>
      </c>
      <c r="E200" t="s">
        <v>909</v>
      </c>
      <c r="F200" t="s">
        <v>546</v>
      </c>
      <c r="G200" t="s">
        <v>701</v>
      </c>
      <c r="H200" t="s">
        <v>702</v>
      </c>
      <c r="I200" t="s">
        <v>689</v>
      </c>
      <c r="J200" t="s">
        <v>690</v>
      </c>
      <c r="K200" t="s">
        <v>691</v>
      </c>
      <c r="L200" t="s">
        <v>654</v>
      </c>
      <c r="M200" t="s">
        <v>553</v>
      </c>
      <c r="N200" t="s">
        <v>594</v>
      </c>
      <c r="O200" t="s">
        <v>583</v>
      </c>
      <c r="P200" t="s">
        <v>584</v>
      </c>
      <c r="Q200" t="s">
        <v>655</v>
      </c>
      <c r="R200" t="s">
        <v>557</v>
      </c>
      <c r="S200" t="s">
        <v>692</v>
      </c>
      <c r="T200" s="1">
        <v>41128</v>
      </c>
      <c r="U200" s="1">
        <v>44050</v>
      </c>
      <c r="V200" s="1">
        <v>50259</v>
      </c>
      <c r="X200" t="s">
        <v>553</v>
      </c>
      <c r="Y200" t="s">
        <v>553</v>
      </c>
      <c r="Z200" t="s">
        <v>553</v>
      </c>
      <c r="AA200" t="s">
        <v>553</v>
      </c>
      <c r="AB200" t="s">
        <v>769</v>
      </c>
      <c r="AC200" t="s">
        <v>769</v>
      </c>
      <c r="AD200" t="s">
        <v>863</v>
      </c>
      <c r="AF200" t="s">
        <v>772</v>
      </c>
      <c r="AG200" t="s">
        <v>695</v>
      </c>
      <c r="AH200" t="s">
        <v>9979</v>
      </c>
      <c r="AI200" t="s">
        <v>566</v>
      </c>
      <c r="AJ200" t="s">
        <v>773</v>
      </c>
      <c r="AK200" t="s">
        <v>546</v>
      </c>
      <c r="AL200" t="s">
        <v>586</v>
      </c>
      <c r="AM200" t="s">
        <v>569</v>
      </c>
      <c r="AN200" t="s">
        <v>578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2890604006</v>
      </c>
      <c r="BF200">
        <v>75441320271</v>
      </c>
      <c r="BG200">
        <v>2890604006</v>
      </c>
      <c r="BH200">
        <v>0</v>
      </c>
      <c r="BI200">
        <v>0</v>
      </c>
      <c r="BJ200">
        <v>0</v>
      </c>
      <c r="BK200">
        <v>2890604006</v>
      </c>
      <c r="BL200">
        <v>0</v>
      </c>
      <c r="BM200">
        <v>0</v>
      </c>
      <c r="BN200">
        <v>-3818859842</v>
      </c>
      <c r="BO200">
        <v>0</v>
      </c>
      <c r="BP200">
        <v>2890604006</v>
      </c>
      <c r="BQ200">
        <v>0</v>
      </c>
      <c r="BR200">
        <v>-928255836</v>
      </c>
      <c r="BS200">
        <v>0</v>
      </c>
      <c r="BT200">
        <v>0</v>
      </c>
      <c r="BU200">
        <v>0</v>
      </c>
      <c r="BV200">
        <v>0</v>
      </c>
      <c r="BW200">
        <v>-928255836</v>
      </c>
      <c r="BX200">
        <v>0</v>
      </c>
      <c r="BY200">
        <v>-0.94475435591972723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95880113095</v>
      </c>
      <c r="CF200">
        <v>95880113095</v>
      </c>
      <c r="CG200">
        <v>99698972937</v>
      </c>
      <c r="CH200">
        <v>95880113095</v>
      </c>
      <c r="CI200">
        <v>95880113095</v>
      </c>
      <c r="CJ200">
        <v>99698972937</v>
      </c>
      <c r="CK200">
        <v>-3818859842</v>
      </c>
      <c r="CL200">
        <v>32681907170</v>
      </c>
      <c r="CM200">
        <v>-52.761266753077528</v>
      </c>
      <c r="CN200">
        <v>-1.8707612156867983</v>
      </c>
      <c r="CO200">
        <v>3.4374204277992244</v>
      </c>
      <c r="CP200">
        <v>-5058756223320.5371</v>
      </c>
      <c r="CQ200">
        <v>-179368796933.78992</v>
      </c>
      <c r="CR200">
        <v>329580259372.45294</v>
      </c>
      <c r="CS200">
        <v>1.2336477796620169</v>
      </c>
      <c r="CT200">
        <v>118282288633.38982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95880113095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83431223893.781082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2890604006</v>
      </c>
      <c r="EM200">
        <v>0</v>
      </c>
      <c r="EN200">
        <v>0</v>
      </c>
      <c r="EO200">
        <v>-3818859842</v>
      </c>
      <c r="EP200">
        <v>0</v>
      </c>
      <c r="EQ200">
        <v>-928255836</v>
      </c>
      <c r="ER200" t="b">
        <v>1</v>
      </c>
      <c r="ES200" t="b">
        <v>1</v>
      </c>
      <c r="ET200" t="s">
        <v>9979</v>
      </c>
      <c r="EU200" t="s">
        <v>9979</v>
      </c>
      <c r="EV200" t="s">
        <v>571</v>
      </c>
      <c r="EW200" t="s">
        <v>572</v>
      </c>
    </row>
    <row r="201" spans="1:153" x14ac:dyDescent="0.4">
      <c r="A201" t="s">
        <v>91</v>
      </c>
      <c r="B201" t="s">
        <v>910</v>
      </c>
      <c r="C201">
        <v>200000036</v>
      </c>
      <c r="D201" t="s">
        <v>911</v>
      </c>
      <c r="E201" t="s">
        <v>912</v>
      </c>
      <c r="F201" t="s">
        <v>687</v>
      </c>
      <c r="G201" t="s">
        <v>687</v>
      </c>
      <c r="H201" t="s">
        <v>687</v>
      </c>
      <c r="I201" t="s">
        <v>689</v>
      </c>
      <c r="J201" t="s">
        <v>837</v>
      </c>
      <c r="K201" t="s">
        <v>691</v>
      </c>
      <c r="L201" t="s">
        <v>838</v>
      </c>
      <c r="M201" t="s">
        <v>553</v>
      </c>
      <c r="N201" t="s">
        <v>594</v>
      </c>
      <c r="O201" t="s">
        <v>583</v>
      </c>
      <c r="P201" t="s">
        <v>584</v>
      </c>
      <c r="Q201" t="s">
        <v>655</v>
      </c>
      <c r="R201" t="s">
        <v>692</v>
      </c>
      <c r="S201" t="s">
        <v>692</v>
      </c>
      <c r="T201" s="1">
        <v>41152</v>
      </c>
      <c r="U201" s="1">
        <v>42928</v>
      </c>
      <c r="V201" s="1">
        <v>45850</v>
      </c>
      <c r="X201" t="s">
        <v>553</v>
      </c>
      <c r="Y201" t="s">
        <v>553</v>
      </c>
      <c r="Z201" t="s">
        <v>553</v>
      </c>
      <c r="AA201" t="s">
        <v>553</v>
      </c>
      <c r="AB201" t="s">
        <v>553</v>
      </c>
      <c r="AC201" t="s">
        <v>913</v>
      </c>
      <c r="AD201" t="s">
        <v>851</v>
      </c>
      <c r="AF201" t="s">
        <v>9926</v>
      </c>
      <c r="AG201" t="s">
        <v>565</v>
      </c>
      <c r="AH201" t="s">
        <v>9979</v>
      </c>
      <c r="AI201" t="s">
        <v>566</v>
      </c>
      <c r="AJ201" t="s">
        <v>696</v>
      </c>
      <c r="AK201" t="s">
        <v>687</v>
      </c>
      <c r="AL201" t="s">
        <v>586</v>
      </c>
      <c r="AM201" t="s">
        <v>569</v>
      </c>
      <c r="AN201" t="s">
        <v>578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348991596</v>
      </c>
      <c r="BE201">
        <v>3442593005</v>
      </c>
      <c r="BF201">
        <v>61980947240</v>
      </c>
      <c r="BG201">
        <v>3442593005</v>
      </c>
      <c r="BH201">
        <v>0</v>
      </c>
      <c r="BI201">
        <v>0</v>
      </c>
      <c r="BJ201">
        <v>0</v>
      </c>
      <c r="BK201">
        <v>3442593005</v>
      </c>
      <c r="BL201">
        <v>0</v>
      </c>
      <c r="BM201">
        <v>-6473274</v>
      </c>
      <c r="BN201">
        <v>-5664400802</v>
      </c>
      <c r="BO201">
        <v>348991596</v>
      </c>
      <c r="BP201">
        <v>3442593005</v>
      </c>
      <c r="BQ201">
        <v>342518322</v>
      </c>
      <c r="BR201">
        <v>-2221807797</v>
      </c>
      <c r="BS201">
        <v>0</v>
      </c>
      <c r="BT201">
        <v>0</v>
      </c>
      <c r="BU201">
        <v>0</v>
      </c>
      <c r="BV201">
        <v>342518322</v>
      </c>
      <c r="BW201">
        <v>-2221807797</v>
      </c>
      <c r="BX201">
        <v>54.588311416106052</v>
      </c>
      <c r="BY201">
        <v>-48.643566931330625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771830102</v>
      </c>
      <c r="CF201">
        <v>825602736</v>
      </c>
      <c r="CG201">
        <v>6141415047</v>
      </c>
      <c r="CH201">
        <v>6579642.6847751141</v>
      </c>
      <c r="CI201">
        <v>-226875615.54722512</v>
      </c>
      <c r="CJ201">
        <v>5393901768.2807751</v>
      </c>
      <c r="CK201">
        <v>-5387322125.5959997</v>
      </c>
      <c r="CL201">
        <v>0</v>
      </c>
      <c r="CM201">
        <v>5791.3007736206055</v>
      </c>
      <c r="CN201">
        <v>-82.77420930564405</v>
      </c>
      <c r="CO201">
        <v>15.074412226676943</v>
      </c>
      <c r="CP201">
        <v>4469900266816.2705</v>
      </c>
      <c r="CQ201">
        <v>-63887626411.344597</v>
      </c>
      <c r="CR201">
        <v>11634885126.506111</v>
      </c>
      <c r="CS201">
        <v>1.7252759089441789</v>
      </c>
      <c r="CT201">
        <v>1331619880.7785285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771830102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571154275.4799999</v>
      </c>
      <c r="EF201">
        <v>-429715015</v>
      </c>
      <c r="EG201">
        <v>348991596</v>
      </c>
      <c r="EH201">
        <v>0</v>
      </c>
      <c r="EI201">
        <v>47299360</v>
      </c>
      <c r="EJ201">
        <v>375942381</v>
      </c>
      <c r="EK201">
        <v>26536183</v>
      </c>
      <c r="EL201">
        <v>3442593005</v>
      </c>
      <c r="EM201">
        <v>0</v>
      </c>
      <c r="EN201">
        <v>-294815857</v>
      </c>
      <c r="EO201">
        <v>-5396121128</v>
      </c>
      <c r="EP201">
        <v>342518322</v>
      </c>
      <c r="EQ201">
        <v>-2221807797</v>
      </c>
      <c r="ER201" t="b">
        <v>1</v>
      </c>
      <c r="ES201" t="b">
        <v>1</v>
      </c>
      <c r="ET201" t="s">
        <v>914</v>
      </c>
      <c r="EU201" t="s">
        <v>9979</v>
      </c>
      <c r="EV201" t="s">
        <v>571</v>
      </c>
      <c r="EW201" t="s">
        <v>814</v>
      </c>
    </row>
    <row r="202" spans="1:153" x14ac:dyDescent="0.4">
      <c r="A202" t="s">
        <v>92</v>
      </c>
      <c r="B202" t="s">
        <v>915</v>
      </c>
      <c r="C202">
        <v>200000015</v>
      </c>
      <c r="D202" t="s">
        <v>916</v>
      </c>
      <c r="E202" t="s">
        <v>917</v>
      </c>
      <c r="F202" t="s">
        <v>546</v>
      </c>
      <c r="G202" t="s">
        <v>654</v>
      </c>
      <c r="H202" t="s">
        <v>654</v>
      </c>
      <c r="I202" t="s">
        <v>689</v>
      </c>
      <c r="J202" t="s">
        <v>811</v>
      </c>
      <c r="K202" t="s">
        <v>691</v>
      </c>
      <c r="L202" t="s">
        <v>918</v>
      </c>
      <c r="M202" t="s">
        <v>553</v>
      </c>
      <c r="N202" t="s">
        <v>594</v>
      </c>
      <c r="O202" t="s">
        <v>654</v>
      </c>
      <c r="P202" t="s">
        <v>584</v>
      </c>
      <c r="Q202" t="s">
        <v>655</v>
      </c>
      <c r="R202" t="s">
        <v>919</v>
      </c>
      <c r="S202" t="s">
        <v>919</v>
      </c>
      <c r="T202" s="1">
        <v>41242</v>
      </c>
      <c r="U202" s="1">
        <v>41242</v>
      </c>
      <c r="V202" s="1">
        <v>50372</v>
      </c>
      <c r="X202" t="s">
        <v>553</v>
      </c>
      <c r="Y202" t="s">
        <v>553</v>
      </c>
      <c r="Z202" t="s">
        <v>553</v>
      </c>
      <c r="AA202" t="s">
        <v>553</v>
      </c>
      <c r="AB202" t="s">
        <v>553</v>
      </c>
      <c r="AC202" t="s">
        <v>920</v>
      </c>
      <c r="AD202" t="s">
        <v>863</v>
      </c>
      <c r="AF202" t="s">
        <v>772</v>
      </c>
      <c r="AG202" t="s">
        <v>565</v>
      </c>
      <c r="AH202" t="s">
        <v>9979</v>
      </c>
      <c r="AI202" t="s">
        <v>566</v>
      </c>
      <c r="AJ202" t="s">
        <v>773</v>
      </c>
      <c r="AK202" t="s">
        <v>546</v>
      </c>
      <c r="AL202" t="s">
        <v>586</v>
      </c>
      <c r="AM202" t="s">
        <v>569</v>
      </c>
      <c r="AN202" t="s">
        <v>578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-603110692</v>
      </c>
      <c r="BN202">
        <v>-1318309157</v>
      </c>
      <c r="BO202">
        <v>0</v>
      </c>
      <c r="BP202">
        <v>1215861685</v>
      </c>
      <c r="BQ202">
        <v>-603110692</v>
      </c>
      <c r="BR202">
        <v>-102447472</v>
      </c>
      <c r="BS202">
        <v>0</v>
      </c>
      <c r="BT202">
        <v>0</v>
      </c>
      <c r="BU202">
        <v>0</v>
      </c>
      <c r="BV202">
        <v>-603110692</v>
      </c>
      <c r="BW202">
        <v>-102447472</v>
      </c>
      <c r="BX202">
        <v>-0.61293167129952986</v>
      </c>
      <c r="BY202">
        <v>-0.1074840637147175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95536557816</v>
      </c>
      <c r="CF202">
        <v>100655739607</v>
      </c>
      <c r="CG202">
        <v>94989202205</v>
      </c>
      <c r="CH202">
        <v>87908213371.903</v>
      </c>
      <c r="CI202">
        <v>89104354408.966202</v>
      </c>
      <c r="CJ202">
        <v>87656708468.010208</v>
      </c>
      <c r="CK202">
        <v>251504903.89279175</v>
      </c>
      <c r="CL202">
        <v>0</v>
      </c>
      <c r="CM202">
        <v>12.511400580406187</v>
      </c>
      <c r="CN202">
        <v>15.253404974937437</v>
      </c>
      <c r="CO202">
        <v>8.5047277808189374</v>
      </c>
      <c r="CP202">
        <v>1195296144909.1116</v>
      </c>
      <c r="CQ202">
        <v>1457257806278.9724</v>
      </c>
      <c r="CR202">
        <v>812512417341.5498</v>
      </c>
      <c r="CS202">
        <v>2.0994792509136753</v>
      </c>
      <c r="CT202">
        <v>200577020838.40671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47182596036.922218</v>
      </c>
      <c r="DK202">
        <v>48353961779.077782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40925523996.183807</v>
      </c>
      <c r="EF202">
        <v>-5110503730</v>
      </c>
      <c r="EG202">
        <v>0</v>
      </c>
      <c r="EH202">
        <v>0</v>
      </c>
      <c r="EI202">
        <v>4516071099</v>
      </c>
      <c r="EJ202">
        <v>-8678061</v>
      </c>
      <c r="EK202">
        <v>385401590</v>
      </c>
      <c r="EL202">
        <v>1215861685</v>
      </c>
      <c r="EM202">
        <v>0</v>
      </c>
      <c r="EN202">
        <v>-1865664768</v>
      </c>
      <c r="EO202">
        <v>161954021</v>
      </c>
      <c r="EP202">
        <v>-603110692</v>
      </c>
      <c r="EQ202">
        <v>-102447472</v>
      </c>
      <c r="ER202" t="b">
        <v>1</v>
      </c>
      <c r="ES202" t="b">
        <v>1</v>
      </c>
      <c r="ET202" t="s">
        <v>9979</v>
      </c>
      <c r="EU202" t="s">
        <v>9979</v>
      </c>
      <c r="EV202" t="s">
        <v>571</v>
      </c>
      <c r="EW202" t="s">
        <v>814</v>
      </c>
    </row>
    <row r="203" spans="1:153" x14ac:dyDescent="0.4">
      <c r="A203" t="s">
        <v>921</v>
      </c>
      <c r="B203" t="s">
        <v>922</v>
      </c>
      <c r="C203">
        <v>200000014</v>
      </c>
      <c r="D203" t="s">
        <v>923</v>
      </c>
      <c r="E203" t="s">
        <v>924</v>
      </c>
      <c r="F203" t="s">
        <v>546</v>
      </c>
      <c r="G203" t="s">
        <v>676</v>
      </c>
      <c r="H203" t="s">
        <v>925</v>
      </c>
      <c r="I203" t="s">
        <v>689</v>
      </c>
      <c r="J203" t="s">
        <v>690</v>
      </c>
      <c r="K203" t="s">
        <v>691</v>
      </c>
      <c r="L203" t="s">
        <v>654</v>
      </c>
      <c r="M203" t="s">
        <v>553</v>
      </c>
      <c r="N203" t="s">
        <v>594</v>
      </c>
      <c r="O203" t="s">
        <v>654</v>
      </c>
      <c r="P203" t="s">
        <v>584</v>
      </c>
      <c r="Q203" t="s">
        <v>655</v>
      </c>
      <c r="R203" t="s">
        <v>692</v>
      </c>
      <c r="S203" t="s">
        <v>692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553</v>
      </c>
      <c r="Y203" t="s">
        <v>553</v>
      </c>
      <c r="Z203" t="s">
        <v>553</v>
      </c>
      <c r="AA203" t="s">
        <v>553</v>
      </c>
      <c r="AB203" t="s">
        <v>553</v>
      </c>
      <c r="AC203" t="s">
        <v>926</v>
      </c>
      <c r="AD203" t="s">
        <v>863</v>
      </c>
      <c r="AF203" t="s">
        <v>772</v>
      </c>
      <c r="AG203" t="s">
        <v>681</v>
      </c>
      <c r="AH203" t="s">
        <v>9979</v>
      </c>
      <c r="AI203" t="s">
        <v>566</v>
      </c>
      <c r="AJ203" t="s">
        <v>773</v>
      </c>
      <c r="AK203" t="s">
        <v>546</v>
      </c>
      <c r="AL203" t="s">
        <v>586</v>
      </c>
      <c r="AM203" t="s">
        <v>569</v>
      </c>
      <c r="AN203" t="s">
        <v>570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 t="b">
        <v>1</v>
      </c>
      <c r="ES203" t="b">
        <v>1</v>
      </c>
      <c r="ET203" t="s">
        <v>9979</v>
      </c>
      <c r="EU203" t="s">
        <v>9979</v>
      </c>
      <c r="EV203" t="s">
        <v>571</v>
      </c>
      <c r="EW203" t="s">
        <v>814</v>
      </c>
    </row>
    <row r="204" spans="1:153" x14ac:dyDescent="0.4">
      <c r="A204" t="s">
        <v>927</v>
      </c>
      <c r="B204" t="s">
        <v>928</v>
      </c>
      <c r="C204">
        <v>200000331</v>
      </c>
      <c r="D204" t="s">
        <v>929</v>
      </c>
      <c r="E204" t="s">
        <v>930</v>
      </c>
      <c r="F204" t="s">
        <v>606</v>
      </c>
      <c r="G204" t="s">
        <v>607</v>
      </c>
      <c r="H204" t="s">
        <v>931</v>
      </c>
      <c r="I204" t="s">
        <v>549</v>
      </c>
      <c r="J204" t="s">
        <v>550</v>
      </c>
      <c r="K204" t="s">
        <v>551</v>
      </c>
      <c r="L204" t="s">
        <v>552</v>
      </c>
      <c r="M204" t="s">
        <v>932</v>
      </c>
      <c r="N204" t="s">
        <v>594</v>
      </c>
      <c r="O204" t="s">
        <v>583</v>
      </c>
      <c r="P204" t="s">
        <v>584</v>
      </c>
      <c r="Q204" t="s">
        <v>655</v>
      </c>
      <c r="R204" t="s">
        <v>557</v>
      </c>
      <c r="S204" t="s">
        <v>557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553</v>
      </c>
      <c r="Y204" t="s">
        <v>553</v>
      </c>
      <c r="Z204" t="s">
        <v>610</v>
      </c>
      <c r="AA204" t="s">
        <v>610</v>
      </c>
      <c r="AB204" t="s">
        <v>933</v>
      </c>
      <c r="AC204" t="s">
        <v>553</v>
      </c>
      <c r="AD204" t="s">
        <v>563</v>
      </c>
      <c r="AF204" t="s">
        <v>8806</v>
      </c>
      <c r="AG204" t="s">
        <v>565</v>
      </c>
      <c r="AH204" t="s">
        <v>9979</v>
      </c>
      <c r="AI204" t="s">
        <v>566</v>
      </c>
      <c r="AJ204" t="s">
        <v>567</v>
      </c>
      <c r="AK204" t="s">
        <v>606</v>
      </c>
      <c r="AL204" t="s">
        <v>586</v>
      </c>
      <c r="AM204" t="s">
        <v>569</v>
      </c>
      <c r="AN204" t="s">
        <v>570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 t="b">
        <v>1</v>
      </c>
      <c r="ES204" t="b">
        <v>1</v>
      </c>
      <c r="ET204" t="s">
        <v>9979</v>
      </c>
      <c r="EU204" t="s">
        <v>9979</v>
      </c>
      <c r="EV204" t="s">
        <v>571</v>
      </c>
      <c r="EW204" t="s">
        <v>572</v>
      </c>
    </row>
    <row r="205" spans="1:153" x14ac:dyDescent="0.4">
      <c r="A205" t="s">
        <v>934</v>
      </c>
      <c r="B205">
        <v>105861656100</v>
      </c>
      <c r="C205">
        <v>6000000000427</v>
      </c>
      <c r="D205" t="s">
        <v>935</v>
      </c>
      <c r="E205" t="e">
        <v>#N/A</v>
      </c>
      <c r="F205" t="s">
        <v>546</v>
      </c>
      <c r="G205" t="s">
        <v>547</v>
      </c>
      <c r="H205" t="s">
        <v>548</v>
      </c>
      <c r="I205" t="s">
        <v>549</v>
      </c>
      <c r="J205" t="s">
        <v>550</v>
      </c>
      <c r="K205" t="s">
        <v>551</v>
      </c>
      <c r="L205" t="s">
        <v>552</v>
      </c>
      <c r="M205" t="s">
        <v>553</v>
      </c>
      <c r="N205" t="s">
        <v>554</v>
      </c>
      <c r="O205" t="s">
        <v>555</v>
      </c>
      <c r="P205" t="s">
        <v>554</v>
      </c>
      <c r="Q205" t="s">
        <v>556</v>
      </c>
      <c r="R205" t="s">
        <v>904</v>
      </c>
      <c r="S205" t="s">
        <v>904</v>
      </c>
      <c r="T205" t="s">
        <v>904</v>
      </c>
      <c r="U205" s="1">
        <v>46022</v>
      </c>
      <c r="V205" s="1">
        <v>46022</v>
      </c>
      <c r="W205" t="s">
        <v>570</v>
      </c>
      <c r="X205" t="s">
        <v>558</v>
      </c>
      <c r="Y205" t="s">
        <v>559</v>
      </c>
      <c r="Z205" t="s">
        <v>560</v>
      </c>
      <c r="AC205" t="s">
        <v>553</v>
      </c>
      <c r="AD205" t="s">
        <v>563</v>
      </c>
      <c r="AF205" t="s">
        <v>564</v>
      </c>
      <c r="AG205" t="e">
        <v>#N/A</v>
      </c>
      <c r="AH205" t="s">
        <v>9979</v>
      </c>
      <c r="AI205" t="s">
        <v>566</v>
      </c>
      <c r="AJ205" t="s">
        <v>567</v>
      </c>
      <c r="AK205" t="s">
        <v>546</v>
      </c>
      <c r="AL205" t="s">
        <v>568</v>
      </c>
      <c r="AM205" t="s">
        <v>904</v>
      </c>
      <c r="AN205" t="s">
        <v>570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 t="b">
        <v>1</v>
      </c>
      <c r="ES205" t="b">
        <v>1</v>
      </c>
      <c r="ET205" t="s">
        <v>9979</v>
      </c>
      <c r="EU205" t="s">
        <v>9979</v>
      </c>
      <c r="EV205" t="s">
        <v>904</v>
      </c>
      <c r="EW205" t="s">
        <v>8804</v>
      </c>
    </row>
    <row r="206" spans="1:153" x14ac:dyDescent="0.4">
      <c r="A206" t="s">
        <v>934</v>
      </c>
      <c r="B206">
        <v>105861656100</v>
      </c>
      <c r="C206">
        <v>6000000000428</v>
      </c>
      <c r="D206" t="s">
        <v>935</v>
      </c>
      <c r="E206" t="e">
        <v>#N/A</v>
      </c>
      <c r="F206" t="s">
        <v>546</v>
      </c>
      <c r="G206" t="s">
        <v>547</v>
      </c>
      <c r="H206" t="s">
        <v>548</v>
      </c>
      <c r="I206" t="s">
        <v>549</v>
      </c>
      <c r="J206" t="s">
        <v>550</v>
      </c>
      <c r="K206" t="s">
        <v>551</v>
      </c>
      <c r="L206" t="s">
        <v>552</v>
      </c>
      <c r="M206" t="s">
        <v>553</v>
      </c>
      <c r="N206" t="s">
        <v>554</v>
      </c>
      <c r="O206" t="s">
        <v>555</v>
      </c>
      <c r="P206" t="s">
        <v>554</v>
      </c>
      <c r="Q206" t="s">
        <v>556</v>
      </c>
      <c r="R206" t="s">
        <v>904</v>
      </c>
      <c r="S206" t="s">
        <v>904</v>
      </c>
      <c r="T206" t="s">
        <v>904</v>
      </c>
      <c r="U206" s="1">
        <v>46022</v>
      </c>
      <c r="V206" s="1">
        <v>46022</v>
      </c>
      <c r="W206" t="s">
        <v>570</v>
      </c>
      <c r="X206" t="s">
        <v>558</v>
      </c>
      <c r="Y206" t="s">
        <v>559</v>
      </c>
      <c r="Z206" t="s">
        <v>560</v>
      </c>
      <c r="AC206" t="s">
        <v>553</v>
      </c>
      <c r="AD206" t="s">
        <v>563</v>
      </c>
      <c r="AF206" t="s">
        <v>564</v>
      </c>
      <c r="AG206" t="e">
        <v>#N/A</v>
      </c>
      <c r="AH206" t="s">
        <v>9979</v>
      </c>
      <c r="AI206" t="s">
        <v>566</v>
      </c>
      <c r="AJ206" t="s">
        <v>567</v>
      </c>
      <c r="AK206" t="s">
        <v>546</v>
      </c>
      <c r="AL206" t="s">
        <v>568</v>
      </c>
      <c r="AM206" t="s">
        <v>904</v>
      </c>
      <c r="AN206" t="s">
        <v>570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 t="b">
        <v>1</v>
      </c>
      <c r="ES206" t="b">
        <v>1</v>
      </c>
      <c r="ET206" t="s">
        <v>9979</v>
      </c>
      <c r="EU206" t="s">
        <v>9979</v>
      </c>
      <c r="EV206" t="s">
        <v>904</v>
      </c>
      <c r="EW206" t="s">
        <v>8804</v>
      </c>
    </row>
    <row r="207" spans="1:153" x14ac:dyDescent="0.4">
      <c r="A207" t="s">
        <v>936</v>
      </c>
      <c r="B207">
        <v>905861597900</v>
      </c>
      <c r="C207">
        <v>6000000000423</v>
      </c>
      <c r="D207" t="s">
        <v>937</v>
      </c>
      <c r="E207" t="e">
        <v>#N/A</v>
      </c>
      <c r="F207" t="s">
        <v>546</v>
      </c>
      <c r="G207" t="s">
        <v>547</v>
      </c>
      <c r="H207" t="s">
        <v>548</v>
      </c>
      <c r="I207" t="s">
        <v>549</v>
      </c>
      <c r="J207" t="s">
        <v>550</v>
      </c>
      <c r="K207" t="s">
        <v>551</v>
      </c>
      <c r="L207" t="s">
        <v>552</v>
      </c>
      <c r="M207" t="s">
        <v>553</v>
      </c>
      <c r="N207" t="s">
        <v>554</v>
      </c>
      <c r="O207" t="s">
        <v>555</v>
      </c>
      <c r="P207" t="s">
        <v>554</v>
      </c>
      <c r="Q207" t="s">
        <v>556</v>
      </c>
      <c r="R207" t="s">
        <v>557</v>
      </c>
      <c r="S207" t="s">
        <v>557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558</v>
      </c>
      <c r="Y207" t="s">
        <v>559</v>
      </c>
      <c r="Z207" t="s">
        <v>560</v>
      </c>
      <c r="AA207" t="s">
        <v>938</v>
      </c>
      <c r="AB207" t="s">
        <v>562</v>
      </c>
      <c r="AC207" t="s">
        <v>553</v>
      </c>
      <c r="AD207" t="s">
        <v>563</v>
      </c>
      <c r="AF207" t="s">
        <v>564</v>
      </c>
      <c r="AG207" t="e">
        <v>#N/A</v>
      </c>
      <c r="AH207" t="s">
        <v>9979</v>
      </c>
      <c r="AI207" t="s">
        <v>566</v>
      </c>
      <c r="AJ207" t="s">
        <v>567</v>
      </c>
      <c r="AK207" t="s">
        <v>546</v>
      </c>
      <c r="AL207" t="s">
        <v>568</v>
      </c>
      <c r="AM207" t="s">
        <v>569</v>
      </c>
      <c r="AN207" t="s">
        <v>570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 t="b">
        <v>1</v>
      </c>
      <c r="ES207" t="b">
        <v>1</v>
      </c>
      <c r="ET207" t="s">
        <v>9979</v>
      </c>
      <c r="EU207" t="s">
        <v>9979</v>
      </c>
      <c r="EV207">
        <v>2018</v>
      </c>
      <c r="EW207" t="s">
        <v>8804</v>
      </c>
    </row>
    <row r="208" spans="1:153" x14ac:dyDescent="0.4">
      <c r="A208" t="s">
        <v>936</v>
      </c>
      <c r="B208">
        <v>905861597900</v>
      </c>
      <c r="C208">
        <v>6000000001055</v>
      </c>
      <c r="D208" t="s">
        <v>937</v>
      </c>
      <c r="E208" t="s">
        <v>939</v>
      </c>
      <c r="F208" t="s">
        <v>546</v>
      </c>
      <c r="G208" t="s">
        <v>547</v>
      </c>
      <c r="H208" t="s">
        <v>548</v>
      </c>
      <c r="I208" t="s">
        <v>549</v>
      </c>
      <c r="J208" t="s">
        <v>550</v>
      </c>
      <c r="K208" t="s">
        <v>551</v>
      </c>
      <c r="L208" t="s">
        <v>552</v>
      </c>
      <c r="M208" t="s">
        <v>553</v>
      </c>
      <c r="N208" t="s">
        <v>554</v>
      </c>
      <c r="O208" t="s">
        <v>555</v>
      </c>
      <c r="P208" t="s">
        <v>554</v>
      </c>
      <c r="Q208" t="s">
        <v>556</v>
      </c>
      <c r="R208" t="s">
        <v>557</v>
      </c>
      <c r="S208" t="s">
        <v>557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558</v>
      </c>
      <c r="Y208" t="s">
        <v>559</v>
      </c>
      <c r="Z208" t="s">
        <v>560</v>
      </c>
      <c r="AA208" t="s">
        <v>938</v>
      </c>
      <c r="AB208" t="s">
        <v>562</v>
      </c>
      <c r="AC208" t="s">
        <v>553</v>
      </c>
      <c r="AD208" t="s">
        <v>563</v>
      </c>
      <c r="AF208" t="s">
        <v>564</v>
      </c>
      <c r="AG208" t="e">
        <v>#N/A</v>
      </c>
      <c r="AH208" t="s">
        <v>9979</v>
      </c>
      <c r="AI208" t="s">
        <v>566</v>
      </c>
      <c r="AJ208" t="s">
        <v>567</v>
      </c>
      <c r="AK208" t="s">
        <v>546</v>
      </c>
      <c r="AL208" t="s">
        <v>568</v>
      </c>
      <c r="AM208" t="s">
        <v>569</v>
      </c>
      <c r="AN208" t="s">
        <v>570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 t="b">
        <v>1</v>
      </c>
      <c r="ES208" t="b">
        <v>1</v>
      </c>
      <c r="ET208" t="s">
        <v>9979</v>
      </c>
      <c r="EU208" t="s">
        <v>9979</v>
      </c>
      <c r="EV208">
        <v>2018</v>
      </c>
      <c r="EW208" t="s">
        <v>8804</v>
      </c>
    </row>
    <row r="209" spans="1:153" x14ac:dyDescent="0.4">
      <c r="A209" t="s">
        <v>940</v>
      </c>
      <c r="B209" t="s">
        <v>941</v>
      </c>
      <c r="C209">
        <v>200000317</v>
      </c>
      <c r="D209" t="s">
        <v>942</v>
      </c>
      <c r="E209" t="e">
        <v>#N/A</v>
      </c>
      <c r="F209" t="s">
        <v>546</v>
      </c>
      <c r="G209" t="s">
        <v>547</v>
      </c>
      <c r="H209" t="s">
        <v>548</v>
      </c>
      <c r="I209" t="s">
        <v>549</v>
      </c>
      <c r="J209" t="s">
        <v>550</v>
      </c>
      <c r="K209" t="s">
        <v>551</v>
      </c>
      <c r="L209" t="s">
        <v>552</v>
      </c>
      <c r="M209" t="s">
        <v>553</v>
      </c>
      <c r="N209" t="s">
        <v>594</v>
      </c>
      <c r="O209" t="s">
        <v>555</v>
      </c>
      <c r="P209" t="s">
        <v>595</v>
      </c>
      <c r="Q209" t="s">
        <v>556</v>
      </c>
      <c r="R209" t="s">
        <v>557</v>
      </c>
      <c r="S209" t="s">
        <v>557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558</v>
      </c>
      <c r="Y209" t="s">
        <v>559</v>
      </c>
      <c r="Z209" t="s">
        <v>560</v>
      </c>
      <c r="AA209" t="s">
        <v>943</v>
      </c>
      <c r="AB209" t="s">
        <v>705</v>
      </c>
      <c r="AC209" t="s">
        <v>553</v>
      </c>
      <c r="AD209" t="s">
        <v>577</v>
      </c>
      <c r="AF209" t="s">
        <v>564</v>
      </c>
      <c r="AG209" t="s">
        <v>565</v>
      </c>
      <c r="AH209" t="s">
        <v>9979</v>
      </c>
      <c r="AI209" t="s">
        <v>566</v>
      </c>
      <c r="AJ209" t="s">
        <v>567</v>
      </c>
      <c r="AK209" t="s">
        <v>546</v>
      </c>
      <c r="AL209" t="s">
        <v>568</v>
      </c>
      <c r="AM209" t="s">
        <v>569</v>
      </c>
      <c r="AN209" t="s">
        <v>570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 t="b">
        <v>1</v>
      </c>
      <c r="ES209" t="b">
        <v>1</v>
      </c>
      <c r="ET209" t="s">
        <v>9979</v>
      </c>
      <c r="EU209" t="s">
        <v>9979</v>
      </c>
      <c r="EV209" t="s">
        <v>571</v>
      </c>
      <c r="EW209" t="s">
        <v>572</v>
      </c>
    </row>
    <row r="210" spans="1:153" x14ac:dyDescent="0.4">
      <c r="A210" t="s">
        <v>93</v>
      </c>
      <c r="B210" t="s">
        <v>944</v>
      </c>
      <c r="C210">
        <v>100001951</v>
      </c>
      <c r="D210" t="s">
        <v>945</v>
      </c>
      <c r="E210" t="s">
        <v>946</v>
      </c>
      <c r="F210" t="s">
        <v>687</v>
      </c>
      <c r="G210" t="s">
        <v>687</v>
      </c>
      <c r="H210" t="s">
        <v>687</v>
      </c>
      <c r="I210" t="s">
        <v>549</v>
      </c>
      <c r="J210" t="s">
        <v>550</v>
      </c>
      <c r="K210" t="s">
        <v>551</v>
      </c>
      <c r="L210" t="s">
        <v>552</v>
      </c>
      <c r="M210" t="s">
        <v>553</v>
      </c>
      <c r="N210" t="s">
        <v>582</v>
      </c>
      <c r="O210" t="s">
        <v>583</v>
      </c>
      <c r="P210" t="s">
        <v>584</v>
      </c>
      <c r="Q210" t="s">
        <v>655</v>
      </c>
      <c r="R210" t="s">
        <v>557</v>
      </c>
      <c r="S210" t="s">
        <v>557</v>
      </c>
      <c r="T210" s="1">
        <v>42264</v>
      </c>
      <c r="U210" s="1">
        <v>42075</v>
      </c>
      <c r="V210" s="1">
        <v>42611</v>
      </c>
      <c r="X210" t="s">
        <v>553</v>
      </c>
      <c r="Y210" t="s">
        <v>553</v>
      </c>
      <c r="Z210" t="s">
        <v>553</v>
      </c>
      <c r="AA210" t="s">
        <v>553</v>
      </c>
      <c r="AB210" t="s">
        <v>947</v>
      </c>
      <c r="AC210" t="s">
        <v>553</v>
      </c>
      <c r="AD210" t="s">
        <v>693</v>
      </c>
      <c r="AF210" t="s">
        <v>9926</v>
      </c>
      <c r="AG210" t="s">
        <v>681</v>
      </c>
      <c r="AH210" t="s">
        <v>9979</v>
      </c>
      <c r="AI210" t="s">
        <v>566</v>
      </c>
      <c r="AJ210" t="s">
        <v>696</v>
      </c>
      <c r="AK210" t="s">
        <v>687</v>
      </c>
      <c r="AL210" t="s">
        <v>586</v>
      </c>
      <c r="AM210" t="s">
        <v>569</v>
      </c>
      <c r="AN210" t="s">
        <v>578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-50232960</v>
      </c>
      <c r="BO210">
        <v>0</v>
      </c>
      <c r="BP210">
        <v>0</v>
      </c>
      <c r="BQ210">
        <v>0</v>
      </c>
      <c r="BR210">
        <v>-50232960</v>
      </c>
      <c r="BS210">
        <v>0</v>
      </c>
      <c r="BT210">
        <v>0</v>
      </c>
      <c r="BU210">
        <v>0</v>
      </c>
      <c r="BV210">
        <v>0</v>
      </c>
      <c r="BW210">
        <v>-50232960</v>
      </c>
      <c r="BX210">
        <v>0</v>
      </c>
      <c r="BY210">
        <v>-8.2639112061618949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557626427</v>
      </c>
      <c r="CF210">
        <v>557626427</v>
      </c>
      <c r="CG210">
        <v>607859387</v>
      </c>
      <c r="CH210">
        <v>557626427</v>
      </c>
      <c r="CI210">
        <v>557626427</v>
      </c>
      <c r="CJ210">
        <v>607859387</v>
      </c>
      <c r="CK210">
        <v>-50232960</v>
      </c>
      <c r="CL210">
        <v>0</v>
      </c>
      <c r="CM210">
        <v>-66.178533211350455</v>
      </c>
      <c r="CN210">
        <v>-15.965124554932117</v>
      </c>
      <c r="CO210">
        <v>-1.0071538109332325</v>
      </c>
      <c r="CP210">
        <v>-36902899018.746193</v>
      </c>
      <c r="CQ210">
        <v>-8902575362.1767616</v>
      </c>
      <c r="CR210">
        <v>-561615581.03013194</v>
      </c>
      <c r="CS210">
        <v>0.94847297675332254</v>
      </c>
      <c r="CT210">
        <v>528893597.13300931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557626427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273236949.23000002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-50232960</v>
      </c>
      <c r="EP210">
        <v>0</v>
      </c>
      <c r="EQ210">
        <v>-50232960</v>
      </c>
      <c r="ER210" t="b">
        <v>1</v>
      </c>
      <c r="ES210" t="b">
        <v>1</v>
      </c>
      <c r="ET210" t="s">
        <v>840</v>
      </c>
      <c r="EU210" t="s">
        <v>9979</v>
      </c>
      <c r="EV210" t="s">
        <v>571</v>
      </c>
      <c r="EW210" t="s">
        <v>8805</v>
      </c>
    </row>
    <row r="211" spans="1:153" x14ac:dyDescent="0.4">
      <c r="A211" t="s">
        <v>94</v>
      </c>
      <c r="B211" t="s">
        <v>948</v>
      </c>
      <c r="C211">
        <v>200000359</v>
      </c>
      <c r="D211" t="s">
        <v>949</v>
      </c>
      <c r="E211" t="s">
        <v>950</v>
      </c>
      <c r="F211" t="s">
        <v>546</v>
      </c>
      <c r="G211" t="s">
        <v>547</v>
      </c>
      <c r="H211" t="s">
        <v>951</v>
      </c>
      <c r="I211" t="s">
        <v>549</v>
      </c>
      <c r="J211" t="s">
        <v>550</v>
      </c>
      <c r="K211" t="s">
        <v>551</v>
      </c>
      <c r="L211" t="s">
        <v>552</v>
      </c>
      <c r="M211" t="s">
        <v>553</v>
      </c>
      <c r="N211" t="s">
        <v>594</v>
      </c>
      <c r="O211" t="s">
        <v>583</v>
      </c>
      <c r="P211" t="s">
        <v>595</v>
      </c>
      <c r="Q211" t="s">
        <v>655</v>
      </c>
      <c r="R211" t="s">
        <v>557</v>
      </c>
      <c r="S211" t="s">
        <v>557</v>
      </c>
      <c r="T211" s="1">
        <v>38483</v>
      </c>
      <c r="U211" s="1">
        <v>45788</v>
      </c>
      <c r="V211" s="1">
        <v>53692</v>
      </c>
      <c r="X211" t="s">
        <v>558</v>
      </c>
      <c r="Y211" t="s">
        <v>559</v>
      </c>
      <c r="Z211" t="s">
        <v>560</v>
      </c>
      <c r="AA211" t="s">
        <v>952</v>
      </c>
      <c r="AB211" t="s">
        <v>759</v>
      </c>
      <c r="AC211" t="s">
        <v>553</v>
      </c>
      <c r="AD211" t="s">
        <v>784</v>
      </c>
      <c r="AF211" t="s">
        <v>564</v>
      </c>
      <c r="AG211" t="s">
        <v>565</v>
      </c>
      <c r="AH211" t="s">
        <v>9979</v>
      </c>
      <c r="AI211" t="s">
        <v>566</v>
      </c>
      <c r="AJ211" t="s">
        <v>567</v>
      </c>
      <c r="AK211" t="s">
        <v>546</v>
      </c>
      <c r="AL211" t="s">
        <v>568</v>
      </c>
      <c r="AM211" t="s">
        <v>569</v>
      </c>
      <c r="AN211" t="s">
        <v>578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0</v>
      </c>
      <c r="BN211">
        <v>1655399062</v>
      </c>
      <c r="BO211">
        <v>0</v>
      </c>
      <c r="BP211">
        <v>1401230861</v>
      </c>
      <c r="BQ211">
        <v>0</v>
      </c>
      <c r="BR211">
        <v>3056629923</v>
      </c>
      <c r="BS211">
        <v>0</v>
      </c>
      <c r="BT211">
        <v>0</v>
      </c>
      <c r="BU211">
        <v>0</v>
      </c>
      <c r="BV211">
        <v>0</v>
      </c>
      <c r="BW211">
        <v>3056629923</v>
      </c>
      <c r="BX211">
        <v>0</v>
      </c>
      <c r="BY211">
        <v>6.2335165610659988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51336283024</v>
      </c>
      <c r="CF211">
        <v>51336283024</v>
      </c>
      <c r="CG211">
        <v>49791151494</v>
      </c>
      <c r="CH211">
        <v>51336283024</v>
      </c>
      <c r="CI211">
        <v>51336283024</v>
      </c>
      <c r="CJ211">
        <v>49791151494</v>
      </c>
      <c r="CK211">
        <v>1655399062</v>
      </c>
      <c r="CL211">
        <v>0</v>
      </c>
      <c r="CM211">
        <v>-8.532582223415373</v>
      </c>
      <c r="CN211">
        <v>12.542627453804018</v>
      </c>
      <c r="CO211">
        <v>5.1972624659538269</v>
      </c>
      <c r="CP211">
        <v>-438031055946.8028</v>
      </c>
      <c r="CQ211">
        <v>643891872833.07556</v>
      </c>
      <c r="CR211">
        <v>266808136902.21783</v>
      </c>
      <c r="CS211">
        <v>1.5782915541861422</v>
      </c>
      <c r="CT211">
        <v>81023621920.088623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46032118878.510185</v>
      </c>
      <c r="DK211">
        <v>5304164145.4898119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2842396599.8891797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1401230861</v>
      </c>
      <c r="EM211">
        <v>0</v>
      </c>
      <c r="EN211">
        <v>0</v>
      </c>
      <c r="EO211">
        <v>1655399062</v>
      </c>
      <c r="EP211">
        <v>0</v>
      </c>
      <c r="EQ211">
        <v>3056629923</v>
      </c>
      <c r="ER211" t="b">
        <v>1</v>
      </c>
      <c r="ES211" t="b">
        <v>1</v>
      </c>
      <c r="ET211" t="s">
        <v>9979</v>
      </c>
      <c r="EU211" t="s">
        <v>9979</v>
      </c>
      <c r="EV211" t="s">
        <v>571</v>
      </c>
      <c r="EW211" t="s">
        <v>572</v>
      </c>
    </row>
    <row r="212" spans="1:153" x14ac:dyDescent="0.4">
      <c r="A212" t="s">
        <v>95</v>
      </c>
      <c r="B212" t="s">
        <v>953</v>
      </c>
      <c r="C212">
        <v>200000357</v>
      </c>
      <c r="D212" t="s">
        <v>954</v>
      </c>
      <c r="E212" t="s">
        <v>955</v>
      </c>
      <c r="F212" t="s">
        <v>546</v>
      </c>
      <c r="G212" t="s">
        <v>547</v>
      </c>
      <c r="H212" t="s">
        <v>548</v>
      </c>
      <c r="I212" t="s">
        <v>549</v>
      </c>
      <c r="J212" t="s">
        <v>550</v>
      </c>
      <c r="K212" t="s">
        <v>551</v>
      </c>
      <c r="L212" t="s">
        <v>552</v>
      </c>
      <c r="M212" t="s">
        <v>553</v>
      </c>
      <c r="N212" t="s">
        <v>594</v>
      </c>
      <c r="O212" t="s">
        <v>654</v>
      </c>
      <c r="P212" t="s">
        <v>584</v>
      </c>
      <c r="Q212" t="s">
        <v>655</v>
      </c>
      <c r="R212" t="s">
        <v>557</v>
      </c>
      <c r="S212" t="s">
        <v>557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558</v>
      </c>
      <c r="Y212" t="s">
        <v>559</v>
      </c>
      <c r="Z212" t="s">
        <v>560</v>
      </c>
      <c r="AA212" t="s">
        <v>956</v>
      </c>
      <c r="AB212" t="s">
        <v>705</v>
      </c>
      <c r="AC212" t="s">
        <v>553</v>
      </c>
      <c r="AD212" t="s">
        <v>640</v>
      </c>
      <c r="AF212" t="s">
        <v>564</v>
      </c>
      <c r="AG212" t="s">
        <v>565</v>
      </c>
      <c r="AH212" t="s">
        <v>9979</v>
      </c>
      <c r="AI212" t="s">
        <v>566</v>
      </c>
      <c r="AJ212" t="s">
        <v>567</v>
      </c>
      <c r="AK212" t="s">
        <v>546</v>
      </c>
      <c r="AL212" t="s">
        <v>586</v>
      </c>
      <c r="AM212" t="s">
        <v>569</v>
      </c>
      <c r="AN212" t="s">
        <v>570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 t="b">
        <v>1</v>
      </c>
      <c r="ES212" t="b">
        <v>1</v>
      </c>
      <c r="ET212" t="s">
        <v>9979</v>
      </c>
      <c r="EU212" t="s">
        <v>9979</v>
      </c>
      <c r="EV212" t="s">
        <v>571</v>
      </c>
      <c r="EW212" t="s">
        <v>572</v>
      </c>
    </row>
    <row r="213" spans="1:153" x14ac:dyDescent="0.4">
      <c r="A213" t="s">
        <v>96</v>
      </c>
      <c r="B213" t="s">
        <v>957</v>
      </c>
      <c r="C213">
        <v>200000039</v>
      </c>
      <c r="D213" t="s">
        <v>958</v>
      </c>
      <c r="E213" t="s">
        <v>959</v>
      </c>
      <c r="F213" t="s">
        <v>687</v>
      </c>
      <c r="G213" t="s">
        <v>687</v>
      </c>
      <c r="H213" t="s">
        <v>687</v>
      </c>
      <c r="I213" t="s">
        <v>689</v>
      </c>
      <c r="J213" t="s">
        <v>550</v>
      </c>
      <c r="K213" t="s">
        <v>551</v>
      </c>
      <c r="L213" t="s">
        <v>654</v>
      </c>
      <c r="M213" t="s">
        <v>553</v>
      </c>
      <c r="N213" t="s">
        <v>594</v>
      </c>
      <c r="O213" t="s">
        <v>583</v>
      </c>
      <c r="P213" t="s">
        <v>584</v>
      </c>
      <c r="Q213" t="s">
        <v>655</v>
      </c>
      <c r="R213" t="s">
        <v>692</v>
      </c>
      <c r="S213" t="s">
        <v>692</v>
      </c>
      <c r="T213" s="1">
        <v>39266</v>
      </c>
      <c r="U213" s="1">
        <v>41458</v>
      </c>
      <c r="V213" s="1">
        <v>45107</v>
      </c>
      <c r="X213" t="s">
        <v>553</v>
      </c>
      <c r="Y213" t="s">
        <v>553</v>
      </c>
      <c r="Z213" t="s">
        <v>553</v>
      </c>
      <c r="AA213" t="s">
        <v>553</v>
      </c>
      <c r="AB213" t="s">
        <v>553</v>
      </c>
      <c r="AC213" t="s">
        <v>960</v>
      </c>
      <c r="AD213" t="s">
        <v>693</v>
      </c>
      <c r="AF213" t="s">
        <v>9926</v>
      </c>
      <c r="AG213" t="s">
        <v>681</v>
      </c>
      <c r="AH213" t="s">
        <v>9979</v>
      </c>
      <c r="AI213" t="s">
        <v>566</v>
      </c>
      <c r="AJ213" t="s">
        <v>696</v>
      </c>
      <c r="AK213" t="s">
        <v>687</v>
      </c>
      <c r="AL213" t="s">
        <v>586</v>
      </c>
      <c r="AM213" t="s">
        <v>569</v>
      </c>
      <c r="AN213" t="s">
        <v>578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-1069461</v>
      </c>
      <c r="BN213">
        <v>1183829</v>
      </c>
      <c r="BO213">
        <v>0</v>
      </c>
      <c r="BP213">
        <v>0</v>
      </c>
      <c r="BQ213">
        <v>-1069461</v>
      </c>
      <c r="BR213">
        <v>1183829</v>
      </c>
      <c r="BS213">
        <v>0</v>
      </c>
      <c r="BT213">
        <v>0</v>
      </c>
      <c r="BU213">
        <v>0</v>
      </c>
      <c r="BV213">
        <v>-1069461</v>
      </c>
      <c r="BW213">
        <v>1183829</v>
      </c>
      <c r="BX213">
        <v>-6.5131377733257709</v>
      </c>
      <c r="BY213">
        <v>8.3563802273037862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15350597</v>
      </c>
      <c r="CF213">
        <v>16420058</v>
      </c>
      <c r="CG213">
        <v>14166768</v>
      </c>
      <c r="CH213">
        <v>-2023736447.8017991</v>
      </c>
      <c r="CI213">
        <v>-2739179317.6017995</v>
      </c>
      <c r="CJ213">
        <v>-1980673499.4018002</v>
      </c>
      <c r="CK213">
        <v>-43062948.399998903</v>
      </c>
      <c r="CL213">
        <v>10835601369</v>
      </c>
      <c r="CM213">
        <v>32.987475991249092</v>
      </c>
      <c r="CN213">
        <v>34.669827818870559</v>
      </c>
      <c r="CO213">
        <v>12.512840628623959</v>
      </c>
      <c r="CP213">
        <v>506377449.98884034</v>
      </c>
      <c r="CQ213">
        <v>532202554.90687096</v>
      </c>
      <c r="CR213">
        <v>192079573.81523305</v>
      </c>
      <c r="CS213">
        <v>1.624194996708703</v>
      </c>
      <c r="CT213">
        <v>24932362.843891628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15350597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-991250</v>
      </c>
      <c r="EG213">
        <v>0</v>
      </c>
      <c r="EH213">
        <v>0</v>
      </c>
      <c r="EI213">
        <v>0</v>
      </c>
      <c r="EJ213">
        <v>-78211</v>
      </c>
      <c r="EK213">
        <v>61212</v>
      </c>
      <c r="EL213">
        <v>0</v>
      </c>
      <c r="EM213">
        <v>0</v>
      </c>
      <c r="EN213">
        <v>0</v>
      </c>
      <c r="EO213">
        <v>1122617</v>
      </c>
      <c r="EP213">
        <v>-1069461</v>
      </c>
      <c r="EQ213">
        <v>1183829</v>
      </c>
      <c r="ER213" t="b">
        <v>1</v>
      </c>
      <c r="ES213" t="b">
        <v>1</v>
      </c>
      <c r="ET213" t="s">
        <v>840</v>
      </c>
      <c r="EU213" t="s">
        <v>9979</v>
      </c>
      <c r="EV213" t="s">
        <v>571</v>
      </c>
      <c r="EW213" t="s">
        <v>814</v>
      </c>
    </row>
    <row r="214" spans="1:153" x14ac:dyDescent="0.4">
      <c r="A214" t="s">
        <v>97</v>
      </c>
      <c r="B214" t="s">
        <v>961</v>
      </c>
      <c r="C214">
        <v>200000022</v>
      </c>
      <c r="D214" t="s">
        <v>962</v>
      </c>
      <c r="E214" t="s">
        <v>963</v>
      </c>
      <c r="F214" t="s">
        <v>687</v>
      </c>
      <c r="G214" t="s">
        <v>688</v>
      </c>
      <c r="H214" t="s">
        <v>688</v>
      </c>
      <c r="I214" t="s">
        <v>689</v>
      </c>
      <c r="J214" t="s">
        <v>837</v>
      </c>
      <c r="K214" t="s">
        <v>691</v>
      </c>
      <c r="L214" t="s">
        <v>838</v>
      </c>
      <c r="M214" t="s">
        <v>553</v>
      </c>
      <c r="N214" t="s">
        <v>594</v>
      </c>
      <c r="O214" t="s">
        <v>583</v>
      </c>
      <c r="P214" t="s">
        <v>584</v>
      </c>
      <c r="Q214" t="s">
        <v>655</v>
      </c>
      <c r="R214" t="s">
        <v>692</v>
      </c>
      <c r="S214" t="s">
        <v>692</v>
      </c>
      <c r="T214" s="1">
        <v>38442</v>
      </c>
      <c r="U214" s="1">
        <v>2958465</v>
      </c>
      <c r="V214" s="1">
        <v>2958465</v>
      </c>
      <c r="W214" t="s">
        <v>570</v>
      </c>
      <c r="X214" t="s">
        <v>553</v>
      </c>
      <c r="Y214" t="s">
        <v>553</v>
      </c>
      <c r="Z214" t="s">
        <v>553</v>
      </c>
      <c r="AA214" t="s">
        <v>553</v>
      </c>
      <c r="AB214" t="s">
        <v>553</v>
      </c>
      <c r="AC214" t="s">
        <v>964</v>
      </c>
      <c r="AD214" t="s">
        <v>693</v>
      </c>
      <c r="AF214" t="s">
        <v>9926</v>
      </c>
      <c r="AG214" t="s">
        <v>681</v>
      </c>
      <c r="AH214" t="s">
        <v>9979</v>
      </c>
      <c r="AI214" t="s">
        <v>566</v>
      </c>
      <c r="AJ214" t="s">
        <v>696</v>
      </c>
      <c r="AK214" t="s">
        <v>687</v>
      </c>
      <c r="AL214" t="s">
        <v>586</v>
      </c>
      <c r="AM214" t="s">
        <v>569</v>
      </c>
      <c r="AN214" t="s">
        <v>570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 t="b">
        <v>1</v>
      </c>
      <c r="ES214" t="b">
        <v>1</v>
      </c>
      <c r="ET214" t="s">
        <v>688</v>
      </c>
      <c r="EU214" t="s">
        <v>9979</v>
      </c>
      <c r="EV214" t="s">
        <v>571</v>
      </c>
      <c r="EW214" t="s">
        <v>814</v>
      </c>
    </row>
    <row r="215" spans="1:153" x14ac:dyDescent="0.4">
      <c r="A215" t="s">
        <v>98</v>
      </c>
      <c r="B215" t="s">
        <v>965</v>
      </c>
      <c r="C215">
        <v>200000023</v>
      </c>
      <c r="D215" t="s">
        <v>966</v>
      </c>
      <c r="E215" t="s">
        <v>967</v>
      </c>
      <c r="F215" t="s">
        <v>687</v>
      </c>
      <c r="G215" t="s">
        <v>688</v>
      </c>
      <c r="H215" t="s">
        <v>688</v>
      </c>
      <c r="I215" t="s">
        <v>689</v>
      </c>
      <c r="J215" t="s">
        <v>837</v>
      </c>
      <c r="K215" t="s">
        <v>691</v>
      </c>
      <c r="L215" t="s">
        <v>838</v>
      </c>
      <c r="M215" t="s">
        <v>553</v>
      </c>
      <c r="N215" t="s">
        <v>594</v>
      </c>
      <c r="O215" t="s">
        <v>583</v>
      </c>
      <c r="P215" t="s">
        <v>584</v>
      </c>
      <c r="Q215" t="s">
        <v>655</v>
      </c>
      <c r="R215" t="s">
        <v>692</v>
      </c>
      <c r="S215" t="s">
        <v>692</v>
      </c>
      <c r="T215" s="1">
        <v>39294</v>
      </c>
      <c r="U215" s="1">
        <v>2958465</v>
      </c>
      <c r="V215" s="1">
        <v>2958465</v>
      </c>
      <c r="X215" t="s">
        <v>553</v>
      </c>
      <c r="Y215" t="s">
        <v>553</v>
      </c>
      <c r="Z215" t="s">
        <v>553</v>
      </c>
      <c r="AA215" t="s">
        <v>553</v>
      </c>
      <c r="AB215" t="s">
        <v>553</v>
      </c>
      <c r="AC215" t="s">
        <v>968</v>
      </c>
      <c r="AD215" t="s">
        <v>969</v>
      </c>
      <c r="AF215" t="s">
        <v>9926</v>
      </c>
      <c r="AG215" t="s">
        <v>681</v>
      </c>
      <c r="AH215" t="s">
        <v>9979</v>
      </c>
      <c r="AI215" t="s">
        <v>566</v>
      </c>
      <c r="AJ215" t="s">
        <v>696</v>
      </c>
      <c r="AK215" t="s">
        <v>687</v>
      </c>
      <c r="AL215" t="s">
        <v>586</v>
      </c>
      <c r="AM215" t="s">
        <v>569</v>
      </c>
      <c r="AN215" t="s">
        <v>578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-2017944</v>
      </c>
      <c r="BN215">
        <v>453342</v>
      </c>
      <c r="BO215">
        <v>0</v>
      </c>
      <c r="BP215">
        <v>0</v>
      </c>
      <c r="BQ215">
        <v>-2017944</v>
      </c>
      <c r="BR215">
        <v>453342</v>
      </c>
      <c r="BS215">
        <v>0</v>
      </c>
      <c r="BT215">
        <v>0</v>
      </c>
      <c r="BU215">
        <v>0</v>
      </c>
      <c r="BV215">
        <v>-2017944</v>
      </c>
      <c r="BW215">
        <v>453342</v>
      </c>
      <c r="BX215">
        <v>-3.9037340329606942</v>
      </c>
      <c r="BY215">
        <v>0.92102668810044408</v>
      </c>
      <c r="BZ215">
        <v>76686.36</v>
      </c>
      <c r="CA215">
        <v>70781510</v>
      </c>
      <c r="CB215">
        <v>70781510</v>
      </c>
      <c r="CC215">
        <v>70781510</v>
      </c>
      <c r="CD215">
        <v>34470</v>
      </c>
      <c r="CE215">
        <v>49674717</v>
      </c>
      <c r="CF215">
        <v>51692661</v>
      </c>
      <c r="CG215">
        <v>49221375</v>
      </c>
      <c r="CH215">
        <v>9943513.8840000033</v>
      </c>
      <c r="CI215">
        <v>4262147.3399999961</v>
      </c>
      <c r="CJ215">
        <v>9965627.3159999922</v>
      </c>
      <c r="CK215">
        <v>-22113.431999988854</v>
      </c>
      <c r="CL215">
        <v>0</v>
      </c>
      <c r="CM215">
        <v>32.987522482872009</v>
      </c>
      <c r="CN215">
        <v>10.383185744285583</v>
      </c>
      <c r="CO215">
        <v>0.19848257303237918</v>
      </c>
      <c r="CP215">
        <v>1638645843.8678045</v>
      </c>
      <c r="CQ215">
        <v>515781813.40582073</v>
      </c>
      <c r="CR215">
        <v>9859565.644815268</v>
      </c>
      <c r="CS215">
        <v>1.0044838078006502</v>
      </c>
      <c r="CT215">
        <v>49897448.883579686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49674717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36759290.579999998</v>
      </c>
      <c r="EF215">
        <v>-3444022</v>
      </c>
      <c r="EG215">
        <v>0</v>
      </c>
      <c r="EH215">
        <v>0</v>
      </c>
      <c r="EI215">
        <v>0</v>
      </c>
      <c r="EJ215">
        <v>1426078</v>
      </c>
      <c r="EK215">
        <v>212678</v>
      </c>
      <c r="EL215">
        <v>0</v>
      </c>
      <c r="EM215">
        <v>0</v>
      </c>
      <c r="EN215">
        <v>0</v>
      </c>
      <c r="EO215">
        <v>240664</v>
      </c>
      <c r="EP215">
        <v>-2017944</v>
      </c>
      <c r="EQ215">
        <v>453342</v>
      </c>
      <c r="ER215" t="b">
        <v>1</v>
      </c>
      <c r="ES215" t="b">
        <v>1</v>
      </c>
      <c r="ET215" t="s">
        <v>688</v>
      </c>
      <c r="EU215" t="s">
        <v>9979</v>
      </c>
      <c r="EV215" t="s">
        <v>571</v>
      </c>
      <c r="EW215" t="s">
        <v>814</v>
      </c>
    </row>
    <row r="216" spans="1:153" x14ac:dyDescent="0.4">
      <c r="A216" t="s">
        <v>970</v>
      </c>
      <c r="B216" t="s">
        <v>971</v>
      </c>
      <c r="C216">
        <v>200000325</v>
      </c>
      <c r="D216" t="s">
        <v>972</v>
      </c>
      <c r="E216" t="s">
        <v>973</v>
      </c>
      <c r="F216" t="s">
        <v>606</v>
      </c>
      <c r="G216" t="s">
        <v>609</v>
      </c>
      <c r="H216" t="s">
        <v>974</v>
      </c>
      <c r="I216" t="s">
        <v>549</v>
      </c>
      <c r="J216" t="s">
        <v>550</v>
      </c>
      <c r="K216" t="s">
        <v>551</v>
      </c>
      <c r="L216" t="s">
        <v>552</v>
      </c>
      <c r="M216" t="s">
        <v>609</v>
      </c>
      <c r="N216" t="s">
        <v>594</v>
      </c>
      <c r="O216" t="s">
        <v>654</v>
      </c>
      <c r="P216" t="s">
        <v>595</v>
      </c>
      <c r="Q216" t="s">
        <v>655</v>
      </c>
      <c r="R216" t="s">
        <v>557</v>
      </c>
      <c r="S216" t="s">
        <v>557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553</v>
      </c>
      <c r="Y216" t="s">
        <v>553</v>
      </c>
      <c r="Z216" t="s">
        <v>678</v>
      </c>
      <c r="AA216" t="s">
        <v>678</v>
      </c>
      <c r="AB216" t="s">
        <v>975</v>
      </c>
      <c r="AC216" t="s">
        <v>553</v>
      </c>
      <c r="AD216" t="s">
        <v>563</v>
      </c>
      <c r="AF216" t="s">
        <v>8806</v>
      </c>
      <c r="AG216" t="e">
        <v>#N/A</v>
      </c>
      <c r="AH216" t="s">
        <v>9979</v>
      </c>
      <c r="AI216" t="s">
        <v>566</v>
      </c>
      <c r="AJ216" t="s">
        <v>567</v>
      </c>
      <c r="AK216" t="s">
        <v>606</v>
      </c>
      <c r="AL216" t="s">
        <v>568</v>
      </c>
      <c r="AM216" t="s">
        <v>569</v>
      </c>
      <c r="AN216" t="s">
        <v>570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 t="b">
        <v>1</v>
      </c>
      <c r="ES216" t="b">
        <v>1</v>
      </c>
      <c r="ET216" t="s">
        <v>9979</v>
      </c>
      <c r="EU216" t="s">
        <v>9979</v>
      </c>
      <c r="EV216" t="s">
        <v>571</v>
      </c>
      <c r="EW216" t="s">
        <v>572</v>
      </c>
    </row>
    <row r="217" spans="1:153" x14ac:dyDescent="0.4">
      <c r="A217" t="s">
        <v>976</v>
      </c>
      <c r="B217" t="s">
        <v>977</v>
      </c>
      <c r="C217">
        <v>200000326</v>
      </c>
      <c r="D217" t="s">
        <v>978</v>
      </c>
      <c r="E217" t="s">
        <v>979</v>
      </c>
      <c r="F217" t="s">
        <v>606</v>
      </c>
      <c r="G217" t="s">
        <v>609</v>
      </c>
      <c r="H217" t="s">
        <v>974</v>
      </c>
      <c r="I217" t="s">
        <v>549</v>
      </c>
      <c r="J217" t="s">
        <v>550</v>
      </c>
      <c r="K217" t="s">
        <v>551</v>
      </c>
      <c r="L217" t="s">
        <v>552</v>
      </c>
      <c r="M217" t="s">
        <v>609</v>
      </c>
      <c r="N217" t="s">
        <v>594</v>
      </c>
      <c r="O217" t="s">
        <v>654</v>
      </c>
      <c r="P217" t="s">
        <v>595</v>
      </c>
      <c r="Q217" t="s">
        <v>655</v>
      </c>
      <c r="R217" t="s">
        <v>557</v>
      </c>
      <c r="S217" t="s">
        <v>557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553</v>
      </c>
      <c r="Y217" t="s">
        <v>553</v>
      </c>
      <c r="Z217" t="s">
        <v>678</v>
      </c>
      <c r="AA217" t="s">
        <v>678</v>
      </c>
      <c r="AB217" t="s">
        <v>975</v>
      </c>
      <c r="AC217" t="s">
        <v>553</v>
      </c>
      <c r="AD217" t="s">
        <v>563</v>
      </c>
      <c r="AF217" t="s">
        <v>8806</v>
      </c>
      <c r="AG217" t="e">
        <v>#N/A</v>
      </c>
      <c r="AH217" t="s">
        <v>9979</v>
      </c>
      <c r="AI217" t="s">
        <v>566</v>
      </c>
      <c r="AJ217" t="s">
        <v>567</v>
      </c>
      <c r="AK217" t="s">
        <v>606</v>
      </c>
      <c r="AL217" t="s">
        <v>568</v>
      </c>
      <c r="AM217" t="s">
        <v>569</v>
      </c>
      <c r="AN217" t="s">
        <v>570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 t="b">
        <v>1</v>
      </c>
      <c r="ES217" t="b">
        <v>1</v>
      </c>
      <c r="ET217" t="s">
        <v>9979</v>
      </c>
      <c r="EU217" t="s">
        <v>9979</v>
      </c>
      <c r="EV217" t="s">
        <v>571</v>
      </c>
      <c r="EW217" t="s">
        <v>572</v>
      </c>
    </row>
    <row r="218" spans="1:153" x14ac:dyDescent="0.4">
      <c r="A218" t="s">
        <v>980</v>
      </c>
      <c r="B218" t="s">
        <v>981</v>
      </c>
      <c r="C218">
        <v>200000327</v>
      </c>
      <c r="D218" t="s">
        <v>982</v>
      </c>
      <c r="E218" t="s">
        <v>983</v>
      </c>
      <c r="F218" t="s">
        <v>606</v>
      </c>
      <c r="G218" t="s">
        <v>609</v>
      </c>
      <c r="H218" t="s">
        <v>974</v>
      </c>
      <c r="I218" t="s">
        <v>549</v>
      </c>
      <c r="J218" t="s">
        <v>550</v>
      </c>
      <c r="K218" t="s">
        <v>551</v>
      </c>
      <c r="L218" t="s">
        <v>552</v>
      </c>
      <c r="M218" t="s">
        <v>609</v>
      </c>
      <c r="N218" t="s">
        <v>594</v>
      </c>
      <c r="O218" t="s">
        <v>654</v>
      </c>
      <c r="P218" t="s">
        <v>595</v>
      </c>
      <c r="Q218" t="s">
        <v>655</v>
      </c>
      <c r="R218" t="s">
        <v>557</v>
      </c>
      <c r="S218" t="s">
        <v>557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553</v>
      </c>
      <c r="Y218" t="s">
        <v>553</v>
      </c>
      <c r="Z218" t="s">
        <v>678</v>
      </c>
      <c r="AA218" t="s">
        <v>678</v>
      </c>
      <c r="AB218" t="s">
        <v>975</v>
      </c>
      <c r="AC218" t="s">
        <v>553</v>
      </c>
      <c r="AD218" t="s">
        <v>563</v>
      </c>
      <c r="AF218" t="s">
        <v>8806</v>
      </c>
      <c r="AG218" t="e">
        <v>#N/A</v>
      </c>
      <c r="AH218" t="s">
        <v>9979</v>
      </c>
      <c r="AI218" t="s">
        <v>566</v>
      </c>
      <c r="AJ218" t="s">
        <v>567</v>
      </c>
      <c r="AK218" t="s">
        <v>606</v>
      </c>
      <c r="AL218" t="s">
        <v>568</v>
      </c>
      <c r="AM218" t="s">
        <v>569</v>
      </c>
      <c r="AN218" t="s">
        <v>570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 t="b">
        <v>1</v>
      </c>
      <c r="ES218" t="b">
        <v>1</v>
      </c>
      <c r="ET218" t="s">
        <v>9979</v>
      </c>
      <c r="EU218" t="s">
        <v>9979</v>
      </c>
      <c r="EV218" t="s">
        <v>571</v>
      </c>
      <c r="EW218" t="s">
        <v>572</v>
      </c>
    </row>
    <row r="219" spans="1:153" x14ac:dyDescent="0.4">
      <c r="A219" t="s">
        <v>99</v>
      </c>
      <c r="B219" t="s">
        <v>984</v>
      </c>
      <c r="C219">
        <v>200000412</v>
      </c>
      <c r="D219" t="s">
        <v>985</v>
      </c>
      <c r="E219" t="s">
        <v>986</v>
      </c>
      <c r="F219" t="s">
        <v>546</v>
      </c>
      <c r="G219" t="s">
        <v>676</v>
      </c>
      <c r="H219" t="s">
        <v>654</v>
      </c>
      <c r="I219" t="s">
        <v>689</v>
      </c>
      <c r="J219" t="s">
        <v>690</v>
      </c>
      <c r="K219" t="s">
        <v>691</v>
      </c>
      <c r="L219" t="s">
        <v>654</v>
      </c>
      <c r="M219" t="s">
        <v>553</v>
      </c>
      <c r="N219" t="s">
        <v>594</v>
      </c>
      <c r="O219" t="s">
        <v>583</v>
      </c>
      <c r="P219" t="s">
        <v>584</v>
      </c>
      <c r="Q219" t="s">
        <v>655</v>
      </c>
      <c r="R219" t="s">
        <v>557</v>
      </c>
      <c r="S219" t="s">
        <v>692</v>
      </c>
      <c r="T219" s="1">
        <v>41381</v>
      </c>
      <c r="U219" s="1">
        <v>43822</v>
      </c>
      <c r="V219" s="1">
        <v>48138</v>
      </c>
      <c r="X219" t="s">
        <v>553</v>
      </c>
      <c r="Y219" t="s">
        <v>553</v>
      </c>
      <c r="Z219" t="s">
        <v>553</v>
      </c>
      <c r="AA219" t="s">
        <v>553</v>
      </c>
      <c r="AB219" t="s">
        <v>596</v>
      </c>
      <c r="AD219" t="s">
        <v>863</v>
      </c>
      <c r="AF219" t="s">
        <v>612</v>
      </c>
      <c r="AG219" t="s">
        <v>681</v>
      </c>
      <c r="AH219" t="s">
        <v>9979</v>
      </c>
      <c r="AI219" t="s">
        <v>566</v>
      </c>
      <c r="AJ219" t="s">
        <v>773</v>
      </c>
      <c r="AK219" t="s">
        <v>546</v>
      </c>
      <c r="AL219" t="s">
        <v>586</v>
      </c>
      <c r="AM219" t="s">
        <v>569</v>
      </c>
      <c r="AN219" t="s">
        <v>578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2096850000</v>
      </c>
      <c r="AZ219">
        <v>374519097079</v>
      </c>
      <c r="BA219">
        <v>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0</v>
      </c>
      <c r="BN219">
        <v>2445983165</v>
      </c>
      <c r="BO219">
        <v>0</v>
      </c>
      <c r="BP219">
        <v>0</v>
      </c>
      <c r="BQ219">
        <v>0</v>
      </c>
      <c r="BR219">
        <v>2445983165</v>
      </c>
      <c r="BS219">
        <v>0</v>
      </c>
      <c r="BT219">
        <v>0</v>
      </c>
      <c r="BU219">
        <v>0</v>
      </c>
      <c r="BV219">
        <v>0</v>
      </c>
      <c r="BW219">
        <v>2445983165</v>
      </c>
      <c r="BX219">
        <v>0</v>
      </c>
      <c r="BY219">
        <v>5.9494928813082577</v>
      </c>
      <c r="BZ219">
        <v>0</v>
      </c>
      <c r="CA219">
        <v>47886510504</v>
      </c>
      <c r="CB219">
        <v>47886510504</v>
      </c>
      <c r="CC219">
        <v>50255785809</v>
      </c>
      <c r="CD219">
        <v>0</v>
      </c>
      <c r="CE219">
        <v>42510022938</v>
      </c>
      <c r="CF219">
        <v>42510022938</v>
      </c>
      <c r="CG219">
        <v>42160889773</v>
      </c>
      <c r="CH219">
        <v>42510022938</v>
      </c>
      <c r="CI219">
        <v>42510022938</v>
      </c>
      <c r="CJ219">
        <v>42160889773</v>
      </c>
      <c r="CK219">
        <v>2445983165</v>
      </c>
      <c r="CL219">
        <v>36446020005</v>
      </c>
      <c r="CM219">
        <v>29.000846743583686</v>
      </c>
      <c r="CN219">
        <v>12.199608683586122</v>
      </c>
      <c r="CO219">
        <v>3.7032648921012878</v>
      </c>
      <c r="CP219">
        <v>1232826660291.165</v>
      </c>
      <c r="CQ219">
        <v>518605644973.87006</v>
      </c>
      <c r="CR219">
        <v>157425875508.71585</v>
      </c>
      <c r="CS219">
        <v>1.2158788951723154</v>
      </c>
      <c r="CT219">
        <v>51687039723.605225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1055030782.1916449</v>
      </c>
      <c r="DK219">
        <v>41454992155.808357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26844746104.577209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109203138</v>
      </c>
      <c r="EN219">
        <v>0</v>
      </c>
      <c r="EO219">
        <v>2336780027</v>
      </c>
      <c r="EP219">
        <v>0</v>
      </c>
      <c r="EQ219">
        <v>2445983165</v>
      </c>
      <c r="ER219" t="b">
        <v>1</v>
      </c>
      <c r="ES219" t="b">
        <v>1</v>
      </c>
      <c r="ET219" t="s">
        <v>9979</v>
      </c>
      <c r="EV219" t="s">
        <v>571</v>
      </c>
      <c r="EW219" t="s">
        <v>572</v>
      </c>
    </row>
    <row r="220" spans="1:153" x14ac:dyDescent="0.4">
      <c r="A220" t="s">
        <v>100</v>
      </c>
      <c r="B220" t="s">
        <v>987</v>
      </c>
      <c r="C220">
        <v>200000403</v>
      </c>
      <c r="D220" t="s">
        <v>988</v>
      </c>
      <c r="E220" t="s">
        <v>989</v>
      </c>
      <c r="F220" t="s">
        <v>546</v>
      </c>
      <c r="G220" t="s">
        <v>701</v>
      </c>
      <c r="H220" t="s">
        <v>654</v>
      </c>
      <c r="I220" t="s">
        <v>549</v>
      </c>
      <c r="J220" t="s">
        <v>550</v>
      </c>
      <c r="K220" t="s">
        <v>551</v>
      </c>
      <c r="L220" t="s">
        <v>552</v>
      </c>
      <c r="M220" t="s">
        <v>553</v>
      </c>
      <c r="N220" t="s">
        <v>594</v>
      </c>
      <c r="O220" t="s">
        <v>654</v>
      </c>
      <c r="P220" t="s">
        <v>595</v>
      </c>
      <c r="Q220" t="s">
        <v>655</v>
      </c>
      <c r="R220" t="s">
        <v>557</v>
      </c>
      <c r="S220" t="s">
        <v>557</v>
      </c>
      <c r="T220" s="1">
        <v>41408</v>
      </c>
      <c r="U220" s="1">
        <v>49809</v>
      </c>
      <c r="V220" s="1">
        <v>49809</v>
      </c>
      <c r="X220" t="s">
        <v>677</v>
      </c>
      <c r="Y220" t="s">
        <v>559</v>
      </c>
      <c r="Z220" t="s">
        <v>678</v>
      </c>
      <c r="AA220" t="s">
        <v>990</v>
      </c>
      <c r="AB220" t="s">
        <v>589</v>
      </c>
      <c r="AC220" t="s">
        <v>553</v>
      </c>
      <c r="AD220" t="s">
        <v>620</v>
      </c>
      <c r="AF220" t="s">
        <v>564</v>
      </c>
      <c r="AG220" t="s">
        <v>565</v>
      </c>
      <c r="AH220" t="s">
        <v>9979</v>
      </c>
      <c r="AI220" t="s">
        <v>566</v>
      </c>
      <c r="AJ220" t="s">
        <v>567</v>
      </c>
      <c r="AK220" t="s">
        <v>546</v>
      </c>
      <c r="AL220" t="s">
        <v>568</v>
      </c>
      <c r="AM220" t="s">
        <v>569</v>
      </c>
      <c r="AN220" t="s">
        <v>578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1122935891</v>
      </c>
      <c r="AZ220">
        <v>24486088049</v>
      </c>
      <c r="BA220">
        <v>0</v>
      </c>
      <c r="BB220">
        <v>-1122935891</v>
      </c>
      <c r="BC220">
        <v>13069678528</v>
      </c>
      <c r="BD220">
        <v>0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0</v>
      </c>
      <c r="BN220">
        <v>47570576</v>
      </c>
      <c r="BO220">
        <v>0</v>
      </c>
      <c r="BP220">
        <v>667433332</v>
      </c>
      <c r="BQ220">
        <v>0</v>
      </c>
      <c r="BR220">
        <v>715003908</v>
      </c>
      <c r="BS220">
        <v>0</v>
      </c>
      <c r="BT220">
        <v>0</v>
      </c>
      <c r="BU220">
        <v>0</v>
      </c>
      <c r="BV220">
        <v>0</v>
      </c>
      <c r="BW220">
        <v>715003908</v>
      </c>
      <c r="BX220">
        <v>0</v>
      </c>
      <c r="BY220">
        <v>5.4385739837082374</v>
      </c>
      <c r="BZ220">
        <v>0</v>
      </c>
      <c r="CA220">
        <v>13030552877</v>
      </c>
      <c r="CB220">
        <v>13030552877</v>
      </c>
      <c r="CC220">
        <v>14158381494</v>
      </c>
      <c r="CD220">
        <v>0</v>
      </c>
      <c r="CE220">
        <v>12966719755</v>
      </c>
      <c r="CF220">
        <v>12966719755</v>
      </c>
      <c r="CG220">
        <v>14042085070</v>
      </c>
      <c r="CH220">
        <v>12966719755</v>
      </c>
      <c r="CI220">
        <v>12966719755</v>
      </c>
      <c r="CJ220">
        <v>14042085070</v>
      </c>
      <c r="CK220">
        <v>47570576</v>
      </c>
      <c r="CL220">
        <v>0</v>
      </c>
      <c r="CM220">
        <v>-6.1776724457740793</v>
      </c>
      <c r="CN220">
        <v>11.089282631874084</v>
      </c>
      <c r="CO220">
        <v>5.3902378678321847</v>
      </c>
      <c r="CP220">
        <v>-80104147342.537918</v>
      </c>
      <c r="CQ220">
        <v>143791620171.50009</v>
      </c>
      <c r="CR220">
        <v>69893703844.968674</v>
      </c>
      <c r="CS220">
        <v>1.3686706491694787</v>
      </c>
      <c r="CT220">
        <v>17747168744.674553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8624938772.8854008</v>
      </c>
      <c r="DK220">
        <v>4341780982.1145973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3009307724.9363198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667433332</v>
      </c>
      <c r="EM220">
        <v>4371217</v>
      </c>
      <c r="EN220">
        <v>0</v>
      </c>
      <c r="EO220">
        <v>43199359</v>
      </c>
      <c r="EP220">
        <v>0</v>
      </c>
      <c r="EQ220">
        <v>715003908</v>
      </c>
      <c r="ER220" t="b">
        <v>1</v>
      </c>
      <c r="ES220" t="b">
        <v>1</v>
      </c>
      <c r="ET220" t="s">
        <v>9979</v>
      </c>
      <c r="EU220" t="s">
        <v>9979</v>
      </c>
      <c r="EV220" t="s">
        <v>571</v>
      </c>
      <c r="EW220" t="s">
        <v>572</v>
      </c>
    </row>
    <row r="221" spans="1:153" x14ac:dyDescent="0.4">
      <c r="A221" t="s">
        <v>101</v>
      </c>
      <c r="B221" t="s">
        <v>991</v>
      </c>
      <c r="C221">
        <v>200000413</v>
      </c>
      <c r="D221" t="s">
        <v>8854</v>
      </c>
      <c r="E221" t="s">
        <v>8855</v>
      </c>
      <c r="F221" t="s">
        <v>687</v>
      </c>
      <c r="G221" t="s">
        <v>687</v>
      </c>
      <c r="H221" t="s">
        <v>687</v>
      </c>
      <c r="I221" t="s">
        <v>689</v>
      </c>
      <c r="J221" t="s">
        <v>690</v>
      </c>
      <c r="K221" t="s">
        <v>691</v>
      </c>
      <c r="L221" t="s">
        <v>654</v>
      </c>
      <c r="M221" t="s">
        <v>553</v>
      </c>
      <c r="N221" t="s">
        <v>594</v>
      </c>
      <c r="O221" t="s">
        <v>654</v>
      </c>
      <c r="P221" t="s">
        <v>584</v>
      </c>
      <c r="Q221" t="s">
        <v>655</v>
      </c>
      <c r="R221" t="s">
        <v>557</v>
      </c>
      <c r="S221" t="s">
        <v>692</v>
      </c>
      <c r="T221" s="1">
        <v>41438</v>
      </c>
      <c r="U221" s="1">
        <v>42168</v>
      </c>
      <c r="V221" s="1">
        <v>47282</v>
      </c>
      <c r="X221" t="s">
        <v>553</v>
      </c>
      <c r="Y221" t="s">
        <v>553</v>
      </c>
      <c r="Z221" t="s">
        <v>553</v>
      </c>
      <c r="AA221" t="s">
        <v>553</v>
      </c>
      <c r="AB221" t="s">
        <v>589</v>
      </c>
      <c r="AD221" t="s">
        <v>993</v>
      </c>
      <c r="AF221" t="s">
        <v>9926</v>
      </c>
      <c r="AG221" t="s">
        <v>565</v>
      </c>
      <c r="AH221" t="s">
        <v>9979</v>
      </c>
      <c r="AI221" t="s">
        <v>566</v>
      </c>
      <c r="AJ221" t="s">
        <v>696</v>
      </c>
      <c r="AK221" t="s">
        <v>687</v>
      </c>
      <c r="AL221" t="s">
        <v>586</v>
      </c>
      <c r="AM221" t="s">
        <v>569</v>
      </c>
      <c r="AN221" t="s">
        <v>578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0</v>
      </c>
      <c r="BN221">
        <v>-1303069959</v>
      </c>
      <c r="BO221">
        <v>0</v>
      </c>
      <c r="BP221">
        <v>0</v>
      </c>
      <c r="BQ221">
        <v>0</v>
      </c>
      <c r="BR221">
        <v>-1303069959</v>
      </c>
      <c r="BS221">
        <v>0</v>
      </c>
      <c r="BT221">
        <v>0</v>
      </c>
      <c r="BU221">
        <v>0</v>
      </c>
      <c r="BV221">
        <v>0</v>
      </c>
      <c r="BW221">
        <v>-1303069959</v>
      </c>
      <c r="BX221">
        <v>0</v>
      </c>
      <c r="BY221">
        <v>-5.9129529197292019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19735980089</v>
      </c>
      <c r="CF221">
        <v>19735980089</v>
      </c>
      <c r="CG221">
        <v>23036050048</v>
      </c>
      <c r="CH221">
        <v>19735980089</v>
      </c>
      <c r="CI221">
        <v>19735980089</v>
      </c>
      <c r="CJ221">
        <v>23036050048</v>
      </c>
      <c r="CK221">
        <v>-1303069959</v>
      </c>
      <c r="CL221">
        <v>8148246300</v>
      </c>
      <c r="CM221">
        <v>-68.045169636607184</v>
      </c>
      <c r="CN221">
        <v>-11.598740406334398</v>
      </c>
      <c r="CO221">
        <v>4.9991485476493835</v>
      </c>
      <c r="CP221">
        <v>-1342938113100.7068</v>
      </c>
      <c r="CQ221">
        <v>-228912509716.89545</v>
      </c>
      <c r="CR221">
        <v>98663096198.361496</v>
      </c>
      <c r="CS221">
        <v>1.2556916004379055</v>
      </c>
      <c r="CT221">
        <v>24782304424.167046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19735980089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12941396230.089998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55300163</v>
      </c>
      <c r="EN221">
        <v>0</v>
      </c>
      <c r="EO221">
        <v>-1358370122</v>
      </c>
      <c r="EP221">
        <v>0</v>
      </c>
      <c r="EQ221">
        <v>-1303069959</v>
      </c>
      <c r="ER221" t="b">
        <v>1</v>
      </c>
      <c r="ES221" t="b">
        <v>1</v>
      </c>
      <c r="ET221" t="s">
        <v>994</v>
      </c>
      <c r="EU221" t="s">
        <v>9979</v>
      </c>
      <c r="EV221" t="s">
        <v>571</v>
      </c>
      <c r="EW221" t="s">
        <v>572</v>
      </c>
    </row>
    <row r="222" spans="1:153" x14ac:dyDescent="0.4">
      <c r="A222" t="s">
        <v>102</v>
      </c>
      <c r="B222">
        <v>5910157000</v>
      </c>
      <c r="C222">
        <v>6000000000233</v>
      </c>
      <c r="D222" t="s">
        <v>995</v>
      </c>
      <c r="E222" t="s">
        <v>996</v>
      </c>
      <c r="F222" t="s">
        <v>546</v>
      </c>
      <c r="G222" t="s">
        <v>547</v>
      </c>
      <c r="H222" t="s">
        <v>548</v>
      </c>
      <c r="I222" t="s">
        <v>549</v>
      </c>
      <c r="J222" t="s">
        <v>550</v>
      </c>
      <c r="K222" t="s">
        <v>551</v>
      </c>
      <c r="L222" t="s">
        <v>552</v>
      </c>
      <c r="M222" t="s">
        <v>553</v>
      </c>
      <c r="N222" t="s">
        <v>554</v>
      </c>
      <c r="O222" t="s">
        <v>555</v>
      </c>
      <c r="P222" t="s">
        <v>554</v>
      </c>
      <c r="Q222" t="s">
        <v>556</v>
      </c>
      <c r="R222" t="s">
        <v>557</v>
      </c>
      <c r="S222" t="s">
        <v>557</v>
      </c>
      <c r="T222" s="1">
        <v>41449</v>
      </c>
      <c r="U222" s="1">
        <v>51311</v>
      </c>
      <c r="V222" s="1">
        <v>51311</v>
      </c>
      <c r="X222" t="s">
        <v>558</v>
      </c>
      <c r="Y222" t="s">
        <v>559</v>
      </c>
      <c r="Z222" t="s">
        <v>560</v>
      </c>
      <c r="AA222" t="s">
        <v>938</v>
      </c>
      <c r="AB222" t="s">
        <v>705</v>
      </c>
      <c r="AC222" t="s">
        <v>553</v>
      </c>
      <c r="AD222" t="s">
        <v>620</v>
      </c>
      <c r="AF222" t="s">
        <v>564</v>
      </c>
      <c r="AG222" t="s">
        <v>681</v>
      </c>
      <c r="AH222" s="1">
        <v>41484</v>
      </c>
      <c r="AI222" t="s">
        <v>566</v>
      </c>
      <c r="AJ222" t="s">
        <v>567</v>
      </c>
      <c r="AK222" t="s">
        <v>546</v>
      </c>
      <c r="AL222" t="s">
        <v>568</v>
      </c>
      <c r="AM222" t="s">
        <v>569</v>
      </c>
      <c r="AN222" t="s">
        <v>578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400000000</v>
      </c>
      <c r="AY222">
        <v>1100000000</v>
      </c>
      <c r="AZ222">
        <v>16004800000</v>
      </c>
      <c r="BA222">
        <v>-400000000</v>
      </c>
      <c r="BB222">
        <v>-1100000000</v>
      </c>
      <c r="BC222">
        <v>23995200000</v>
      </c>
      <c r="BD222">
        <v>219325500</v>
      </c>
      <c r="BE222">
        <v>667864130</v>
      </c>
      <c r="BF222">
        <v>13565069570</v>
      </c>
      <c r="BG222">
        <v>0</v>
      </c>
      <c r="BH222">
        <v>667864130</v>
      </c>
      <c r="BI222">
        <v>0</v>
      </c>
      <c r="BJ222">
        <v>0</v>
      </c>
      <c r="BK222">
        <v>0</v>
      </c>
      <c r="BL222">
        <v>608535326</v>
      </c>
      <c r="BM222">
        <v>0</v>
      </c>
      <c r="BN222">
        <v>0</v>
      </c>
      <c r="BO222">
        <v>84308364</v>
      </c>
      <c r="BP222">
        <v>608791506</v>
      </c>
      <c r="BQ222">
        <v>84308364</v>
      </c>
      <c r="BR222">
        <v>608791506</v>
      </c>
      <c r="BS222">
        <v>0</v>
      </c>
      <c r="BT222">
        <v>0</v>
      </c>
      <c r="BU222">
        <v>0</v>
      </c>
      <c r="BV222">
        <v>84308364</v>
      </c>
      <c r="BW222">
        <v>608791506</v>
      </c>
      <c r="BX222">
        <v>0.34905951099953481</v>
      </c>
      <c r="BY222">
        <v>2.5114441847115967</v>
      </c>
      <c r="BZ222">
        <v>0</v>
      </c>
      <c r="CA222">
        <v>24000000000</v>
      </c>
      <c r="CB222">
        <v>24400000000</v>
      </c>
      <c r="CC222">
        <v>25100000000</v>
      </c>
      <c r="CD222">
        <v>0</v>
      </c>
      <c r="CE222">
        <v>23995200000</v>
      </c>
      <c r="CF222">
        <v>24395120000</v>
      </c>
      <c r="CG222">
        <v>25094980000</v>
      </c>
      <c r="CH222">
        <v>23995200000</v>
      </c>
      <c r="CI222">
        <v>24395120000</v>
      </c>
      <c r="CJ222">
        <v>25094980000</v>
      </c>
      <c r="CK222">
        <v>220000</v>
      </c>
      <c r="CL222">
        <v>0</v>
      </c>
      <c r="CM222">
        <v>0.35935800833333337</v>
      </c>
      <c r="CN222">
        <v>4.3122961000000002</v>
      </c>
      <c r="CO222">
        <v>4.3122961000000002</v>
      </c>
      <c r="CP222">
        <v>8622867281.5600014</v>
      </c>
      <c r="CQ222">
        <v>103474407378.72</v>
      </c>
      <c r="CR222">
        <v>103474407378.72</v>
      </c>
      <c r="CS222">
        <v>1.3391267392499999</v>
      </c>
      <c r="CT222">
        <v>32132613933.6516</v>
      </c>
      <c r="CU222">
        <v>4.25</v>
      </c>
      <c r="CV222">
        <v>0</v>
      </c>
      <c r="CW222">
        <v>0</v>
      </c>
      <c r="CX222">
        <v>4.25</v>
      </c>
      <c r="CY222">
        <v>4.25</v>
      </c>
      <c r="CZ222">
        <v>101979600000</v>
      </c>
      <c r="DA222">
        <v>0</v>
      </c>
      <c r="DB222">
        <v>0</v>
      </c>
      <c r="DC222">
        <v>1700000000</v>
      </c>
      <c r="DD222">
        <v>4675000000</v>
      </c>
      <c r="DE222">
        <v>23995200000</v>
      </c>
      <c r="DF222">
        <v>0</v>
      </c>
      <c r="DG222">
        <v>400000000</v>
      </c>
      <c r="DH222">
        <v>1</v>
      </c>
      <c r="DI222">
        <v>0</v>
      </c>
      <c r="DJ222">
        <v>23995200000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1100000000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84308364</v>
      </c>
      <c r="EH222">
        <v>0</v>
      </c>
      <c r="EI222">
        <v>0</v>
      </c>
      <c r="EJ222">
        <v>0</v>
      </c>
      <c r="EK222">
        <v>0</v>
      </c>
      <c r="EL222">
        <v>608791506</v>
      </c>
      <c r="EM222">
        <v>0</v>
      </c>
      <c r="EN222">
        <v>0</v>
      </c>
      <c r="EO222">
        <v>0</v>
      </c>
      <c r="EP222">
        <v>84308364</v>
      </c>
      <c r="EQ222">
        <v>608791506</v>
      </c>
      <c r="ER222" t="b">
        <v>1</v>
      </c>
      <c r="ES222" t="b">
        <v>1</v>
      </c>
      <c r="ET222" t="s">
        <v>9979</v>
      </c>
      <c r="EU222" t="s">
        <v>9979</v>
      </c>
      <c r="EV222" t="s">
        <v>571</v>
      </c>
      <c r="EW222" t="s">
        <v>8804</v>
      </c>
    </row>
    <row r="223" spans="1:153" x14ac:dyDescent="0.4">
      <c r="A223" t="s">
        <v>102</v>
      </c>
      <c r="B223" t="s">
        <v>997</v>
      </c>
      <c r="C223">
        <v>200000416</v>
      </c>
      <c r="D223" t="s">
        <v>995</v>
      </c>
      <c r="E223" t="s">
        <v>998</v>
      </c>
      <c r="F223" t="s">
        <v>546</v>
      </c>
      <c r="G223" t="s">
        <v>547</v>
      </c>
      <c r="H223" t="s">
        <v>548</v>
      </c>
      <c r="I223" t="s">
        <v>549</v>
      </c>
      <c r="J223" t="s">
        <v>550</v>
      </c>
      <c r="K223" t="s">
        <v>551</v>
      </c>
      <c r="L223" t="s">
        <v>552</v>
      </c>
      <c r="M223" t="s">
        <v>553</v>
      </c>
      <c r="N223" t="s">
        <v>594</v>
      </c>
      <c r="O223" t="s">
        <v>703</v>
      </c>
      <c r="P223" t="s">
        <v>595</v>
      </c>
      <c r="Q223" t="s">
        <v>556</v>
      </c>
      <c r="R223" t="s">
        <v>557</v>
      </c>
      <c r="S223" t="s">
        <v>557</v>
      </c>
      <c r="T223" s="1">
        <v>41449</v>
      </c>
      <c r="U223" s="1">
        <v>51311</v>
      </c>
      <c r="V223" s="1">
        <v>51311</v>
      </c>
      <c r="X223" t="s">
        <v>558</v>
      </c>
      <c r="Y223" t="s">
        <v>559</v>
      </c>
      <c r="Z223" t="s">
        <v>560</v>
      </c>
      <c r="AA223" t="s">
        <v>938</v>
      </c>
      <c r="AB223" t="s">
        <v>705</v>
      </c>
      <c r="AC223" t="s">
        <v>553</v>
      </c>
      <c r="AD223" t="s">
        <v>620</v>
      </c>
      <c r="AF223" t="s">
        <v>564</v>
      </c>
      <c r="AG223" t="s">
        <v>681</v>
      </c>
      <c r="AH223" t="s">
        <v>9979</v>
      </c>
      <c r="AI223" t="s">
        <v>566</v>
      </c>
      <c r="AJ223" t="s">
        <v>567</v>
      </c>
      <c r="AK223" t="s">
        <v>546</v>
      </c>
      <c r="AL223" t="s">
        <v>568</v>
      </c>
      <c r="AM223" t="s">
        <v>569</v>
      </c>
      <c r="AN223" t="s">
        <v>578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395055294</v>
      </c>
      <c r="BE223">
        <v>2695130938</v>
      </c>
      <c r="BF223">
        <v>19692401593</v>
      </c>
      <c r="BG223">
        <v>2695130938</v>
      </c>
      <c r="BH223">
        <v>0</v>
      </c>
      <c r="BI223">
        <v>0</v>
      </c>
      <c r="BJ223">
        <v>0</v>
      </c>
      <c r="BK223">
        <v>2695130938</v>
      </c>
      <c r="BL223">
        <v>0</v>
      </c>
      <c r="BM223">
        <v>0</v>
      </c>
      <c r="BN223">
        <v>3608075270</v>
      </c>
      <c r="BO223">
        <v>395055294</v>
      </c>
      <c r="BP223">
        <v>2695130938</v>
      </c>
      <c r="BQ223">
        <v>395055294</v>
      </c>
      <c r="BR223">
        <v>6303206208</v>
      </c>
      <c r="BS223">
        <v>0</v>
      </c>
      <c r="BT223">
        <v>0</v>
      </c>
      <c r="BU223">
        <v>0</v>
      </c>
      <c r="BV223">
        <v>395055294</v>
      </c>
      <c r="BW223">
        <v>6303206208</v>
      </c>
      <c r="BX223">
        <v>0.95497841461131616</v>
      </c>
      <c r="BY223">
        <v>17.217232620690201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41565509159</v>
      </c>
      <c r="CF223">
        <v>41565509159</v>
      </c>
      <c r="CG223">
        <v>37957433889</v>
      </c>
      <c r="CH223">
        <v>41565509159</v>
      </c>
      <c r="CI223">
        <v>41565509159</v>
      </c>
      <c r="CJ223">
        <v>37957433889</v>
      </c>
      <c r="CK223">
        <v>3608075270</v>
      </c>
      <c r="CL223">
        <v>53341245</v>
      </c>
      <c r="CM223">
        <v>-31.517182961106304</v>
      </c>
      <c r="CN223">
        <v>37.483057379722595</v>
      </c>
      <c r="CO223">
        <v>5.0755789875984201</v>
      </c>
      <c r="CP223">
        <v>-1310027757035.7429</v>
      </c>
      <c r="CQ223">
        <v>1558002364824.1821</v>
      </c>
      <c r="CR223">
        <v>210969024896.25009</v>
      </c>
      <c r="CS223">
        <v>1.5315252034034703</v>
      </c>
      <c r="CT223">
        <v>63658624869.306282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30515597700.898579</v>
      </c>
      <c r="DK223">
        <v>11049911458.101418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3451469734.0374699</v>
      </c>
      <c r="EF223">
        <v>0</v>
      </c>
      <c r="EG223">
        <v>395055294</v>
      </c>
      <c r="EH223">
        <v>0</v>
      </c>
      <c r="EI223">
        <v>0</v>
      </c>
      <c r="EJ223">
        <v>0</v>
      </c>
      <c r="EK223">
        <v>0</v>
      </c>
      <c r="EL223">
        <v>2695130938</v>
      </c>
      <c r="EM223">
        <v>0</v>
      </c>
      <c r="EN223">
        <v>0</v>
      </c>
      <c r="EO223">
        <v>3608075270</v>
      </c>
      <c r="EP223">
        <v>395055294</v>
      </c>
      <c r="EQ223">
        <v>6303206208</v>
      </c>
      <c r="ER223" t="b">
        <v>1</v>
      </c>
      <c r="ES223" t="b">
        <v>1</v>
      </c>
      <c r="ET223" t="s">
        <v>9979</v>
      </c>
      <c r="EU223" t="s">
        <v>9979</v>
      </c>
      <c r="EV223" t="s">
        <v>571</v>
      </c>
      <c r="EW223" t="s">
        <v>572</v>
      </c>
    </row>
    <row r="224" spans="1:153" x14ac:dyDescent="0.4">
      <c r="A224" t="s">
        <v>103</v>
      </c>
      <c r="B224" t="s">
        <v>999</v>
      </c>
      <c r="C224">
        <v>200000394</v>
      </c>
      <c r="D224" t="s">
        <v>1000</v>
      </c>
      <c r="E224" t="s">
        <v>1001</v>
      </c>
      <c r="F224" t="s">
        <v>606</v>
      </c>
      <c r="G224" t="s">
        <v>607</v>
      </c>
      <c r="H224" t="s">
        <v>654</v>
      </c>
      <c r="I224" t="s">
        <v>689</v>
      </c>
      <c r="J224" t="s">
        <v>811</v>
      </c>
      <c r="K224" t="s">
        <v>691</v>
      </c>
      <c r="L224" t="s">
        <v>918</v>
      </c>
      <c r="M224" t="s">
        <v>553</v>
      </c>
      <c r="N224" t="s">
        <v>594</v>
      </c>
      <c r="O224" t="s">
        <v>583</v>
      </c>
      <c r="P224" t="s">
        <v>584</v>
      </c>
      <c r="Q224" t="s">
        <v>655</v>
      </c>
      <c r="R224" t="s">
        <v>557</v>
      </c>
      <c r="S224" t="s">
        <v>692</v>
      </c>
      <c r="T224" s="1">
        <v>41470</v>
      </c>
      <c r="U224" s="1">
        <v>42566</v>
      </c>
      <c r="V224" s="1">
        <v>47312</v>
      </c>
      <c r="X224" t="s">
        <v>553</v>
      </c>
      <c r="Y224" t="s">
        <v>553</v>
      </c>
      <c r="Z224" t="s">
        <v>553</v>
      </c>
      <c r="AA224" t="s">
        <v>553</v>
      </c>
      <c r="AB224" t="s">
        <v>1002</v>
      </c>
      <c r="AD224" t="s">
        <v>863</v>
      </c>
      <c r="AF224" t="s">
        <v>612</v>
      </c>
      <c r="AG224" t="s">
        <v>695</v>
      </c>
      <c r="AH224" t="s">
        <v>9979</v>
      </c>
      <c r="AI224" t="s">
        <v>566</v>
      </c>
      <c r="AJ224" t="s">
        <v>773</v>
      </c>
      <c r="AK224" t="s">
        <v>606</v>
      </c>
      <c r="AL224" t="s">
        <v>586</v>
      </c>
      <c r="AM224" t="s">
        <v>569</v>
      </c>
      <c r="AN224" t="s">
        <v>578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66750000</v>
      </c>
      <c r="AZ224">
        <v>43580739466</v>
      </c>
      <c r="BA224">
        <v>0</v>
      </c>
      <c r="BB224">
        <v>-66750000</v>
      </c>
      <c r="BC224">
        <v>10241760534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2045966</v>
      </c>
      <c r="BK224">
        <v>0</v>
      </c>
      <c r="BL224">
        <v>0</v>
      </c>
      <c r="BM224">
        <v>0</v>
      </c>
      <c r="BN224">
        <v>49329598</v>
      </c>
      <c r="BO224">
        <v>0</v>
      </c>
      <c r="BP224">
        <v>0</v>
      </c>
      <c r="BQ224">
        <v>0</v>
      </c>
      <c r="BR224">
        <v>49329598</v>
      </c>
      <c r="BS224">
        <v>0</v>
      </c>
      <c r="BT224">
        <v>0</v>
      </c>
      <c r="BU224">
        <v>0</v>
      </c>
      <c r="BV224">
        <v>0</v>
      </c>
      <c r="BW224">
        <v>49329598</v>
      </c>
      <c r="BX224">
        <v>0</v>
      </c>
      <c r="BY224">
        <v>3.8222874661024537</v>
      </c>
      <c r="BZ224">
        <v>0</v>
      </c>
      <c r="CA224">
        <v>2286070321</v>
      </c>
      <c r="CB224">
        <v>2286070321</v>
      </c>
      <c r="CC224">
        <v>2403535562</v>
      </c>
      <c r="CD224">
        <v>0</v>
      </c>
      <c r="CE224">
        <v>1306532516</v>
      </c>
      <c r="CF224">
        <v>1306532516</v>
      </c>
      <c r="CG224">
        <v>1323952918</v>
      </c>
      <c r="CH224">
        <v>1306532516</v>
      </c>
      <c r="CI224">
        <v>1306532516</v>
      </c>
      <c r="CJ224">
        <v>1323952918</v>
      </c>
      <c r="CK224">
        <v>49329598</v>
      </c>
      <c r="CL224">
        <v>7403787966</v>
      </c>
      <c r="CM224">
        <v>-38.510711714625373</v>
      </c>
      <c r="CN224">
        <v>7.6687720417976379</v>
      </c>
      <c r="CO224">
        <v>3.2185497879981999</v>
      </c>
      <c r="CP224">
        <v>-50315497069.460159</v>
      </c>
      <c r="CQ224">
        <v>10019500030.400326</v>
      </c>
      <c r="CR224">
        <v>4205139952.3845549</v>
      </c>
      <c r="CS224">
        <v>1.154096864991407</v>
      </c>
      <c r="CT224">
        <v>1507865080.7249353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1306532516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66750000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1321704627.6139874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2045966</v>
      </c>
      <c r="EN224">
        <v>0</v>
      </c>
      <c r="EO224">
        <v>47283632</v>
      </c>
      <c r="EP224">
        <v>0</v>
      </c>
      <c r="EQ224">
        <v>49329598</v>
      </c>
      <c r="ER224" t="b">
        <v>1</v>
      </c>
      <c r="ES224" t="b">
        <v>1</v>
      </c>
      <c r="ET224" t="s">
        <v>9979</v>
      </c>
      <c r="EU224" t="s">
        <v>1059</v>
      </c>
      <c r="EV224" t="s">
        <v>571</v>
      </c>
      <c r="EW224" t="s">
        <v>572</v>
      </c>
    </row>
    <row r="225" spans="1:153" x14ac:dyDescent="0.4">
      <c r="A225" t="s">
        <v>104</v>
      </c>
      <c r="B225">
        <v>905909938900</v>
      </c>
      <c r="C225">
        <v>6000000000479</v>
      </c>
      <c r="D225" t="s">
        <v>1003</v>
      </c>
      <c r="E225" t="s">
        <v>1004</v>
      </c>
      <c r="F225" t="s">
        <v>546</v>
      </c>
      <c r="G225" t="s">
        <v>614</v>
      </c>
      <c r="H225" t="s">
        <v>708</v>
      </c>
      <c r="I225" t="s">
        <v>549</v>
      </c>
      <c r="J225" t="s">
        <v>550</v>
      </c>
      <c r="K225" t="s">
        <v>551</v>
      </c>
      <c r="L225" t="s">
        <v>552</v>
      </c>
      <c r="M225" t="s">
        <v>553</v>
      </c>
      <c r="N225" t="s">
        <v>554</v>
      </c>
      <c r="O225" t="s">
        <v>555</v>
      </c>
      <c r="P225" t="s">
        <v>554</v>
      </c>
      <c r="Q225" t="s">
        <v>556</v>
      </c>
      <c r="R225" t="s">
        <v>557</v>
      </c>
      <c r="S225" t="s">
        <v>557</v>
      </c>
      <c r="T225" s="1">
        <v>41473</v>
      </c>
      <c r="U225" s="1">
        <v>44834</v>
      </c>
      <c r="V225" s="1">
        <v>45838</v>
      </c>
      <c r="X225" t="s">
        <v>558</v>
      </c>
      <c r="Y225" t="s">
        <v>616</v>
      </c>
      <c r="Z225" t="s">
        <v>617</v>
      </c>
      <c r="AA225" t="s">
        <v>618</v>
      </c>
      <c r="AB225" t="s">
        <v>589</v>
      </c>
      <c r="AC225" t="s">
        <v>553</v>
      </c>
      <c r="AD225" t="s">
        <v>577</v>
      </c>
      <c r="AF225" t="s">
        <v>564</v>
      </c>
      <c r="AG225" t="s">
        <v>681</v>
      </c>
      <c r="AH225" s="1">
        <v>41381</v>
      </c>
      <c r="AI225" t="s">
        <v>566</v>
      </c>
      <c r="AJ225" t="s">
        <v>567</v>
      </c>
      <c r="AK225" t="s">
        <v>546</v>
      </c>
      <c r="AL225" t="s">
        <v>568</v>
      </c>
      <c r="AM225" t="s">
        <v>569</v>
      </c>
      <c r="AN225" t="s">
        <v>578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146267639</v>
      </c>
      <c r="BA225">
        <v>0</v>
      </c>
      <c r="BB225">
        <v>0</v>
      </c>
      <c r="BC225">
        <v>152248372329</v>
      </c>
      <c r="BD225">
        <v>0</v>
      </c>
      <c r="BE225">
        <v>4080836194</v>
      </c>
      <c r="BF225">
        <v>113137574251</v>
      </c>
      <c r="BG225">
        <v>0</v>
      </c>
      <c r="BH225">
        <v>4080836194</v>
      </c>
      <c r="BI225">
        <v>0</v>
      </c>
      <c r="BJ225">
        <v>0</v>
      </c>
      <c r="BK225">
        <v>0</v>
      </c>
      <c r="BL225">
        <v>4927805734</v>
      </c>
      <c r="BM225">
        <v>0</v>
      </c>
      <c r="BN225">
        <v>0</v>
      </c>
      <c r="BO225">
        <v>718043754</v>
      </c>
      <c r="BP225">
        <v>4927636336</v>
      </c>
      <c r="BQ225">
        <v>718043754</v>
      </c>
      <c r="BR225">
        <v>4927636336</v>
      </c>
      <c r="BS225">
        <v>0</v>
      </c>
      <c r="BT225">
        <v>0</v>
      </c>
      <c r="BU225">
        <v>0</v>
      </c>
      <c r="BV225">
        <v>718043754</v>
      </c>
      <c r="BW225">
        <v>4927636336</v>
      </c>
      <c r="BX225">
        <v>0.47277131004381373</v>
      </c>
      <c r="BY225">
        <v>3.2914423196117975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152248372329</v>
      </c>
      <c r="CF225">
        <v>152229116529</v>
      </c>
      <c r="CG225">
        <v>152100360141</v>
      </c>
      <c r="CH225">
        <v>152248372329</v>
      </c>
      <c r="CI225">
        <v>152229116529</v>
      </c>
      <c r="CJ225">
        <v>152100360141</v>
      </c>
      <c r="CK225">
        <v>148012188</v>
      </c>
      <c r="CL225">
        <v>0</v>
      </c>
      <c r="CM225">
        <v>0.47475291666666664</v>
      </c>
      <c r="CN225">
        <v>5.6970349999999996</v>
      </c>
      <c r="CO225">
        <v>5.6970349999999996</v>
      </c>
      <c r="CP225">
        <v>72280358820.945374</v>
      </c>
      <c r="CQ225">
        <v>867364305851.34448</v>
      </c>
      <c r="CR225">
        <v>867364305851.34448</v>
      </c>
      <c r="CS225">
        <v>1.7423986452197844</v>
      </c>
      <c r="CT225">
        <v>265277357682.96692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822141210576.6001</v>
      </c>
      <c r="DA225">
        <v>0</v>
      </c>
      <c r="DB225">
        <v>0</v>
      </c>
      <c r="DC225">
        <v>0</v>
      </c>
      <c r="DD225">
        <v>0</v>
      </c>
      <c r="DE225">
        <v>152248372329</v>
      </c>
      <c r="DF225">
        <v>0</v>
      </c>
      <c r="DG225">
        <v>0</v>
      </c>
      <c r="DH225">
        <v>1</v>
      </c>
      <c r="DI225">
        <v>0</v>
      </c>
      <c r="DJ225">
        <v>152248372329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718043754</v>
      </c>
      <c r="EH225">
        <v>0</v>
      </c>
      <c r="EI225">
        <v>0</v>
      </c>
      <c r="EJ225">
        <v>0</v>
      </c>
      <c r="EK225">
        <v>0</v>
      </c>
      <c r="EL225">
        <v>4927636336</v>
      </c>
      <c r="EM225">
        <v>0</v>
      </c>
      <c r="EN225">
        <v>0</v>
      </c>
      <c r="EO225">
        <v>0</v>
      </c>
      <c r="EP225">
        <v>718043754</v>
      </c>
      <c r="EQ225">
        <v>4927636336</v>
      </c>
      <c r="ER225" t="b">
        <v>1</v>
      </c>
      <c r="ES225" t="b">
        <v>1</v>
      </c>
      <c r="ET225" t="s">
        <v>9979</v>
      </c>
      <c r="EU225" t="s">
        <v>9979</v>
      </c>
      <c r="EV225" t="s">
        <v>571</v>
      </c>
      <c r="EW225" t="s">
        <v>8804</v>
      </c>
    </row>
    <row r="226" spans="1:153" x14ac:dyDescent="0.4">
      <c r="A226" t="s">
        <v>104</v>
      </c>
      <c r="B226">
        <v>905909938900</v>
      </c>
      <c r="C226">
        <v>6000000000580</v>
      </c>
      <c r="D226" t="s">
        <v>1003</v>
      </c>
      <c r="E226" t="s">
        <v>1004</v>
      </c>
      <c r="F226" t="s">
        <v>546</v>
      </c>
      <c r="G226" t="s">
        <v>614</v>
      </c>
      <c r="H226" t="s">
        <v>708</v>
      </c>
      <c r="I226" t="s">
        <v>549</v>
      </c>
      <c r="J226" t="s">
        <v>550</v>
      </c>
      <c r="K226" t="s">
        <v>551</v>
      </c>
      <c r="L226" t="s">
        <v>552</v>
      </c>
      <c r="M226" t="s">
        <v>553</v>
      </c>
      <c r="N226" t="s">
        <v>554</v>
      </c>
      <c r="O226" t="s">
        <v>555</v>
      </c>
      <c r="P226" t="s">
        <v>554</v>
      </c>
      <c r="Q226" t="s">
        <v>556</v>
      </c>
      <c r="R226" t="s">
        <v>904</v>
      </c>
      <c r="S226" t="s">
        <v>904</v>
      </c>
      <c r="T226" t="s">
        <v>904</v>
      </c>
      <c r="U226" s="1">
        <v>44834</v>
      </c>
      <c r="V226" s="1">
        <v>51335</v>
      </c>
      <c r="X226" t="s">
        <v>558</v>
      </c>
      <c r="Y226" t="s">
        <v>616</v>
      </c>
      <c r="Z226" t="s">
        <v>617</v>
      </c>
      <c r="AA226" t="s">
        <v>618</v>
      </c>
      <c r="AB226" t="s">
        <v>589</v>
      </c>
      <c r="AC226" t="s">
        <v>553</v>
      </c>
      <c r="AD226" t="s">
        <v>577</v>
      </c>
      <c r="AF226" t="s">
        <v>564</v>
      </c>
      <c r="AG226" t="s">
        <v>681</v>
      </c>
      <c r="AH226" t="s">
        <v>9979</v>
      </c>
      <c r="AI226" t="s">
        <v>566</v>
      </c>
      <c r="AJ226" t="s">
        <v>567</v>
      </c>
      <c r="AK226" t="s">
        <v>546</v>
      </c>
      <c r="AL226" t="s">
        <v>568</v>
      </c>
      <c r="AM226" t="s">
        <v>904</v>
      </c>
      <c r="AN226" t="s">
        <v>578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 t="b">
        <v>1</v>
      </c>
      <c r="ES226" t="b">
        <v>1</v>
      </c>
      <c r="ET226" t="s">
        <v>9979</v>
      </c>
      <c r="EU226" t="s">
        <v>9979</v>
      </c>
      <c r="EV226" t="s">
        <v>904</v>
      </c>
      <c r="EW226" t="s">
        <v>8804</v>
      </c>
    </row>
    <row r="227" spans="1:153" x14ac:dyDescent="0.4">
      <c r="A227" t="s">
        <v>104</v>
      </c>
      <c r="B227">
        <v>905909938900</v>
      </c>
      <c r="C227">
        <v>6000000000581</v>
      </c>
      <c r="D227" t="s">
        <v>1003</v>
      </c>
      <c r="E227" t="s">
        <v>1004</v>
      </c>
      <c r="F227" t="s">
        <v>546</v>
      </c>
      <c r="G227" t="s">
        <v>614</v>
      </c>
      <c r="H227" t="s">
        <v>708</v>
      </c>
      <c r="I227" t="s">
        <v>549</v>
      </c>
      <c r="J227" t="s">
        <v>550</v>
      </c>
      <c r="K227" t="s">
        <v>551</v>
      </c>
      <c r="L227" t="s">
        <v>552</v>
      </c>
      <c r="M227" t="s">
        <v>553</v>
      </c>
      <c r="N227" t="s">
        <v>554</v>
      </c>
      <c r="O227" t="s">
        <v>555</v>
      </c>
      <c r="P227" t="s">
        <v>554</v>
      </c>
      <c r="Q227" t="s">
        <v>556</v>
      </c>
      <c r="R227" t="s">
        <v>904</v>
      </c>
      <c r="S227" t="s">
        <v>904</v>
      </c>
      <c r="T227" t="s">
        <v>904</v>
      </c>
      <c r="U227" s="1">
        <v>44834</v>
      </c>
      <c r="V227" s="1">
        <v>51335</v>
      </c>
      <c r="X227" t="s">
        <v>558</v>
      </c>
      <c r="Y227" t="s">
        <v>616</v>
      </c>
      <c r="Z227" t="s">
        <v>617</v>
      </c>
      <c r="AA227" t="s">
        <v>618</v>
      </c>
      <c r="AB227" t="s">
        <v>589</v>
      </c>
      <c r="AC227" t="s">
        <v>553</v>
      </c>
      <c r="AD227" t="s">
        <v>577</v>
      </c>
      <c r="AF227" t="s">
        <v>564</v>
      </c>
      <c r="AG227" t="s">
        <v>681</v>
      </c>
      <c r="AH227" t="s">
        <v>9979</v>
      </c>
      <c r="AI227" t="s">
        <v>566</v>
      </c>
      <c r="AJ227" t="s">
        <v>567</v>
      </c>
      <c r="AK227" t="s">
        <v>546</v>
      </c>
      <c r="AL227" t="s">
        <v>568</v>
      </c>
      <c r="AM227" t="s">
        <v>904</v>
      </c>
      <c r="AN227" t="s">
        <v>578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 t="b">
        <v>1</v>
      </c>
      <c r="ES227" t="b">
        <v>1</v>
      </c>
      <c r="ET227" t="s">
        <v>9979</v>
      </c>
      <c r="EU227" t="s">
        <v>9979</v>
      </c>
      <c r="EV227" t="s">
        <v>904</v>
      </c>
      <c r="EW227" t="s">
        <v>8804</v>
      </c>
    </row>
    <row r="228" spans="1:153" x14ac:dyDescent="0.4">
      <c r="A228" t="s">
        <v>104</v>
      </c>
      <c r="B228" t="s">
        <v>1005</v>
      </c>
      <c r="C228">
        <v>200000402</v>
      </c>
      <c r="D228" t="s">
        <v>1003</v>
      </c>
      <c r="E228" t="s">
        <v>1006</v>
      </c>
      <c r="F228" t="s">
        <v>546</v>
      </c>
      <c r="G228" t="s">
        <v>614</v>
      </c>
      <c r="H228" t="s">
        <v>708</v>
      </c>
      <c r="I228" t="s">
        <v>549</v>
      </c>
      <c r="J228" t="s">
        <v>550</v>
      </c>
      <c r="K228" t="s">
        <v>551</v>
      </c>
      <c r="L228" t="s">
        <v>552</v>
      </c>
      <c r="M228" t="s">
        <v>553</v>
      </c>
      <c r="N228" t="s">
        <v>594</v>
      </c>
      <c r="O228" t="s">
        <v>654</v>
      </c>
      <c r="P228" t="s">
        <v>584</v>
      </c>
      <c r="Q228" t="s">
        <v>556</v>
      </c>
      <c r="R228" t="s">
        <v>557</v>
      </c>
      <c r="S228" t="s">
        <v>557</v>
      </c>
      <c r="T228" s="1">
        <v>41473</v>
      </c>
      <c r="U228" s="1">
        <v>44834</v>
      </c>
      <c r="V228" s="1">
        <v>51335</v>
      </c>
      <c r="X228" t="s">
        <v>558</v>
      </c>
      <c r="Y228" t="s">
        <v>616</v>
      </c>
      <c r="Z228" t="s">
        <v>617</v>
      </c>
      <c r="AA228" t="s">
        <v>618</v>
      </c>
      <c r="AB228" t="s">
        <v>589</v>
      </c>
      <c r="AC228" t="s">
        <v>553</v>
      </c>
      <c r="AD228" t="s">
        <v>577</v>
      </c>
      <c r="AF228" t="s">
        <v>564</v>
      </c>
      <c r="AG228" t="s">
        <v>681</v>
      </c>
      <c r="AH228" t="s">
        <v>9979</v>
      </c>
      <c r="AI228" t="s">
        <v>566</v>
      </c>
      <c r="AJ228" t="s">
        <v>567</v>
      </c>
      <c r="AK228" t="s">
        <v>546</v>
      </c>
      <c r="AL228" t="s">
        <v>586</v>
      </c>
      <c r="AM228" t="s">
        <v>569</v>
      </c>
      <c r="AN228" t="s">
        <v>578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539725575</v>
      </c>
      <c r="BE228">
        <v>1619385277</v>
      </c>
      <c r="BF228">
        <v>17912860156</v>
      </c>
      <c r="BG228">
        <v>1619385277</v>
      </c>
      <c r="BH228">
        <v>0</v>
      </c>
      <c r="BI228">
        <v>0</v>
      </c>
      <c r="BJ228">
        <v>0</v>
      </c>
      <c r="BK228">
        <v>1619385277</v>
      </c>
      <c r="BL228">
        <v>0</v>
      </c>
      <c r="BM228">
        <v>0</v>
      </c>
      <c r="BN228">
        <v>-23466371</v>
      </c>
      <c r="BO228">
        <v>539725575</v>
      </c>
      <c r="BP228">
        <v>1619385277</v>
      </c>
      <c r="BQ228">
        <v>539725575</v>
      </c>
      <c r="BR228">
        <v>1595918906</v>
      </c>
      <c r="BS228">
        <v>0</v>
      </c>
      <c r="BT228">
        <v>0</v>
      </c>
      <c r="BU228">
        <v>0</v>
      </c>
      <c r="BV228">
        <v>539725575</v>
      </c>
      <c r="BW228">
        <v>1595918906</v>
      </c>
      <c r="BX228">
        <v>1.1456931529637384</v>
      </c>
      <c r="BY228">
        <v>3.4252535865785068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47378948986</v>
      </c>
      <c r="CF228">
        <v>47378948986</v>
      </c>
      <c r="CG228">
        <v>47402415357</v>
      </c>
      <c r="CH228">
        <v>47378948986</v>
      </c>
      <c r="CI228">
        <v>47378948986</v>
      </c>
      <c r="CJ228">
        <v>47402415357</v>
      </c>
      <c r="CK228">
        <v>-23466371</v>
      </c>
      <c r="CL228">
        <v>0</v>
      </c>
      <c r="CM228">
        <v>14.913192391395572</v>
      </c>
      <c r="CN228">
        <v>7.0192161202430725</v>
      </c>
      <c r="CO228">
        <v>3.8798210024833688</v>
      </c>
      <c r="CP228">
        <v>706571381530.33423</v>
      </c>
      <c r="CQ228">
        <v>332563082482.70538</v>
      </c>
      <c r="CR228">
        <v>183821841351.47092</v>
      </c>
      <c r="CS228">
        <v>1.3935587018900706</v>
      </c>
      <c r="CT228">
        <v>66025346645.846039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17050021959.848709</v>
      </c>
      <c r="DK228">
        <v>30328927026.151295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6292852448.565402</v>
      </c>
      <c r="EF228">
        <v>0</v>
      </c>
      <c r="EG228">
        <v>539725575</v>
      </c>
      <c r="EH228">
        <v>0</v>
      </c>
      <c r="EI228">
        <v>0</v>
      </c>
      <c r="EJ228">
        <v>0</v>
      </c>
      <c r="EK228">
        <v>0</v>
      </c>
      <c r="EL228">
        <v>1619385277</v>
      </c>
      <c r="EM228">
        <v>0</v>
      </c>
      <c r="EN228">
        <v>0</v>
      </c>
      <c r="EO228">
        <v>-23466371</v>
      </c>
      <c r="EP228">
        <v>539725575</v>
      </c>
      <c r="EQ228">
        <v>1595918906</v>
      </c>
      <c r="ER228" t="b">
        <v>1</v>
      </c>
      <c r="ES228" t="b">
        <v>1</v>
      </c>
      <c r="ET228" t="s">
        <v>9979</v>
      </c>
      <c r="EU228" t="s">
        <v>9979</v>
      </c>
      <c r="EV228" t="s">
        <v>571</v>
      </c>
      <c r="EW228" t="s">
        <v>572</v>
      </c>
    </row>
    <row r="229" spans="1:153" x14ac:dyDescent="0.4">
      <c r="A229" t="s">
        <v>1007</v>
      </c>
      <c r="B229" t="s">
        <v>1008</v>
      </c>
      <c r="C229">
        <v>100001932</v>
      </c>
      <c r="D229" t="s">
        <v>1009</v>
      </c>
      <c r="E229" t="s">
        <v>1010</v>
      </c>
      <c r="F229" t="s">
        <v>606</v>
      </c>
      <c r="G229" t="s">
        <v>607</v>
      </c>
      <c r="H229" t="s">
        <v>931</v>
      </c>
      <c r="I229" t="s">
        <v>549</v>
      </c>
      <c r="J229" t="s">
        <v>550</v>
      </c>
      <c r="K229" t="s">
        <v>551</v>
      </c>
      <c r="L229" t="s">
        <v>552</v>
      </c>
      <c r="M229" t="s">
        <v>1011</v>
      </c>
      <c r="N229" t="s">
        <v>582</v>
      </c>
      <c r="O229" t="s">
        <v>583</v>
      </c>
      <c r="P229" t="s">
        <v>584</v>
      </c>
      <c r="Q229" t="s">
        <v>556</v>
      </c>
      <c r="R229" t="s">
        <v>557</v>
      </c>
      <c r="S229" t="s">
        <v>557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553</v>
      </c>
      <c r="Y229" t="s">
        <v>553</v>
      </c>
      <c r="Z229" t="s">
        <v>678</v>
      </c>
      <c r="AA229" t="s">
        <v>678</v>
      </c>
      <c r="AB229" t="s">
        <v>1012</v>
      </c>
      <c r="AC229" t="s">
        <v>553</v>
      </c>
      <c r="AD229" t="s">
        <v>563</v>
      </c>
      <c r="AF229" t="s">
        <v>8806</v>
      </c>
      <c r="AG229" t="e">
        <v>#N/A</v>
      </c>
      <c r="AH229" t="s">
        <v>9979</v>
      </c>
      <c r="AI229" t="s">
        <v>566</v>
      </c>
      <c r="AJ229" t="s">
        <v>567</v>
      </c>
      <c r="AK229" t="s">
        <v>606</v>
      </c>
      <c r="AL229" t="s">
        <v>586</v>
      </c>
      <c r="AM229" t="s">
        <v>569</v>
      </c>
      <c r="AN229" t="s">
        <v>570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 t="b">
        <v>1</v>
      </c>
      <c r="ES229" t="b">
        <v>1</v>
      </c>
      <c r="ET229" t="s">
        <v>9979</v>
      </c>
      <c r="EU229" t="s">
        <v>9979</v>
      </c>
      <c r="EV229" t="s">
        <v>571</v>
      </c>
      <c r="EW229" t="s">
        <v>8805</v>
      </c>
    </row>
    <row r="230" spans="1:153" x14ac:dyDescent="0.4">
      <c r="A230" t="s">
        <v>1013</v>
      </c>
      <c r="B230" t="s">
        <v>1014</v>
      </c>
      <c r="C230">
        <v>200000404</v>
      </c>
      <c r="D230" t="s">
        <v>1015</v>
      </c>
      <c r="E230" t="s">
        <v>1016</v>
      </c>
      <c r="F230" t="s">
        <v>546</v>
      </c>
      <c r="G230" t="s">
        <v>547</v>
      </c>
      <c r="H230" t="s">
        <v>708</v>
      </c>
      <c r="I230" t="s">
        <v>549</v>
      </c>
      <c r="J230" t="s">
        <v>550</v>
      </c>
      <c r="K230" t="s">
        <v>551</v>
      </c>
      <c r="L230" t="s">
        <v>552</v>
      </c>
      <c r="M230" t="s">
        <v>553</v>
      </c>
      <c r="N230" t="s">
        <v>594</v>
      </c>
      <c r="O230" t="s">
        <v>555</v>
      </c>
      <c r="P230" t="s">
        <v>595</v>
      </c>
      <c r="Q230" t="s">
        <v>556</v>
      </c>
      <c r="R230" t="s">
        <v>557</v>
      </c>
      <c r="S230" t="s">
        <v>557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558</v>
      </c>
      <c r="Y230" t="s">
        <v>559</v>
      </c>
      <c r="Z230" t="s">
        <v>560</v>
      </c>
      <c r="AA230" t="s">
        <v>943</v>
      </c>
      <c r="AB230" t="s">
        <v>589</v>
      </c>
      <c r="AC230" t="s">
        <v>553</v>
      </c>
      <c r="AD230" t="s">
        <v>563</v>
      </c>
      <c r="AF230" t="s">
        <v>564</v>
      </c>
      <c r="AG230" t="e">
        <v>#N/A</v>
      </c>
      <c r="AH230" t="s">
        <v>9979</v>
      </c>
      <c r="AI230" t="s">
        <v>566</v>
      </c>
      <c r="AJ230" t="s">
        <v>567</v>
      </c>
      <c r="AK230" t="s">
        <v>546</v>
      </c>
      <c r="AL230" t="s">
        <v>568</v>
      </c>
      <c r="AM230" t="s">
        <v>569</v>
      </c>
      <c r="AN230" t="s">
        <v>570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 t="b">
        <v>1</v>
      </c>
      <c r="ES230" t="b">
        <v>1</v>
      </c>
      <c r="ET230" t="s">
        <v>9979</v>
      </c>
      <c r="EU230" t="s">
        <v>9979</v>
      </c>
      <c r="EV230" t="s">
        <v>571</v>
      </c>
      <c r="EW230" t="s">
        <v>572</v>
      </c>
    </row>
    <row r="231" spans="1:153" x14ac:dyDescent="0.4">
      <c r="A231" t="s">
        <v>1013</v>
      </c>
      <c r="B231" t="s">
        <v>1014</v>
      </c>
      <c r="C231">
        <v>200000414</v>
      </c>
      <c r="D231" t="s">
        <v>1015</v>
      </c>
      <c r="E231" t="s">
        <v>1017</v>
      </c>
      <c r="F231" t="s">
        <v>546</v>
      </c>
      <c r="G231" t="s">
        <v>547</v>
      </c>
      <c r="H231" t="s">
        <v>708</v>
      </c>
      <c r="I231" t="s">
        <v>549</v>
      </c>
      <c r="J231" t="s">
        <v>550</v>
      </c>
      <c r="K231" t="s">
        <v>551</v>
      </c>
      <c r="L231" t="s">
        <v>552</v>
      </c>
      <c r="M231" t="s">
        <v>553</v>
      </c>
      <c r="N231" t="s">
        <v>594</v>
      </c>
      <c r="O231" t="s">
        <v>555</v>
      </c>
      <c r="P231" t="s">
        <v>595</v>
      </c>
      <c r="Q231" t="s">
        <v>556</v>
      </c>
      <c r="R231" t="s">
        <v>557</v>
      </c>
      <c r="S231" t="s">
        <v>557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558</v>
      </c>
      <c r="Y231" t="s">
        <v>559</v>
      </c>
      <c r="Z231" t="s">
        <v>560</v>
      </c>
      <c r="AA231" t="s">
        <v>943</v>
      </c>
      <c r="AB231" t="s">
        <v>596</v>
      </c>
      <c r="AC231" t="s">
        <v>553</v>
      </c>
      <c r="AD231" t="s">
        <v>563</v>
      </c>
      <c r="AF231" t="s">
        <v>564</v>
      </c>
      <c r="AG231" t="e">
        <v>#N/A</v>
      </c>
      <c r="AH231" t="s">
        <v>9979</v>
      </c>
      <c r="AI231" t="s">
        <v>566</v>
      </c>
      <c r="AJ231" t="s">
        <v>567</v>
      </c>
      <c r="AK231" t="s">
        <v>546</v>
      </c>
      <c r="AL231" t="s">
        <v>568</v>
      </c>
      <c r="AM231" t="s">
        <v>569</v>
      </c>
      <c r="AN231" t="s">
        <v>570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 t="b">
        <v>1</v>
      </c>
      <c r="ES231" t="b">
        <v>1</v>
      </c>
      <c r="ET231" t="s">
        <v>9979</v>
      </c>
      <c r="EU231" t="s">
        <v>9979</v>
      </c>
      <c r="EV231" t="s">
        <v>571</v>
      </c>
      <c r="EW231" t="s">
        <v>572</v>
      </c>
    </row>
    <row r="232" spans="1:153" x14ac:dyDescent="0.4">
      <c r="A232" t="s">
        <v>1013</v>
      </c>
      <c r="B232" t="s">
        <v>1014</v>
      </c>
      <c r="C232">
        <v>6000000000173</v>
      </c>
      <c r="D232" t="s">
        <v>1015</v>
      </c>
      <c r="E232" t="s">
        <v>1018</v>
      </c>
      <c r="F232" t="s">
        <v>546</v>
      </c>
      <c r="G232" t="s">
        <v>547</v>
      </c>
      <c r="H232" t="s">
        <v>708</v>
      </c>
      <c r="I232" t="s">
        <v>549</v>
      </c>
      <c r="J232" t="s">
        <v>550</v>
      </c>
      <c r="K232" t="s">
        <v>551</v>
      </c>
      <c r="L232" t="s">
        <v>552</v>
      </c>
      <c r="M232" t="s">
        <v>553</v>
      </c>
      <c r="N232" t="s">
        <v>554</v>
      </c>
      <c r="O232" t="s">
        <v>555</v>
      </c>
      <c r="P232" t="s">
        <v>595</v>
      </c>
      <c r="Q232" t="s">
        <v>556</v>
      </c>
      <c r="R232" t="s">
        <v>557</v>
      </c>
      <c r="S232" t="s">
        <v>557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558</v>
      </c>
      <c r="Y232" t="s">
        <v>559</v>
      </c>
      <c r="Z232" t="s">
        <v>560</v>
      </c>
      <c r="AA232" t="s">
        <v>943</v>
      </c>
      <c r="AB232" t="s">
        <v>589</v>
      </c>
      <c r="AC232" t="s">
        <v>553</v>
      </c>
      <c r="AD232" t="s">
        <v>563</v>
      </c>
      <c r="AF232" t="s">
        <v>564</v>
      </c>
      <c r="AG232" t="e">
        <v>#N/A</v>
      </c>
      <c r="AH232" t="s">
        <v>9979</v>
      </c>
      <c r="AI232" t="s">
        <v>566</v>
      </c>
      <c r="AJ232" t="s">
        <v>567</v>
      </c>
      <c r="AK232" t="s">
        <v>546</v>
      </c>
      <c r="AL232" t="s">
        <v>568</v>
      </c>
      <c r="AM232" t="s">
        <v>569</v>
      </c>
      <c r="AN232" t="s">
        <v>570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 t="b">
        <v>1</v>
      </c>
      <c r="ES232" t="b">
        <v>1</v>
      </c>
      <c r="ET232" t="s">
        <v>9979</v>
      </c>
      <c r="EU232" t="s">
        <v>9979</v>
      </c>
      <c r="EV232" t="s">
        <v>571</v>
      </c>
      <c r="EW232" t="s">
        <v>8804</v>
      </c>
    </row>
    <row r="233" spans="1:153" x14ac:dyDescent="0.4">
      <c r="A233" t="s">
        <v>1013</v>
      </c>
      <c r="B233" t="s">
        <v>1014</v>
      </c>
      <c r="C233">
        <v>6000000000174</v>
      </c>
      <c r="D233" t="s">
        <v>1015</v>
      </c>
      <c r="E233" t="s">
        <v>1018</v>
      </c>
      <c r="F233" t="s">
        <v>546</v>
      </c>
      <c r="G233" t="s">
        <v>547</v>
      </c>
      <c r="H233" t="s">
        <v>708</v>
      </c>
      <c r="I233" t="s">
        <v>549</v>
      </c>
      <c r="J233" t="s">
        <v>550</v>
      </c>
      <c r="K233" t="s">
        <v>551</v>
      </c>
      <c r="L233" t="s">
        <v>552</v>
      </c>
      <c r="M233" t="s">
        <v>553</v>
      </c>
      <c r="N233" t="s">
        <v>554</v>
      </c>
      <c r="O233" t="s">
        <v>555</v>
      </c>
      <c r="P233" t="s">
        <v>595</v>
      </c>
      <c r="Q233" t="s">
        <v>556</v>
      </c>
      <c r="R233" t="s">
        <v>557</v>
      </c>
      <c r="S233" t="s">
        <v>557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558</v>
      </c>
      <c r="Y233" t="s">
        <v>559</v>
      </c>
      <c r="Z233" t="s">
        <v>560</v>
      </c>
      <c r="AA233" t="s">
        <v>943</v>
      </c>
      <c r="AB233" t="s">
        <v>589</v>
      </c>
      <c r="AC233" t="s">
        <v>553</v>
      </c>
      <c r="AD233" t="s">
        <v>563</v>
      </c>
      <c r="AF233" t="s">
        <v>564</v>
      </c>
      <c r="AG233" t="e">
        <v>#N/A</v>
      </c>
      <c r="AH233" t="s">
        <v>9979</v>
      </c>
      <c r="AI233" t="s">
        <v>566</v>
      </c>
      <c r="AJ233" t="s">
        <v>567</v>
      </c>
      <c r="AK233" t="s">
        <v>546</v>
      </c>
      <c r="AL233" t="s">
        <v>568</v>
      </c>
      <c r="AM233" t="s">
        <v>569</v>
      </c>
      <c r="AN233" t="s">
        <v>570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 t="b">
        <v>1</v>
      </c>
      <c r="ES233" t="b">
        <v>1</v>
      </c>
      <c r="ET233" t="s">
        <v>9979</v>
      </c>
      <c r="EU233" t="s">
        <v>9979</v>
      </c>
      <c r="EV233" t="s">
        <v>571</v>
      </c>
      <c r="EW233" t="s">
        <v>8804</v>
      </c>
    </row>
    <row r="234" spans="1:153" x14ac:dyDescent="0.4">
      <c r="A234" t="s">
        <v>105</v>
      </c>
      <c r="B234" t="s">
        <v>1019</v>
      </c>
      <c r="C234">
        <v>200000400</v>
      </c>
      <c r="D234" t="s">
        <v>1020</v>
      </c>
      <c r="E234" t="s">
        <v>1021</v>
      </c>
      <c r="F234" t="s">
        <v>546</v>
      </c>
      <c r="G234" t="s">
        <v>547</v>
      </c>
      <c r="H234" t="s">
        <v>615</v>
      </c>
      <c r="I234" t="s">
        <v>549</v>
      </c>
      <c r="J234" t="s">
        <v>550</v>
      </c>
      <c r="K234" t="s">
        <v>551</v>
      </c>
      <c r="L234" t="s">
        <v>552</v>
      </c>
      <c r="M234" t="s">
        <v>553</v>
      </c>
      <c r="N234" t="s">
        <v>594</v>
      </c>
      <c r="O234" t="s">
        <v>583</v>
      </c>
      <c r="P234" t="s">
        <v>584</v>
      </c>
      <c r="Q234" t="s">
        <v>655</v>
      </c>
      <c r="R234" t="s">
        <v>557</v>
      </c>
      <c r="S234" t="s">
        <v>557</v>
      </c>
      <c r="T234" s="1">
        <v>41626</v>
      </c>
      <c r="U234" s="1">
        <v>47835</v>
      </c>
      <c r="V234" s="1">
        <v>47835</v>
      </c>
      <c r="X234" t="s">
        <v>558</v>
      </c>
      <c r="Y234" t="s">
        <v>559</v>
      </c>
      <c r="Z234" t="s">
        <v>560</v>
      </c>
      <c r="AB234" t="s">
        <v>656</v>
      </c>
      <c r="AC234" t="s">
        <v>553</v>
      </c>
      <c r="AD234" t="s">
        <v>784</v>
      </c>
      <c r="AF234" t="s">
        <v>564</v>
      </c>
      <c r="AG234" t="s">
        <v>565</v>
      </c>
      <c r="AH234" t="s">
        <v>9979</v>
      </c>
      <c r="AI234" t="s">
        <v>566</v>
      </c>
      <c r="AJ234" t="s">
        <v>567</v>
      </c>
      <c r="AK234" t="s">
        <v>546</v>
      </c>
      <c r="AL234" t="s">
        <v>586</v>
      </c>
      <c r="AM234" t="s">
        <v>569</v>
      </c>
      <c r="AN234" t="s">
        <v>578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755129922</v>
      </c>
      <c r="AY234">
        <v>1451026438</v>
      </c>
      <c r="AZ234">
        <v>40077522825</v>
      </c>
      <c r="BA234">
        <v>-755129922</v>
      </c>
      <c r="BB234">
        <v>-1451026438</v>
      </c>
      <c r="BC234">
        <v>6763477175</v>
      </c>
      <c r="BD234">
        <v>31391584</v>
      </c>
      <c r="BE234">
        <v>66958478</v>
      </c>
      <c r="BF234">
        <v>11737374922</v>
      </c>
      <c r="BG234">
        <v>66958478</v>
      </c>
      <c r="BH234">
        <v>0</v>
      </c>
      <c r="BI234">
        <v>0</v>
      </c>
      <c r="BJ234">
        <v>-1548553</v>
      </c>
      <c r="BK234">
        <v>66958478</v>
      </c>
      <c r="BL234">
        <v>0</v>
      </c>
      <c r="BM234">
        <v>-3106604</v>
      </c>
      <c r="BN234">
        <v>19074339</v>
      </c>
      <c r="BO234">
        <v>31391584</v>
      </c>
      <c r="BP234">
        <v>66958478</v>
      </c>
      <c r="BQ234">
        <v>28284980</v>
      </c>
      <c r="BR234">
        <v>86032817</v>
      </c>
      <c r="BS234">
        <v>0</v>
      </c>
      <c r="BT234">
        <v>0</v>
      </c>
      <c r="BU234">
        <v>0</v>
      </c>
      <c r="BV234">
        <v>28284980</v>
      </c>
      <c r="BW234">
        <v>86032817</v>
      </c>
      <c r="BX234">
        <v>0.39042725666334716</v>
      </c>
      <c r="BY234">
        <v>1.1391143054788995</v>
      </c>
      <c r="BZ234">
        <v>0</v>
      </c>
      <c r="CA234">
        <v>6884466626</v>
      </c>
      <c r="CB234">
        <v>7643234400</v>
      </c>
      <c r="CC234">
        <v>8342429833</v>
      </c>
      <c r="CD234">
        <v>0</v>
      </c>
      <c r="CE234">
        <v>6879646501</v>
      </c>
      <c r="CF234">
        <v>7637883027</v>
      </c>
      <c r="CG234">
        <v>8311598600</v>
      </c>
      <c r="CH234">
        <v>6879646501</v>
      </c>
      <c r="CI234">
        <v>7637883027</v>
      </c>
      <c r="CJ234">
        <v>8311598600</v>
      </c>
      <c r="CK234">
        <v>19074339</v>
      </c>
      <c r="CL234">
        <v>0</v>
      </c>
      <c r="CM234">
        <v>226.70843362808228</v>
      </c>
      <c r="CN234">
        <v>23.224802613258365</v>
      </c>
      <c r="CO234">
        <v>4.6778777241706839</v>
      </c>
      <c r="CP234">
        <v>1559673882156.627</v>
      </c>
      <c r="CQ234">
        <v>159778432034.71857</v>
      </c>
      <c r="CR234">
        <v>32182145117.19669</v>
      </c>
      <c r="CS234">
        <v>1.2530591628701351</v>
      </c>
      <c r="CT234">
        <v>8620604085.3855133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1395661727.628263</v>
      </c>
      <c r="DK234">
        <v>5483984773.3717375</v>
      </c>
      <c r="DL234">
        <v>1686159319.3403893</v>
      </c>
      <c r="DM234">
        <v>6625439280.6596107</v>
      </c>
      <c r="DN234">
        <v>0</v>
      </c>
      <c r="DO234">
        <v>0</v>
      </c>
      <c r="DP234">
        <v>294367169.15600204</v>
      </c>
      <c r="DQ234">
        <v>1156659268.843998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933351140.28262353</v>
      </c>
      <c r="EF234">
        <v>0</v>
      </c>
      <c r="EG234">
        <v>31391584</v>
      </c>
      <c r="EH234">
        <v>-833663</v>
      </c>
      <c r="EI234">
        <v>0</v>
      </c>
      <c r="EJ234">
        <v>-2272941</v>
      </c>
      <c r="EK234">
        <v>0</v>
      </c>
      <c r="EL234">
        <v>66958478</v>
      </c>
      <c r="EM234">
        <v>-1548553</v>
      </c>
      <c r="EN234">
        <v>0</v>
      </c>
      <c r="EO234">
        <v>20622892</v>
      </c>
      <c r="EP234">
        <v>28284980</v>
      </c>
      <c r="EQ234">
        <v>86032817</v>
      </c>
      <c r="ER234" t="b">
        <v>1</v>
      </c>
      <c r="ES234" t="b">
        <v>1</v>
      </c>
      <c r="ET234" t="s">
        <v>9979</v>
      </c>
      <c r="EU234" t="s">
        <v>9979</v>
      </c>
      <c r="EV234" t="s">
        <v>571</v>
      </c>
      <c r="EW234" t="s">
        <v>572</v>
      </c>
    </row>
    <row r="235" spans="1:153" x14ac:dyDescent="0.4">
      <c r="A235" t="s">
        <v>106</v>
      </c>
      <c r="B235" t="s">
        <v>1022</v>
      </c>
      <c r="C235">
        <v>200000445</v>
      </c>
      <c r="D235" t="s">
        <v>1023</v>
      </c>
      <c r="E235" t="s">
        <v>1024</v>
      </c>
      <c r="F235" t="s">
        <v>606</v>
      </c>
      <c r="G235" t="s">
        <v>607</v>
      </c>
      <c r="H235" t="s">
        <v>931</v>
      </c>
      <c r="I235" t="s">
        <v>549</v>
      </c>
      <c r="J235" t="s">
        <v>550</v>
      </c>
      <c r="K235" t="s">
        <v>551</v>
      </c>
      <c r="L235" t="s">
        <v>552</v>
      </c>
      <c r="M235" t="s">
        <v>932</v>
      </c>
      <c r="N235" t="s">
        <v>594</v>
      </c>
      <c r="O235" t="s">
        <v>583</v>
      </c>
      <c r="P235" t="s">
        <v>584</v>
      </c>
      <c r="Q235" t="s">
        <v>655</v>
      </c>
      <c r="R235" t="s">
        <v>557</v>
      </c>
      <c r="S235" t="s">
        <v>557</v>
      </c>
      <c r="T235" s="1">
        <v>41612</v>
      </c>
      <c r="U235" s="1">
        <v>41612</v>
      </c>
      <c r="V235" s="1">
        <v>48916</v>
      </c>
      <c r="X235" t="s">
        <v>553</v>
      </c>
      <c r="Y235" t="s">
        <v>553</v>
      </c>
      <c r="Z235" t="s">
        <v>678</v>
      </c>
      <c r="AA235" t="s">
        <v>678</v>
      </c>
      <c r="AB235" t="s">
        <v>1025</v>
      </c>
      <c r="AC235" t="s">
        <v>553</v>
      </c>
      <c r="AD235" t="s">
        <v>657</v>
      </c>
      <c r="AF235" t="s">
        <v>8806</v>
      </c>
      <c r="AG235" t="s">
        <v>565</v>
      </c>
      <c r="AH235" t="s">
        <v>9979</v>
      </c>
      <c r="AI235" t="s">
        <v>566</v>
      </c>
      <c r="AJ235" t="s">
        <v>567</v>
      </c>
      <c r="AK235" t="s">
        <v>606</v>
      </c>
      <c r="AL235" t="s">
        <v>586</v>
      </c>
      <c r="AM235" t="s">
        <v>569</v>
      </c>
      <c r="AN235" t="s">
        <v>578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0</v>
      </c>
      <c r="BN235">
        <v>1471657208</v>
      </c>
      <c r="BO235">
        <v>0</v>
      </c>
      <c r="BP235">
        <v>364560000</v>
      </c>
      <c r="BQ235">
        <v>0</v>
      </c>
      <c r="BR235">
        <v>1836217208</v>
      </c>
      <c r="BS235">
        <v>0</v>
      </c>
      <c r="BT235">
        <v>0</v>
      </c>
      <c r="BU235">
        <v>0</v>
      </c>
      <c r="BV235">
        <v>0</v>
      </c>
      <c r="BW235">
        <v>1836217208</v>
      </c>
      <c r="BX235">
        <v>0</v>
      </c>
      <c r="BY235">
        <v>4.1549467426829763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45847456926</v>
      </c>
      <c r="CF235">
        <v>45847456926</v>
      </c>
      <c r="CG235">
        <v>44375799718</v>
      </c>
      <c r="CH235">
        <v>45847456926</v>
      </c>
      <c r="CI235">
        <v>45847456926</v>
      </c>
      <c r="CJ235">
        <v>44375799718</v>
      </c>
      <c r="CK235">
        <v>1471657208</v>
      </c>
      <c r="CL235">
        <v>0</v>
      </c>
      <c r="CM235">
        <v>7.137309610843662</v>
      </c>
      <c r="CN235">
        <v>8.5571774840354919</v>
      </c>
      <c r="CO235">
        <v>11.770059466361998</v>
      </c>
      <c r="CP235">
        <v>327227494950.6806</v>
      </c>
      <c r="CQ235">
        <v>392324826107.45428</v>
      </c>
      <c r="CR235">
        <v>539627294400.49023</v>
      </c>
      <c r="CS235">
        <v>2.2316875518300012</v>
      </c>
      <c r="CT235">
        <v>102317198904.81638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45847456926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20821397244.385479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364560000</v>
      </c>
      <c r="EM235">
        <v>0</v>
      </c>
      <c r="EN235">
        <v>0</v>
      </c>
      <c r="EO235">
        <v>1471657208</v>
      </c>
      <c r="EP235">
        <v>0</v>
      </c>
      <c r="EQ235">
        <v>1836217208</v>
      </c>
      <c r="ER235" t="b">
        <v>1</v>
      </c>
      <c r="ES235" t="b">
        <v>1</v>
      </c>
      <c r="ET235" t="s">
        <v>9979</v>
      </c>
      <c r="EU235" t="s">
        <v>9979</v>
      </c>
      <c r="EV235" t="s">
        <v>571</v>
      </c>
      <c r="EW235" t="s">
        <v>572</v>
      </c>
    </row>
    <row r="236" spans="1:153" x14ac:dyDescent="0.4">
      <c r="A236" t="s">
        <v>1026</v>
      </c>
      <c r="B236" t="s">
        <v>1027</v>
      </c>
      <c r="C236">
        <v>210000861</v>
      </c>
      <c r="D236" t="s">
        <v>1028</v>
      </c>
      <c r="E236" t="s">
        <v>1029</v>
      </c>
      <c r="F236" t="s">
        <v>606</v>
      </c>
      <c r="G236" t="s">
        <v>607</v>
      </c>
      <c r="H236" t="s">
        <v>931</v>
      </c>
      <c r="I236" t="s">
        <v>689</v>
      </c>
      <c r="J236" t="s">
        <v>837</v>
      </c>
      <c r="K236" t="s">
        <v>691</v>
      </c>
      <c r="L236" t="s">
        <v>838</v>
      </c>
      <c r="M236" t="s">
        <v>553</v>
      </c>
      <c r="N236" t="s">
        <v>594</v>
      </c>
      <c r="O236" t="s">
        <v>703</v>
      </c>
      <c r="P236" t="s">
        <v>595</v>
      </c>
      <c r="Q236" t="s">
        <v>556</v>
      </c>
      <c r="R236" t="s">
        <v>557</v>
      </c>
      <c r="S236" t="s">
        <v>692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553</v>
      </c>
      <c r="Y236" t="s">
        <v>553</v>
      </c>
      <c r="Z236" t="s">
        <v>553</v>
      </c>
      <c r="AA236" t="s">
        <v>553</v>
      </c>
      <c r="AB236" t="s">
        <v>596</v>
      </c>
      <c r="AC236" t="s">
        <v>1030</v>
      </c>
      <c r="AD236" t="s">
        <v>563</v>
      </c>
      <c r="AF236" t="s">
        <v>612</v>
      </c>
      <c r="AG236" t="s">
        <v>681</v>
      </c>
      <c r="AH236" t="s">
        <v>9979</v>
      </c>
      <c r="AI236" t="s">
        <v>566</v>
      </c>
      <c r="AJ236" t="s">
        <v>773</v>
      </c>
      <c r="AK236" t="s">
        <v>606</v>
      </c>
      <c r="AL236" t="s">
        <v>568</v>
      </c>
      <c r="AM236" t="s">
        <v>569</v>
      </c>
      <c r="AN236" t="s">
        <v>570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 t="b">
        <v>1</v>
      </c>
      <c r="ES236" t="b">
        <v>1</v>
      </c>
      <c r="ET236" t="s">
        <v>9979</v>
      </c>
      <c r="EU236" t="s">
        <v>9979</v>
      </c>
      <c r="EV236" t="s">
        <v>571</v>
      </c>
      <c r="EW236" t="s">
        <v>572</v>
      </c>
    </row>
    <row r="237" spans="1:153" x14ac:dyDescent="0.4">
      <c r="A237" t="s">
        <v>1031</v>
      </c>
      <c r="B237">
        <v>606078360600</v>
      </c>
      <c r="C237">
        <v>6100000000007</v>
      </c>
      <c r="D237" t="s">
        <v>1032</v>
      </c>
      <c r="E237" t="s">
        <v>1033</v>
      </c>
      <c r="F237" t="s">
        <v>606</v>
      </c>
      <c r="G237" t="s">
        <v>609</v>
      </c>
      <c r="H237" t="s">
        <v>609</v>
      </c>
      <c r="I237" t="s">
        <v>549</v>
      </c>
      <c r="J237" t="s">
        <v>550</v>
      </c>
      <c r="K237" t="s">
        <v>551</v>
      </c>
      <c r="L237" t="s">
        <v>552</v>
      </c>
      <c r="M237" t="s">
        <v>609</v>
      </c>
      <c r="N237" t="s">
        <v>554</v>
      </c>
      <c r="O237" t="s">
        <v>555</v>
      </c>
      <c r="P237" t="s">
        <v>554</v>
      </c>
      <c r="Q237" t="s">
        <v>556</v>
      </c>
      <c r="R237" t="s">
        <v>557</v>
      </c>
      <c r="S237" t="s">
        <v>557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553</v>
      </c>
      <c r="Y237" t="s">
        <v>553</v>
      </c>
      <c r="Z237" t="s">
        <v>678</v>
      </c>
      <c r="AA237" t="s">
        <v>678</v>
      </c>
      <c r="AB237" t="s">
        <v>1034</v>
      </c>
      <c r="AC237" t="s">
        <v>553</v>
      </c>
      <c r="AD237" t="s">
        <v>563</v>
      </c>
      <c r="AF237" t="s">
        <v>8806</v>
      </c>
      <c r="AG237" t="s">
        <v>565</v>
      </c>
      <c r="AH237" t="s">
        <v>9979</v>
      </c>
      <c r="AI237" t="s">
        <v>566</v>
      </c>
      <c r="AJ237" t="s">
        <v>567</v>
      </c>
      <c r="AK237" t="s">
        <v>606</v>
      </c>
      <c r="AL237" t="s">
        <v>568</v>
      </c>
      <c r="AM237" t="s">
        <v>569</v>
      </c>
      <c r="AN237" t="s">
        <v>570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 t="b">
        <v>1</v>
      </c>
      <c r="ES237" t="b">
        <v>1</v>
      </c>
      <c r="ET237" t="s">
        <v>9979</v>
      </c>
      <c r="EU237" t="s">
        <v>9979</v>
      </c>
      <c r="EV237" t="s">
        <v>571</v>
      </c>
      <c r="EW237" t="s">
        <v>8804</v>
      </c>
    </row>
    <row r="238" spans="1:153" x14ac:dyDescent="0.4">
      <c r="A238" t="s">
        <v>1035</v>
      </c>
      <c r="B238" t="s">
        <v>1036</v>
      </c>
      <c r="C238">
        <v>200000407</v>
      </c>
      <c r="D238" t="s">
        <v>1037</v>
      </c>
      <c r="E238" t="s">
        <v>1038</v>
      </c>
      <c r="F238" t="s">
        <v>546</v>
      </c>
      <c r="G238" t="s">
        <v>701</v>
      </c>
      <c r="H238" t="s">
        <v>702</v>
      </c>
      <c r="I238" t="s">
        <v>689</v>
      </c>
      <c r="J238" t="s">
        <v>550</v>
      </c>
      <c r="K238" t="s">
        <v>691</v>
      </c>
      <c r="L238" t="s">
        <v>1039</v>
      </c>
      <c r="M238" t="s">
        <v>553</v>
      </c>
      <c r="N238" t="s">
        <v>594</v>
      </c>
      <c r="O238" t="s">
        <v>555</v>
      </c>
      <c r="P238" t="s">
        <v>595</v>
      </c>
      <c r="Q238" t="s">
        <v>556</v>
      </c>
      <c r="R238" t="s">
        <v>557</v>
      </c>
      <c r="S238" t="s">
        <v>1040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553</v>
      </c>
      <c r="Y238" t="s">
        <v>553</v>
      </c>
      <c r="Z238" t="s">
        <v>553</v>
      </c>
      <c r="AA238" t="s">
        <v>553</v>
      </c>
      <c r="AB238" t="s">
        <v>589</v>
      </c>
      <c r="AC238" t="s">
        <v>589</v>
      </c>
      <c r="AD238" t="s">
        <v>563</v>
      </c>
      <c r="AF238" t="s">
        <v>772</v>
      </c>
      <c r="AG238" t="s">
        <v>565</v>
      </c>
      <c r="AH238" t="s">
        <v>9979</v>
      </c>
      <c r="AI238" t="s">
        <v>566</v>
      </c>
      <c r="AJ238" t="s">
        <v>773</v>
      </c>
      <c r="AK238" t="s">
        <v>546</v>
      </c>
      <c r="AL238" t="s">
        <v>568</v>
      </c>
      <c r="AM238" t="s">
        <v>569</v>
      </c>
      <c r="AN238" t="s">
        <v>570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 t="b">
        <v>1</v>
      </c>
      <c r="ES238" t="b">
        <v>1</v>
      </c>
      <c r="ET238" t="s">
        <v>9979</v>
      </c>
      <c r="EU238" t="s">
        <v>9979</v>
      </c>
      <c r="EV238" t="s">
        <v>571</v>
      </c>
      <c r="EW238" t="s">
        <v>572</v>
      </c>
    </row>
    <row r="239" spans="1:153" x14ac:dyDescent="0.4">
      <c r="A239" t="s">
        <v>107</v>
      </c>
      <c r="B239" t="s">
        <v>1041</v>
      </c>
      <c r="C239">
        <v>200000417</v>
      </c>
      <c r="D239" t="s">
        <v>1042</v>
      </c>
      <c r="E239" t="s">
        <v>1043</v>
      </c>
      <c r="F239" t="s">
        <v>546</v>
      </c>
      <c r="G239" t="s">
        <v>701</v>
      </c>
      <c r="H239" t="s">
        <v>702</v>
      </c>
      <c r="I239" t="s">
        <v>689</v>
      </c>
      <c r="J239" t="s">
        <v>550</v>
      </c>
      <c r="K239" t="s">
        <v>691</v>
      </c>
      <c r="L239" t="s">
        <v>1039</v>
      </c>
      <c r="M239" t="s">
        <v>553</v>
      </c>
      <c r="N239" t="s">
        <v>594</v>
      </c>
      <c r="O239" t="s">
        <v>654</v>
      </c>
      <c r="P239" t="s">
        <v>584</v>
      </c>
      <c r="Q239" t="s">
        <v>556</v>
      </c>
      <c r="R239" t="s">
        <v>557</v>
      </c>
      <c r="S239" t="s">
        <v>1040</v>
      </c>
      <c r="T239" s="1">
        <v>41786</v>
      </c>
      <c r="U239" s="1">
        <v>49822</v>
      </c>
      <c r="V239" s="1">
        <v>49822</v>
      </c>
      <c r="X239" t="s">
        <v>553</v>
      </c>
      <c r="Y239" t="s">
        <v>553</v>
      </c>
      <c r="Z239" t="s">
        <v>553</v>
      </c>
      <c r="AA239" t="s">
        <v>553</v>
      </c>
      <c r="AB239" t="s">
        <v>705</v>
      </c>
      <c r="AC239" t="s">
        <v>705</v>
      </c>
      <c r="AD239" t="s">
        <v>771</v>
      </c>
      <c r="AF239" t="s">
        <v>772</v>
      </c>
      <c r="AG239" t="s">
        <v>565</v>
      </c>
      <c r="AH239" t="s">
        <v>9979</v>
      </c>
      <c r="AI239" t="s">
        <v>566</v>
      </c>
      <c r="AJ239" t="s">
        <v>773</v>
      </c>
      <c r="AK239" t="s">
        <v>546</v>
      </c>
      <c r="AL239" t="s">
        <v>586</v>
      </c>
      <c r="AM239" t="s">
        <v>569</v>
      </c>
      <c r="AN239" t="s">
        <v>578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216974461</v>
      </c>
      <c r="AY239">
        <v>714203508</v>
      </c>
      <c r="AZ239">
        <v>23681941563</v>
      </c>
      <c r="BA239">
        <v>-216974461</v>
      </c>
      <c r="BB239">
        <v>-714203508</v>
      </c>
      <c r="BC239">
        <v>7106762981</v>
      </c>
      <c r="BD239">
        <v>35027354</v>
      </c>
      <c r="BE239">
        <v>72765660</v>
      </c>
      <c r="BF239">
        <v>11609307299</v>
      </c>
      <c r="BG239">
        <v>72765660</v>
      </c>
      <c r="BH239">
        <v>0</v>
      </c>
      <c r="BI239">
        <v>0</v>
      </c>
      <c r="BJ239">
        <v>1866832</v>
      </c>
      <c r="BK239">
        <v>72765660</v>
      </c>
      <c r="BL239">
        <v>0</v>
      </c>
      <c r="BM239">
        <v>-858348</v>
      </c>
      <c r="BN239">
        <v>82186100</v>
      </c>
      <c r="BO239">
        <v>35027354</v>
      </c>
      <c r="BP239">
        <v>72765660</v>
      </c>
      <c r="BQ239">
        <v>34169006</v>
      </c>
      <c r="BR239">
        <v>154951760</v>
      </c>
      <c r="BS239">
        <v>0</v>
      </c>
      <c r="BT239">
        <v>0</v>
      </c>
      <c r="BU239">
        <v>0</v>
      </c>
      <c r="BV239">
        <v>34169006</v>
      </c>
      <c r="BW239">
        <v>154951760</v>
      </c>
      <c r="BX239">
        <v>0.38971007999749652</v>
      </c>
      <c r="BY239">
        <v>1.7381986534424791</v>
      </c>
      <c r="BZ239">
        <v>0</v>
      </c>
      <c r="CA239">
        <v>8299052568</v>
      </c>
      <c r="CB239">
        <v>8507421895</v>
      </c>
      <c r="CC239">
        <v>8986809671</v>
      </c>
      <c r="CD239">
        <v>0</v>
      </c>
      <c r="CE239">
        <v>8675969537</v>
      </c>
      <c r="CF239">
        <v>8893802346</v>
      </c>
      <c r="CG239">
        <v>9307986945</v>
      </c>
      <c r="CH239">
        <v>8675969537</v>
      </c>
      <c r="CI239">
        <v>8893802346</v>
      </c>
      <c r="CJ239">
        <v>9307986945</v>
      </c>
      <c r="CK239">
        <v>82186100</v>
      </c>
      <c r="CL239">
        <v>0</v>
      </c>
      <c r="CM239">
        <v>45.093515515327454</v>
      </c>
      <c r="CN239">
        <v>8.5884705185890216</v>
      </c>
      <c r="CO239">
        <v>5.9713217616081229</v>
      </c>
      <c r="CP239">
        <v>391229966927.21783</v>
      </c>
      <c r="CQ239">
        <v>74513308588.700943</v>
      </c>
      <c r="CR239">
        <v>51807005699.33725</v>
      </c>
      <c r="CS239">
        <v>1.4280308005868401</v>
      </c>
      <c r="CT239">
        <v>12389551723.789146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2971688987.8715959</v>
      </c>
      <c r="DK239">
        <v>5704280549.1284027</v>
      </c>
      <c r="DL239">
        <v>3188167291.9374471</v>
      </c>
      <c r="DM239">
        <v>6119819653.0625515</v>
      </c>
      <c r="DN239">
        <v>0</v>
      </c>
      <c r="DO239">
        <v>0</v>
      </c>
      <c r="DP239">
        <v>244628648.21869224</v>
      </c>
      <c r="DQ239">
        <v>469574859.7813077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6008378562.3310385</v>
      </c>
      <c r="EF239">
        <v>0</v>
      </c>
      <c r="EG239">
        <v>35027354</v>
      </c>
      <c r="EH239">
        <v>1158277</v>
      </c>
      <c r="EI239">
        <v>0</v>
      </c>
      <c r="EJ239">
        <v>-2016625</v>
      </c>
      <c r="EK239">
        <v>0</v>
      </c>
      <c r="EL239">
        <v>72765660</v>
      </c>
      <c r="EM239">
        <v>1866832</v>
      </c>
      <c r="EN239">
        <v>0</v>
      </c>
      <c r="EO239">
        <v>80319268</v>
      </c>
      <c r="EP239">
        <v>34169006</v>
      </c>
      <c r="EQ239">
        <v>154951760</v>
      </c>
      <c r="ER239" t="b">
        <v>1</v>
      </c>
      <c r="ES239" t="b">
        <v>1</v>
      </c>
      <c r="ET239" t="s">
        <v>9979</v>
      </c>
      <c r="EU239" t="s">
        <v>9979</v>
      </c>
      <c r="EV239" t="s">
        <v>571</v>
      </c>
      <c r="EW239" t="s">
        <v>572</v>
      </c>
    </row>
    <row r="240" spans="1:153" x14ac:dyDescent="0.4">
      <c r="A240" t="s">
        <v>1044</v>
      </c>
      <c r="B240" t="s">
        <v>1045</v>
      </c>
      <c r="C240">
        <v>210000844</v>
      </c>
      <c r="D240" t="s">
        <v>1046</v>
      </c>
      <c r="E240" t="s">
        <v>1047</v>
      </c>
      <c r="F240" t="s">
        <v>606</v>
      </c>
      <c r="G240" t="s">
        <v>607</v>
      </c>
      <c r="H240" t="s">
        <v>931</v>
      </c>
      <c r="I240" t="s">
        <v>689</v>
      </c>
      <c r="J240" t="s">
        <v>837</v>
      </c>
      <c r="K240" t="s">
        <v>691</v>
      </c>
      <c r="L240" t="s">
        <v>838</v>
      </c>
      <c r="M240" t="s">
        <v>553</v>
      </c>
      <c r="N240" t="s">
        <v>594</v>
      </c>
      <c r="O240" t="s">
        <v>654</v>
      </c>
      <c r="P240" t="s">
        <v>595</v>
      </c>
      <c r="Q240" t="s">
        <v>556</v>
      </c>
      <c r="R240" t="s">
        <v>557</v>
      </c>
      <c r="S240" t="s">
        <v>692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553</v>
      </c>
      <c r="Y240" t="s">
        <v>553</v>
      </c>
      <c r="Z240" t="s">
        <v>553</v>
      </c>
      <c r="AA240" t="s">
        <v>553</v>
      </c>
      <c r="AB240" t="s">
        <v>1048</v>
      </c>
      <c r="AC240" t="s">
        <v>1049</v>
      </c>
      <c r="AD240" t="s">
        <v>563</v>
      </c>
      <c r="AF240" t="s">
        <v>612</v>
      </c>
      <c r="AG240" t="s">
        <v>681</v>
      </c>
      <c r="AH240" t="s">
        <v>9979</v>
      </c>
      <c r="AI240" t="s">
        <v>566</v>
      </c>
      <c r="AJ240" t="s">
        <v>773</v>
      </c>
      <c r="AK240" t="s">
        <v>606</v>
      </c>
      <c r="AL240" t="s">
        <v>568</v>
      </c>
      <c r="AM240" t="s">
        <v>569</v>
      </c>
      <c r="AN240" t="s">
        <v>570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 t="b">
        <v>1</v>
      </c>
      <c r="ES240" t="b">
        <v>1</v>
      </c>
      <c r="ET240" t="s">
        <v>9979</v>
      </c>
      <c r="EU240" t="s">
        <v>9979</v>
      </c>
      <c r="EV240" t="s">
        <v>571</v>
      </c>
      <c r="EW240" t="s">
        <v>572</v>
      </c>
    </row>
    <row r="241" spans="1:153" x14ac:dyDescent="0.4">
      <c r="A241" t="s">
        <v>1050</v>
      </c>
      <c r="B241">
        <v>306106841300</v>
      </c>
      <c r="C241">
        <v>6000000000136</v>
      </c>
      <c r="D241" t="s">
        <v>1051</v>
      </c>
      <c r="E241" t="s">
        <v>1052</v>
      </c>
      <c r="F241" t="s">
        <v>546</v>
      </c>
      <c r="G241" t="s">
        <v>701</v>
      </c>
      <c r="H241" t="s">
        <v>1053</v>
      </c>
      <c r="I241" t="s">
        <v>549</v>
      </c>
      <c r="J241" t="s">
        <v>550</v>
      </c>
      <c r="K241" t="s">
        <v>551</v>
      </c>
      <c r="L241" t="s">
        <v>552</v>
      </c>
      <c r="M241" t="s">
        <v>553</v>
      </c>
      <c r="N241" t="s">
        <v>554</v>
      </c>
      <c r="O241" t="s">
        <v>555</v>
      </c>
      <c r="P241" t="s">
        <v>554</v>
      </c>
      <c r="Q241" t="s">
        <v>556</v>
      </c>
      <c r="R241" t="s">
        <v>557</v>
      </c>
      <c r="S241" t="s">
        <v>557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677</v>
      </c>
      <c r="Y241" t="s">
        <v>559</v>
      </c>
      <c r="Z241" t="s">
        <v>678</v>
      </c>
      <c r="AA241" t="s">
        <v>704</v>
      </c>
      <c r="AB241" t="s">
        <v>1054</v>
      </c>
      <c r="AC241" t="s">
        <v>553</v>
      </c>
      <c r="AD241" t="s">
        <v>563</v>
      </c>
      <c r="AF241" t="s">
        <v>564</v>
      </c>
      <c r="AG241" t="s">
        <v>565</v>
      </c>
      <c r="AH241" t="s">
        <v>9979</v>
      </c>
      <c r="AI241" t="s">
        <v>566</v>
      </c>
      <c r="AJ241" t="s">
        <v>567</v>
      </c>
      <c r="AK241" t="s">
        <v>546</v>
      </c>
      <c r="AL241" t="s">
        <v>568</v>
      </c>
      <c r="AM241" t="s">
        <v>569</v>
      </c>
      <c r="AN241" t="s">
        <v>570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 t="b">
        <v>1</v>
      </c>
      <c r="ES241" t="b">
        <v>1</v>
      </c>
      <c r="ET241" t="s">
        <v>9979</v>
      </c>
      <c r="EU241" t="s">
        <v>9979</v>
      </c>
      <c r="EV241" t="s">
        <v>571</v>
      </c>
      <c r="EW241" t="s">
        <v>8804</v>
      </c>
    </row>
    <row r="242" spans="1:153" x14ac:dyDescent="0.4">
      <c r="A242" t="s">
        <v>108</v>
      </c>
      <c r="B242" t="s">
        <v>1055</v>
      </c>
      <c r="C242">
        <v>200000459</v>
      </c>
      <c r="D242" t="s">
        <v>1056</v>
      </c>
      <c r="E242" t="s">
        <v>1057</v>
      </c>
      <c r="F242" t="s">
        <v>606</v>
      </c>
      <c r="G242" t="s">
        <v>607</v>
      </c>
      <c r="H242" t="s">
        <v>931</v>
      </c>
      <c r="I242" t="s">
        <v>689</v>
      </c>
      <c r="J242" t="s">
        <v>837</v>
      </c>
      <c r="K242" t="s">
        <v>691</v>
      </c>
      <c r="L242" t="s">
        <v>838</v>
      </c>
      <c r="M242" t="s">
        <v>553</v>
      </c>
      <c r="N242" t="s">
        <v>594</v>
      </c>
      <c r="O242" t="s">
        <v>654</v>
      </c>
      <c r="P242" t="s">
        <v>584</v>
      </c>
      <c r="Q242" t="s">
        <v>556</v>
      </c>
      <c r="R242" t="s">
        <v>557</v>
      </c>
      <c r="S242" t="s">
        <v>692</v>
      </c>
      <c r="T242" s="1">
        <v>41907</v>
      </c>
      <c r="U242" s="1">
        <v>45193</v>
      </c>
      <c r="V242" s="1">
        <v>47020</v>
      </c>
      <c r="X242" t="s">
        <v>553</v>
      </c>
      <c r="Y242" t="s">
        <v>553</v>
      </c>
      <c r="Z242" t="s">
        <v>553</v>
      </c>
      <c r="AA242" t="s">
        <v>553</v>
      </c>
      <c r="AB242" t="s">
        <v>933</v>
      </c>
      <c r="AC242" t="s">
        <v>1058</v>
      </c>
      <c r="AD242" t="s">
        <v>771</v>
      </c>
      <c r="AF242" t="s">
        <v>612</v>
      </c>
      <c r="AG242" t="s">
        <v>695</v>
      </c>
      <c r="AH242" t="s">
        <v>9979</v>
      </c>
      <c r="AI242" t="s">
        <v>566</v>
      </c>
      <c r="AJ242" t="s">
        <v>773</v>
      </c>
      <c r="AK242" t="s">
        <v>606</v>
      </c>
      <c r="AL242" t="s">
        <v>586</v>
      </c>
      <c r="AM242" t="s">
        <v>569</v>
      </c>
      <c r="AN242" t="s">
        <v>578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98197599410</v>
      </c>
      <c r="AX242">
        <v>0</v>
      </c>
      <c r="AY242">
        <v>0</v>
      </c>
      <c r="AZ242">
        <v>39049148985</v>
      </c>
      <c r="BA242">
        <v>0</v>
      </c>
      <c r="BB242">
        <v>0</v>
      </c>
      <c r="BC242">
        <v>59148450425</v>
      </c>
      <c r="BD242">
        <v>0</v>
      </c>
      <c r="BE242">
        <v>0</v>
      </c>
      <c r="BF242">
        <v>55446462511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5074015293</v>
      </c>
      <c r="BO242">
        <v>0</v>
      </c>
      <c r="BP242">
        <v>0</v>
      </c>
      <c r="BQ242">
        <v>0</v>
      </c>
      <c r="BR242">
        <v>5074015293</v>
      </c>
      <c r="BS242">
        <v>0</v>
      </c>
      <c r="BT242">
        <v>0</v>
      </c>
      <c r="BU242">
        <v>0</v>
      </c>
      <c r="BV242">
        <v>0</v>
      </c>
      <c r="BW242">
        <v>5074015293</v>
      </c>
      <c r="BX242">
        <v>0</v>
      </c>
      <c r="BY242">
        <v>13.658996347672375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42221805393</v>
      </c>
      <c r="CF242">
        <v>42221805393</v>
      </c>
      <c r="CG242">
        <v>37147790100</v>
      </c>
      <c r="CH242">
        <v>42221805393</v>
      </c>
      <c r="CI242">
        <v>42221805393</v>
      </c>
      <c r="CJ242">
        <v>37147790100</v>
      </c>
      <c r="CK242">
        <v>5074015293</v>
      </c>
      <c r="CL242">
        <v>0</v>
      </c>
      <c r="CM242">
        <v>404.0978360176087</v>
      </c>
      <c r="CN242">
        <v>29.458104968070998</v>
      </c>
      <c r="CO242">
        <v>6.1483010649681091</v>
      </c>
      <c r="CP242">
        <v>17061740192067.9</v>
      </c>
      <c r="CQ242">
        <v>1243774375208.4602</v>
      </c>
      <c r="CR242">
        <v>259592371062.65814</v>
      </c>
      <c r="CS242">
        <v>1.3922684231634823</v>
      </c>
      <c r="CT242">
        <v>58784086417.627525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42221805393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23268105117.250393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5074015293</v>
      </c>
      <c r="EP242">
        <v>0</v>
      </c>
      <c r="EQ242">
        <v>5074015293</v>
      </c>
      <c r="ER242" t="b">
        <v>1</v>
      </c>
      <c r="ES242" t="b">
        <v>1</v>
      </c>
      <c r="ET242" t="s">
        <v>9979</v>
      </c>
      <c r="EU242" t="s">
        <v>8914</v>
      </c>
      <c r="EV242" t="s">
        <v>571</v>
      </c>
      <c r="EW242" t="s">
        <v>572</v>
      </c>
    </row>
    <row r="243" spans="1:153" x14ac:dyDescent="0.4">
      <c r="A243" t="s">
        <v>108</v>
      </c>
      <c r="B243" t="s">
        <v>1055</v>
      </c>
      <c r="C243">
        <v>210000850</v>
      </c>
      <c r="D243" t="s">
        <v>1060</v>
      </c>
      <c r="E243" t="s">
        <v>1061</v>
      </c>
      <c r="F243" t="s">
        <v>606</v>
      </c>
      <c r="G243" t="s">
        <v>607</v>
      </c>
      <c r="H243" t="s">
        <v>931</v>
      </c>
      <c r="I243" t="s">
        <v>689</v>
      </c>
      <c r="J243" t="s">
        <v>837</v>
      </c>
      <c r="K243" t="s">
        <v>691</v>
      </c>
      <c r="L243" t="s">
        <v>838</v>
      </c>
      <c r="M243" t="s">
        <v>553</v>
      </c>
      <c r="N243" t="s">
        <v>594</v>
      </c>
      <c r="O243" t="s">
        <v>654</v>
      </c>
      <c r="P243" t="s">
        <v>595</v>
      </c>
      <c r="Q243" t="s">
        <v>556</v>
      </c>
      <c r="R243" t="s">
        <v>557</v>
      </c>
      <c r="S243" t="s">
        <v>692</v>
      </c>
      <c r="T243" s="1">
        <v>41907</v>
      </c>
      <c r="U243" s="1">
        <v>45193</v>
      </c>
      <c r="V243" s="1">
        <v>47020</v>
      </c>
      <c r="X243" t="s">
        <v>553</v>
      </c>
      <c r="Y243" t="s">
        <v>553</v>
      </c>
      <c r="Z243" t="s">
        <v>553</v>
      </c>
      <c r="AA243" t="s">
        <v>553</v>
      </c>
      <c r="AB243" t="s">
        <v>933</v>
      </c>
      <c r="AC243" t="s">
        <v>1058</v>
      </c>
      <c r="AD243" t="s">
        <v>771</v>
      </c>
      <c r="AF243" t="s">
        <v>612</v>
      </c>
      <c r="AG243" t="s">
        <v>695</v>
      </c>
      <c r="AH243" t="s">
        <v>9979</v>
      </c>
      <c r="AI243" t="s">
        <v>566</v>
      </c>
      <c r="AJ243" t="s">
        <v>773</v>
      </c>
      <c r="AK243" t="s">
        <v>606</v>
      </c>
      <c r="AL243" t="s">
        <v>568</v>
      </c>
      <c r="AM243" t="s">
        <v>569</v>
      </c>
      <c r="AN243" t="s">
        <v>578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98117301454</v>
      </c>
      <c r="BA243">
        <v>0</v>
      </c>
      <c r="BB243">
        <v>0</v>
      </c>
      <c r="BC243">
        <v>69268251396</v>
      </c>
      <c r="BD243">
        <v>0</v>
      </c>
      <c r="BE243">
        <v>0</v>
      </c>
      <c r="BF243">
        <v>55166773680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-37808279532</v>
      </c>
      <c r="BO243">
        <v>0</v>
      </c>
      <c r="BP243">
        <v>0</v>
      </c>
      <c r="BQ243">
        <v>0</v>
      </c>
      <c r="BR243">
        <v>-37808279532</v>
      </c>
      <c r="BS243">
        <v>0</v>
      </c>
      <c r="BT243">
        <v>0</v>
      </c>
      <c r="BU243">
        <v>0</v>
      </c>
      <c r="BV243">
        <v>0</v>
      </c>
      <c r="BW243">
        <v>-37808279532</v>
      </c>
      <c r="BX243">
        <v>0</v>
      </c>
      <c r="BY243">
        <v>-54.273564181220991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31854142869</v>
      </c>
      <c r="CF243">
        <v>31854142869</v>
      </c>
      <c r="CG243">
        <v>69662422401</v>
      </c>
      <c r="CH243">
        <v>31854142869</v>
      </c>
      <c r="CI243">
        <v>31854142869</v>
      </c>
      <c r="CJ243">
        <v>69662422401</v>
      </c>
      <c r="CK243">
        <v>-37808279532</v>
      </c>
      <c r="CL243">
        <v>0</v>
      </c>
      <c r="CM243">
        <v>-51.030399724841132</v>
      </c>
      <c r="CN243">
        <v>-79.360359385609641</v>
      </c>
      <c r="CO243">
        <v>1.9270339608192446</v>
      </c>
      <c r="CP243">
        <v>-1625529643497.2678</v>
      </c>
      <c r="CQ243">
        <v>-2527956226004.3945</v>
      </c>
      <c r="CR243">
        <v>61384015101.351166</v>
      </c>
      <c r="CS243">
        <v>1.1060585268604919</v>
      </c>
      <c r="CT243">
        <v>35232546336.089783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31854142869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13928609691.125067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-37808279532</v>
      </c>
      <c r="EP243">
        <v>0</v>
      </c>
      <c r="EQ243">
        <v>-37808279532</v>
      </c>
      <c r="ER243" t="b">
        <v>1</v>
      </c>
      <c r="ES243" t="b">
        <v>1</v>
      </c>
      <c r="ET243" t="s">
        <v>9979</v>
      </c>
      <c r="EU243" t="s">
        <v>1059</v>
      </c>
      <c r="EV243" t="s">
        <v>571</v>
      </c>
      <c r="EW243" t="s">
        <v>572</v>
      </c>
    </row>
    <row r="244" spans="1:153" x14ac:dyDescent="0.4">
      <c r="A244" t="s">
        <v>109</v>
      </c>
      <c r="B244">
        <v>6118650000</v>
      </c>
      <c r="C244">
        <v>6000000000460</v>
      </c>
      <c r="D244" t="s">
        <v>1062</v>
      </c>
      <c r="E244" t="s">
        <v>1063</v>
      </c>
      <c r="F244" t="s">
        <v>546</v>
      </c>
      <c r="G244" t="s">
        <v>614</v>
      </c>
      <c r="H244" t="s">
        <v>787</v>
      </c>
      <c r="I244" t="s">
        <v>549</v>
      </c>
      <c r="J244" t="s">
        <v>550</v>
      </c>
      <c r="K244" t="s">
        <v>551</v>
      </c>
      <c r="L244" t="s">
        <v>552</v>
      </c>
      <c r="M244" t="s">
        <v>553</v>
      </c>
      <c r="N244" t="s">
        <v>554</v>
      </c>
      <c r="O244" t="s">
        <v>555</v>
      </c>
      <c r="P244" t="s">
        <v>554</v>
      </c>
      <c r="Q244" t="s">
        <v>556</v>
      </c>
      <c r="R244" t="s">
        <v>557</v>
      </c>
      <c r="S244" t="s">
        <v>557</v>
      </c>
      <c r="T244" s="1">
        <v>41878</v>
      </c>
      <c r="U244" s="1">
        <v>49615</v>
      </c>
      <c r="V244" s="1">
        <v>49615</v>
      </c>
      <c r="X244" t="s">
        <v>558</v>
      </c>
      <c r="Y244" t="s">
        <v>616</v>
      </c>
      <c r="Z244" t="s">
        <v>617</v>
      </c>
      <c r="AA244" t="s">
        <v>618</v>
      </c>
      <c r="AB244" t="s">
        <v>576</v>
      </c>
      <c r="AC244" t="s">
        <v>553</v>
      </c>
      <c r="AD244" t="s">
        <v>640</v>
      </c>
      <c r="AF244" t="s">
        <v>564</v>
      </c>
      <c r="AG244" t="s">
        <v>565</v>
      </c>
      <c r="AH244" s="1">
        <v>41234</v>
      </c>
      <c r="AI244" t="s">
        <v>566</v>
      </c>
      <c r="AJ244" t="s">
        <v>567</v>
      </c>
      <c r="AK244" t="s">
        <v>546</v>
      </c>
      <c r="AL244" t="s">
        <v>568</v>
      </c>
      <c r="AM244" t="s">
        <v>569</v>
      </c>
      <c r="AN244" t="s">
        <v>578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0</v>
      </c>
      <c r="AY244">
        <v>304645685</v>
      </c>
      <c r="AZ244">
        <v>6011874195</v>
      </c>
      <c r="BA244">
        <v>0</v>
      </c>
      <c r="BB244">
        <v>-304645685</v>
      </c>
      <c r="BC244">
        <v>6938125805</v>
      </c>
      <c r="BD244">
        <v>0</v>
      </c>
      <c r="BE244">
        <v>142283545</v>
      </c>
      <c r="BF244">
        <v>3362173699</v>
      </c>
      <c r="BG244">
        <v>0</v>
      </c>
      <c r="BH244">
        <v>142283545</v>
      </c>
      <c r="BI244">
        <v>0</v>
      </c>
      <c r="BJ244">
        <v>0</v>
      </c>
      <c r="BK244">
        <v>0</v>
      </c>
      <c r="BL244">
        <v>165843150</v>
      </c>
      <c r="BM244">
        <v>0</v>
      </c>
      <c r="BN244">
        <v>0</v>
      </c>
      <c r="BO244">
        <v>23588297</v>
      </c>
      <c r="BP244">
        <v>165899367</v>
      </c>
      <c r="BQ244">
        <v>23588297</v>
      </c>
      <c r="BR244">
        <v>165899367</v>
      </c>
      <c r="BS244">
        <v>0</v>
      </c>
      <c r="BT244">
        <v>0</v>
      </c>
      <c r="BU244">
        <v>0</v>
      </c>
      <c r="BV244">
        <v>23588297</v>
      </c>
      <c r="BW244">
        <v>165899367</v>
      </c>
      <c r="BX244">
        <v>0.34055973883179008</v>
      </c>
      <c r="BY244">
        <v>2.3674650412176286</v>
      </c>
      <c r="BZ244">
        <v>0</v>
      </c>
      <c r="CA244">
        <v>6939513708</v>
      </c>
      <c r="CB244">
        <v>6939513708</v>
      </c>
      <c r="CC244">
        <v>7244159393</v>
      </c>
      <c r="CD244">
        <v>0</v>
      </c>
      <c r="CE244">
        <v>6938125805</v>
      </c>
      <c r="CF244">
        <v>6938125805</v>
      </c>
      <c r="CG244">
        <v>7242710561</v>
      </c>
      <c r="CH244">
        <v>6938125805</v>
      </c>
      <c r="CI244">
        <v>6938125805</v>
      </c>
      <c r="CJ244">
        <v>7242710561</v>
      </c>
      <c r="CK244">
        <v>60929</v>
      </c>
      <c r="CL244">
        <v>0</v>
      </c>
      <c r="CM244">
        <v>0.3383776916666667</v>
      </c>
      <c r="CN244">
        <v>4.0605323000000002</v>
      </c>
      <c r="CO244">
        <v>4.0605323000000002</v>
      </c>
      <c r="CP244">
        <v>2347706994.3888335</v>
      </c>
      <c r="CQ244">
        <v>28172483932.666004</v>
      </c>
      <c r="CR244">
        <v>28172483932.666004</v>
      </c>
      <c r="CS244">
        <v>1.2596273126640927</v>
      </c>
      <c r="CT244">
        <v>8739452762.6775455</v>
      </c>
      <c r="CU244">
        <v>4.0030000000000001</v>
      </c>
      <c r="CV244">
        <v>0</v>
      </c>
      <c r="CW244">
        <v>0</v>
      </c>
      <c r="CX244">
        <v>0</v>
      </c>
      <c r="CY244">
        <v>4.0030000000000001</v>
      </c>
      <c r="CZ244">
        <v>27773317597.415001</v>
      </c>
      <c r="DA244">
        <v>0</v>
      </c>
      <c r="DB244">
        <v>0</v>
      </c>
      <c r="DC244">
        <v>0</v>
      </c>
      <c r="DD244">
        <v>1219496677.0550001</v>
      </c>
      <c r="DE244">
        <v>6938125805</v>
      </c>
      <c r="DF244">
        <v>0</v>
      </c>
      <c r="DG244">
        <v>0</v>
      </c>
      <c r="DH244">
        <v>1</v>
      </c>
      <c r="DI244">
        <v>0</v>
      </c>
      <c r="DJ244">
        <v>6938125805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304645685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23588297</v>
      </c>
      <c r="EH244">
        <v>0</v>
      </c>
      <c r="EI244">
        <v>0</v>
      </c>
      <c r="EJ244">
        <v>0</v>
      </c>
      <c r="EK244">
        <v>0</v>
      </c>
      <c r="EL244">
        <v>165899367</v>
      </c>
      <c r="EM244">
        <v>0</v>
      </c>
      <c r="EN244">
        <v>0</v>
      </c>
      <c r="EO244">
        <v>0</v>
      </c>
      <c r="EP244">
        <v>23588297</v>
      </c>
      <c r="EQ244">
        <v>165899367</v>
      </c>
      <c r="ER244" t="b">
        <v>1</v>
      </c>
      <c r="ES244" t="b">
        <v>1</v>
      </c>
      <c r="ET244" t="s">
        <v>9979</v>
      </c>
      <c r="EU244" t="s">
        <v>9979</v>
      </c>
      <c r="EV244" t="s">
        <v>571</v>
      </c>
      <c r="EW244" t="s">
        <v>8804</v>
      </c>
    </row>
    <row r="245" spans="1:153" x14ac:dyDescent="0.4">
      <c r="A245" t="s">
        <v>1064</v>
      </c>
      <c r="B245">
        <v>106122042100</v>
      </c>
      <c r="C245">
        <v>6100000000009</v>
      </c>
      <c r="D245" t="s">
        <v>1065</v>
      </c>
      <c r="E245" t="s">
        <v>1066</v>
      </c>
      <c r="F245" t="s">
        <v>546</v>
      </c>
      <c r="G245" t="s">
        <v>1067</v>
      </c>
      <c r="H245" t="s">
        <v>1068</v>
      </c>
      <c r="I245" t="s">
        <v>689</v>
      </c>
      <c r="J245" t="s">
        <v>837</v>
      </c>
      <c r="K245" t="s">
        <v>691</v>
      </c>
      <c r="L245" t="s">
        <v>838</v>
      </c>
      <c r="M245" t="s">
        <v>553</v>
      </c>
      <c r="N245" t="s">
        <v>554</v>
      </c>
      <c r="O245" t="s">
        <v>555</v>
      </c>
      <c r="P245" t="s">
        <v>554</v>
      </c>
      <c r="Q245" t="s">
        <v>556</v>
      </c>
      <c r="R245" t="s">
        <v>692</v>
      </c>
      <c r="S245" t="s">
        <v>692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553</v>
      </c>
      <c r="Y245" t="s">
        <v>553</v>
      </c>
      <c r="Z245" t="s">
        <v>553</v>
      </c>
      <c r="AA245" t="s">
        <v>553</v>
      </c>
      <c r="AB245" t="s">
        <v>553</v>
      </c>
      <c r="AC245" t="s">
        <v>1069</v>
      </c>
      <c r="AD245" t="s">
        <v>563</v>
      </c>
      <c r="AF245" t="s">
        <v>772</v>
      </c>
      <c r="AG245" t="s">
        <v>565</v>
      </c>
      <c r="AH245" t="s">
        <v>9979</v>
      </c>
      <c r="AI245" t="s">
        <v>566</v>
      </c>
      <c r="AJ245" t="s">
        <v>773</v>
      </c>
      <c r="AK245" t="s">
        <v>546</v>
      </c>
      <c r="AL245" t="s">
        <v>568</v>
      </c>
      <c r="AM245" t="s">
        <v>569</v>
      </c>
      <c r="AN245" t="s">
        <v>570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 t="b">
        <v>1</v>
      </c>
      <c r="ES245" t="b">
        <v>1</v>
      </c>
      <c r="ET245" t="s">
        <v>9979</v>
      </c>
      <c r="EU245" t="s">
        <v>9979</v>
      </c>
      <c r="EV245" t="s">
        <v>571</v>
      </c>
      <c r="EW245" t="s">
        <v>8807</v>
      </c>
    </row>
    <row r="246" spans="1:153" x14ac:dyDescent="0.4">
      <c r="A246" t="s">
        <v>1064</v>
      </c>
      <c r="B246">
        <v>106122042100</v>
      </c>
      <c r="C246">
        <v>6100000000010</v>
      </c>
      <c r="D246" t="s">
        <v>1065</v>
      </c>
      <c r="E246" t="s">
        <v>1066</v>
      </c>
      <c r="F246" t="s">
        <v>546</v>
      </c>
      <c r="G246" t="s">
        <v>1067</v>
      </c>
      <c r="H246" t="s">
        <v>1068</v>
      </c>
      <c r="I246" t="s">
        <v>689</v>
      </c>
      <c r="J246" t="s">
        <v>837</v>
      </c>
      <c r="K246" t="s">
        <v>691</v>
      </c>
      <c r="L246" t="s">
        <v>838</v>
      </c>
      <c r="M246" t="s">
        <v>553</v>
      </c>
      <c r="N246" t="s">
        <v>554</v>
      </c>
      <c r="O246" t="s">
        <v>703</v>
      </c>
      <c r="P246" t="s">
        <v>554</v>
      </c>
      <c r="Q246" t="s">
        <v>556</v>
      </c>
      <c r="R246" t="s">
        <v>692</v>
      </c>
      <c r="S246" t="s">
        <v>692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553</v>
      </c>
      <c r="Y246" t="s">
        <v>553</v>
      </c>
      <c r="Z246" t="s">
        <v>553</v>
      </c>
      <c r="AA246" t="s">
        <v>553</v>
      </c>
      <c r="AB246" t="s">
        <v>553</v>
      </c>
      <c r="AC246" t="s">
        <v>1069</v>
      </c>
      <c r="AD246" t="s">
        <v>563</v>
      </c>
      <c r="AF246" t="s">
        <v>772</v>
      </c>
      <c r="AG246" t="s">
        <v>565</v>
      </c>
      <c r="AH246" t="s">
        <v>9979</v>
      </c>
      <c r="AI246" t="s">
        <v>566</v>
      </c>
      <c r="AJ246" t="s">
        <v>773</v>
      </c>
      <c r="AK246" t="s">
        <v>546</v>
      </c>
      <c r="AL246" t="s">
        <v>568</v>
      </c>
      <c r="AM246" t="s">
        <v>569</v>
      </c>
      <c r="AN246" t="s">
        <v>570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 t="b">
        <v>1</v>
      </c>
      <c r="ES246" t="b">
        <v>1</v>
      </c>
      <c r="ET246" t="s">
        <v>9979</v>
      </c>
      <c r="EU246" t="s">
        <v>9979</v>
      </c>
      <c r="EV246" t="s">
        <v>571</v>
      </c>
      <c r="EW246" t="s">
        <v>8807</v>
      </c>
    </row>
    <row r="247" spans="1:153" x14ac:dyDescent="0.4">
      <c r="A247" t="s">
        <v>110</v>
      </c>
      <c r="B247" t="s">
        <v>1070</v>
      </c>
      <c r="C247">
        <v>200000608</v>
      </c>
      <c r="D247" t="s">
        <v>1071</v>
      </c>
      <c r="E247" t="s">
        <v>1072</v>
      </c>
      <c r="F247" t="s">
        <v>546</v>
      </c>
      <c r="G247" t="s">
        <v>701</v>
      </c>
      <c r="H247" t="s">
        <v>702</v>
      </c>
      <c r="I247" t="s">
        <v>689</v>
      </c>
      <c r="J247" t="s">
        <v>550</v>
      </c>
      <c r="K247" t="s">
        <v>691</v>
      </c>
      <c r="L247" t="s">
        <v>1039</v>
      </c>
      <c r="M247" t="s">
        <v>553</v>
      </c>
      <c r="N247" t="s">
        <v>594</v>
      </c>
      <c r="O247" t="s">
        <v>654</v>
      </c>
      <c r="P247" t="s">
        <v>595</v>
      </c>
      <c r="Q247" t="s">
        <v>556</v>
      </c>
      <c r="R247" t="s">
        <v>557</v>
      </c>
      <c r="S247" t="s">
        <v>1040</v>
      </c>
      <c r="T247" s="1">
        <v>42083</v>
      </c>
      <c r="U247" s="1">
        <v>43179</v>
      </c>
      <c r="V247" s="1">
        <v>50589</v>
      </c>
      <c r="X247" t="s">
        <v>553</v>
      </c>
      <c r="Y247" t="s">
        <v>553</v>
      </c>
      <c r="Z247" t="s">
        <v>553</v>
      </c>
      <c r="AA247" t="s">
        <v>553</v>
      </c>
      <c r="AB247" t="s">
        <v>589</v>
      </c>
      <c r="AC247" t="s">
        <v>589</v>
      </c>
      <c r="AD247" t="s">
        <v>863</v>
      </c>
      <c r="AF247" t="s">
        <v>772</v>
      </c>
      <c r="AG247" t="s">
        <v>565</v>
      </c>
      <c r="AH247" t="s">
        <v>9979</v>
      </c>
      <c r="AI247" t="s">
        <v>566</v>
      </c>
      <c r="AJ247" t="s">
        <v>773</v>
      </c>
      <c r="AK247" t="s">
        <v>546</v>
      </c>
      <c r="AL247" t="s">
        <v>568</v>
      </c>
      <c r="AM247" t="s">
        <v>569</v>
      </c>
      <c r="AN247" t="s">
        <v>578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6207061</v>
      </c>
      <c r="BE247">
        <v>88377791</v>
      </c>
      <c r="BF247">
        <v>19056998949</v>
      </c>
      <c r="BG247">
        <v>88377791</v>
      </c>
      <c r="BH247">
        <v>0</v>
      </c>
      <c r="BI247">
        <v>0</v>
      </c>
      <c r="BJ247">
        <v>0</v>
      </c>
      <c r="BK247">
        <v>88377791</v>
      </c>
      <c r="BL247">
        <v>0</v>
      </c>
      <c r="BM247">
        <v>0</v>
      </c>
      <c r="BN247">
        <v>-7940160</v>
      </c>
      <c r="BO247">
        <v>6207061</v>
      </c>
      <c r="BP247">
        <v>88377791</v>
      </c>
      <c r="BQ247">
        <v>6207061</v>
      </c>
      <c r="BR247">
        <v>80437631</v>
      </c>
      <c r="BS247">
        <v>0</v>
      </c>
      <c r="BT247">
        <v>0</v>
      </c>
      <c r="BU247">
        <v>0</v>
      </c>
      <c r="BV247">
        <v>6207061</v>
      </c>
      <c r="BW247">
        <v>80437631</v>
      </c>
      <c r="BX247">
        <v>0.34033049845410723</v>
      </c>
      <c r="BY247">
        <v>4.4919956025854129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1826936842</v>
      </c>
      <c r="CF247">
        <v>1826936842</v>
      </c>
      <c r="CG247">
        <v>1834877002</v>
      </c>
      <c r="CH247">
        <v>1826936842</v>
      </c>
      <c r="CI247">
        <v>1826936842</v>
      </c>
      <c r="CJ247">
        <v>1834877002</v>
      </c>
      <c r="CK247">
        <v>-7940160</v>
      </c>
      <c r="CL247">
        <v>0</v>
      </c>
      <c r="CM247">
        <v>-15.225002504885193</v>
      </c>
      <c r="CN247">
        <v>9.2463394999504107</v>
      </c>
      <c r="CO247">
        <v>12.413858771324158</v>
      </c>
      <c r="CP247">
        <v>-27815117995.717045</v>
      </c>
      <c r="CQ247">
        <v>16892478286.099262</v>
      </c>
      <c r="CR247">
        <v>22679335940.716957</v>
      </c>
      <c r="CS247">
        <v>1.7542922657909408</v>
      </c>
      <c r="CT247">
        <v>3204981172.0091262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1826936842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916979211.55786765</v>
      </c>
      <c r="EF247">
        <v>0</v>
      </c>
      <c r="EG247">
        <v>6207061</v>
      </c>
      <c r="EH247">
        <v>0</v>
      </c>
      <c r="EI247">
        <v>0</v>
      </c>
      <c r="EJ247">
        <v>0</v>
      </c>
      <c r="EK247">
        <v>0</v>
      </c>
      <c r="EL247">
        <v>88377791</v>
      </c>
      <c r="EM247">
        <v>0</v>
      </c>
      <c r="EN247">
        <v>0</v>
      </c>
      <c r="EO247">
        <v>-7940160</v>
      </c>
      <c r="EP247">
        <v>6207061</v>
      </c>
      <c r="EQ247">
        <v>80437631</v>
      </c>
      <c r="ER247" t="b">
        <v>1</v>
      </c>
      <c r="ES247" t="b">
        <v>1</v>
      </c>
      <c r="ET247" t="s">
        <v>9979</v>
      </c>
      <c r="EU247" t="s">
        <v>9979</v>
      </c>
      <c r="EV247" t="s">
        <v>571</v>
      </c>
      <c r="EW247" t="s">
        <v>572</v>
      </c>
    </row>
    <row r="248" spans="1:153" x14ac:dyDescent="0.4">
      <c r="A248" t="s">
        <v>111</v>
      </c>
      <c r="B248">
        <v>205775049201</v>
      </c>
      <c r="C248">
        <v>6000000000415</v>
      </c>
      <c r="D248" t="s">
        <v>1073</v>
      </c>
      <c r="E248" t="s">
        <v>1074</v>
      </c>
      <c r="F248" t="s">
        <v>546</v>
      </c>
      <c r="G248" t="s">
        <v>547</v>
      </c>
      <c r="H248" t="s">
        <v>548</v>
      </c>
      <c r="I248" t="s">
        <v>549</v>
      </c>
      <c r="J248" t="s">
        <v>550</v>
      </c>
      <c r="K248" t="s">
        <v>551</v>
      </c>
      <c r="L248" t="s">
        <v>552</v>
      </c>
      <c r="M248" t="s">
        <v>553</v>
      </c>
      <c r="N248" t="s">
        <v>554</v>
      </c>
      <c r="O248" t="s">
        <v>555</v>
      </c>
      <c r="P248" t="s">
        <v>554</v>
      </c>
      <c r="Q248" t="s">
        <v>556</v>
      </c>
      <c r="R248" t="s">
        <v>557</v>
      </c>
      <c r="S248" t="s">
        <v>557</v>
      </c>
      <c r="T248" s="1">
        <v>42487</v>
      </c>
      <c r="U248" s="1">
        <v>51253</v>
      </c>
      <c r="V248" s="1">
        <v>51253</v>
      </c>
      <c r="X248" t="s">
        <v>558</v>
      </c>
      <c r="Y248" t="s">
        <v>559</v>
      </c>
      <c r="Z248" t="s">
        <v>560</v>
      </c>
      <c r="AA248" t="s">
        <v>1075</v>
      </c>
      <c r="AB248" t="s">
        <v>1076</v>
      </c>
      <c r="AC248" t="s">
        <v>553</v>
      </c>
      <c r="AD248" t="s">
        <v>640</v>
      </c>
      <c r="AF248" t="s">
        <v>564</v>
      </c>
      <c r="AG248" t="s">
        <v>565</v>
      </c>
      <c r="AH248" s="1">
        <v>41899</v>
      </c>
      <c r="AI248" t="s">
        <v>566</v>
      </c>
      <c r="AJ248" t="s">
        <v>567</v>
      </c>
      <c r="AK248" t="s">
        <v>546</v>
      </c>
      <c r="AL248" t="s">
        <v>568</v>
      </c>
      <c r="AM248" t="s">
        <v>569</v>
      </c>
      <c r="AN248" t="s">
        <v>578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159906609</v>
      </c>
      <c r="BA248">
        <v>0</v>
      </c>
      <c r="BB248">
        <v>0</v>
      </c>
      <c r="BC248">
        <v>37674093391</v>
      </c>
      <c r="BD248">
        <v>0</v>
      </c>
      <c r="BE248">
        <v>943258629</v>
      </c>
      <c r="BF248">
        <v>19756316630</v>
      </c>
      <c r="BG248">
        <v>0</v>
      </c>
      <c r="BH248">
        <v>943258629</v>
      </c>
      <c r="BI248">
        <v>0</v>
      </c>
      <c r="BJ248">
        <v>0</v>
      </c>
      <c r="BK248">
        <v>0</v>
      </c>
      <c r="BL248">
        <v>1097266342</v>
      </c>
      <c r="BM248">
        <v>0</v>
      </c>
      <c r="BN248">
        <v>0</v>
      </c>
      <c r="BO248">
        <v>159841438</v>
      </c>
      <c r="BP248">
        <v>1097155457</v>
      </c>
      <c r="BQ248">
        <v>159841438</v>
      </c>
      <c r="BR248">
        <v>1097155457</v>
      </c>
      <c r="BS248">
        <v>0</v>
      </c>
      <c r="BT248">
        <v>0</v>
      </c>
      <c r="BU248">
        <v>0</v>
      </c>
      <c r="BV248">
        <v>159841438</v>
      </c>
      <c r="BW248">
        <v>1097155457</v>
      </c>
      <c r="BX248">
        <v>0.42517209962496544</v>
      </c>
      <c r="BY248">
        <v>2.9552012037773903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37674093391</v>
      </c>
      <c r="CF248">
        <v>37674801205</v>
      </c>
      <c r="CG248">
        <v>37675566809</v>
      </c>
      <c r="CH248">
        <v>37674093391</v>
      </c>
      <c r="CI248">
        <v>37674801205</v>
      </c>
      <c r="CJ248">
        <v>37675566809</v>
      </c>
      <c r="CK248">
        <v>-1473418</v>
      </c>
      <c r="CL248">
        <v>0</v>
      </c>
      <c r="CM248">
        <v>0.4256876916666667</v>
      </c>
      <c r="CN248">
        <v>5.1082523000000002</v>
      </c>
      <c r="CO248">
        <v>5.1082523000000002</v>
      </c>
      <c r="CP248">
        <v>16037397851.249214</v>
      </c>
      <c r="CQ248">
        <v>192448774214.99057</v>
      </c>
      <c r="CR248">
        <v>192448774214.99057</v>
      </c>
      <c r="CS248">
        <v>1.5221841896178041</v>
      </c>
      <c r="CT248">
        <v>57346909317.964806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188370466955</v>
      </c>
      <c r="DA248">
        <v>0</v>
      </c>
      <c r="DB248">
        <v>0</v>
      </c>
      <c r="DC248">
        <v>0</v>
      </c>
      <c r="DD248">
        <v>0</v>
      </c>
      <c r="DE248">
        <v>37674093391</v>
      </c>
      <c r="DF248">
        <v>0</v>
      </c>
      <c r="DG248">
        <v>0</v>
      </c>
      <c r="DH248">
        <v>1</v>
      </c>
      <c r="DI248">
        <v>0</v>
      </c>
      <c r="DJ248">
        <v>37674093391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159841438</v>
      </c>
      <c r="EH248">
        <v>0</v>
      </c>
      <c r="EI248">
        <v>0</v>
      </c>
      <c r="EJ248">
        <v>0</v>
      </c>
      <c r="EK248">
        <v>0</v>
      </c>
      <c r="EL248">
        <v>1097155457</v>
      </c>
      <c r="EM248">
        <v>0</v>
      </c>
      <c r="EN248">
        <v>0</v>
      </c>
      <c r="EO248">
        <v>0</v>
      </c>
      <c r="EP248">
        <v>159841438</v>
      </c>
      <c r="EQ248">
        <v>1097155457</v>
      </c>
      <c r="ER248" t="b">
        <v>1</v>
      </c>
      <c r="ES248" t="b">
        <v>1</v>
      </c>
      <c r="ET248" t="s">
        <v>9979</v>
      </c>
      <c r="EU248" t="s">
        <v>9979</v>
      </c>
      <c r="EV248" t="s">
        <v>571</v>
      </c>
      <c r="EW248" t="s">
        <v>8804</v>
      </c>
    </row>
    <row r="249" spans="1:153" x14ac:dyDescent="0.4">
      <c r="A249" t="s">
        <v>111</v>
      </c>
      <c r="B249">
        <v>205775049201</v>
      </c>
      <c r="C249">
        <v>6000000000416</v>
      </c>
      <c r="D249" t="s">
        <v>1073</v>
      </c>
      <c r="E249" t="s">
        <v>1074</v>
      </c>
      <c r="F249" t="s">
        <v>546</v>
      </c>
      <c r="G249" t="s">
        <v>547</v>
      </c>
      <c r="H249" t="s">
        <v>548</v>
      </c>
      <c r="I249" t="s">
        <v>549</v>
      </c>
      <c r="J249" t="s">
        <v>550</v>
      </c>
      <c r="K249" t="s">
        <v>551</v>
      </c>
      <c r="L249" t="s">
        <v>552</v>
      </c>
      <c r="M249" t="s">
        <v>553</v>
      </c>
      <c r="N249" t="s">
        <v>554</v>
      </c>
      <c r="O249" t="s">
        <v>555</v>
      </c>
      <c r="P249" t="s">
        <v>554</v>
      </c>
      <c r="Q249" t="s">
        <v>556</v>
      </c>
      <c r="R249" t="s">
        <v>557</v>
      </c>
      <c r="S249" t="s">
        <v>557</v>
      </c>
      <c r="T249" s="1">
        <v>42487</v>
      </c>
      <c r="U249" s="1">
        <v>51253</v>
      </c>
      <c r="V249" s="1">
        <v>51253</v>
      </c>
      <c r="X249" t="s">
        <v>558</v>
      </c>
      <c r="Y249" t="s">
        <v>559</v>
      </c>
      <c r="Z249" t="s">
        <v>560</v>
      </c>
      <c r="AA249" t="s">
        <v>1075</v>
      </c>
      <c r="AB249" t="s">
        <v>1076</v>
      </c>
      <c r="AC249" t="s">
        <v>553</v>
      </c>
      <c r="AD249" t="s">
        <v>640</v>
      </c>
      <c r="AF249" t="s">
        <v>564</v>
      </c>
      <c r="AG249" t="s">
        <v>565</v>
      </c>
      <c r="AH249" s="1">
        <v>41899</v>
      </c>
      <c r="AI249" t="s">
        <v>566</v>
      </c>
      <c r="AJ249" t="s">
        <v>567</v>
      </c>
      <c r="AK249" t="s">
        <v>546</v>
      </c>
      <c r="AL249" t="s">
        <v>568</v>
      </c>
      <c r="AM249" t="s">
        <v>569</v>
      </c>
      <c r="AN249" t="s">
        <v>578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107632466</v>
      </c>
      <c r="BA249">
        <v>0</v>
      </c>
      <c r="BB249">
        <v>0</v>
      </c>
      <c r="BC249">
        <v>26407367534</v>
      </c>
      <c r="BD249">
        <v>0</v>
      </c>
      <c r="BE249">
        <v>602580207</v>
      </c>
      <c r="BF249">
        <v>15389772816</v>
      </c>
      <c r="BG249">
        <v>0</v>
      </c>
      <c r="BH249">
        <v>602580207</v>
      </c>
      <c r="BI249">
        <v>0</v>
      </c>
      <c r="BJ249">
        <v>0</v>
      </c>
      <c r="BK249">
        <v>0</v>
      </c>
      <c r="BL249">
        <v>706743280</v>
      </c>
      <c r="BM249">
        <v>0</v>
      </c>
      <c r="BN249">
        <v>0</v>
      </c>
      <c r="BO249">
        <v>107164562</v>
      </c>
      <c r="BP249">
        <v>706668281</v>
      </c>
      <c r="BQ249">
        <v>107164562</v>
      </c>
      <c r="BR249">
        <v>706668281</v>
      </c>
      <c r="BS249">
        <v>0</v>
      </c>
      <c r="BT249">
        <v>0</v>
      </c>
      <c r="BU249">
        <v>0</v>
      </c>
      <c r="BV249">
        <v>107164562</v>
      </c>
      <c r="BW249">
        <v>706668281</v>
      </c>
      <c r="BX249">
        <v>0.40663296729990034</v>
      </c>
      <c r="BY249">
        <v>2.7122516945030384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26407367534</v>
      </c>
      <c r="CF249">
        <v>26408047769</v>
      </c>
      <c r="CG249">
        <v>26408644613</v>
      </c>
      <c r="CH249">
        <v>26407367534</v>
      </c>
      <c r="CI249">
        <v>26408047769</v>
      </c>
      <c r="CJ249">
        <v>26408644613</v>
      </c>
      <c r="CK249">
        <v>-1277079</v>
      </c>
      <c r="CL249">
        <v>0</v>
      </c>
      <c r="CM249">
        <v>0.473080475</v>
      </c>
      <c r="CN249">
        <v>5.6769657000000002</v>
      </c>
      <c r="CO249">
        <v>5.6769657000000002</v>
      </c>
      <c r="CP249">
        <v>12492809976.484299</v>
      </c>
      <c r="CQ249">
        <v>149913719717.81158</v>
      </c>
      <c r="CR249">
        <v>149913719717.81158</v>
      </c>
      <c r="CS249">
        <v>1.5804176057326043</v>
      </c>
      <c r="CT249">
        <v>41734668571.785187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146560889813.69998</v>
      </c>
      <c r="DA249">
        <v>0</v>
      </c>
      <c r="DB249">
        <v>0</v>
      </c>
      <c r="DC249">
        <v>0</v>
      </c>
      <c r="DD249">
        <v>0</v>
      </c>
      <c r="DE249">
        <v>26407367534</v>
      </c>
      <c r="DF249">
        <v>0</v>
      </c>
      <c r="DG249">
        <v>0</v>
      </c>
      <c r="DH249">
        <v>1</v>
      </c>
      <c r="DI249">
        <v>0</v>
      </c>
      <c r="DJ249">
        <v>26407367534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107164562</v>
      </c>
      <c r="EH249">
        <v>0</v>
      </c>
      <c r="EI249">
        <v>0</v>
      </c>
      <c r="EJ249">
        <v>0</v>
      </c>
      <c r="EK249">
        <v>0</v>
      </c>
      <c r="EL249">
        <v>706668281</v>
      </c>
      <c r="EM249">
        <v>0</v>
      </c>
      <c r="EN249">
        <v>0</v>
      </c>
      <c r="EO249">
        <v>0</v>
      </c>
      <c r="EP249">
        <v>107164562</v>
      </c>
      <c r="EQ249">
        <v>706668281</v>
      </c>
      <c r="ER249" t="b">
        <v>1</v>
      </c>
      <c r="ES249" t="b">
        <v>1</v>
      </c>
      <c r="ET249" t="s">
        <v>9979</v>
      </c>
      <c r="EU249" t="s">
        <v>9979</v>
      </c>
      <c r="EV249" t="s">
        <v>571</v>
      </c>
      <c r="EW249" t="s">
        <v>8804</v>
      </c>
    </row>
    <row r="250" spans="1:153" x14ac:dyDescent="0.4">
      <c r="A250" t="s">
        <v>111</v>
      </c>
      <c r="B250" t="s">
        <v>1077</v>
      </c>
      <c r="C250">
        <v>200000408</v>
      </c>
      <c r="D250" t="s">
        <v>1073</v>
      </c>
      <c r="E250" t="s">
        <v>1078</v>
      </c>
      <c r="F250" t="s">
        <v>546</v>
      </c>
      <c r="G250" t="s">
        <v>547</v>
      </c>
      <c r="H250" t="s">
        <v>548</v>
      </c>
      <c r="I250" t="s">
        <v>549</v>
      </c>
      <c r="J250" t="s">
        <v>550</v>
      </c>
      <c r="K250" t="s">
        <v>551</v>
      </c>
      <c r="L250" t="s">
        <v>552</v>
      </c>
      <c r="M250" t="s">
        <v>553</v>
      </c>
      <c r="N250" t="s">
        <v>594</v>
      </c>
      <c r="O250" t="s">
        <v>555</v>
      </c>
      <c r="P250" t="s">
        <v>595</v>
      </c>
      <c r="Q250" t="s">
        <v>556</v>
      </c>
      <c r="R250" t="s">
        <v>557</v>
      </c>
      <c r="S250" t="s">
        <v>557</v>
      </c>
      <c r="T250" s="1">
        <v>41897</v>
      </c>
      <c r="U250" s="1">
        <v>51253</v>
      </c>
      <c r="V250" s="1">
        <v>51253</v>
      </c>
      <c r="X250" t="s">
        <v>558</v>
      </c>
      <c r="Y250" t="s">
        <v>559</v>
      </c>
      <c r="Z250" t="s">
        <v>560</v>
      </c>
      <c r="AA250" t="s">
        <v>1075</v>
      </c>
      <c r="AB250" t="s">
        <v>589</v>
      </c>
      <c r="AC250" t="s">
        <v>553</v>
      </c>
      <c r="AD250" t="s">
        <v>640</v>
      </c>
      <c r="AF250" t="s">
        <v>564</v>
      </c>
      <c r="AG250" t="s">
        <v>565</v>
      </c>
      <c r="AH250" t="s">
        <v>9979</v>
      </c>
      <c r="AI250" t="s">
        <v>566</v>
      </c>
      <c r="AJ250" t="s">
        <v>567</v>
      </c>
      <c r="AK250" t="s">
        <v>546</v>
      </c>
      <c r="AL250" t="s">
        <v>568</v>
      </c>
      <c r="AM250" t="s">
        <v>569</v>
      </c>
      <c r="AN250" t="s">
        <v>578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1487922706</v>
      </c>
      <c r="BE250">
        <v>2276521740</v>
      </c>
      <c r="BF250">
        <v>42662166370</v>
      </c>
      <c r="BG250">
        <v>2276521740</v>
      </c>
      <c r="BH250">
        <v>0</v>
      </c>
      <c r="BI250">
        <v>0</v>
      </c>
      <c r="BJ250">
        <v>0</v>
      </c>
      <c r="BK250">
        <v>2276521740</v>
      </c>
      <c r="BL250">
        <v>0</v>
      </c>
      <c r="BM250">
        <v>0</v>
      </c>
      <c r="BN250">
        <v>-27812122566</v>
      </c>
      <c r="BO250">
        <v>1487922706</v>
      </c>
      <c r="BP250">
        <v>2276521740</v>
      </c>
      <c r="BQ250">
        <v>1487922706</v>
      </c>
      <c r="BR250">
        <v>-25535600826</v>
      </c>
      <c r="BS250">
        <v>0</v>
      </c>
      <c r="BT250">
        <v>0</v>
      </c>
      <c r="BU250">
        <v>0</v>
      </c>
      <c r="BV250">
        <v>1487922706</v>
      </c>
      <c r="BW250">
        <v>-25535600826</v>
      </c>
      <c r="BX250">
        <v>2.1217272951460351</v>
      </c>
      <c r="BY250">
        <v>-26.178084631441052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70871857120</v>
      </c>
      <c r="CF250">
        <v>70871857120</v>
      </c>
      <c r="CG250">
        <v>98683979686</v>
      </c>
      <c r="CH250">
        <v>70871857120</v>
      </c>
      <c r="CI250">
        <v>70871857120</v>
      </c>
      <c r="CJ250">
        <v>98683979686</v>
      </c>
      <c r="CK250">
        <v>-27812122566</v>
      </c>
      <c r="CL250">
        <v>0</v>
      </c>
      <c r="CM250">
        <v>-22.375554814934734</v>
      </c>
      <c r="CN250">
        <v>-45.512771233916297</v>
      </c>
      <c r="CO250">
        <v>4.8803249001503</v>
      </c>
      <c r="CP250">
        <v>-1585797123824.7825</v>
      </c>
      <c r="CQ250">
        <v>-3225574620025.3618</v>
      </c>
      <c r="CR250">
        <v>345877689022.63031</v>
      </c>
      <c r="CS250">
        <v>1.4890533622242672</v>
      </c>
      <c r="CT250">
        <v>105531977131.61388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69127212656.081329</v>
      </c>
      <c r="DK250">
        <v>1744644463.9186754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3771236314.8962646</v>
      </c>
      <c r="EF250">
        <v>0</v>
      </c>
      <c r="EG250">
        <v>1487922706</v>
      </c>
      <c r="EH250">
        <v>0</v>
      </c>
      <c r="EI250">
        <v>0</v>
      </c>
      <c r="EJ250">
        <v>0</v>
      </c>
      <c r="EK250">
        <v>0</v>
      </c>
      <c r="EL250">
        <v>2276521740</v>
      </c>
      <c r="EM250">
        <v>0</v>
      </c>
      <c r="EN250">
        <v>0</v>
      </c>
      <c r="EO250">
        <v>-27812122566</v>
      </c>
      <c r="EP250">
        <v>1487922706</v>
      </c>
      <c r="EQ250">
        <v>-25535600826</v>
      </c>
      <c r="ER250" t="b">
        <v>1</v>
      </c>
      <c r="ES250" t="b">
        <v>1</v>
      </c>
      <c r="ET250" t="s">
        <v>9979</v>
      </c>
      <c r="EU250" t="s">
        <v>9979</v>
      </c>
      <c r="EV250" t="s">
        <v>571</v>
      </c>
      <c r="EW250" t="s">
        <v>572</v>
      </c>
    </row>
    <row r="251" spans="1:153" x14ac:dyDescent="0.4">
      <c r="A251" t="s">
        <v>112</v>
      </c>
      <c r="B251">
        <v>206125154200</v>
      </c>
      <c r="C251">
        <v>6000000000243</v>
      </c>
      <c r="D251" t="s">
        <v>1079</v>
      </c>
      <c r="E251" t="s">
        <v>1079</v>
      </c>
      <c r="F251" t="s">
        <v>546</v>
      </c>
      <c r="G251" t="s">
        <v>547</v>
      </c>
      <c r="H251" t="s">
        <v>548</v>
      </c>
      <c r="I251" t="s">
        <v>549</v>
      </c>
      <c r="J251" t="s">
        <v>550</v>
      </c>
      <c r="K251" t="s">
        <v>551</v>
      </c>
      <c r="L251" t="s">
        <v>552</v>
      </c>
      <c r="M251" t="s">
        <v>553</v>
      </c>
      <c r="N251" t="s">
        <v>554</v>
      </c>
      <c r="O251" t="s">
        <v>555</v>
      </c>
      <c r="P251" t="s">
        <v>554</v>
      </c>
      <c r="Q251" t="s">
        <v>556</v>
      </c>
      <c r="R251" t="s">
        <v>557</v>
      </c>
      <c r="S251" t="s">
        <v>557</v>
      </c>
      <c r="T251" s="1">
        <v>41926</v>
      </c>
      <c r="U251" s="1">
        <v>51423</v>
      </c>
      <c r="V251" s="1">
        <v>51423</v>
      </c>
      <c r="X251" t="s">
        <v>558</v>
      </c>
      <c r="Y251" t="s">
        <v>559</v>
      </c>
      <c r="Z251" t="s">
        <v>560</v>
      </c>
      <c r="AA251" t="s">
        <v>561</v>
      </c>
      <c r="AB251" t="s">
        <v>596</v>
      </c>
      <c r="AC251" t="s">
        <v>553</v>
      </c>
      <c r="AD251" t="s">
        <v>640</v>
      </c>
      <c r="AF251" t="s">
        <v>564</v>
      </c>
      <c r="AG251" t="s">
        <v>565</v>
      </c>
      <c r="AH251" s="1">
        <v>41920</v>
      </c>
      <c r="AI251" t="s">
        <v>566</v>
      </c>
      <c r="AJ251" t="s">
        <v>567</v>
      </c>
      <c r="AK251" t="s">
        <v>546</v>
      </c>
      <c r="AL251" t="s">
        <v>568</v>
      </c>
      <c r="AM251" t="s">
        <v>569</v>
      </c>
      <c r="AN251" t="s">
        <v>578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393000000</v>
      </c>
      <c r="AY251">
        <v>1179000000</v>
      </c>
      <c r="AZ251">
        <v>8820836200</v>
      </c>
      <c r="BA251">
        <v>-393000000</v>
      </c>
      <c r="BB251">
        <v>-1179000000</v>
      </c>
      <c r="BC251">
        <v>9179163800</v>
      </c>
      <c r="BD251">
        <v>131520529</v>
      </c>
      <c r="BE251">
        <v>359621213</v>
      </c>
      <c r="BF251">
        <v>6080910838</v>
      </c>
      <c r="BG251">
        <v>0</v>
      </c>
      <c r="BH251">
        <v>359621213</v>
      </c>
      <c r="BI251">
        <v>0</v>
      </c>
      <c r="BJ251">
        <v>0</v>
      </c>
      <c r="BK251">
        <v>0</v>
      </c>
      <c r="BL251">
        <v>282795271</v>
      </c>
      <c r="BM251">
        <v>0</v>
      </c>
      <c r="BN251">
        <v>0</v>
      </c>
      <c r="BO251">
        <v>44306490</v>
      </c>
      <c r="BP251">
        <v>283046436</v>
      </c>
      <c r="BQ251">
        <v>44306490</v>
      </c>
      <c r="BR251">
        <v>283046436</v>
      </c>
      <c r="BS251">
        <v>0</v>
      </c>
      <c r="BT251">
        <v>0</v>
      </c>
      <c r="BU251">
        <v>0</v>
      </c>
      <c r="BV251">
        <v>44306490</v>
      </c>
      <c r="BW251">
        <v>283046436</v>
      </c>
      <c r="BX251">
        <v>0.47369034224930645</v>
      </c>
      <c r="BY251">
        <v>2.940124328669365</v>
      </c>
      <c r="BZ251">
        <v>0</v>
      </c>
      <c r="CA251">
        <v>9181000000</v>
      </c>
      <c r="CB251">
        <v>9574000000</v>
      </c>
      <c r="CC251">
        <v>10360000000</v>
      </c>
      <c r="CD251">
        <v>0</v>
      </c>
      <c r="CE251">
        <v>9179163800</v>
      </c>
      <c r="CF251">
        <v>9572085200</v>
      </c>
      <c r="CG251">
        <v>10357928000</v>
      </c>
      <c r="CH251">
        <v>9179163800</v>
      </c>
      <c r="CI251">
        <v>9572085200</v>
      </c>
      <c r="CJ251">
        <v>10357928000</v>
      </c>
      <c r="CK251">
        <v>235800</v>
      </c>
      <c r="CL251">
        <v>0</v>
      </c>
      <c r="CM251">
        <v>0.4677366916666667</v>
      </c>
      <c r="CN251">
        <v>5.6128403000000002</v>
      </c>
      <c r="CO251">
        <v>5.6128403000000002</v>
      </c>
      <c r="CP251">
        <v>4293431708.0784287</v>
      </c>
      <c r="CQ251">
        <v>51521180496.941139</v>
      </c>
      <c r="CR251">
        <v>51521180496.941139</v>
      </c>
      <c r="CS251">
        <v>1.3378283798888888</v>
      </c>
      <c r="CT251">
        <v>12280145835.288736</v>
      </c>
      <c r="CU251">
        <v>5.51</v>
      </c>
      <c r="CV251">
        <v>0</v>
      </c>
      <c r="CW251">
        <v>0</v>
      </c>
      <c r="CX251">
        <v>5.51</v>
      </c>
      <c r="CY251">
        <v>5.1733333333333329</v>
      </c>
      <c r="CZ251">
        <v>50577192538</v>
      </c>
      <c r="DA251">
        <v>0</v>
      </c>
      <c r="DB251">
        <v>0</v>
      </c>
      <c r="DC251">
        <v>2165430000</v>
      </c>
      <c r="DD251">
        <v>6099360000</v>
      </c>
      <c r="DE251">
        <v>9179163800</v>
      </c>
      <c r="DF251">
        <v>0</v>
      </c>
      <c r="DG251">
        <v>393000000</v>
      </c>
      <c r="DH251">
        <v>1</v>
      </c>
      <c r="DI251">
        <v>0</v>
      </c>
      <c r="DJ251">
        <v>9179163800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1179000000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44306490</v>
      </c>
      <c r="EH251">
        <v>0</v>
      </c>
      <c r="EI251">
        <v>0</v>
      </c>
      <c r="EJ251">
        <v>0</v>
      </c>
      <c r="EK251">
        <v>0</v>
      </c>
      <c r="EL251">
        <v>283046436</v>
      </c>
      <c r="EM251">
        <v>0</v>
      </c>
      <c r="EN251">
        <v>0</v>
      </c>
      <c r="EO251">
        <v>0</v>
      </c>
      <c r="EP251">
        <v>44306490</v>
      </c>
      <c r="EQ251">
        <v>283046436</v>
      </c>
      <c r="ER251" t="b">
        <v>1</v>
      </c>
      <c r="ES251" t="b">
        <v>1</v>
      </c>
      <c r="ET251" t="s">
        <v>9979</v>
      </c>
      <c r="EU251" t="s">
        <v>9979</v>
      </c>
      <c r="EV251" t="s">
        <v>571</v>
      </c>
      <c r="EW251" t="s">
        <v>8804</v>
      </c>
    </row>
    <row r="252" spans="1:153" x14ac:dyDescent="0.4">
      <c r="A252" t="s">
        <v>112</v>
      </c>
      <c r="B252">
        <v>206125154200</v>
      </c>
      <c r="C252">
        <v>6000000000244</v>
      </c>
      <c r="D252" t="s">
        <v>1079</v>
      </c>
      <c r="E252" t="s">
        <v>1079</v>
      </c>
      <c r="F252" t="s">
        <v>546</v>
      </c>
      <c r="G252" t="s">
        <v>547</v>
      </c>
      <c r="H252" t="s">
        <v>548</v>
      </c>
      <c r="I252" t="s">
        <v>549</v>
      </c>
      <c r="J252" t="s">
        <v>550</v>
      </c>
      <c r="K252" t="s">
        <v>551</v>
      </c>
      <c r="L252" t="s">
        <v>552</v>
      </c>
      <c r="M252" t="s">
        <v>553</v>
      </c>
      <c r="N252" t="s">
        <v>554</v>
      </c>
      <c r="O252" t="s">
        <v>555</v>
      </c>
      <c r="P252" t="s">
        <v>554</v>
      </c>
      <c r="Q252" t="s">
        <v>556</v>
      </c>
      <c r="R252" t="s">
        <v>557</v>
      </c>
      <c r="S252" t="s">
        <v>557</v>
      </c>
      <c r="T252" s="1">
        <v>41926</v>
      </c>
      <c r="U252" s="1">
        <v>51423</v>
      </c>
      <c r="V252" s="1">
        <v>51423</v>
      </c>
      <c r="X252" t="s">
        <v>558</v>
      </c>
      <c r="Y252" t="s">
        <v>559</v>
      </c>
      <c r="Z252" t="s">
        <v>560</v>
      </c>
      <c r="AA252" t="s">
        <v>561</v>
      </c>
      <c r="AB252" t="s">
        <v>596</v>
      </c>
      <c r="AC252" t="s">
        <v>553</v>
      </c>
      <c r="AD252" t="s">
        <v>640</v>
      </c>
      <c r="AF252" t="s">
        <v>564</v>
      </c>
      <c r="AG252" t="s">
        <v>565</v>
      </c>
      <c r="AH252" s="1">
        <v>41920</v>
      </c>
      <c r="AI252" t="s">
        <v>566</v>
      </c>
      <c r="AJ252" t="s">
        <v>567</v>
      </c>
      <c r="AK252" t="s">
        <v>546</v>
      </c>
      <c r="AL252" t="s">
        <v>568</v>
      </c>
      <c r="AM252" t="s">
        <v>569</v>
      </c>
      <c r="AN252" t="s">
        <v>578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371000000</v>
      </c>
      <c r="AY252">
        <v>1113000000</v>
      </c>
      <c r="AZ252">
        <v>8322735800</v>
      </c>
      <c r="BA252">
        <v>-371000000</v>
      </c>
      <c r="BB252">
        <v>-1113000000</v>
      </c>
      <c r="BC252">
        <v>8677264200</v>
      </c>
      <c r="BD252">
        <v>108302465</v>
      </c>
      <c r="BE252">
        <v>338275593</v>
      </c>
      <c r="BF252">
        <v>4994605931</v>
      </c>
      <c r="BG252">
        <v>0</v>
      </c>
      <c r="BH252">
        <v>338275593</v>
      </c>
      <c r="BI252">
        <v>0</v>
      </c>
      <c r="BJ252">
        <v>0</v>
      </c>
      <c r="BK252">
        <v>0</v>
      </c>
      <c r="BL252">
        <v>258261302</v>
      </c>
      <c r="BM252">
        <v>0</v>
      </c>
      <c r="BN252">
        <v>0</v>
      </c>
      <c r="BO252">
        <v>36494935</v>
      </c>
      <c r="BP252">
        <v>258499905</v>
      </c>
      <c r="BQ252">
        <v>36494935</v>
      </c>
      <c r="BR252">
        <v>258499905</v>
      </c>
      <c r="BS252">
        <v>0</v>
      </c>
      <c r="BT252">
        <v>0</v>
      </c>
      <c r="BU252">
        <v>0</v>
      </c>
      <c r="BV252">
        <v>36494935</v>
      </c>
      <c r="BW252">
        <v>258499905</v>
      </c>
      <c r="BX252">
        <v>0.41262953295630195</v>
      </c>
      <c r="BY252">
        <v>2.8392845361812782</v>
      </c>
      <c r="BZ252">
        <v>0</v>
      </c>
      <c r="CA252">
        <v>8679000000</v>
      </c>
      <c r="CB252">
        <v>9050000000</v>
      </c>
      <c r="CC252">
        <v>9792000000</v>
      </c>
      <c r="CD252">
        <v>0</v>
      </c>
      <c r="CE252">
        <v>8677264200</v>
      </c>
      <c r="CF252">
        <v>9048190000</v>
      </c>
      <c r="CG252">
        <v>9790041600</v>
      </c>
      <c r="CH252">
        <v>8677264200</v>
      </c>
      <c r="CI252">
        <v>9048190000</v>
      </c>
      <c r="CJ252">
        <v>9790041600</v>
      </c>
      <c r="CK252">
        <v>222600</v>
      </c>
      <c r="CL252">
        <v>0</v>
      </c>
      <c r="CM252">
        <v>0.40640059166666664</v>
      </c>
      <c r="CN252">
        <v>4.8768070999999997</v>
      </c>
      <c r="CO252">
        <v>4.8768070999999997</v>
      </c>
      <c r="CP252">
        <v>3526445304.9279847</v>
      </c>
      <c r="CQ252">
        <v>42317343659.135818</v>
      </c>
      <c r="CR252">
        <v>42317343659.135818</v>
      </c>
      <c r="CS252">
        <v>1.2938003488823528</v>
      </c>
      <c r="CT252">
        <v>11226647449.30435</v>
      </c>
      <c r="CU252">
        <v>4.8</v>
      </c>
      <c r="CV252">
        <v>0</v>
      </c>
      <c r="CW252">
        <v>0</v>
      </c>
      <c r="CX252">
        <v>4.8</v>
      </c>
      <c r="CY252">
        <v>4.8</v>
      </c>
      <c r="CZ252">
        <v>41650868160</v>
      </c>
      <c r="DA252">
        <v>0</v>
      </c>
      <c r="DB252">
        <v>0</v>
      </c>
      <c r="DC252">
        <v>1780800000</v>
      </c>
      <c r="DD252">
        <v>5342400000</v>
      </c>
      <c r="DE252">
        <v>8677264200</v>
      </c>
      <c r="DF252">
        <v>0</v>
      </c>
      <c r="DG252">
        <v>371000000</v>
      </c>
      <c r="DH252">
        <v>1</v>
      </c>
      <c r="DI252">
        <v>0</v>
      </c>
      <c r="DJ252">
        <v>8677264200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1113000000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36494935</v>
      </c>
      <c r="EH252">
        <v>0</v>
      </c>
      <c r="EI252">
        <v>0</v>
      </c>
      <c r="EJ252">
        <v>0</v>
      </c>
      <c r="EK252">
        <v>0</v>
      </c>
      <c r="EL252">
        <v>258499905</v>
      </c>
      <c r="EM252">
        <v>0</v>
      </c>
      <c r="EN252">
        <v>0</v>
      </c>
      <c r="EO252">
        <v>0</v>
      </c>
      <c r="EP252">
        <v>36494935</v>
      </c>
      <c r="EQ252">
        <v>258499905</v>
      </c>
      <c r="ER252" t="b">
        <v>1</v>
      </c>
      <c r="ES252" t="b">
        <v>1</v>
      </c>
      <c r="ET252" t="s">
        <v>9979</v>
      </c>
      <c r="EU252" t="s">
        <v>9979</v>
      </c>
      <c r="EV252" t="s">
        <v>571</v>
      </c>
      <c r="EW252" t="s">
        <v>8804</v>
      </c>
    </row>
    <row r="253" spans="1:153" x14ac:dyDescent="0.4">
      <c r="A253" t="s">
        <v>112</v>
      </c>
      <c r="B253" t="s">
        <v>1080</v>
      </c>
      <c r="C253">
        <v>200000463</v>
      </c>
      <c r="D253" t="s">
        <v>1079</v>
      </c>
      <c r="E253" t="s">
        <v>1081</v>
      </c>
      <c r="F253" t="s">
        <v>546</v>
      </c>
      <c r="G253" t="s">
        <v>547</v>
      </c>
      <c r="H253" t="s">
        <v>548</v>
      </c>
      <c r="I253" t="s">
        <v>549</v>
      </c>
      <c r="J253" t="s">
        <v>550</v>
      </c>
      <c r="K253" t="s">
        <v>551</v>
      </c>
      <c r="L253" t="s">
        <v>552</v>
      </c>
      <c r="M253" t="s">
        <v>553</v>
      </c>
      <c r="N253" t="s">
        <v>594</v>
      </c>
      <c r="O253" t="s">
        <v>703</v>
      </c>
      <c r="P253" t="s">
        <v>595</v>
      </c>
      <c r="Q253" t="s">
        <v>556</v>
      </c>
      <c r="R253" t="s">
        <v>557</v>
      </c>
      <c r="S253" t="s">
        <v>557</v>
      </c>
      <c r="T253" s="1">
        <v>41926</v>
      </c>
      <c r="U253" s="1">
        <v>51423</v>
      </c>
      <c r="V253" s="1">
        <v>51423</v>
      </c>
      <c r="X253" t="s">
        <v>558</v>
      </c>
      <c r="Y253" t="s">
        <v>559</v>
      </c>
      <c r="Z253" t="s">
        <v>560</v>
      </c>
      <c r="AA253" t="s">
        <v>561</v>
      </c>
      <c r="AB253" t="s">
        <v>891</v>
      </c>
      <c r="AC253" t="s">
        <v>553</v>
      </c>
      <c r="AD253" t="s">
        <v>640</v>
      </c>
      <c r="AF253" t="s">
        <v>564</v>
      </c>
      <c r="AG253" t="s">
        <v>565</v>
      </c>
      <c r="AH253" t="s">
        <v>9979</v>
      </c>
      <c r="AI253" t="s">
        <v>566</v>
      </c>
      <c r="AJ253" t="s">
        <v>567</v>
      </c>
      <c r="AK253" t="s">
        <v>546</v>
      </c>
      <c r="AL253" t="s">
        <v>568</v>
      </c>
      <c r="AM253" t="s">
        <v>569</v>
      </c>
      <c r="AN253" t="s">
        <v>578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3396921000</v>
      </c>
      <c r="AZ253">
        <v>22148776186</v>
      </c>
      <c r="BA253">
        <v>0</v>
      </c>
      <c r="BB253">
        <v>-3396921000</v>
      </c>
      <c r="BC253">
        <v>122347009058</v>
      </c>
      <c r="BD253">
        <v>0</v>
      </c>
      <c r="BE253">
        <v>2110627200</v>
      </c>
      <c r="BF253">
        <v>89757291015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0</v>
      </c>
      <c r="BN253">
        <v>-10991450594</v>
      </c>
      <c r="BO253">
        <v>0</v>
      </c>
      <c r="BP253">
        <v>2110627200</v>
      </c>
      <c r="BQ253">
        <v>0</v>
      </c>
      <c r="BR253">
        <v>-8880823394</v>
      </c>
      <c r="BS253">
        <v>0</v>
      </c>
      <c r="BT253">
        <v>0</v>
      </c>
      <c r="BU253">
        <v>0</v>
      </c>
      <c r="BV253">
        <v>0</v>
      </c>
      <c r="BW253">
        <v>-8880823394</v>
      </c>
      <c r="BX253">
        <v>0</v>
      </c>
      <c r="BY253">
        <v>-10.214020787090133</v>
      </c>
      <c r="BZ253">
        <v>0</v>
      </c>
      <c r="CA253">
        <v>64460113355</v>
      </c>
      <c r="CB253">
        <v>64460113355</v>
      </c>
      <c r="CC253">
        <v>67856796572</v>
      </c>
      <c r="CD253">
        <v>0</v>
      </c>
      <c r="CE253">
        <v>75312781791</v>
      </c>
      <c r="CF253">
        <v>75312781791</v>
      </c>
      <c r="CG253">
        <v>89701153385</v>
      </c>
      <c r="CH253">
        <v>75312781791</v>
      </c>
      <c r="CI253">
        <v>75312781791</v>
      </c>
      <c r="CJ253">
        <v>89701153385</v>
      </c>
      <c r="CK253">
        <v>-10991450594</v>
      </c>
      <c r="CL253">
        <v>819175693</v>
      </c>
      <c r="CM253">
        <v>5.5929812788963318</v>
      </c>
      <c r="CN253">
        <v>-19.621699973940853</v>
      </c>
      <c r="CO253">
        <v>3.3154579997062688</v>
      </c>
      <c r="CP253">
        <v>421222978618.66754</v>
      </c>
      <c r="CQ253">
        <v>-1477764808505.8779</v>
      </c>
      <c r="CR253">
        <v>249696364869.10355</v>
      </c>
      <c r="CS253">
        <v>1.2956699648772214</v>
      </c>
      <c r="CT253">
        <v>97580509337.950806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60185600772.789391</v>
      </c>
      <c r="DK253">
        <v>15127181018.210617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4897033867.4544744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2110627200</v>
      </c>
      <c r="EM253">
        <v>-1093217316</v>
      </c>
      <c r="EN253">
        <v>0</v>
      </c>
      <c r="EO253">
        <v>-9898233278</v>
      </c>
      <c r="EP253">
        <v>0</v>
      </c>
      <c r="EQ253">
        <v>-8880823394</v>
      </c>
      <c r="ER253" t="b">
        <v>1</v>
      </c>
      <c r="ES253" t="b">
        <v>1</v>
      </c>
      <c r="ET253" t="s">
        <v>9979</v>
      </c>
      <c r="EU253" t="s">
        <v>9979</v>
      </c>
      <c r="EV253" t="s">
        <v>571</v>
      </c>
      <c r="EW253" t="s">
        <v>572</v>
      </c>
    </row>
    <row r="254" spans="1:153" x14ac:dyDescent="0.4">
      <c r="A254" t="s">
        <v>112</v>
      </c>
      <c r="B254" t="s">
        <v>1082</v>
      </c>
      <c r="C254">
        <v>200000409</v>
      </c>
      <c r="D254" t="s">
        <v>1079</v>
      </c>
      <c r="E254" t="s">
        <v>1083</v>
      </c>
      <c r="F254" t="s">
        <v>546</v>
      </c>
      <c r="G254" t="s">
        <v>547</v>
      </c>
      <c r="H254" t="s">
        <v>548</v>
      </c>
      <c r="I254" t="s">
        <v>549</v>
      </c>
      <c r="J254" t="s">
        <v>550</v>
      </c>
      <c r="K254" t="s">
        <v>551</v>
      </c>
      <c r="L254" t="s">
        <v>552</v>
      </c>
      <c r="M254" t="s">
        <v>553</v>
      </c>
      <c r="N254" t="s">
        <v>594</v>
      </c>
      <c r="O254" t="s">
        <v>703</v>
      </c>
      <c r="P254" t="s">
        <v>595</v>
      </c>
      <c r="Q254" t="s">
        <v>556</v>
      </c>
      <c r="R254" t="s">
        <v>557</v>
      </c>
      <c r="S254" t="s">
        <v>557</v>
      </c>
      <c r="T254" s="1">
        <v>41926</v>
      </c>
      <c r="U254" s="1">
        <v>51423</v>
      </c>
      <c r="V254" s="1">
        <v>51423</v>
      </c>
      <c r="X254" t="s">
        <v>558</v>
      </c>
      <c r="Y254" t="s">
        <v>559</v>
      </c>
      <c r="Z254" t="s">
        <v>560</v>
      </c>
      <c r="AA254" t="s">
        <v>561</v>
      </c>
      <c r="AB254" t="s">
        <v>589</v>
      </c>
      <c r="AC254" t="s">
        <v>553</v>
      </c>
      <c r="AD254" t="s">
        <v>640</v>
      </c>
      <c r="AF254" t="s">
        <v>564</v>
      </c>
      <c r="AG254" t="s">
        <v>565</v>
      </c>
      <c r="AH254" t="s">
        <v>9979</v>
      </c>
      <c r="AI254" t="s">
        <v>566</v>
      </c>
      <c r="AJ254" t="s">
        <v>567</v>
      </c>
      <c r="AK254" t="s">
        <v>546</v>
      </c>
      <c r="AL254" t="s">
        <v>568</v>
      </c>
      <c r="AM254" t="s">
        <v>569</v>
      </c>
      <c r="AN254" t="s">
        <v>578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2271271920</v>
      </c>
      <c r="AZ254">
        <v>14866543150</v>
      </c>
      <c r="BA254">
        <v>0</v>
      </c>
      <c r="BB254">
        <v>-2271271920</v>
      </c>
      <c r="BC254">
        <v>-14866543150</v>
      </c>
      <c r="BD254">
        <v>0</v>
      </c>
      <c r="BE254">
        <v>1420385096</v>
      </c>
      <c r="BF254">
        <v>42135216377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0</v>
      </c>
      <c r="BN254">
        <v>-7358059200</v>
      </c>
      <c r="BO254">
        <v>0</v>
      </c>
      <c r="BP254">
        <v>1420385096</v>
      </c>
      <c r="BQ254">
        <v>0</v>
      </c>
      <c r="BR254">
        <v>-5937674104</v>
      </c>
      <c r="BS254">
        <v>0</v>
      </c>
      <c r="BT254">
        <v>0</v>
      </c>
      <c r="BU254">
        <v>0</v>
      </c>
      <c r="BV254">
        <v>0</v>
      </c>
      <c r="BW254">
        <v>-5937674104</v>
      </c>
      <c r="BX254">
        <v>0</v>
      </c>
      <c r="BY254">
        <v>-10.21233882438885</v>
      </c>
      <c r="BZ254">
        <v>0</v>
      </c>
      <c r="CA254">
        <v>43068313891</v>
      </c>
      <c r="CB254">
        <v>43068313891</v>
      </c>
      <c r="CC254">
        <v>45335517699</v>
      </c>
      <c r="CD254">
        <v>0</v>
      </c>
      <c r="CE254">
        <v>50358654695</v>
      </c>
      <c r="CF254">
        <v>50358654695</v>
      </c>
      <c r="CG254">
        <v>59987985815</v>
      </c>
      <c r="CH254">
        <v>50358654695</v>
      </c>
      <c r="CI254">
        <v>50358654695</v>
      </c>
      <c r="CJ254">
        <v>59987985815</v>
      </c>
      <c r="CK254">
        <v>-7358059200</v>
      </c>
      <c r="CL254">
        <v>551515099</v>
      </c>
      <c r="CM254">
        <v>5.3888937830924997</v>
      </c>
      <c r="CN254">
        <v>-19.585651084780697</v>
      </c>
      <c r="CO254">
        <v>0</v>
      </c>
      <c r="CP254">
        <v>271377441210.78741</v>
      </c>
      <c r="CQ254">
        <v>-986307039955.22327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40244794799.634254</v>
      </c>
      <c r="DK254">
        <v>10113859895.365744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3274338689.9985328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1420385096</v>
      </c>
      <c r="EM254">
        <v>-728693598</v>
      </c>
      <c r="EN254">
        <v>0</v>
      </c>
      <c r="EO254">
        <v>-6629365602</v>
      </c>
      <c r="EP254">
        <v>0</v>
      </c>
      <c r="EQ254">
        <v>-5937674104</v>
      </c>
      <c r="ER254" t="b">
        <v>1</v>
      </c>
      <c r="ES254" t="b">
        <v>1</v>
      </c>
      <c r="ET254" t="s">
        <v>9979</v>
      </c>
      <c r="EU254" t="s">
        <v>9979</v>
      </c>
      <c r="EV254" t="s">
        <v>571</v>
      </c>
      <c r="EW254" t="s">
        <v>572</v>
      </c>
    </row>
    <row r="255" spans="1:153" x14ac:dyDescent="0.4">
      <c r="A255" t="s">
        <v>113</v>
      </c>
      <c r="B255" t="s">
        <v>1084</v>
      </c>
      <c r="C255">
        <v>200000418</v>
      </c>
      <c r="D255" t="s">
        <v>1085</v>
      </c>
      <c r="E255" t="s">
        <v>1086</v>
      </c>
      <c r="F255" t="s">
        <v>546</v>
      </c>
      <c r="G255" t="s">
        <v>547</v>
      </c>
      <c r="H255" t="s">
        <v>548</v>
      </c>
      <c r="I255" t="s">
        <v>549</v>
      </c>
      <c r="J255" t="s">
        <v>550</v>
      </c>
      <c r="K255" t="s">
        <v>551</v>
      </c>
      <c r="L255" t="s">
        <v>552</v>
      </c>
      <c r="M255" t="s">
        <v>553</v>
      </c>
      <c r="N255" t="s">
        <v>594</v>
      </c>
      <c r="O255" t="s">
        <v>555</v>
      </c>
      <c r="P255" t="s">
        <v>595</v>
      </c>
      <c r="Q255" t="s">
        <v>556</v>
      </c>
      <c r="R255" t="s">
        <v>557</v>
      </c>
      <c r="S255" t="s">
        <v>557</v>
      </c>
      <c r="T255" s="1">
        <v>41898</v>
      </c>
      <c r="U255" s="1">
        <v>50525</v>
      </c>
      <c r="V255" s="1">
        <v>50525</v>
      </c>
      <c r="X255" t="s">
        <v>558</v>
      </c>
      <c r="Y255" t="s">
        <v>559</v>
      </c>
      <c r="Z255" t="s">
        <v>560</v>
      </c>
      <c r="AA255" t="s">
        <v>1075</v>
      </c>
      <c r="AB255" t="s">
        <v>705</v>
      </c>
      <c r="AC255" t="s">
        <v>553</v>
      </c>
      <c r="AD255" t="s">
        <v>620</v>
      </c>
      <c r="AF255" t="s">
        <v>564</v>
      </c>
      <c r="AG255" t="s">
        <v>681</v>
      </c>
      <c r="AH255" t="s">
        <v>9979</v>
      </c>
      <c r="AI255" t="s">
        <v>566</v>
      </c>
      <c r="AJ255" t="s">
        <v>567</v>
      </c>
      <c r="AK255" t="s">
        <v>546</v>
      </c>
      <c r="AL255" t="s">
        <v>568</v>
      </c>
      <c r="AM255" t="s">
        <v>569</v>
      </c>
      <c r="AN255" t="s">
        <v>578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44166666</v>
      </c>
      <c r="AY255">
        <v>141319446</v>
      </c>
      <c r="AZ255">
        <v>1539027806</v>
      </c>
      <c r="BA255">
        <v>-44166666</v>
      </c>
      <c r="BB255">
        <v>-141319446</v>
      </c>
      <c r="BC255">
        <v>21582010388</v>
      </c>
      <c r="BD255">
        <v>328470097</v>
      </c>
      <c r="BE255">
        <v>392890522</v>
      </c>
      <c r="BF255">
        <v>11125111937</v>
      </c>
      <c r="BG255">
        <v>392890522</v>
      </c>
      <c r="BH255">
        <v>0</v>
      </c>
      <c r="BI255">
        <v>0</v>
      </c>
      <c r="BJ255">
        <v>12977943</v>
      </c>
      <c r="BK255">
        <v>392890522</v>
      </c>
      <c r="BL255">
        <v>0</v>
      </c>
      <c r="BM255">
        <v>-194439</v>
      </c>
      <c r="BN255">
        <v>2175589812</v>
      </c>
      <c r="BO255">
        <v>328470097</v>
      </c>
      <c r="BP255">
        <v>392890522</v>
      </c>
      <c r="BQ255">
        <v>328275658</v>
      </c>
      <c r="BR255">
        <v>2568480334</v>
      </c>
      <c r="BS255">
        <v>0</v>
      </c>
      <c r="BT255">
        <v>0</v>
      </c>
      <c r="BU255">
        <v>0</v>
      </c>
      <c r="BV255">
        <v>328275658</v>
      </c>
      <c r="BW255">
        <v>2568480334</v>
      </c>
      <c r="BX255">
        <v>1.4634867363420971</v>
      </c>
      <c r="BY255">
        <v>12.670309275365646</v>
      </c>
      <c r="BZ255">
        <v>0</v>
      </c>
      <c r="CA255">
        <v>21631529778</v>
      </c>
      <c r="CB255">
        <v>21674040637</v>
      </c>
      <c r="CC255">
        <v>21767549732</v>
      </c>
      <c r="CD255">
        <v>0</v>
      </c>
      <c r="CE255">
        <v>22573022065</v>
      </c>
      <c r="CF255">
        <v>22617383170</v>
      </c>
      <c r="CG255">
        <v>20538751699</v>
      </c>
      <c r="CH255">
        <v>22573022065</v>
      </c>
      <c r="CI255">
        <v>22617383170</v>
      </c>
      <c r="CJ255">
        <v>20538751699</v>
      </c>
      <c r="CK255">
        <v>2175589812</v>
      </c>
      <c r="CL255">
        <v>0</v>
      </c>
      <c r="CM255">
        <v>3.8228866457939157</v>
      </c>
      <c r="CN255">
        <v>27.459635138511661</v>
      </c>
      <c r="CO255">
        <v>5.7323065400123605</v>
      </c>
      <c r="CP255">
        <v>86294104607.499893</v>
      </c>
      <c r="CQ255">
        <v>619846949878.47302</v>
      </c>
      <c r="CR255">
        <v>129395482011.04282</v>
      </c>
      <c r="CS255">
        <v>1.5240302581717191</v>
      </c>
      <c r="CT255">
        <v>34401968645.437859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20007537287.249592</v>
      </c>
      <c r="DK255">
        <v>2565484777.7504082</v>
      </c>
      <c r="DL255">
        <v>18204467229.421612</v>
      </c>
      <c r="DM255">
        <v>2334284469.5783906</v>
      </c>
      <c r="DN255">
        <v>0</v>
      </c>
      <c r="DO255">
        <v>0</v>
      </c>
      <c r="DP255">
        <v>125258110.19528879</v>
      </c>
      <c r="DQ255">
        <v>16061335.804711217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1560821579.8008065</v>
      </c>
      <c r="EF255">
        <v>0</v>
      </c>
      <c r="EG255">
        <v>328470097</v>
      </c>
      <c r="EH255">
        <v>4055584</v>
      </c>
      <c r="EI255">
        <v>0</v>
      </c>
      <c r="EJ255">
        <v>-4250023</v>
      </c>
      <c r="EK255">
        <v>0</v>
      </c>
      <c r="EL255">
        <v>392890522</v>
      </c>
      <c r="EM255">
        <v>12977943</v>
      </c>
      <c r="EN255">
        <v>0</v>
      </c>
      <c r="EO255">
        <v>2162611869</v>
      </c>
      <c r="EP255">
        <v>328275658</v>
      </c>
      <c r="EQ255">
        <v>2568480334</v>
      </c>
      <c r="ER255" t="b">
        <v>1</v>
      </c>
      <c r="ES255" t="b">
        <v>1</v>
      </c>
      <c r="ET255" t="s">
        <v>9979</v>
      </c>
      <c r="EU255" t="s">
        <v>9979</v>
      </c>
      <c r="EV255" t="s">
        <v>571</v>
      </c>
      <c r="EW255" t="s">
        <v>572</v>
      </c>
    </row>
    <row r="256" spans="1:153" x14ac:dyDescent="0.4">
      <c r="A256" t="s">
        <v>113</v>
      </c>
      <c r="B256" t="s">
        <v>1084</v>
      </c>
      <c r="C256">
        <v>6000000000247</v>
      </c>
      <c r="D256" t="s">
        <v>1085</v>
      </c>
      <c r="E256" t="s">
        <v>1087</v>
      </c>
      <c r="F256" t="s">
        <v>546</v>
      </c>
      <c r="G256" t="s">
        <v>547</v>
      </c>
      <c r="H256" t="s">
        <v>548</v>
      </c>
      <c r="I256" t="s">
        <v>549</v>
      </c>
      <c r="J256" t="s">
        <v>550</v>
      </c>
      <c r="K256" t="s">
        <v>551</v>
      </c>
      <c r="L256" t="s">
        <v>552</v>
      </c>
      <c r="M256" t="s">
        <v>553</v>
      </c>
      <c r="N256" t="s">
        <v>554</v>
      </c>
      <c r="O256" t="s">
        <v>555</v>
      </c>
      <c r="P256" t="s">
        <v>595</v>
      </c>
      <c r="Q256" t="s">
        <v>556</v>
      </c>
      <c r="R256" t="s">
        <v>557</v>
      </c>
      <c r="S256" t="s">
        <v>557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558</v>
      </c>
      <c r="Y256" t="s">
        <v>559</v>
      </c>
      <c r="Z256" t="s">
        <v>560</v>
      </c>
      <c r="AA256" t="s">
        <v>1075</v>
      </c>
      <c r="AB256" t="s">
        <v>562</v>
      </c>
      <c r="AC256" t="s">
        <v>553</v>
      </c>
      <c r="AD256" t="s">
        <v>620</v>
      </c>
      <c r="AF256" t="s">
        <v>564</v>
      </c>
      <c r="AG256" t="s">
        <v>681</v>
      </c>
      <c r="AH256" t="s">
        <v>9979</v>
      </c>
      <c r="AI256" t="s">
        <v>566</v>
      </c>
      <c r="AJ256" t="s">
        <v>567</v>
      </c>
      <c r="AK256" t="s">
        <v>546</v>
      </c>
      <c r="AL256" t="s">
        <v>568</v>
      </c>
      <c r="AM256" t="s">
        <v>569</v>
      </c>
      <c r="AN256" t="s">
        <v>570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 t="b">
        <v>1</v>
      </c>
      <c r="ES256" t="b">
        <v>1</v>
      </c>
      <c r="ET256" t="s">
        <v>9979</v>
      </c>
      <c r="EU256" t="s">
        <v>9979</v>
      </c>
      <c r="EV256" t="s">
        <v>571</v>
      </c>
      <c r="EW256" t="s">
        <v>8804</v>
      </c>
    </row>
    <row r="257" spans="1:153" x14ac:dyDescent="0.4">
      <c r="A257" t="s">
        <v>114</v>
      </c>
      <c r="B257" t="s">
        <v>1088</v>
      </c>
      <c r="C257">
        <v>200000595</v>
      </c>
      <c r="D257" t="s">
        <v>1089</v>
      </c>
      <c r="E257" t="s">
        <v>1090</v>
      </c>
      <c r="F257" t="s">
        <v>687</v>
      </c>
      <c r="G257" t="s">
        <v>687</v>
      </c>
      <c r="H257" t="s">
        <v>687</v>
      </c>
      <c r="I257" t="s">
        <v>689</v>
      </c>
      <c r="J257" t="s">
        <v>837</v>
      </c>
      <c r="K257" t="s">
        <v>691</v>
      </c>
      <c r="L257" t="s">
        <v>838</v>
      </c>
      <c r="M257" t="s">
        <v>553</v>
      </c>
      <c r="N257" t="s">
        <v>594</v>
      </c>
      <c r="O257" t="s">
        <v>583</v>
      </c>
      <c r="P257" t="s">
        <v>584</v>
      </c>
      <c r="Q257" t="s">
        <v>655</v>
      </c>
      <c r="R257" t="s">
        <v>692</v>
      </c>
      <c r="S257" t="s">
        <v>692</v>
      </c>
      <c r="T257" s="1">
        <v>42066</v>
      </c>
      <c r="U257" s="1">
        <v>44013</v>
      </c>
      <c r="V257" s="1">
        <v>45688</v>
      </c>
      <c r="X257" t="s">
        <v>553</v>
      </c>
      <c r="Y257" t="s">
        <v>553</v>
      </c>
      <c r="Z257" t="s">
        <v>553</v>
      </c>
      <c r="AA257" t="s">
        <v>553</v>
      </c>
      <c r="AB257" t="s">
        <v>553</v>
      </c>
      <c r="AC257" t="s">
        <v>1091</v>
      </c>
      <c r="AD257" t="s">
        <v>1092</v>
      </c>
      <c r="AF257" t="s">
        <v>9926</v>
      </c>
      <c r="AG257" t="s">
        <v>565</v>
      </c>
      <c r="AH257" t="s">
        <v>9979</v>
      </c>
      <c r="AI257" t="s">
        <v>566</v>
      </c>
      <c r="AJ257" t="s">
        <v>696</v>
      </c>
      <c r="AK257" t="s">
        <v>687</v>
      </c>
      <c r="AL257" t="s">
        <v>586</v>
      </c>
      <c r="AM257" t="s">
        <v>569</v>
      </c>
      <c r="AN257" t="s">
        <v>578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-87554378</v>
      </c>
      <c r="BN257">
        <v>2528322370</v>
      </c>
      <c r="BO257">
        <v>0</v>
      </c>
      <c r="BP257">
        <v>0</v>
      </c>
      <c r="BQ257">
        <v>-87554378</v>
      </c>
      <c r="BR257">
        <v>2528322370</v>
      </c>
      <c r="BS257">
        <v>0</v>
      </c>
      <c r="BT257">
        <v>0</v>
      </c>
      <c r="BU257">
        <v>0</v>
      </c>
      <c r="BV257">
        <v>-87554378</v>
      </c>
      <c r="BW257">
        <v>2528322370</v>
      </c>
      <c r="BX257">
        <v>-0.96226699666765658</v>
      </c>
      <c r="BY257">
        <v>41.01587282470426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6071873</v>
      </c>
      <c r="CE257">
        <v>8750176180</v>
      </c>
      <c r="CF257">
        <v>9359792230</v>
      </c>
      <c r="CG257">
        <v>6106653160</v>
      </c>
      <c r="CH257">
        <v>5874818229.2012806</v>
      </c>
      <c r="CI257">
        <v>5157074074.5332794</v>
      </c>
      <c r="CJ257">
        <v>3313263668.0552778</v>
      </c>
      <c r="CK257">
        <v>2561554561.1460028</v>
      </c>
      <c r="CL257">
        <v>0</v>
      </c>
      <c r="CM257">
        <v>48.627967238426208</v>
      </c>
      <c r="CN257">
        <v>136.59190535545355</v>
      </c>
      <c r="CO257">
        <v>2.1894356608390808</v>
      </c>
      <c r="CP257">
        <v>425503280611.49738</v>
      </c>
      <c r="CQ257">
        <v>1195203236622.104</v>
      </c>
      <c r="CR257">
        <v>19157947767.116684</v>
      </c>
      <c r="CS257">
        <v>1.0719210190269546</v>
      </c>
      <c r="CT257">
        <v>9379497767.5309849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8750176180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6225232982.9480906</v>
      </c>
      <c r="EF257">
        <v>-427282722</v>
      </c>
      <c r="EG257">
        <v>0</v>
      </c>
      <c r="EH257">
        <v>0</v>
      </c>
      <c r="EI257">
        <v>522061672</v>
      </c>
      <c r="EJ257">
        <v>-182333328</v>
      </c>
      <c r="EK257">
        <v>26385984</v>
      </c>
      <c r="EL257">
        <v>0</v>
      </c>
      <c r="EM257">
        <v>0</v>
      </c>
      <c r="EN257">
        <v>-115200650</v>
      </c>
      <c r="EO257">
        <v>2617137036</v>
      </c>
      <c r="EP257">
        <v>-87554378</v>
      </c>
      <c r="EQ257">
        <v>2528322370</v>
      </c>
      <c r="ER257" t="b">
        <v>1</v>
      </c>
      <c r="ES257" t="b">
        <v>1</v>
      </c>
      <c r="ET257" t="s">
        <v>840</v>
      </c>
      <c r="EU257" t="s">
        <v>9979</v>
      </c>
      <c r="EV257" t="s">
        <v>571</v>
      </c>
      <c r="EW257" t="s">
        <v>814</v>
      </c>
    </row>
    <row r="258" spans="1:153" x14ac:dyDescent="0.4">
      <c r="A258" t="s">
        <v>115</v>
      </c>
      <c r="B258" t="s">
        <v>1093</v>
      </c>
      <c r="C258">
        <v>200000065</v>
      </c>
      <c r="D258" t="s">
        <v>1094</v>
      </c>
      <c r="E258" t="s">
        <v>1095</v>
      </c>
      <c r="F258" t="s">
        <v>687</v>
      </c>
      <c r="G258" t="s">
        <v>687</v>
      </c>
      <c r="H258" t="s">
        <v>687</v>
      </c>
      <c r="I258" t="s">
        <v>689</v>
      </c>
      <c r="J258" t="s">
        <v>837</v>
      </c>
      <c r="K258" t="s">
        <v>691</v>
      </c>
      <c r="L258" t="s">
        <v>838</v>
      </c>
      <c r="M258" t="s">
        <v>553</v>
      </c>
      <c r="N258" t="s">
        <v>594</v>
      </c>
      <c r="O258" t="s">
        <v>583</v>
      </c>
      <c r="P258" t="s">
        <v>584</v>
      </c>
      <c r="Q258" t="s">
        <v>655</v>
      </c>
      <c r="R258" t="s">
        <v>692</v>
      </c>
      <c r="S258" t="s">
        <v>692</v>
      </c>
      <c r="T258" s="1">
        <v>41983</v>
      </c>
      <c r="U258" s="1">
        <v>43289</v>
      </c>
      <c r="V258" s="1">
        <v>46576</v>
      </c>
      <c r="X258" t="s">
        <v>553</v>
      </c>
      <c r="Y258" t="s">
        <v>553</v>
      </c>
      <c r="Z258" t="s">
        <v>553</v>
      </c>
      <c r="AA258" t="s">
        <v>553</v>
      </c>
      <c r="AB258" t="s">
        <v>553</v>
      </c>
      <c r="AC258" t="s">
        <v>1096</v>
      </c>
      <c r="AD258" t="s">
        <v>847</v>
      </c>
      <c r="AF258" t="s">
        <v>9926</v>
      </c>
      <c r="AG258" t="s">
        <v>565</v>
      </c>
      <c r="AH258" t="s">
        <v>9979</v>
      </c>
      <c r="AI258" t="s">
        <v>566</v>
      </c>
      <c r="AJ258" t="s">
        <v>696</v>
      </c>
      <c r="AK258" t="s">
        <v>687</v>
      </c>
      <c r="AL258" t="s">
        <v>586</v>
      </c>
      <c r="AM258" t="s">
        <v>569</v>
      </c>
      <c r="AN258" t="s">
        <v>578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-10405878</v>
      </c>
      <c r="BN258">
        <v>-231183127</v>
      </c>
      <c r="BO258">
        <v>0</v>
      </c>
      <c r="BP258">
        <v>2623945</v>
      </c>
      <c r="BQ258">
        <v>-10405878</v>
      </c>
      <c r="BR258">
        <v>-228559182</v>
      </c>
      <c r="BS258">
        <v>0</v>
      </c>
      <c r="BT258">
        <v>0</v>
      </c>
      <c r="BU258">
        <v>0</v>
      </c>
      <c r="BV258">
        <v>-10405878</v>
      </c>
      <c r="BW258">
        <v>-228559182</v>
      </c>
      <c r="BX258">
        <v>-0.46161420751767002</v>
      </c>
      <c r="BY258">
        <v>-9.6696624416325907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2173327233</v>
      </c>
      <c r="CF258">
        <v>2324740775</v>
      </c>
      <c r="CG258">
        <v>2325459206</v>
      </c>
      <c r="CH258">
        <v>1671110298.9389005</v>
      </c>
      <c r="CI258">
        <v>1613993542.9389</v>
      </c>
      <c r="CJ258">
        <v>1825547811.9815996</v>
      </c>
      <c r="CK258">
        <v>-203919487.0426991</v>
      </c>
      <c r="CL258">
        <v>0</v>
      </c>
      <c r="CM258">
        <v>32.987516522407532</v>
      </c>
      <c r="CN258">
        <v>-3.9968898892402653</v>
      </c>
      <c r="CO258">
        <v>19.096805453300476</v>
      </c>
      <c r="CP258">
        <v>71692668007.185745</v>
      </c>
      <c r="CQ258">
        <v>-8686549643.5882225</v>
      </c>
      <c r="CR258">
        <v>41503607354.960831</v>
      </c>
      <c r="CS258">
        <v>1.9325175389232454</v>
      </c>
      <c r="CT258">
        <v>4199992995.5920267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2173327233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1608262152.4200001</v>
      </c>
      <c r="EF258">
        <v>-166977212</v>
      </c>
      <c r="EG258">
        <v>0</v>
      </c>
      <c r="EH258">
        <v>0</v>
      </c>
      <c r="EI258">
        <v>141007664</v>
      </c>
      <c r="EJ258">
        <v>15563670</v>
      </c>
      <c r="EK258">
        <v>9852582</v>
      </c>
      <c r="EL258">
        <v>2623945</v>
      </c>
      <c r="EM258">
        <v>11927936</v>
      </c>
      <c r="EN258">
        <v>-29569180</v>
      </c>
      <c r="EO258">
        <v>-223394465</v>
      </c>
      <c r="EP258">
        <v>-10405878</v>
      </c>
      <c r="EQ258">
        <v>-228559182</v>
      </c>
      <c r="ER258" t="b">
        <v>1</v>
      </c>
      <c r="ES258" t="b">
        <v>1</v>
      </c>
      <c r="ET258" t="s">
        <v>840</v>
      </c>
      <c r="EU258" t="s">
        <v>9979</v>
      </c>
      <c r="EV258" t="s">
        <v>571</v>
      </c>
      <c r="EW258" t="s">
        <v>814</v>
      </c>
    </row>
    <row r="259" spans="1:153" x14ac:dyDescent="0.4">
      <c r="A259" t="s">
        <v>116</v>
      </c>
      <c r="B259" t="s">
        <v>1097</v>
      </c>
      <c r="C259">
        <v>200000067</v>
      </c>
      <c r="D259" t="s">
        <v>1098</v>
      </c>
      <c r="E259" t="s">
        <v>1099</v>
      </c>
      <c r="F259" t="s">
        <v>687</v>
      </c>
      <c r="G259" t="s">
        <v>687</v>
      </c>
      <c r="H259" t="s">
        <v>687</v>
      </c>
      <c r="I259" t="s">
        <v>689</v>
      </c>
      <c r="J259" t="s">
        <v>811</v>
      </c>
      <c r="K259" t="s">
        <v>691</v>
      </c>
      <c r="L259" t="s">
        <v>654</v>
      </c>
      <c r="M259" t="s">
        <v>553</v>
      </c>
      <c r="N259" t="s">
        <v>594</v>
      </c>
      <c r="O259" t="s">
        <v>654</v>
      </c>
      <c r="P259" t="s">
        <v>584</v>
      </c>
      <c r="Q259" t="s">
        <v>655</v>
      </c>
      <c r="R259" t="s">
        <v>812</v>
      </c>
      <c r="S259" t="s">
        <v>812</v>
      </c>
      <c r="T259" s="1">
        <v>41996</v>
      </c>
      <c r="U259" s="1">
        <v>43704</v>
      </c>
      <c r="V259" s="1">
        <v>46810</v>
      </c>
      <c r="X259" t="s">
        <v>553</v>
      </c>
      <c r="Y259" t="s">
        <v>553</v>
      </c>
      <c r="Z259" t="s">
        <v>553</v>
      </c>
      <c r="AA259" t="s">
        <v>553</v>
      </c>
      <c r="AB259" t="s">
        <v>553</v>
      </c>
      <c r="AC259" t="s">
        <v>926</v>
      </c>
      <c r="AD259" t="s">
        <v>1092</v>
      </c>
      <c r="AF259" t="s">
        <v>9926</v>
      </c>
      <c r="AG259" t="s">
        <v>565</v>
      </c>
      <c r="AH259" t="s">
        <v>9979</v>
      </c>
      <c r="AI259" t="s">
        <v>566</v>
      </c>
      <c r="AJ259" t="s">
        <v>696</v>
      </c>
      <c r="AK259" t="s">
        <v>687</v>
      </c>
      <c r="AL259" t="s">
        <v>586</v>
      </c>
      <c r="AM259" t="s">
        <v>569</v>
      </c>
      <c r="AN259" t="s">
        <v>578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316938377</v>
      </c>
      <c r="AV259">
        <v>316938377</v>
      </c>
      <c r="AW259">
        <v>40923390202</v>
      </c>
      <c r="AX259">
        <v>824031626</v>
      </c>
      <c r="AY259">
        <v>824031626</v>
      </c>
      <c r="AZ259">
        <v>27140470858</v>
      </c>
      <c r="BA259">
        <v>-507093249</v>
      </c>
      <c r="BB259">
        <v>-507093249</v>
      </c>
      <c r="BC259">
        <v>13782919344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-41490293</v>
      </c>
      <c r="BN259">
        <v>-738142067</v>
      </c>
      <c r="BO259">
        <v>0</v>
      </c>
      <c r="BP259">
        <v>0</v>
      </c>
      <c r="BQ259">
        <v>-41490293</v>
      </c>
      <c r="BR259">
        <v>-738142067</v>
      </c>
      <c r="BS259">
        <v>0</v>
      </c>
      <c r="BT259">
        <v>0</v>
      </c>
      <c r="BU259">
        <v>0</v>
      </c>
      <c r="BV259">
        <v>-41490293</v>
      </c>
      <c r="BW259">
        <v>-738142067</v>
      </c>
      <c r="BX259">
        <v>-0.36060113788853193</v>
      </c>
      <c r="BY259">
        <v>-6.1686938821834474</v>
      </c>
      <c r="BZ259">
        <v>10809777.779999999</v>
      </c>
      <c r="CA259">
        <v>14422024148</v>
      </c>
      <c r="CB259">
        <v>15109746431</v>
      </c>
      <c r="CC259">
        <v>15109746431</v>
      </c>
      <c r="CD259">
        <v>6558404</v>
      </c>
      <c r="CE259">
        <v>10894558389</v>
      </c>
      <c r="CF259">
        <v>12075688465</v>
      </c>
      <c r="CG259">
        <v>12299174949</v>
      </c>
      <c r="CH259">
        <v>7359812077.0911207</v>
      </c>
      <c r="CI259">
        <v>7144501903.2502003</v>
      </c>
      <c r="CJ259">
        <v>8225687380.2701988</v>
      </c>
      <c r="CK259">
        <v>-358782054.1790781</v>
      </c>
      <c r="CL259">
        <v>0</v>
      </c>
      <c r="CM259">
        <v>70.255609750747695</v>
      </c>
      <c r="CN259">
        <v>4.6832165122032174</v>
      </c>
      <c r="CO259">
        <v>12.09132134914398</v>
      </c>
      <c r="CP259">
        <v>765403842584.31848</v>
      </c>
      <c r="CQ259">
        <v>51021575740.526886</v>
      </c>
      <c r="CR259">
        <v>131729606438.41135</v>
      </c>
      <c r="CS259">
        <v>1.5642289671023282</v>
      </c>
      <c r="CT259">
        <v>17041583815.861475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10894558389</v>
      </c>
      <c r="DL259">
        <v>0</v>
      </c>
      <c r="DM259">
        <v>12299174949</v>
      </c>
      <c r="DN259">
        <v>0</v>
      </c>
      <c r="DO259">
        <v>316938377</v>
      </c>
      <c r="DP259">
        <v>0</v>
      </c>
      <c r="DQ259">
        <v>824031626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9151429046.7600002</v>
      </c>
      <c r="EF259">
        <v>-717921686</v>
      </c>
      <c r="EG259">
        <v>0</v>
      </c>
      <c r="EH259">
        <v>0</v>
      </c>
      <c r="EI259">
        <v>632546534</v>
      </c>
      <c r="EJ259">
        <v>43884859</v>
      </c>
      <c r="EK259">
        <v>-168014930</v>
      </c>
      <c r="EL259">
        <v>0</v>
      </c>
      <c r="EM259">
        <v>0</v>
      </c>
      <c r="EN259">
        <v>159381244</v>
      </c>
      <c r="EO259">
        <v>-729508381</v>
      </c>
      <c r="EP259">
        <v>-41490293</v>
      </c>
      <c r="EQ259">
        <v>-738142067</v>
      </c>
      <c r="ER259" t="b">
        <v>1</v>
      </c>
      <c r="ES259" t="b">
        <v>1</v>
      </c>
      <c r="ET259" t="s">
        <v>840</v>
      </c>
      <c r="EU259" t="s">
        <v>9979</v>
      </c>
      <c r="EV259" t="s">
        <v>571</v>
      </c>
      <c r="EW259" t="s">
        <v>814</v>
      </c>
    </row>
    <row r="260" spans="1:153" x14ac:dyDescent="0.4">
      <c r="A260" t="s">
        <v>117</v>
      </c>
      <c r="B260" t="s">
        <v>1100</v>
      </c>
      <c r="C260">
        <v>200000068</v>
      </c>
      <c r="D260" t="s">
        <v>1101</v>
      </c>
      <c r="E260" t="s">
        <v>1102</v>
      </c>
      <c r="F260" t="s">
        <v>687</v>
      </c>
      <c r="G260" t="s">
        <v>687</v>
      </c>
      <c r="H260" t="s">
        <v>687</v>
      </c>
      <c r="I260" t="s">
        <v>689</v>
      </c>
      <c r="J260" t="s">
        <v>811</v>
      </c>
      <c r="K260" t="s">
        <v>691</v>
      </c>
      <c r="L260" t="s">
        <v>654</v>
      </c>
      <c r="M260" t="s">
        <v>553</v>
      </c>
      <c r="N260" t="s">
        <v>594</v>
      </c>
      <c r="O260" t="s">
        <v>583</v>
      </c>
      <c r="P260" t="s">
        <v>584</v>
      </c>
      <c r="Q260" t="s">
        <v>655</v>
      </c>
      <c r="R260" t="s">
        <v>812</v>
      </c>
      <c r="S260" t="s">
        <v>812</v>
      </c>
      <c r="T260" s="1">
        <v>41992</v>
      </c>
      <c r="U260" s="1">
        <v>43818</v>
      </c>
      <c r="V260" s="1">
        <v>46458</v>
      </c>
      <c r="X260" t="s">
        <v>553</v>
      </c>
      <c r="Y260" t="s">
        <v>553</v>
      </c>
      <c r="Z260" t="s">
        <v>553</v>
      </c>
      <c r="AA260" t="s">
        <v>553</v>
      </c>
      <c r="AB260" t="s">
        <v>553</v>
      </c>
      <c r="AC260" t="s">
        <v>1103</v>
      </c>
      <c r="AD260" t="s">
        <v>851</v>
      </c>
      <c r="AF260" t="s">
        <v>9926</v>
      </c>
      <c r="AG260" t="s">
        <v>565</v>
      </c>
      <c r="AH260" t="s">
        <v>9979</v>
      </c>
      <c r="AI260" t="s">
        <v>566</v>
      </c>
      <c r="AJ260" t="s">
        <v>696</v>
      </c>
      <c r="AK260" t="s">
        <v>687</v>
      </c>
      <c r="AL260" t="s">
        <v>586</v>
      </c>
      <c r="AM260" t="s">
        <v>569</v>
      </c>
      <c r="AN260" t="s">
        <v>578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-36898539</v>
      </c>
      <c r="BN260">
        <v>-622790278</v>
      </c>
      <c r="BO260">
        <v>0</v>
      </c>
      <c r="BP260">
        <v>1008661570</v>
      </c>
      <c r="BQ260">
        <v>-36898539</v>
      </c>
      <c r="BR260">
        <v>385871292</v>
      </c>
      <c r="BS260">
        <v>0</v>
      </c>
      <c r="BT260">
        <v>0</v>
      </c>
      <c r="BU260">
        <v>0</v>
      </c>
      <c r="BV260">
        <v>-36898539</v>
      </c>
      <c r="BW260">
        <v>385871292</v>
      </c>
      <c r="BX260">
        <v>-0.29568536494120901</v>
      </c>
      <c r="BY260">
        <v>3.0758184086178137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12096689182</v>
      </c>
      <c r="CF260">
        <v>12824386785</v>
      </c>
      <c r="CG260">
        <v>13379824062</v>
      </c>
      <c r="CH260">
        <v>10412172511.903978</v>
      </c>
      <c r="CI260">
        <v>10666515079.535179</v>
      </c>
      <c r="CJ260">
        <v>11511788922.618364</v>
      </c>
      <c r="CK260">
        <v>-603793669.71438599</v>
      </c>
      <c r="CL260">
        <v>0</v>
      </c>
      <c r="CM260">
        <v>4.6814522147178659</v>
      </c>
      <c r="CN260">
        <v>15.564321875572205</v>
      </c>
      <c r="CO260">
        <v>15.406830906867979</v>
      </c>
      <c r="CP260">
        <v>56630072361.827553</v>
      </c>
      <c r="CQ260">
        <v>188276764057.40024</v>
      </c>
      <c r="CR260">
        <v>186371644760.01312</v>
      </c>
      <c r="CS260">
        <v>1.8665294641367107</v>
      </c>
      <c r="CT260">
        <v>22578826776.706806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12096689182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10161218912.879999</v>
      </c>
      <c r="EF260">
        <v>-764635292</v>
      </c>
      <c r="EG260">
        <v>0</v>
      </c>
      <c r="EH260">
        <v>0</v>
      </c>
      <c r="EI260">
        <v>690799064</v>
      </c>
      <c r="EJ260">
        <v>36937689</v>
      </c>
      <c r="EK260">
        <v>-173288216</v>
      </c>
      <c r="EL260">
        <v>1008661570</v>
      </c>
      <c r="EM260">
        <v>0</v>
      </c>
      <c r="EN260">
        <v>164521861</v>
      </c>
      <c r="EO260">
        <v>-614023923</v>
      </c>
      <c r="EP260">
        <v>-36898539</v>
      </c>
      <c r="EQ260">
        <v>385871292</v>
      </c>
      <c r="ER260" t="b">
        <v>1</v>
      </c>
      <c r="ES260" t="b">
        <v>1</v>
      </c>
      <c r="ET260" t="s">
        <v>840</v>
      </c>
      <c r="EU260" t="s">
        <v>9979</v>
      </c>
      <c r="EV260" t="s">
        <v>571</v>
      </c>
      <c r="EW260" t="s">
        <v>572</v>
      </c>
    </row>
    <row r="261" spans="1:153" x14ac:dyDescent="0.4">
      <c r="A261" t="s">
        <v>118</v>
      </c>
      <c r="B261">
        <v>206147260200</v>
      </c>
      <c r="C261">
        <v>6000000000399</v>
      </c>
      <c r="D261" t="s">
        <v>1104</v>
      </c>
      <c r="E261" t="s">
        <v>1105</v>
      </c>
      <c r="F261" t="s">
        <v>546</v>
      </c>
      <c r="G261" t="s">
        <v>701</v>
      </c>
      <c r="H261" t="s">
        <v>1053</v>
      </c>
      <c r="I261" t="s">
        <v>549</v>
      </c>
      <c r="J261" t="s">
        <v>550</v>
      </c>
      <c r="K261" t="s">
        <v>551</v>
      </c>
      <c r="L261" t="s">
        <v>552</v>
      </c>
      <c r="M261" t="s">
        <v>553</v>
      </c>
      <c r="N261" t="s">
        <v>554</v>
      </c>
      <c r="O261" t="s">
        <v>555</v>
      </c>
      <c r="P261" t="s">
        <v>554</v>
      </c>
      <c r="Q261" t="s">
        <v>556</v>
      </c>
      <c r="R261" t="s">
        <v>557</v>
      </c>
      <c r="S261" t="s">
        <v>557</v>
      </c>
      <c r="T261" s="1">
        <v>42090</v>
      </c>
      <c r="U261" s="1">
        <v>48118</v>
      </c>
      <c r="V261" s="1">
        <v>48118</v>
      </c>
      <c r="X261" t="s">
        <v>677</v>
      </c>
      <c r="Y261" t="s">
        <v>559</v>
      </c>
      <c r="Z261" t="s">
        <v>678</v>
      </c>
      <c r="AA261" t="s">
        <v>704</v>
      </c>
      <c r="AB261" t="s">
        <v>1076</v>
      </c>
      <c r="AC261" t="s">
        <v>553</v>
      </c>
      <c r="AD261" t="s">
        <v>640</v>
      </c>
      <c r="AF261" t="s">
        <v>564</v>
      </c>
      <c r="AG261" t="s">
        <v>565</v>
      </c>
      <c r="AH261" s="1">
        <v>42073</v>
      </c>
      <c r="AI261" t="s">
        <v>566</v>
      </c>
      <c r="AJ261" t="s">
        <v>567</v>
      </c>
      <c r="AK261" t="s">
        <v>546</v>
      </c>
      <c r="AL261" t="s">
        <v>568</v>
      </c>
      <c r="AM261" t="s">
        <v>569</v>
      </c>
      <c r="AN261" t="s">
        <v>578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0</v>
      </c>
      <c r="AY261">
        <v>503158842</v>
      </c>
      <c r="AZ261">
        <v>7912470612</v>
      </c>
      <c r="BA261">
        <v>0</v>
      </c>
      <c r="BB261">
        <v>-503158842</v>
      </c>
      <c r="BC261">
        <v>6087529388</v>
      </c>
      <c r="BD261">
        <v>0</v>
      </c>
      <c r="BE261">
        <v>157238067</v>
      </c>
      <c r="BF261">
        <v>3443422988</v>
      </c>
      <c r="BG261">
        <v>0</v>
      </c>
      <c r="BH261">
        <v>157238067</v>
      </c>
      <c r="BI261">
        <v>0</v>
      </c>
      <c r="BJ261">
        <v>0</v>
      </c>
      <c r="BK261">
        <v>0</v>
      </c>
      <c r="BL261">
        <v>180436037</v>
      </c>
      <c r="BM261">
        <v>0</v>
      </c>
      <c r="BN261">
        <v>0</v>
      </c>
      <c r="BO261">
        <v>25334126</v>
      </c>
      <c r="BP261">
        <v>181181003</v>
      </c>
      <c r="BQ261">
        <v>25334126</v>
      </c>
      <c r="BR261">
        <v>181181003</v>
      </c>
      <c r="BS261">
        <v>0</v>
      </c>
      <c r="BT261">
        <v>0</v>
      </c>
      <c r="BU261">
        <v>0</v>
      </c>
      <c r="BV261">
        <v>25334126</v>
      </c>
      <c r="BW261">
        <v>181181003</v>
      </c>
      <c r="BX261">
        <v>0.41703210121720746</v>
      </c>
      <c r="BY261">
        <v>2.8997614328516614</v>
      </c>
      <c r="BZ261">
        <v>0</v>
      </c>
      <c r="CA261">
        <v>6093623012</v>
      </c>
      <c r="CB261">
        <v>6093623012</v>
      </c>
      <c r="CC261">
        <v>6596781854</v>
      </c>
      <c r="CD261">
        <v>0</v>
      </c>
      <c r="CE261">
        <v>6087529388</v>
      </c>
      <c r="CF261">
        <v>6087529388</v>
      </c>
      <c r="CG261">
        <v>6589921201</v>
      </c>
      <c r="CH261">
        <v>6087529388</v>
      </c>
      <c r="CI261">
        <v>6087529388</v>
      </c>
      <c r="CJ261">
        <v>6589921201</v>
      </c>
      <c r="CK261">
        <v>767029</v>
      </c>
      <c r="CL261">
        <v>0</v>
      </c>
      <c r="CM261">
        <v>0.41518454166666668</v>
      </c>
      <c r="CN261">
        <v>4.9822145000000004</v>
      </c>
      <c r="CO261">
        <v>4.9822145000000004</v>
      </c>
      <c r="CP261">
        <v>2527448098.8391438</v>
      </c>
      <c r="CQ261">
        <v>30329377186.069729</v>
      </c>
      <c r="CR261">
        <v>30329377186.069729</v>
      </c>
      <c r="CS261">
        <v>1.245958784857143</v>
      </c>
      <c r="CT261">
        <v>7584810719.0546274</v>
      </c>
      <c r="CU261">
        <v>4.9000000000000004</v>
      </c>
      <c r="CV261">
        <v>0</v>
      </c>
      <c r="CW261">
        <v>0</v>
      </c>
      <c r="CX261">
        <v>0</v>
      </c>
      <c r="CY261">
        <v>4.9000000000000021</v>
      </c>
      <c r="CZ261">
        <v>29828894001.200001</v>
      </c>
      <c r="DA261">
        <v>0</v>
      </c>
      <c r="DB261">
        <v>0</v>
      </c>
      <c r="DC261">
        <v>0</v>
      </c>
      <c r="DD261">
        <v>2465478325.8000011</v>
      </c>
      <c r="DE261">
        <v>6087529388</v>
      </c>
      <c r="DF261">
        <v>0</v>
      </c>
      <c r="DG261">
        <v>0</v>
      </c>
      <c r="DH261">
        <v>1</v>
      </c>
      <c r="DI261">
        <v>0</v>
      </c>
      <c r="DJ261">
        <v>6087529388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503158842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776446250.74984455</v>
      </c>
      <c r="EF261">
        <v>0</v>
      </c>
      <c r="EG261">
        <v>25334126</v>
      </c>
      <c r="EH261">
        <v>0</v>
      </c>
      <c r="EI261">
        <v>0</v>
      </c>
      <c r="EJ261">
        <v>0</v>
      </c>
      <c r="EK261">
        <v>0</v>
      </c>
      <c r="EL261">
        <v>181181003</v>
      </c>
      <c r="EM261">
        <v>0</v>
      </c>
      <c r="EN261">
        <v>0</v>
      </c>
      <c r="EO261">
        <v>0</v>
      </c>
      <c r="EP261">
        <v>25334126</v>
      </c>
      <c r="EQ261">
        <v>181181003</v>
      </c>
      <c r="ER261" t="b">
        <v>1</v>
      </c>
      <c r="ES261" t="b">
        <v>1</v>
      </c>
      <c r="ET261" t="s">
        <v>9979</v>
      </c>
      <c r="EU261" t="s">
        <v>9979</v>
      </c>
      <c r="EV261" t="s">
        <v>571</v>
      </c>
      <c r="EW261" t="s">
        <v>8804</v>
      </c>
    </row>
    <row r="262" spans="1:153" x14ac:dyDescent="0.4">
      <c r="A262" t="s">
        <v>119</v>
      </c>
      <c r="B262">
        <v>206192786201</v>
      </c>
      <c r="C262">
        <v>6000000000475</v>
      </c>
      <c r="D262" t="s">
        <v>1106</v>
      </c>
      <c r="E262" t="s">
        <v>1107</v>
      </c>
      <c r="F262" t="s">
        <v>546</v>
      </c>
      <c r="G262" t="s">
        <v>547</v>
      </c>
      <c r="H262" t="s">
        <v>548</v>
      </c>
      <c r="I262" t="s">
        <v>549</v>
      </c>
      <c r="J262" t="s">
        <v>550</v>
      </c>
      <c r="K262" t="s">
        <v>551</v>
      </c>
      <c r="L262" t="s">
        <v>552</v>
      </c>
      <c r="M262" t="s">
        <v>553</v>
      </c>
      <c r="N262" t="s">
        <v>554</v>
      </c>
      <c r="O262" t="s">
        <v>555</v>
      </c>
      <c r="P262" t="s">
        <v>554</v>
      </c>
      <c r="Q262" t="s">
        <v>556</v>
      </c>
      <c r="R262" t="s">
        <v>557</v>
      </c>
      <c r="S262" t="s">
        <v>557</v>
      </c>
      <c r="T262" s="1">
        <v>43916</v>
      </c>
      <c r="U262" s="1">
        <v>51316</v>
      </c>
      <c r="V262" s="1">
        <v>51316</v>
      </c>
      <c r="X262" t="s">
        <v>558</v>
      </c>
      <c r="Y262" t="s">
        <v>559</v>
      </c>
      <c r="Z262" t="s">
        <v>560</v>
      </c>
      <c r="AA262" t="s">
        <v>938</v>
      </c>
      <c r="AB262" t="s">
        <v>1108</v>
      </c>
      <c r="AC262" t="s">
        <v>553</v>
      </c>
      <c r="AD262" t="s">
        <v>657</v>
      </c>
      <c r="AF262" t="s">
        <v>564</v>
      </c>
      <c r="AG262" t="s">
        <v>565</v>
      </c>
      <c r="AH262" s="1">
        <v>41997</v>
      </c>
      <c r="AI262" t="s">
        <v>566</v>
      </c>
      <c r="AJ262" t="s">
        <v>567</v>
      </c>
      <c r="AK262" t="s">
        <v>546</v>
      </c>
      <c r="AL262" t="s">
        <v>568</v>
      </c>
      <c r="AM262" t="s">
        <v>569</v>
      </c>
      <c r="AN262" t="s">
        <v>578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3816000000</v>
      </c>
      <c r="AZ262">
        <v>0</v>
      </c>
      <c r="BA262">
        <v>0</v>
      </c>
      <c r="BB262">
        <v>-3816000000</v>
      </c>
      <c r="BC262">
        <v>0</v>
      </c>
      <c r="BD262">
        <v>0</v>
      </c>
      <c r="BE262">
        <v>80728420</v>
      </c>
      <c r="BF262">
        <v>0</v>
      </c>
      <c r="BG262">
        <v>0</v>
      </c>
      <c r="BH262">
        <v>80728420</v>
      </c>
      <c r="BI262">
        <v>0</v>
      </c>
      <c r="BJ262">
        <v>0</v>
      </c>
      <c r="BK262">
        <v>0</v>
      </c>
      <c r="BL262">
        <v>78181116</v>
      </c>
      <c r="BM262">
        <v>0</v>
      </c>
      <c r="BN262">
        <v>0</v>
      </c>
      <c r="BO262">
        <v>0</v>
      </c>
      <c r="BP262">
        <v>78181116</v>
      </c>
      <c r="BQ262">
        <v>0</v>
      </c>
      <c r="BR262">
        <v>78181116</v>
      </c>
      <c r="BS262">
        <v>0</v>
      </c>
      <c r="BT262">
        <v>0</v>
      </c>
      <c r="BU262">
        <v>0</v>
      </c>
      <c r="BV262">
        <v>0</v>
      </c>
      <c r="BW262">
        <v>78181116</v>
      </c>
      <c r="BX262">
        <v>0</v>
      </c>
      <c r="BY262">
        <v>4.1809955301111081</v>
      </c>
      <c r="BZ262">
        <v>0</v>
      </c>
      <c r="CA262">
        <v>0</v>
      </c>
      <c r="CB262">
        <v>0</v>
      </c>
      <c r="CC262">
        <v>3816000000</v>
      </c>
      <c r="CD262">
        <v>0</v>
      </c>
      <c r="CE262">
        <v>0</v>
      </c>
      <c r="CF262">
        <v>0</v>
      </c>
      <c r="CG262">
        <v>3818013672</v>
      </c>
      <c r="CH262">
        <v>0</v>
      </c>
      <c r="CI262">
        <v>0</v>
      </c>
      <c r="CJ262">
        <v>3818013672</v>
      </c>
      <c r="CK262">
        <v>-2013672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4.2769192284591195</v>
      </c>
      <c r="CZ262">
        <v>0</v>
      </c>
      <c r="DA262">
        <v>0</v>
      </c>
      <c r="DB262">
        <v>0</v>
      </c>
      <c r="DC262">
        <v>0</v>
      </c>
      <c r="DD262">
        <v>16320723775.799999</v>
      </c>
      <c r="DE262">
        <v>0</v>
      </c>
      <c r="DF262">
        <v>0</v>
      </c>
      <c r="DG262">
        <v>0</v>
      </c>
      <c r="DH262">
        <v>1</v>
      </c>
      <c r="DI262">
        <v>0</v>
      </c>
      <c r="DJ262">
        <v>0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3816000000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78181116</v>
      </c>
      <c r="EM262">
        <v>0</v>
      </c>
      <c r="EN262">
        <v>0</v>
      </c>
      <c r="EO262">
        <v>0</v>
      </c>
      <c r="EP262">
        <v>0</v>
      </c>
      <c r="EQ262">
        <v>78181116</v>
      </c>
      <c r="ER262" t="b">
        <v>1</v>
      </c>
      <c r="ES262" t="b">
        <v>1</v>
      </c>
      <c r="ET262" t="s">
        <v>9979</v>
      </c>
      <c r="EU262" t="s">
        <v>9979</v>
      </c>
      <c r="EV262" t="s">
        <v>571</v>
      </c>
      <c r="EW262" t="s">
        <v>8804</v>
      </c>
    </row>
    <row r="263" spans="1:153" x14ac:dyDescent="0.4">
      <c r="A263" t="s">
        <v>119</v>
      </c>
      <c r="B263">
        <v>206192786202</v>
      </c>
      <c r="C263">
        <v>6000000001133</v>
      </c>
      <c r="D263" t="s">
        <v>1106</v>
      </c>
      <c r="E263" t="s">
        <v>1109</v>
      </c>
      <c r="F263" t="s">
        <v>546</v>
      </c>
      <c r="G263" t="s">
        <v>547</v>
      </c>
      <c r="H263" t="s">
        <v>548</v>
      </c>
      <c r="I263" t="s">
        <v>549</v>
      </c>
      <c r="J263" t="s">
        <v>550</v>
      </c>
      <c r="K263" t="s">
        <v>551</v>
      </c>
      <c r="L263" t="s">
        <v>552</v>
      </c>
      <c r="M263" t="s">
        <v>553</v>
      </c>
      <c r="N263" t="s">
        <v>554</v>
      </c>
      <c r="O263" t="s">
        <v>555</v>
      </c>
      <c r="P263" t="s">
        <v>554</v>
      </c>
      <c r="Q263" t="s">
        <v>556</v>
      </c>
      <c r="R263" t="s">
        <v>557</v>
      </c>
      <c r="S263" t="s">
        <v>557</v>
      </c>
      <c r="T263" s="1">
        <v>43916</v>
      </c>
      <c r="U263" s="1">
        <v>51316</v>
      </c>
      <c r="V263" s="1">
        <v>51316</v>
      </c>
      <c r="X263" t="s">
        <v>558</v>
      </c>
      <c r="Y263" t="s">
        <v>559</v>
      </c>
      <c r="Z263" t="s">
        <v>560</v>
      </c>
      <c r="AA263" t="s">
        <v>938</v>
      </c>
      <c r="AB263" t="s">
        <v>1108</v>
      </c>
      <c r="AC263" t="s">
        <v>553</v>
      </c>
      <c r="AD263" t="s">
        <v>657</v>
      </c>
      <c r="AF263" t="s">
        <v>564</v>
      </c>
      <c r="AG263" t="s">
        <v>565</v>
      </c>
      <c r="AH263" s="1">
        <v>43916</v>
      </c>
      <c r="AI263" t="s">
        <v>566</v>
      </c>
      <c r="AJ263" t="s">
        <v>567</v>
      </c>
      <c r="AK263" t="s">
        <v>546</v>
      </c>
      <c r="AL263" t="s">
        <v>568</v>
      </c>
      <c r="AM263" t="s">
        <v>569</v>
      </c>
      <c r="AN263" t="s">
        <v>578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22644090908</v>
      </c>
      <c r="AY263">
        <v>22955909090</v>
      </c>
      <c r="AZ263">
        <v>0</v>
      </c>
      <c r="BA263">
        <v>-22644090908</v>
      </c>
      <c r="BB263">
        <v>-22955909090</v>
      </c>
      <c r="BC263">
        <v>0</v>
      </c>
      <c r="BD263">
        <v>196358242</v>
      </c>
      <c r="BE263">
        <v>593130620</v>
      </c>
      <c r="BF263">
        <v>0</v>
      </c>
      <c r="BG263">
        <v>0</v>
      </c>
      <c r="BH263">
        <v>593130620</v>
      </c>
      <c r="BI263">
        <v>0</v>
      </c>
      <c r="BJ263">
        <v>0</v>
      </c>
      <c r="BK263">
        <v>0</v>
      </c>
      <c r="BL263">
        <v>496492984</v>
      </c>
      <c r="BM263">
        <v>0</v>
      </c>
      <c r="BN263">
        <v>0</v>
      </c>
      <c r="BO263">
        <v>35175965</v>
      </c>
      <c r="BP263">
        <v>501125087</v>
      </c>
      <c r="BQ263">
        <v>35175965</v>
      </c>
      <c r="BR263">
        <v>501125087</v>
      </c>
      <c r="BS263">
        <v>0</v>
      </c>
      <c r="BT263">
        <v>0</v>
      </c>
      <c r="BU263">
        <v>0</v>
      </c>
      <c r="BV263">
        <v>35175965</v>
      </c>
      <c r="BW263">
        <v>501125087</v>
      </c>
      <c r="BX263">
        <v>0.31123132303156054</v>
      </c>
      <c r="BY263">
        <v>4.4643276874775495</v>
      </c>
      <c r="BZ263">
        <v>0</v>
      </c>
      <c r="CA263">
        <v>0</v>
      </c>
      <c r="CB263">
        <v>22644090908</v>
      </c>
      <c r="CC263">
        <v>22955909090</v>
      </c>
      <c r="CD263">
        <v>0</v>
      </c>
      <c r="CE263">
        <v>0</v>
      </c>
      <c r="CF263">
        <v>22639562090</v>
      </c>
      <c r="CG263">
        <v>22951317908</v>
      </c>
      <c r="CH263">
        <v>0</v>
      </c>
      <c r="CI263">
        <v>22639562090</v>
      </c>
      <c r="CJ263">
        <v>22951317908</v>
      </c>
      <c r="CK263">
        <v>4591182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4.0999999999999996</v>
      </c>
      <c r="CY263">
        <v>4.0999999999999996</v>
      </c>
      <c r="CZ263">
        <v>0</v>
      </c>
      <c r="DA263">
        <v>0</v>
      </c>
      <c r="DB263">
        <v>0</v>
      </c>
      <c r="DC263">
        <v>92840772722.799988</v>
      </c>
      <c r="DD263">
        <v>94119227268.999985</v>
      </c>
      <c r="DE263">
        <v>0</v>
      </c>
      <c r="DF263">
        <v>0</v>
      </c>
      <c r="DG263">
        <v>22644090908</v>
      </c>
      <c r="DH263">
        <v>1</v>
      </c>
      <c r="DI263">
        <v>0</v>
      </c>
      <c r="DJ263">
        <v>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22955909090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35175965</v>
      </c>
      <c r="EH263">
        <v>0</v>
      </c>
      <c r="EI263">
        <v>0</v>
      </c>
      <c r="EJ263">
        <v>0</v>
      </c>
      <c r="EK263">
        <v>0</v>
      </c>
      <c r="EL263">
        <v>501125087</v>
      </c>
      <c r="EM263">
        <v>0</v>
      </c>
      <c r="EN263">
        <v>0</v>
      </c>
      <c r="EO263">
        <v>0</v>
      </c>
      <c r="EP263">
        <v>35175965</v>
      </c>
      <c r="EQ263">
        <v>501125087</v>
      </c>
      <c r="ER263" t="b">
        <v>1</v>
      </c>
      <c r="ES263" t="b">
        <v>1</v>
      </c>
      <c r="ET263" t="s">
        <v>9979</v>
      </c>
      <c r="EU263" t="s">
        <v>9979</v>
      </c>
      <c r="EV263">
        <v>2020</v>
      </c>
      <c r="EW263" t="s">
        <v>8804</v>
      </c>
    </row>
    <row r="264" spans="1:153" x14ac:dyDescent="0.4">
      <c r="A264" t="s">
        <v>120</v>
      </c>
      <c r="B264">
        <v>605723024601</v>
      </c>
      <c r="C264">
        <v>6000000000575</v>
      </c>
      <c r="D264" t="s">
        <v>1110</v>
      </c>
      <c r="E264" t="s">
        <v>1111</v>
      </c>
      <c r="F264" t="s">
        <v>546</v>
      </c>
      <c r="G264" t="s">
        <v>614</v>
      </c>
      <c r="H264" t="s">
        <v>708</v>
      </c>
      <c r="I264" t="s">
        <v>549</v>
      </c>
      <c r="J264" t="s">
        <v>550</v>
      </c>
      <c r="K264" t="s">
        <v>551</v>
      </c>
      <c r="L264" t="s">
        <v>552</v>
      </c>
      <c r="M264" t="s">
        <v>553</v>
      </c>
      <c r="N264" t="s">
        <v>554</v>
      </c>
      <c r="O264" t="s">
        <v>555</v>
      </c>
      <c r="P264" t="s">
        <v>554</v>
      </c>
      <c r="Q264" t="s">
        <v>556</v>
      </c>
      <c r="R264" t="s">
        <v>904</v>
      </c>
      <c r="S264" t="s">
        <v>904</v>
      </c>
      <c r="T264" t="s">
        <v>904</v>
      </c>
      <c r="U264" s="1">
        <v>44957</v>
      </c>
      <c r="V264" s="1">
        <v>54422</v>
      </c>
      <c r="X264" t="s">
        <v>558</v>
      </c>
      <c r="Y264" t="s">
        <v>616</v>
      </c>
      <c r="Z264" t="s">
        <v>617</v>
      </c>
      <c r="AA264" t="s">
        <v>618</v>
      </c>
      <c r="AB264" t="s">
        <v>1108</v>
      </c>
      <c r="AC264" t="s">
        <v>553</v>
      </c>
      <c r="AD264" t="s">
        <v>784</v>
      </c>
      <c r="AF264" t="s">
        <v>564</v>
      </c>
      <c r="AG264" t="s">
        <v>565</v>
      </c>
      <c r="AH264" t="s">
        <v>9979</v>
      </c>
      <c r="AI264" t="s">
        <v>566</v>
      </c>
      <c r="AJ264" t="s">
        <v>567</v>
      </c>
      <c r="AK264" t="s">
        <v>546</v>
      </c>
      <c r="AL264" t="s">
        <v>568</v>
      </c>
      <c r="AM264" t="s">
        <v>904</v>
      </c>
      <c r="AN264" t="s">
        <v>578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 t="b">
        <v>1</v>
      </c>
      <c r="ES264" t="b">
        <v>1</v>
      </c>
      <c r="ET264" t="s">
        <v>9979</v>
      </c>
      <c r="EU264" t="s">
        <v>9979</v>
      </c>
      <c r="EV264" t="s">
        <v>904</v>
      </c>
      <c r="EW264" t="s">
        <v>8804</v>
      </c>
    </row>
    <row r="265" spans="1:153" x14ac:dyDescent="0.4">
      <c r="A265" t="s">
        <v>120</v>
      </c>
      <c r="B265">
        <v>605723024601</v>
      </c>
      <c r="C265">
        <v>6000000001015</v>
      </c>
      <c r="D265" t="s">
        <v>1110</v>
      </c>
      <c r="E265" t="s">
        <v>1112</v>
      </c>
      <c r="F265" t="s">
        <v>546</v>
      </c>
      <c r="G265" t="s">
        <v>614</v>
      </c>
      <c r="H265" t="s">
        <v>708</v>
      </c>
      <c r="I265" t="s">
        <v>549</v>
      </c>
      <c r="J265" t="s">
        <v>550</v>
      </c>
      <c r="K265" t="s">
        <v>551</v>
      </c>
      <c r="L265" t="s">
        <v>552</v>
      </c>
      <c r="M265" t="s">
        <v>553</v>
      </c>
      <c r="N265" t="s">
        <v>554</v>
      </c>
      <c r="O265" t="s">
        <v>555</v>
      </c>
      <c r="P265" t="s">
        <v>554</v>
      </c>
      <c r="Q265" t="s">
        <v>556</v>
      </c>
      <c r="R265" t="s">
        <v>557</v>
      </c>
      <c r="S265" t="s">
        <v>557</v>
      </c>
      <c r="T265" s="1">
        <v>43269</v>
      </c>
      <c r="U265" s="1">
        <v>44957</v>
      </c>
      <c r="V265" s="1">
        <v>54422</v>
      </c>
      <c r="X265" t="s">
        <v>558</v>
      </c>
      <c r="Y265" t="s">
        <v>616</v>
      </c>
      <c r="Z265" t="s">
        <v>617</v>
      </c>
      <c r="AA265" t="s">
        <v>618</v>
      </c>
      <c r="AB265" t="s">
        <v>1108</v>
      </c>
      <c r="AC265" t="s">
        <v>553</v>
      </c>
      <c r="AD265" t="s">
        <v>784</v>
      </c>
      <c r="AF265" t="s">
        <v>564</v>
      </c>
      <c r="AG265" t="s">
        <v>565</v>
      </c>
      <c r="AH265" s="1">
        <v>42003</v>
      </c>
      <c r="AI265" t="s">
        <v>566</v>
      </c>
      <c r="AJ265" t="s">
        <v>567</v>
      </c>
      <c r="AK265" t="s">
        <v>546</v>
      </c>
      <c r="AL265" t="s">
        <v>568</v>
      </c>
      <c r="AM265" t="s">
        <v>569</v>
      </c>
      <c r="AN265" t="s">
        <v>578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0</v>
      </c>
      <c r="AY265">
        <v>6692661366</v>
      </c>
      <c r="AZ265">
        <v>97022673111</v>
      </c>
      <c r="BA265">
        <v>0</v>
      </c>
      <c r="BB265">
        <v>-6692661366</v>
      </c>
      <c r="BC265">
        <v>211967326889</v>
      </c>
      <c r="BD265">
        <v>0</v>
      </c>
      <c r="BE265">
        <v>4778302318</v>
      </c>
      <c r="BF265">
        <v>77687215678</v>
      </c>
      <c r="BG265">
        <v>0</v>
      </c>
      <c r="BH265">
        <v>4778302318</v>
      </c>
      <c r="BI265">
        <v>0</v>
      </c>
      <c r="BJ265">
        <v>0</v>
      </c>
      <c r="BK265">
        <v>0</v>
      </c>
      <c r="BL265">
        <v>4049669698</v>
      </c>
      <c r="BM265">
        <v>0</v>
      </c>
      <c r="BN265">
        <v>0</v>
      </c>
      <c r="BO265">
        <v>580704851</v>
      </c>
      <c r="BP265">
        <v>4050848497</v>
      </c>
      <c r="BQ265">
        <v>580704851</v>
      </c>
      <c r="BR265">
        <v>4050848497</v>
      </c>
      <c r="BS265">
        <v>0</v>
      </c>
      <c r="BT265">
        <v>16031656870</v>
      </c>
      <c r="BU265">
        <v>0</v>
      </c>
      <c r="BV265">
        <v>580704851</v>
      </c>
      <c r="BW265">
        <v>20082505367</v>
      </c>
      <c r="BX265">
        <v>0.27433538884983094</v>
      </c>
      <c r="BY265">
        <v>9.7833758291654167</v>
      </c>
      <c r="BZ265">
        <v>0</v>
      </c>
      <c r="CA265">
        <v>212009728835</v>
      </c>
      <c r="CB265">
        <v>212009728835</v>
      </c>
      <c r="CC265">
        <v>218702390201</v>
      </c>
      <c r="CD265">
        <v>0</v>
      </c>
      <c r="CE265">
        <v>211967326889</v>
      </c>
      <c r="CF265">
        <v>211967326889</v>
      </c>
      <c r="CG265">
        <v>218658649723</v>
      </c>
      <c r="CH265">
        <v>211967326889</v>
      </c>
      <c r="CI265">
        <v>211967326889</v>
      </c>
      <c r="CJ265">
        <v>218658649723</v>
      </c>
      <c r="CK265">
        <v>1338532</v>
      </c>
      <c r="CL265">
        <v>0</v>
      </c>
      <c r="CM265">
        <v>0.37598243333333331</v>
      </c>
      <c r="CN265">
        <v>4.5117891999999999</v>
      </c>
      <c r="CO265">
        <v>4.5117891999999999</v>
      </c>
      <c r="CP265">
        <v>79695991350.888306</v>
      </c>
      <c r="CQ265">
        <v>956351896210.65979</v>
      </c>
      <c r="CR265">
        <v>956351896210.65979</v>
      </c>
      <c r="CS265">
        <v>1.2514230741383217</v>
      </c>
      <c r="CT265">
        <v>265260803832.31491</v>
      </c>
      <c r="CU265">
        <v>4.4400000000000004</v>
      </c>
      <c r="CV265">
        <v>0</v>
      </c>
      <c r="CW265">
        <v>0</v>
      </c>
      <c r="CX265">
        <v>0</v>
      </c>
      <c r="CY265">
        <v>4.4400000000000004</v>
      </c>
      <c r="CZ265">
        <v>941134931387.16003</v>
      </c>
      <c r="DA265">
        <v>0</v>
      </c>
      <c r="DB265">
        <v>0</v>
      </c>
      <c r="DC265">
        <v>0</v>
      </c>
      <c r="DD265">
        <v>29715416465.040001</v>
      </c>
      <c r="DE265">
        <v>211967326889</v>
      </c>
      <c r="DF265">
        <v>0</v>
      </c>
      <c r="DG265">
        <v>0</v>
      </c>
      <c r="DH265">
        <v>1</v>
      </c>
      <c r="DI265">
        <v>0</v>
      </c>
      <c r="DJ265">
        <v>211967326889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6692661366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580704851</v>
      </c>
      <c r="EH265">
        <v>0</v>
      </c>
      <c r="EI265">
        <v>0</v>
      </c>
      <c r="EJ265">
        <v>0</v>
      </c>
      <c r="EK265">
        <v>0</v>
      </c>
      <c r="EL265">
        <v>4050848497</v>
      </c>
      <c r="EM265">
        <v>0</v>
      </c>
      <c r="EN265">
        <v>0</v>
      </c>
      <c r="EO265">
        <v>0</v>
      </c>
      <c r="EP265">
        <v>580704851</v>
      </c>
      <c r="EQ265">
        <v>4050848497</v>
      </c>
      <c r="ER265" t="b">
        <v>1</v>
      </c>
      <c r="ES265" t="b">
        <v>1</v>
      </c>
      <c r="ET265" t="s">
        <v>9979</v>
      </c>
      <c r="EU265" t="s">
        <v>9979</v>
      </c>
      <c r="EV265" t="s">
        <v>571</v>
      </c>
      <c r="EW265" t="s">
        <v>8804</v>
      </c>
    </row>
    <row r="266" spans="1:153" x14ac:dyDescent="0.4">
      <c r="A266" t="s">
        <v>120</v>
      </c>
      <c r="B266">
        <v>605723024601</v>
      </c>
      <c r="C266">
        <v>6000000001016</v>
      </c>
      <c r="D266" t="s">
        <v>1110</v>
      </c>
      <c r="E266" t="s">
        <v>1112</v>
      </c>
      <c r="F266" t="s">
        <v>546</v>
      </c>
      <c r="G266" t="s">
        <v>614</v>
      </c>
      <c r="H266" t="s">
        <v>708</v>
      </c>
      <c r="I266" t="s">
        <v>549</v>
      </c>
      <c r="J266" t="s">
        <v>550</v>
      </c>
      <c r="K266" t="s">
        <v>551</v>
      </c>
      <c r="L266" t="s">
        <v>552</v>
      </c>
      <c r="M266" t="s">
        <v>553</v>
      </c>
      <c r="N266" t="s">
        <v>554</v>
      </c>
      <c r="O266" t="s">
        <v>555</v>
      </c>
      <c r="P266" t="s">
        <v>554</v>
      </c>
      <c r="Q266" t="s">
        <v>556</v>
      </c>
      <c r="R266" t="s">
        <v>557</v>
      </c>
      <c r="S266" t="s">
        <v>557</v>
      </c>
      <c r="T266" s="1">
        <v>43269</v>
      </c>
      <c r="U266" s="1">
        <v>44957</v>
      </c>
      <c r="V266" s="1">
        <v>54422</v>
      </c>
      <c r="X266" t="s">
        <v>558</v>
      </c>
      <c r="Y266" t="s">
        <v>616</v>
      </c>
      <c r="Z266" t="s">
        <v>617</v>
      </c>
      <c r="AA266" t="s">
        <v>618</v>
      </c>
      <c r="AB266" t="s">
        <v>1108</v>
      </c>
      <c r="AC266" t="s">
        <v>553</v>
      </c>
      <c r="AD266" t="s">
        <v>784</v>
      </c>
      <c r="AF266" t="s">
        <v>564</v>
      </c>
      <c r="AG266" t="s">
        <v>565</v>
      </c>
      <c r="AH266" s="1">
        <v>42003</v>
      </c>
      <c r="AI266" t="s">
        <v>566</v>
      </c>
      <c r="AJ266" t="s">
        <v>567</v>
      </c>
      <c r="AK266" t="s">
        <v>546</v>
      </c>
      <c r="AL266" t="s">
        <v>568</v>
      </c>
      <c r="AM266" t="s">
        <v>569</v>
      </c>
      <c r="AN266" t="s">
        <v>578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0</v>
      </c>
      <c r="AY266">
        <v>65910773</v>
      </c>
      <c r="AZ266">
        <v>955500026</v>
      </c>
      <c r="BA266">
        <v>0</v>
      </c>
      <c r="BB266">
        <v>-65910773</v>
      </c>
      <c r="BC266">
        <v>2087499974</v>
      </c>
      <c r="BD266">
        <v>0</v>
      </c>
      <c r="BE266">
        <v>47057751</v>
      </c>
      <c r="BF266">
        <v>765080430</v>
      </c>
      <c r="BG266">
        <v>0</v>
      </c>
      <c r="BH266">
        <v>47057751</v>
      </c>
      <c r="BI266">
        <v>0</v>
      </c>
      <c r="BJ266">
        <v>0</v>
      </c>
      <c r="BK266">
        <v>0</v>
      </c>
      <c r="BL266">
        <v>34620618</v>
      </c>
      <c r="BM266">
        <v>0</v>
      </c>
      <c r="BN266">
        <v>0</v>
      </c>
      <c r="BO266">
        <v>4965798</v>
      </c>
      <c r="BP266">
        <v>34632227</v>
      </c>
      <c r="BQ266">
        <v>4965798</v>
      </c>
      <c r="BR266">
        <v>34632227</v>
      </c>
      <c r="BS266">
        <v>0</v>
      </c>
      <c r="BT266">
        <v>212192527</v>
      </c>
      <c r="BU266">
        <v>0</v>
      </c>
      <c r="BV266">
        <v>4965798</v>
      </c>
      <c r="BW266">
        <v>246824754</v>
      </c>
      <c r="BX266">
        <v>0.23816581933747472</v>
      </c>
      <c r="BY266">
        <v>12.359552130695585</v>
      </c>
      <c r="BZ266">
        <v>0</v>
      </c>
      <c r="CA266">
        <v>2087917558</v>
      </c>
      <c r="CB266">
        <v>2087917558</v>
      </c>
      <c r="CC266">
        <v>2153828331</v>
      </c>
      <c r="CD266">
        <v>0</v>
      </c>
      <c r="CE266">
        <v>2087499974</v>
      </c>
      <c r="CF266">
        <v>2087499974</v>
      </c>
      <c r="CG266">
        <v>2153397565</v>
      </c>
      <c r="CH266">
        <v>2087499974</v>
      </c>
      <c r="CI266">
        <v>2087499974</v>
      </c>
      <c r="CJ266">
        <v>2153397565</v>
      </c>
      <c r="CK266">
        <v>13182</v>
      </c>
      <c r="CL266">
        <v>0</v>
      </c>
      <c r="CM266">
        <v>0.37598241666666671</v>
      </c>
      <c r="CN266">
        <v>4.5117890000000003</v>
      </c>
      <c r="CO266">
        <v>4.5117890000000003</v>
      </c>
      <c r="CP266">
        <v>784863285.01612389</v>
      </c>
      <c r="CQ266">
        <v>9418359420.1934872</v>
      </c>
      <c r="CR266">
        <v>9418359420.1934872</v>
      </c>
      <c r="CS266">
        <v>1.2514230791981598</v>
      </c>
      <c r="CT266">
        <v>2612345645.2891583</v>
      </c>
      <c r="CU266">
        <v>4.4400000000000004</v>
      </c>
      <c r="CV266">
        <v>0</v>
      </c>
      <c r="CW266">
        <v>0</v>
      </c>
      <c r="CX266">
        <v>0</v>
      </c>
      <c r="CY266">
        <v>4.4400000000000004</v>
      </c>
      <c r="CZ266">
        <v>9268499884.5600014</v>
      </c>
      <c r="DA266">
        <v>0</v>
      </c>
      <c r="DB266">
        <v>0</v>
      </c>
      <c r="DC266">
        <v>0</v>
      </c>
      <c r="DD266">
        <v>292643832.12</v>
      </c>
      <c r="DE266">
        <v>2087499974</v>
      </c>
      <c r="DF266">
        <v>0</v>
      </c>
      <c r="DG266">
        <v>0</v>
      </c>
      <c r="DH266">
        <v>1</v>
      </c>
      <c r="DI266">
        <v>0</v>
      </c>
      <c r="DJ266">
        <v>2087499974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65910773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4965798</v>
      </c>
      <c r="EH266">
        <v>0</v>
      </c>
      <c r="EI266">
        <v>0</v>
      </c>
      <c r="EJ266">
        <v>0</v>
      </c>
      <c r="EK266">
        <v>0</v>
      </c>
      <c r="EL266">
        <v>34632227</v>
      </c>
      <c r="EM266">
        <v>0</v>
      </c>
      <c r="EN266">
        <v>0</v>
      </c>
      <c r="EO266">
        <v>0</v>
      </c>
      <c r="EP266">
        <v>4965798</v>
      </c>
      <c r="EQ266">
        <v>34632227</v>
      </c>
      <c r="ER266" t="b">
        <v>1</v>
      </c>
      <c r="ES266" t="b">
        <v>1</v>
      </c>
      <c r="ET266" t="s">
        <v>9979</v>
      </c>
      <c r="EU266" t="s">
        <v>9979</v>
      </c>
      <c r="EV266" t="s">
        <v>571</v>
      </c>
      <c r="EW266" t="s">
        <v>8804</v>
      </c>
    </row>
    <row r="267" spans="1:153" x14ac:dyDescent="0.4">
      <c r="A267" t="s">
        <v>120</v>
      </c>
      <c r="B267">
        <v>605723024601</v>
      </c>
      <c r="C267">
        <v>6000000001017</v>
      </c>
      <c r="D267" t="s">
        <v>1110</v>
      </c>
      <c r="E267" t="s">
        <v>1112</v>
      </c>
      <c r="F267" t="s">
        <v>546</v>
      </c>
      <c r="G267" t="s">
        <v>614</v>
      </c>
      <c r="H267" t="s">
        <v>708</v>
      </c>
      <c r="I267" t="s">
        <v>549</v>
      </c>
      <c r="J267" t="s">
        <v>550</v>
      </c>
      <c r="K267" t="s">
        <v>551</v>
      </c>
      <c r="L267" t="s">
        <v>552</v>
      </c>
      <c r="M267" t="s">
        <v>553</v>
      </c>
      <c r="N267" t="s">
        <v>554</v>
      </c>
      <c r="O267" t="s">
        <v>555</v>
      </c>
      <c r="P267" t="s">
        <v>554</v>
      </c>
      <c r="Q267" t="s">
        <v>556</v>
      </c>
      <c r="R267" t="s">
        <v>557</v>
      </c>
      <c r="S267" t="s">
        <v>557</v>
      </c>
      <c r="T267" s="1">
        <v>43269</v>
      </c>
      <c r="U267" s="1">
        <v>44957</v>
      </c>
      <c r="V267" s="1">
        <v>54422</v>
      </c>
      <c r="X267" t="s">
        <v>558</v>
      </c>
      <c r="Y267" t="s">
        <v>616</v>
      </c>
      <c r="Z267" t="s">
        <v>617</v>
      </c>
      <c r="AA267" t="s">
        <v>618</v>
      </c>
      <c r="AB267" t="s">
        <v>1108</v>
      </c>
      <c r="AC267" t="s">
        <v>553</v>
      </c>
      <c r="AD267" t="s">
        <v>784</v>
      </c>
      <c r="AF267" t="s">
        <v>564</v>
      </c>
      <c r="AG267" t="s">
        <v>565</v>
      </c>
      <c r="AH267" s="1">
        <v>42003</v>
      </c>
      <c r="AI267" t="s">
        <v>566</v>
      </c>
      <c r="AJ267" t="s">
        <v>567</v>
      </c>
      <c r="AK267" t="s">
        <v>546</v>
      </c>
      <c r="AL267" t="s">
        <v>568</v>
      </c>
      <c r="AM267" t="s">
        <v>569</v>
      </c>
      <c r="AN267" t="s">
        <v>578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0</v>
      </c>
      <c r="AY267">
        <v>465824485</v>
      </c>
      <c r="AZ267">
        <v>4429589208</v>
      </c>
      <c r="BA267">
        <v>0</v>
      </c>
      <c r="BB267">
        <v>-465824485</v>
      </c>
      <c r="BC267">
        <v>14753410792</v>
      </c>
      <c r="BD267">
        <v>0</v>
      </c>
      <c r="BE267">
        <v>332580769</v>
      </c>
      <c r="BF267">
        <v>5406875215</v>
      </c>
      <c r="BG267">
        <v>0</v>
      </c>
      <c r="BH267">
        <v>332580769</v>
      </c>
      <c r="BI267">
        <v>0</v>
      </c>
      <c r="BJ267">
        <v>0</v>
      </c>
      <c r="BK267">
        <v>0</v>
      </c>
      <c r="BL267">
        <v>364980254</v>
      </c>
      <c r="BM267">
        <v>0</v>
      </c>
      <c r="BN267">
        <v>0</v>
      </c>
      <c r="BO267">
        <v>52315198</v>
      </c>
      <c r="BP267">
        <v>365062301</v>
      </c>
      <c r="BQ267">
        <v>52315198</v>
      </c>
      <c r="BR267">
        <v>365062301</v>
      </c>
      <c r="BS267">
        <v>0</v>
      </c>
      <c r="BT267">
        <v>242312143</v>
      </c>
      <c r="BU267">
        <v>0</v>
      </c>
      <c r="BV267">
        <v>52315198</v>
      </c>
      <c r="BW267">
        <v>607374444</v>
      </c>
      <c r="BX267">
        <v>0.35522712426011593</v>
      </c>
      <c r="BY267">
        <v>4.1366984696289597</v>
      </c>
      <c r="BZ267">
        <v>0</v>
      </c>
      <c r="CA267">
        <v>14756362065</v>
      </c>
      <c r="CB267">
        <v>14756362065</v>
      </c>
      <c r="CC267">
        <v>15222186550</v>
      </c>
      <c r="CD267">
        <v>0</v>
      </c>
      <c r="CE267">
        <v>14753410792</v>
      </c>
      <c r="CF267">
        <v>14753410792</v>
      </c>
      <c r="CG267">
        <v>15219142113</v>
      </c>
      <c r="CH267">
        <v>14753410792</v>
      </c>
      <c r="CI267">
        <v>14753410792</v>
      </c>
      <c r="CJ267">
        <v>15219142113</v>
      </c>
      <c r="CK267">
        <v>93164</v>
      </c>
      <c r="CL267">
        <v>0</v>
      </c>
      <c r="CM267">
        <v>0.37595930000000005</v>
      </c>
      <c r="CN267">
        <v>4.5115116000000004</v>
      </c>
      <c r="CO267">
        <v>4.5115116000000004</v>
      </c>
      <c r="CP267">
        <v>5546681993.9727659</v>
      </c>
      <c r="CQ267">
        <v>66560183927.673195</v>
      </c>
      <c r="CR267">
        <v>66560183927.673195</v>
      </c>
      <c r="CS267">
        <v>1.2818576455715998</v>
      </c>
      <c r="CT267">
        <v>18911772421.983749</v>
      </c>
      <c r="CU267">
        <v>4.4400000000000004</v>
      </c>
      <c r="CV267">
        <v>0</v>
      </c>
      <c r="CW267">
        <v>0</v>
      </c>
      <c r="CX267">
        <v>0</v>
      </c>
      <c r="CY267">
        <v>4.4400000000000004</v>
      </c>
      <c r="CZ267">
        <v>65505143916.480003</v>
      </c>
      <c r="DA267">
        <v>0</v>
      </c>
      <c r="DB267">
        <v>0</v>
      </c>
      <c r="DC267">
        <v>0</v>
      </c>
      <c r="DD267">
        <v>2068260713.4000001</v>
      </c>
      <c r="DE267">
        <v>14753410792</v>
      </c>
      <c r="DF267">
        <v>0</v>
      </c>
      <c r="DG267">
        <v>0</v>
      </c>
      <c r="DH267">
        <v>1</v>
      </c>
      <c r="DI267">
        <v>0</v>
      </c>
      <c r="DJ267">
        <v>14753410792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465824485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52315198</v>
      </c>
      <c r="EH267">
        <v>0</v>
      </c>
      <c r="EI267">
        <v>0</v>
      </c>
      <c r="EJ267">
        <v>0</v>
      </c>
      <c r="EK267">
        <v>0</v>
      </c>
      <c r="EL267">
        <v>365062301</v>
      </c>
      <c r="EM267">
        <v>0</v>
      </c>
      <c r="EN267">
        <v>0</v>
      </c>
      <c r="EO267">
        <v>0</v>
      </c>
      <c r="EP267">
        <v>52315198</v>
      </c>
      <c r="EQ267">
        <v>365062301</v>
      </c>
      <c r="ER267" t="b">
        <v>1</v>
      </c>
      <c r="ES267" t="b">
        <v>1</v>
      </c>
      <c r="ET267" t="s">
        <v>9979</v>
      </c>
      <c r="EU267" t="s">
        <v>9979</v>
      </c>
      <c r="EV267" t="s">
        <v>571</v>
      </c>
      <c r="EW267" t="s">
        <v>8804</v>
      </c>
    </row>
    <row r="268" spans="1:153" x14ac:dyDescent="0.4">
      <c r="A268" t="s">
        <v>121</v>
      </c>
      <c r="B268" t="s">
        <v>1113</v>
      </c>
      <c r="C268">
        <v>200000545</v>
      </c>
      <c r="D268" t="s">
        <v>1114</v>
      </c>
      <c r="E268" t="s">
        <v>1115</v>
      </c>
      <c r="F268" t="s">
        <v>546</v>
      </c>
      <c r="G268" t="s">
        <v>614</v>
      </c>
      <c r="H268" t="s">
        <v>615</v>
      </c>
      <c r="I268" t="s">
        <v>549</v>
      </c>
      <c r="J268" t="s">
        <v>550</v>
      </c>
      <c r="K268" t="s">
        <v>551</v>
      </c>
      <c r="L268" t="s">
        <v>552</v>
      </c>
      <c r="M268" t="s">
        <v>553</v>
      </c>
      <c r="N268" t="s">
        <v>594</v>
      </c>
      <c r="O268" t="s">
        <v>555</v>
      </c>
      <c r="P268" t="s">
        <v>595</v>
      </c>
      <c r="Q268" t="s">
        <v>655</v>
      </c>
      <c r="R268" t="s">
        <v>557</v>
      </c>
      <c r="S268" t="s">
        <v>557</v>
      </c>
      <c r="T268" s="1">
        <v>42110</v>
      </c>
      <c r="U268" s="1">
        <v>49050</v>
      </c>
      <c r="V268" s="1">
        <v>49050</v>
      </c>
      <c r="X268" t="s">
        <v>558</v>
      </c>
      <c r="Y268" t="s">
        <v>616</v>
      </c>
      <c r="Z268" t="s">
        <v>617</v>
      </c>
      <c r="AA268" t="s">
        <v>618</v>
      </c>
      <c r="AB268" t="s">
        <v>1116</v>
      </c>
      <c r="AC268" t="s">
        <v>553</v>
      </c>
      <c r="AD268" t="s">
        <v>784</v>
      </c>
      <c r="AF268" t="s">
        <v>564</v>
      </c>
      <c r="AG268" t="s">
        <v>565</v>
      </c>
      <c r="AH268" t="s">
        <v>9979</v>
      </c>
      <c r="AI268" t="s">
        <v>566</v>
      </c>
      <c r="AJ268" t="s">
        <v>567</v>
      </c>
      <c r="AK268" t="s">
        <v>546</v>
      </c>
      <c r="AL268" t="s">
        <v>568</v>
      </c>
      <c r="AM268" t="s">
        <v>569</v>
      </c>
      <c r="AN268" t="s">
        <v>578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1198003271</v>
      </c>
      <c r="AY268">
        <v>3557780949</v>
      </c>
      <c r="AZ268">
        <v>45055659299</v>
      </c>
      <c r="BA268">
        <v>-1198003271</v>
      </c>
      <c r="BB268">
        <v>-3557780949</v>
      </c>
      <c r="BC268">
        <v>39476622212</v>
      </c>
      <c r="BD268">
        <v>418340606</v>
      </c>
      <c r="BE268">
        <v>1296879508</v>
      </c>
      <c r="BF268">
        <v>25677536536</v>
      </c>
      <c r="BG268">
        <v>1296879508</v>
      </c>
      <c r="BH268">
        <v>0</v>
      </c>
      <c r="BI268">
        <v>0</v>
      </c>
      <c r="BJ268">
        <v>-9070469</v>
      </c>
      <c r="BK268">
        <v>1296879508</v>
      </c>
      <c r="BL268">
        <v>0</v>
      </c>
      <c r="BM268">
        <v>-9103198</v>
      </c>
      <c r="BN268">
        <v>202216655</v>
      </c>
      <c r="BO268">
        <v>418340606</v>
      </c>
      <c r="BP268">
        <v>1296879508</v>
      </c>
      <c r="BQ268">
        <v>409237408</v>
      </c>
      <c r="BR268">
        <v>1499096163</v>
      </c>
      <c r="BS268">
        <v>0</v>
      </c>
      <c r="BT268">
        <v>0</v>
      </c>
      <c r="BU268">
        <v>0</v>
      </c>
      <c r="BV268">
        <v>409237408</v>
      </c>
      <c r="BW268">
        <v>1499096163</v>
      </c>
      <c r="BX268">
        <v>1.0184173261965559</v>
      </c>
      <c r="BY268">
        <v>3.6821100484325742</v>
      </c>
      <c r="BZ268">
        <v>0</v>
      </c>
      <c r="CA268">
        <v>39459403364</v>
      </c>
      <c r="CB268">
        <v>40656639096</v>
      </c>
      <c r="CC268">
        <v>43015976068</v>
      </c>
      <c r="CD268">
        <v>0</v>
      </c>
      <c r="CE268">
        <v>39784730601</v>
      </c>
      <c r="CF268">
        <v>40991837070</v>
      </c>
      <c r="CG268">
        <v>43140294895</v>
      </c>
      <c r="CH268">
        <v>39784730601</v>
      </c>
      <c r="CI268">
        <v>40991837070</v>
      </c>
      <c r="CJ268">
        <v>43140294895</v>
      </c>
      <c r="CK268">
        <v>202216655</v>
      </c>
      <c r="CL268">
        <v>0</v>
      </c>
      <c r="CM268">
        <v>37.956392168998718</v>
      </c>
      <c r="CN268">
        <v>13.742675185203554</v>
      </c>
      <c r="CO268">
        <v>3.855353295803071</v>
      </c>
      <c r="CP268">
        <v>1510084837029.52</v>
      </c>
      <c r="CQ268">
        <v>546748629980.37115</v>
      </c>
      <c r="CR268">
        <v>153384192245.20264</v>
      </c>
      <c r="CS268">
        <v>1.3074049873079381</v>
      </c>
      <c r="CT268">
        <v>52014755206.450142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36970144148.509201</v>
      </c>
      <c r="DK268">
        <v>2814586452.4907947</v>
      </c>
      <c r="DL268">
        <v>40088317723.515198</v>
      </c>
      <c r="DM268">
        <v>3051977171.4848013</v>
      </c>
      <c r="DN268">
        <v>0</v>
      </c>
      <c r="DO268">
        <v>0</v>
      </c>
      <c r="DP268">
        <v>3306084333.0190549</v>
      </c>
      <c r="DQ268">
        <v>251696615.98094487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1768557580.0798373</v>
      </c>
      <c r="EF268">
        <v>0</v>
      </c>
      <c r="EG268">
        <v>418340606</v>
      </c>
      <c r="EH268">
        <v>-2692546</v>
      </c>
      <c r="EI268">
        <v>0</v>
      </c>
      <c r="EJ268">
        <v>-6410652</v>
      </c>
      <c r="EK268">
        <v>0</v>
      </c>
      <c r="EL268">
        <v>1296879508</v>
      </c>
      <c r="EM268">
        <v>-9070469</v>
      </c>
      <c r="EN268">
        <v>0</v>
      </c>
      <c r="EO268">
        <v>211287124</v>
      </c>
      <c r="EP268">
        <v>409237408</v>
      </c>
      <c r="EQ268">
        <v>1499096163</v>
      </c>
      <c r="ER268" t="b">
        <v>1</v>
      </c>
      <c r="ES268" t="b">
        <v>1</v>
      </c>
      <c r="ET268" t="s">
        <v>9979</v>
      </c>
      <c r="EU268" t="s">
        <v>9979</v>
      </c>
      <c r="EV268" t="s">
        <v>571</v>
      </c>
      <c r="EW268" t="s">
        <v>572</v>
      </c>
    </row>
    <row r="269" spans="1:153" x14ac:dyDescent="0.4">
      <c r="A269" t="s">
        <v>122</v>
      </c>
      <c r="B269">
        <v>906133387901</v>
      </c>
      <c r="C269">
        <v>6000000000468</v>
      </c>
      <c r="D269" t="s">
        <v>1117</v>
      </c>
      <c r="E269" t="s">
        <v>1118</v>
      </c>
      <c r="F269" t="s">
        <v>546</v>
      </c>
      <c r="G269" t="s">
        <v>676</v>
      </c>
      <c r="H269" t="s">
        <v>1119</v>
      </c>
      <c r="I269" t="s">
        <v>549</v>
      </c>
      <c r="J269" t="s">
        <v>550</v>
      </c>
      <c r="K269" t="s">
        <v>551</v>
      </c>
      <c r="L269" t="s">
        <v>552</v>
      </c>
      <c r="M269" t="s">
        <v>553</v>
      </c>
      <c r="N269" t="s">
        <v>554</v>
      </c>
      <c r="O269" t="s">
        <v>555</v>
      </c>
      <c r="P269" t="s">
        <v>554</v>
      </c>
      <c r="Q269" t="s">
        <v>556</v>
      </c>
      <c r="R269" t="s">
        <v>557</v>
      </c>
      <c r="S269" t="s">
        <v>557</v>
      </c>
      <c r="T269" s="1">
        <v>42158</v>
      </c>
      <c r="U269" s="1">
        <v>51290</v>
      </c>
      <c r="V269" s="1">
        <v>51290</v>
      </c>
      <c r="X269" t="s">
        <v>1120</v>
      </c>
      <c r="Y269" t="s">
        <v>1121</v>
      </c>
      <c r="Z269" t="s">
        <v>678</v>
      </c>
      <c r="AA269" t="s">
        <v>1122</v>
      </c>
      <c r="AB269" t="s">
        <v>759</v>
      </c>
      <c r="AC269" t="s">
        <v>553</v>
      </c>
      <c r="AD269" t="s">
        <v>640</v>
      </c>
      <c r="AF269" t="s">
        <v>564</v>
      </c>
      <c r="AG269" t="s">
        <v>565</v>
      </c>
      <c r="AH269" s="1">
        <v>42002</v>
      </c>
      <c r="AI269" t="s">
        <v>566</v>
      </c>
      <c r="AJ269" t="s">
        <v>567</v>
      </c>
      <c r="AK269" t="s">
        <v>546</v>
      </c>
      <c r="AL269" t="s">
        <v>568</v>
      </c>
      <c r="AM269" t="s">
        <v>569</v>
      </c>
      <c r="AN269" t="s">
        <v>578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0</v>
      </c>
      <c r="AY269">
        <v>396000000</v>
      </c>
      <c r="AZ269">
        <v>6248702063</v>
      </c>
      <c r="BA269">
        <v>0</v>
      </c>
      <c r="BB269">
        <v>-396000000</v>
      </c>
      <c r="BC269">
        <v>11751297937</v>
      </c>
      <c r="BD269">
        <v>0</v>
      </c>
      <c r="BE269">
        <v>240116879</v>
      </c>
      <c r="BF269">
        <v>7328993656</v>
      </c>
      <c r="BG269">
        <v>0</v>
      </c>
      <c r="BH269">
        <v>240116879</v>
      </c>
      <c r="BI269">
        <v>0</v>
      </c>
      <c r="BJ269">
        <v>0</v>
      </c>
      <c r="BK269">
        <v>0</v>
      </c>
      <c r="BL269">
        <v>298265860</v>
      </c>
      <c r="BM269">
        <v>0</v>
      </c>
      <c r="BN269">
        <v>0</v>
      </c>
      <c r="BO269">
        <v>54294550</v>
      </c>
      <c r="BP269">
        <v>298441543</v>
      </c>
      <c r="BQ269">
        <v>54294550</v>
      </c>
      <c r="BR269">
        <v>298441543</v>
      </c>
      <c r="BS269">
        <v>0</v>
      </c>
      <c r="BT269">
        <v>0</v>
      </c>
      <c r="BU269">
        <v>0</v>
      </c>
      <c r="BV269">
        <v>54294550</v>
      </c>
      <c r="BW269">
        <v>298441543</v>
      </c>
      <c r="BX269">
        <v>0.46310072031190924</v>
      </c>
      <c r="BY269">
        <v>2.5293661201031137</v>
      </c>
      <c r="BZ269">
        <v>0</v>
      </c>
      <c r="CA269">
        <v>11772000000</v>
      </c>
      <c r="CB269">
        <v>11772000000</v>
      </c>
      <c r="CC269">
        <v>12168000000</v>
      </c>
      <c r="CD269">
        <v>0</v>
      </c>
      <c r="CE269">
        <v>11751297937</v>
      </c>
      <c r="CF269">
        <v>11751265043</v>
      </c>
      <c r="CG269">
        <v>12145272847</v>
      </c>
      <c r="CH269">
        <v>11751297937</v>
      </c>
      <c r="CI269">
        <v>11751265043</v>
      </c>
      <c r="CJ269">
        <v>12145272847</v>
      </c>
      <c r="CK269">
        <v>2025090</v>
      </c>
      <c r="CL269">
        <v>0</v>
      </c>
      <c r="CM269">
        <v>0.46541025833333333</v>
      </c>
      <c r="CN269">
        <v>5.5849231000000001</v>
      </c>
      <c r="CO269">
        <v>5.5849231000000001</v>
      </c>
      <c r="CP269">
        <v>5469174608.6111374</v>
      </c>
      <c r="CQ269">
        <v>65630095303.333649</v>
      </c>
      <c r="CR269">
        <v>65630095303.333649</v>
      </c>
      <c r="CS269">
        <v>1.4071663142222222</v>
      </c>
      <c r="CT269">
        <v>16536030605.335493</v>
      </c>
      <c r="CU269">
        <v>5.43</v>
      </c>
      <c r="CV269">
        <v>0</v>
      </c>
      <c r="CW269">
        <v>0</v>
      </c>
      <c r="CX269">
        <v>0</v>
      </c>
      <c r="CY269">
        <v>3.99</v>
      </c>
      <c r="CZ269">
        <v>63809547797.909996</v>
      </c>
      <c r="DA269">
        <v>0</v>
      </c>
      <c r="DB269">
        <v>0</v>
      </c>
      <c r="DC269">
        <v>0</v>
      </c>
      <c r="DD269">
        <v>1580040000</v>
      </c>
      <c r="DE269">
        <v>11751297937</v>
      </c>
      <c r="DF269">
        <v>0</v>
      </c>
      <c r="DG269">
        <v>0</v>
      </c>
      <c r="DH269">
        <v>1</v>
      </c>
      <c r="DI269">
        <v>0</v>
      </c>
      <c r="DJ269">
        <v>11751297937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396000000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1493514550.4450498</v>
      </c>
      <c r="EF269">
        <v>0</v>
      </c>
      <c r="EG269">
        <v>54294550</v>
      </c>
      <c r="EH269">
        <v>0</v>
      </c>
      <c r="EI269">
        <v>0</v>
      </c>
      <c r="EJ269">
        <v>0</v>
      </c>
      <c r="EK269">
        <v>0</v>
      </c>
      <c r="EL269">
        <v>298441543</v>
      </c>
      <c r="EM269">
        <v>0</v>
      </c>
      <c r="EN269">
        <v>0</v>
      </c>
      <c r="EO269">
        <v>0</v>
      </c>
      <c r="EP269">
        <v>54294550</v>
      </c>
      <c r="EQ269">
        <v>298441543</v>
      </c>
      <c r="ER269" t="b">
        <v>1</v>
      </c>
      <c r="ES269" t="b">
        <v>1</v>
      </c>
      <c r="ET269" t="s">
        <v>9979</v>
      </c>
      <c r="EU269" t="s">
        <v>9979</v>
      </c>
      <c r="EV269" t="s">
        <v>571</v>
      </c>
      <c r="EW269" t="s">
        <v>8804</v>
      </c>
    </row>
    <row r="270" spans="1:153" x14ac:dyDescent="0.4">
      <c r="A270" t="s">
        <v>122</v>
      </c>
      <c r="B270">
        <v>906133387901</v>
      </c>
      <c r="C270">
        <v>6000000000469</v>
      </c>
      <c r="D270" t="s">
        <v>1117</v>
      </c>
      <c r="E270" t="s">
        <v>1118</v>
      </c>
      <c r="F270" t="s">
        <v>546</v>
      </c>
      <c r="G270" t="s">
        <v>676</v>
      </c>
      <c r="H270" t="s">
        <v>1119</v>
      </c>
      <c r="I270" t="s">
        <v>549</v>
      </c>
      <c r="J270" t="s">
        <v>550</v>
      </c>
      <c r="K270" t="s">
        <v>551</v>
      </c>
      <c r="L270" t="s">
        <v>552</v>
      </c>
      <c r="M270" t="s">
        <v>553</v>
      </c>
      <c r="N270" t="s">
        <v>554</v>
      </c>
      <c r="O270" t="s">
        <v>555</v>
      </c>
      <c r="P270" t="s">
        <v>554</v>
      </c>
      <c r="Q270" t="s">
        <v>556</v>
      </c>
      <c r="R270" t="s">
        <v>557</v>
      </c>
      <c r="S270" t="s">
        <v>557</v>
      </c>
      <c r="T270" s="1">
        <v>42158</v>
      </c>
      <c r="U270" s="1">
        <v>51290</v>
      </c>
      <c r="V270" s="1">
        <v>51290</v>
      </c>
      <c r="X270" t="s">
        <v>1120</v>
      </c>
      <c r="Y270" t="s">
        <v>1121</v>
      </c>
      <c r="Z270" t="s">
        <v>678</v>
      </c>
      <c r="AA270" t="s">
        <v>1122</v>
      </c>
      <c r="AB270" t="s">
        <v>759</v>
      </c>
      <c r="AC270" t="s">
        <v>553</v>
      </c>
      <c r="AD270" t="s">
        <v>640</v>
      </c>
      <c r="AF270" t="s">
        <v>564</v>
      </c>
      <c r="AG270" t="s">
        <v>565</v>
      </c>
      <c r="AH270" s="1">
        <v>42002</v>
      </c>
      <c r="AI270" t="s">
        <v>566</v>
      </c>
      <c r="AJ270" t="s">
        <v>567</v>
      </c>
      <c r="AK270" t="s">
        <v>546</v>
      </c>
      <c r="AL270" t="s">
        <v>568</v>
      </c>
      <c r="AM270" t="s">
        <v>569</v>
      </c>
      <c r="AN270" t="s">
        <v>578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0</v>
      </c>
      <c r="AY270">
        <v>550000000</v>
      </c>
      <c r="AZ270">
        <v>8662744918</v>
      </c>
      <c r="BA270">
        <v>0</v>
      </c>
      <c r="BB270">
        <v>-550000000</v>
      </c>
      <c r="BC270">
        <v>16337255082</v>
      </c>
      <c r="BD270">
        <v>0</v>
      </c>
      <c r="BE270">
        <v>359406377</v>
      </c>
      <c r="BF270">
        <v>7976058228</v>
      </c>
      <c r="BG270">
        <v>0</v>
      </c>
      <c r="BH270">
        <v>359406377</v>
      </c>
      <c r="BI270">
        <v>0</v>
      </c>
      <c r="BJ270">
        <v>0</v>
      </c>
      <c r="BK270">
        <v>0</v>
      </c>
      <c r="BL270">
        <v>416696292</v>
      </c>
      <c r="BM270">
        <v>0</v>
      </c>
      <c r="BN270">
        <v>0</v>
      </c>
      <c r="BO270">
        <v>59543086</v>
      </c>
      <c r="BP270">
        <v>416952503</v>
      </c>
      <c r="BQ270">
        <v>59543086</v>
      </c>
      <c r="BR270">
        <v>416952503</v>
      </c>
      <c r="BS270">
        <v>0</v>
      </c>
      <c r="BT270">
        <v>0</v>
      </c>
      <c r="BU270">
        <v>0</v>
      </c>
      <c r="BV270">
        <v>59543086</v>
      </c>
      <c r="BW270">
        <v>416952503</v>
      </c>
      <c r="BX270">
        <v>0.36512583827161715</v>
      </c>
      <c r="BY270">
        <v>2.5418366203150891</v>
      </c>
      <c r="BZ270">
        <v>0</v>
      </c>
      <c r="CA270">
        <v>16350000000</v>
      </c>
      <c r="CB270">
        <v>16350000000</v>
      </c>
      <c r="CC270">
        <v>16900000000</v>
      </c>
      <c r="CD270">
        <v>0</v>
      </c>
      <c r="CE270">
        <v>16337255082</v>
      </c>
      <c r="CF270">
        <v>16337392036</v>
      </c>
      <c r="CG270">
        <v>16886880988</v>
      </c>
      <c r="CH270">
        <v>16337255082</v>
      </c>
      <c r="CI270">
        <v>16337392036</v>
      </c>
      <c r="CJ270">
        <v>16886880988</v>
      </c>
      <c r="CK270">
        <v>374094</v>
      </c>
      <c r="CL270">
        <v>0</v>
      </c>
      <c r="CM270">
        <v>0.36432306666666664</v>
      </c>
      <c r="CN270">
        <v>4.3718767999999999</v>
      </c>
      <c r="CO270">
        <v>4.3718767999999999</v>
      </c>
      <c r="CP270">
        <v>5952038872.3898239</v>
      </c>
      <c r="CQ270">
        <v>71424466468.677902</v>
      </c>
      <c r="CR270">
        <v>71424466468.677902</v>
      </c>
      <c r="CS270">
        <v>1.31904232912</v>
      </c>
      <c r="CT270">
        <v>21549530994.788837</v>
      </c>
      <c r="CU270">
        <v>4.3</v>
      </c>
      <c r="CV270">
        <v>0</v>
      </c>
      <c r="CW270">
        <v>0</v>
      </c>
      <c r="CX270">
        <v>0</v>
      </c>
      <c r="CY270">
        <v>4.3</v>
      </c>
      <c r="CZ270">
        <v>70250196852.599991</v>
      </c>
      <c r="DA270">
        <v>0</v>
      </c>
      <c r="DB270">
        <v>0</v>
      </c>
      <c r="DC270">
        <v>0</v>
      </c>
      <c r="DD270">
        <v>2365000000</v>
      </c>
      <c r="DE270">
        <v>16337255082</v>
      </c>
      <c r="DF270">
        <v>0</v>
      </c>
      <c r="DG270">
        <v>0</v>
      </c>
      <c r="DH270">
        <v>1</v>
      </c>
      <c r="DI270">
        <v>0</v>
      </c>
      <c r="DJ270">
        <v>16337255082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550000000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2076576185.3222978</v>
      </c>
      <c r="EF270">
        <v>0</v>
      </c>
      <c r="EG270">
        <v>59543086</v>
      </c>
      <c r="EH270">
        <v>0</v>
      </c>
      <c r="EI270">
        <v>0</v>
      </c>
      <c r="EJ270">
        <v>0</v>
      </c>
      <c r="EK270">
        <v>0</v>
      </c>
      <c r="EL270">
        <v>416952503</v>
      </c>
      <c r="EM270">
        <v>0</v>
      </c>
      <c r="EN270">
        <v>0</v>
      </c>
      <c r="EO270">
        <v>0</v>
      </c>
      <c r="EP270">
        <v>59543086</v>
      </c>
      <c r="EQ270">
        <v>416952503</v>
      </c>
      <c r="ER270" t="b">
        <v>1</v>
      </c>
      <c r="ES270" t="b">
        <v>1</v>
      </c>
      <c r="ET270" t="s">
        <v>9979</v>
      </c>
      <c r="EU270" t="s">
        <v>9979</v>
      </c>
      <c r="EV270" t="s">
        <v>571</v>
      </c>
      <c r="EW270" t="s">
        <v>8804</v>
      </c>
    </row>
    <row r="271" spans="1:153" x14ac:dyDescent="0.4">
      <c r="A271" t="s">
        <v>122</v>
      </c>
      <c r="B271" t="s">
        <v>1123</v>
      </c>
      <c r="C271">
        <v>200000555</v>
      </c>
      <c r="D271" t="s">
        <v>1117</v>
      </c>
      <c r="E271" t="s">
        <v>1124</v>
      </c>
      <c r="F271" t="s">
        <v>546</v>
      </c>
      <c r="G271" t="s">
        <v>676</v>
      </c>
      <c r="H271" t="s">
        <v>1119</v>
      </c>
      <c r="I271" t="s">
        <v>549</v>
      </c>
      <c r="J271" t="s">
        <v>550</v>
      </c>
      <c r="K271" t="s">
        <v>551</v>
      </c>
      <c r="L271" t="s">
        <v>552</v>
      </c>
      <c r="M271" t="s">
        <v>553</v>
      </c>
      <c r="N271" t="s">
        <v>594</v>
      </c>
      <c r="O271" t="s">
        <v>703</v>
      </c>
      <c r="P271" t="s">
        <v>584</v>
      </c>
      <c r="Q271" t="s">
        <v>556</v>
      </c>
      <c r="R271" t="s">
        <v>557</v>
      </c>
      <c r="S271" t="s">
        <v>557</v>
      </c>
      <c r="T271" s="1">
        <v>42158</v>
      </c>
      <c r="U271" s="1">
        <v>51290</v>
      </c>
      <c r="V271" s="1">
        <v>51290</v>
      </c>
      <c r="X271" t="s">
        <v>1120</v>
      </c>
      <c r="Y271" t="s">
        <v>1121</v>
      </c>
      <c r="Z271" t="s">
        <v>678</v>
      </c>
      <c r="AA271" t="s">
        <v>1122</v>
      </c>
      <c r="AB271" t="s">
        <v>759</v>
      </c>
      <c r="AC271" t="s">
        <v>553</v>
      </c>
      <c r="AD271" t="s">
        <v>640</v>
      </c>
      <c r="AF271" t="s">
        <v>564</v>
      </c>
      <c r="AG271" t="s">
        <v>565</v>
      </c>
      <c r="AH271" t="s">
        <v>9979</v>
      </c>
      <c r="AI271" t="s">
        <v>566</v>
      </c>
      <c r="AJ271" t="s">
        <v>567</v>
      </c>
      <c r="AK271" t="s">
        <v>546</v>
      </c>
      <c r="AL271" t="s">
        <v>586</v>
      </c>
      <c r="AM271" t="s">
        <v>569</v>
      </c>
      <c r="AN271" t="s">
        <v>578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882639391</v>
      </c>
      <c r="BO271">
        <v>0</v>
      </c>
      <c r="BP271">
        <v>0</v>
      </c>
      <c r="BQ271">
        <v>0</v>
      </c>
      <c r="BR271">
        <v>882639391</v>
      </c>
      <c r="BS271">
        <v>0</v>
      </c>
      <c r="BT271">
        <v>0</v>
      </c>
      <c r="BU271">
        <v>0</v>
      </c>
      <c r="BV271">
        <v>0</v>
      </c>
      <c r="BW271">
        <v>882639391</v>
      </c>
      <c r="BX271">
        <v>0</v>
      </c>
      <c r="BY271">
        <v>8.1811606494711953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11671321203</v>
      </c>
      <c r="CF271">
        <v>11671321203</v>
      </c>
      <c r="CG271">
        <v>10788681812</v>
      </c>
      <c r="CH271">
        <v>11671321203</v>
      </c>
      <c r="CI271">
        <v>11671321203</v>
      </c>
      <c r="CJ271">
        <v>10788681812</v>
      </c>
      <c r="CK271">
        <v>882639391</v>
      </c>
      <c r="CL271">
        <v>0</v>
      </c>
      <c r="CM271">
        <v>-0.80060094594955433</v>
      </c>
      <c r="CN271">
        <v>17.184271216392517</v>
      </c>
      <c r="CO271">
        <v>2.7511820197105403</v>
      </c>
      <c r="CP271">
        <v>-9344070795.60289</v>
      </c>
      <c r="CQ271">
        <v>200563149005.98459</v>
      </c>
      <c r="CR271">
        <v>32109929039.959991</v>
      </c>
      <c r="CS271">
        <v>1.2574768573643411</v>
      </c>
      <c r="CT271">
        <v>14676416307.638241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11671321203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5736319139.2240753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882639391</v>
      </c>
      <c r="EP271">
        <v>0</v>
      </c>
      <c r="EQ271">
        <v>882639391</v>
      </c>
      <c r="ER271" t="b">
        <v>1</v>
      </c>
      <c r="ES271" t="b">
        <v>1</v>
      </c>
      <c r="ET271" t="s">
        <v>9979</v>
      </c>
      <c r="EU271" t="s">
        <v>9979</v>
      </c>
      <c r="EV271" t="s">
        <v>571</v>
      </c>
      <c r="EW271" t="s">
        <v>572</v>
      </c>
    </row>
    <row r="272" spans="1:153" x14ac:dyDescent="0.4">
      <c r="A272" t="s">
        <v>123</v>
      </c>
      <c r="B272" t="s">
        <v>1125</v>
      </c>
      <c r="C272">
        <v>200000580</v>
      </c>
      <c r="D272" t="s">
        <v>1126</v>
      </c>
      <c r="E272" t="s">
        <v>1127</v>
      </c>
      <c r="F272" t="s">
        <v>546</v>
      </c>
      <c r="G272" t="s">
        <v>547</v>
      </c>
      <c r="H272" t="s">
        <v>951</v>
      </c>
      <c r="I272" t="s">
        <v>549</v>
      </c>
      <c r="J272" t="s">
        <v>550</v>
      </c>
      <c r="K272" t="s">
        <v>551</v>
      </c>
      <c r="L272" t="s">
        <v>552</v>
      </c>
      <c r="M272" t="s">
        <v>553</v>
      </c>
      <c r="N272" t="s">
        <v>594</v>
      </c>
      <c r="O272" t="s">
        <v>555</v>
      </c>
      <c r="P272" t="s">
        <v>595</v>
      </c>
      <c r="Q272" t="s">
        <v>556</v>
      </c>
      <c r="R272" t="s">
        <v>557</v>
      </c>
      <c r="S272" t="s">
        <v>557</v>
      </c>
      <c r="T272" s="1">
        <v>42075</v>
      </c>
      <c r="U272" s="1">
        <v>50040</v>
      </c>
      <c r="V272" s="1">
        <v>50040</v>
      </c>
      <c r="X272" t="s">
        <v>558</v>
      </c>
      <c r="Y272" t="s">
        <v>559</v>
      </c>
      <c r="Z272" t="s">
        <v>560</v>
      </c>
      <c r="AA272" t="s">
        <v>1075</v>
      </c>
      <c r="AB272" t="s">
        <v>589</v>
      </c>
      <c r="AC272" t="s">
        <v>553</v>
      </c>
      <c r="AD272" t="s">
        <v>784</v>
      </c>
      <c r="AF272" t="s">
        <v>564</v>
      </c>
      <c r="AG272" t="s">
        <v>565</v>
      </c>
      <c r="AH272" t="s">
        <v>9979</v>
      </c>
      <c r="AI272" t="s">
        <v>566</v>
      </c>
      <c r="AJ272" t="s">
        <v>567</v>
      </c>
      <c r="AK272" t="s">
        <v>546</v>
      </c>
      <c r="AL272" t="s">
        <v>568</v>
      </c>
      <c r="AM272" t="s">
        <v>569</v>
      </c>
      <c r="AN272" t="s">
        <v>578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0</v>
      </c>
      <c r="BN272">
        <v>977781118</v>
      </c>
      <c r="BO272">
        <v>0</v>
      </c>
      <c r="BP272">
        <v>854513224</v>
      </c>
      <c r="BQ272">
        <v>0</v>
      </c>
      <c r="BR272">
        <v>1832294342</v>
      </c>
      <c r="BS272">
        <v>0</v>
      </c>
      <c r="BT272">
        <v>0</v>
      </c>
      <c r="BU272">
        <v>0</v>
      </c>
      <c r="BV272">
        <v>0</v>
      </c>
      <c r="BW272">
        <v>1832294342</v>
      </c>
      <c r="BX272">
        <v>0</v>
      </c>
      <c r="BY272">
        <v>10.461322524319797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18919977526</v>
      </c>
      <c r="CF272">
        <v>18919977526</v>
      </c>
      <c r="CG272">
        <v>17942196408</v>
      </c>
      <c r="CH272">
        <v>18919977526</v>
      </c>
      <c r="CI272">
        <v>18919977526</v>
      </c>
      <c r="CJ272">
        <v>17942196408</v>
      </c>
      <c r="CK272">
        <v>977781118</v>
      </c>
      <c r="CL272">
        <v>0</v>
      </c>
      <c r="CM272">
        <v>-78.150917813181891</v>
      </c>
      <c r="CN272">
        <v>22.169857621192932</v>
      </c>
      <c r="CO272">
        <v>5.5456879734992981</v>
      </c>
      <c r="CP272">
        <v>-1478613608661.6746</v>
      </c>
      <c r="CQ272">
        <v>419453207947.59009</v>
      </c>
      <c r="CR272">
        <v>104924291824.8152</v>
      </c>
      <c r="CS272">
        <v>1.60925318735</v>
      </c>
      <c r="CT272">
        <v>30447034138.305866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18347188242.450459</v>
      </c>
      <c r="DK272">
        <v>572789283.54954016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817743863.58366203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854513224</v>
      </c>
      <c r="EM272">
        <v>0</v>
      </c>
      <c r="EN272">
        <v>0</v>
      </c>
      <c r="EO272">
        <v>977781118</v>
      </c>
      <c r="EP272">
        <v>0</v>
      </c>
      <c r="EQ272">
        <v>1832294342</v>
      </c>
      <c r="ER272" t="b">
        <v>1</v>
      </c>
      <c r="ES272" t="b">
        <v>1</v>
      </c>
      <c r="ET272" t="s">
        <v>9979</v>
      </c>
      <c r="EU272" t="s">
        <v>9979</v>
      </c>
      <c r="EV272" t="s">
        <v>571</v>
      </c>
      <c r="EW272" t="s">
        <v>572</v>
      </c>
    </row>
    <row r="273" spans="1:153" x14ac:dyDescent="0.4">
      <c r="A273" t="s">
        <v>124</v>
      </c>
      <c r="B273" t="s">
        <v>1128</v>
      </c>
      <c r="C273">
        <v>200000729</v>
      </c>
      <c r="D273" t="s">
        <v>1129</v>
      </c>
      <c r="E273" t="s">
        <v>1130</v>
      </c>
      <c r="F273" t="s">
        <v>606</v>
      </c>
      <c r="G273" t="s">
        <v>607</v>
      </c>
      <c r="H273" t="s">
        <v>654</v>
      </c>
      <c r="I273" t="s">
        <v>689</v>
      </c>
      <c r="J273" t="s">
        <v>837</v>
      </c>
      <c r="K273" t="s">
        <v>691</v>
      </c>
      <c r="L273" t="s">
        <v>838</v>
      </c>
      <c r="M273" t="s">
        <v>553</v>
      </c>
      <c r="N273" t="s">
        <v>594</v>
      </c>
      <c r="O273" t="s">
        <v>583</v>
      </c>
      <c r="P273" t="s">
        <v>595</v>
      </c>
      <c r="Q273" t="s">
        <v>655</v>
      </c>
      <c r="R273" t="s">
        <v>557</v>
      </c>
      <c r="S273" t="s">
        <v>692</v>
      </c>
      <c r="T273" s="1">
        <v>42443</v>
      </c>
      <c r="U273" s="1">
        <v>43538</v>
      </c>
      <c r="V273" s="1">
        <v>47191</v>
      </c>
      <c r="X273" t="s">
        <v>553</v>
      </c>
      <c r="Y273" t="s">
        <v>553</v>
      </c>
      <c r="Z273" t="s">
        <v>553</v>
      </c>
      <c r="AA273" t="s">
        <v>553</v>
      </c>
      <c r="AB273" t="s">
        <v>596</v>
      </c>
      <c r="AC273" t="s">
        <v>1131</v>
      </c>
      <c r="AD273" t="s">
        <v>863</v>
      </c>
      <c r="AF273" t="s">
        <v>612</v>
      </c>
      <c r="AG273" t="s">
        <v>681</v>
      </c>
      <c r="AH273" t="s">
        <v>9979</v>
      </c>
      <c r="AI273" t="s">
        <v>566</v>
      </c>
      <c r="AJ273" t="s">
        <v>773</v>
      </c>
      <c r="AK273" t="s">
        <v>606</v>
      </c>
      <c r="AL273" t="s">
        <v>568</v>
      </c>
      <c r="AM273" t="s">
        <v>569</v>
      </c>
      <c r="AN273" t="s">
        <v>578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2721187262</v>
      </c>
      <c r="AY273">
        <v>54262071033</v>
      </c>
      <c r="AZ273">
        <v>190844796850</v>
      </c>
      <c r="BA273">
        <v>-2721187262</v>
      </c>
      <c r="BB273">
        <v>-54262071033</v>
      </c>
      <c r="BC273">
        <v>241084240385</v>
      </c>
      <c r="BD273">
        <v>1508312742</v>
      </c>
      <c r="BE273">
        <v>2590277859</v>
      </c>
      <c r="BF273">
        <v>74887414120</v>
      </c>
      <c r="BG273">
        <v>2590277859</v>
      </c>
      <c r="BH273">
        <v>0</v>
      </c>
      <c r="BI273">
        <v>0</v>
      </c>
      <c r="BJ273">
        <v>-19072467</v>
      </c>
      <c r="BK273">
        <v>2590277859</v>
      </c>
      <c r="BL273">
        <v>0</v>
      </c>
      <c r="BM273">
        <v>-10879405</v>
      </c>
      <c r="BN273">
        <v>-7566490770</v>
      </c>
      <c r="BO273">
        <v>1508312742</v>
      </c>
      <c r="BP273">
        <v>2590277859</v>
      </c>
      <c r="BQ273">
        <v>1497433337</v>
      </c>
      <c r="BR273">
        <v>-4976212911</v>
      </c>
      <c r="BS273">
        <v>0</v>
      </c>
      <c r="BT273">
        <v>0</v>
      </c>
      <c r="BU273">
        <v>0</v>
      </c>
      <c r="BV273">
        <v>1497433337</v>
      </c>
      <c r="BW273">
        <v>-4976212911</v>
      </c>
      <c r="BX273">
        <v>0.70377173468522858</v>
      </c>
      <c r="BY273">
        <v>-2.0264946845620178</v>
      </c>
      <c r="BZ273">
        <v>0</v>
      </c>
      <c r="CA273">
        <v>237421211623</v>
      </c>
      <c r="CB273">
        <v>240478644854</v>
      </c>
      <c r="CC273">
        <v>296080005698</v>
      </c>
      <c r="CD273">
        <v>0</v>
      </c>
      <c r="CE273">
        <v>212155271832</v>
      </c>
      <c r="CF273">
        <v>214887338499</v>
      </c>
      <c r="CG273">
        <v>273983833635</v>
      </c>
      <c r="CH273">
        <v>212155271832</v>
      </c>
      <c r="CI273">
        <v>214887338499</v>
      </c>
      <c r="CJ273">
        <v>273983833635</v>
      </c>
      <c r="CK273">
        <v>-7566490770</v>
      </c>
      <c r="CL273">
        <v>10097511270</v>
      </c>
      <c r="CM273">
        <v>-17.992571815848351</v>
      </c>
      <c r="CN273">
        <v>-1.8212148547172551</v>
      </c>
      <c r="CO273">
        <v>1.7571976780891416</v>
      </c>
      <c r="CP273">
        <v>-3817218964548.0889</v>
      </c>
      <c r="CQ273">
        <v>-386380332567.01563</v>
      </c>
      <c r="CR273">
        <v>372798751057.5611</v>
      </c>
      <c r="CS273">
        <v>1.1064027689853955</v>
      </c>
      <c r="CT273">
        <v>234729180209.77408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212155271832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54262071033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80172552603.998657</v>
      </c>
      <c r="EF273">
        <v>0</v>
      </c>
      <c r="EG273">
        <v>1508312742</v>
      </c>
      <c r="EH273">
        <v>-108072605</v>
      </c>
      <c r="EI273">
        <v>0</v>
      </c>
      <c r="EJ273">
        <v>97193200</v>
      </c>
      <c r="EK273">
        <v>0</v>
      </c>
      <c r="EL273">
        <v>2590277859</v>
      </c>
      <c r="EM273">
        <v>-19072467</v>
      </c>
      <c r="EN273">
        <v>0</v>
      </c>
      <c r="EO273">
        <v>-7547418303</v>
      </c>
      <c r="EP273">
        <v>1497433337</v>
      </c>
      <c r="EQ273">
        <v>-4976212911</v>
      </c>
      <c r="ER273" t="b">
        <v>1</v>
      </c>
      <c r="ES273" t="b">
        <v>1</v>
      </c>
      <c r="ET273" t="s">
        <v>9979</v>
      </c>
      <c r="EU273" t="s">
        <v>1059</v>
      </c>
      <c r="EV273" t="s">
        <v>571</v>
      </c>
      <c r="EW273" t="s">
        <v>572</v>
      </c>
    </row>
    <row r="274" spans="1:153" x14ac:dyDescent="0.4">
      <c r="A274" t="s">
        <v>125</v>
      </c>
      <c r="B274">
        <v>605831062601</v>
      </c>
      <c r="C274">
        <v>6000000000447</v>
      </c>
      <c r="D274" t="s">
        <v>1132</v>
      </c>
      <c r="E274" t="s">
        <v>1133</v>
      </c>
      <c r="F274" t="s">
        <v>546</v>
      </c>
      <c r="G274" t="s">
        <v>676</v>
      </c>
      <c r="H274" t="s">
        <v>1134</v>
      </c>
      <c r="I274" t="s">
        <v>549</v>
      </c>
      <c r="J274" t="s">
        <v>550</v>
      </c>
      <c r="K274" t="s">
        <v>551</v>
      </c>
      <c r="L274" t="s">
        <v>552</v>
      </c>
      <c r="M274" t="s">
        <v>553</v>
      </c>
      <c r="N274" t="s">
        <v>554</v>
      </c>
      <c r="O274" t="s">
        <v>555</v>
      </c>
      <c r="P274" t="s">
        <v>554</v>
      </c>
      <c r="Q274" t="s">
        <v>556</v>
      </c>
      <c r="R274" t="s">
        <v>557</v>
      </c>
      <c r="S274" t="s">
        <v>557</v>
      </c>
      <c r="T274" s="1">
        <v>42271</v>
      </c>
      <c r="U274" s="1">
        <v>48572</v>
      </c>
      <c r="V274" s="1">
        <v>48572</v>
      </c>
      <c r="X274" t="s">
        <v>677</v>
      </c>
      <c r="Y274" t="s">
        <v>559</v>
      </c>
      <c r="Z274" t="s">
        <v>678</v>
      </c>
      <c r="AA274" t="s">
        <v>1135</v>
      </c>
      <c r="AB274" t="s">
        <v>562</v>
      </c>
      <c r="AC274" t="s">
        <v>553</v>
      </c>
      <c r="AD274" t="s">
        <v>640</v>
      </c>
      <c r="AF274" t="s">
        <v>564</v>
      </c>
      <c r="AG274" t="s">
        <v>565</v>
      </c>
      <c r="AH274" s="1">
        <v>42216</v>
      </c>
      <c r="AI274" t="s">
        <v>566</v>
      </c>
      <c r="AJ274" t="s">
        <v>567</v>
      </c>
      <c r="AK274" t="s">
        <v>546</v>
      </c>
      <c r="AL274" t="s">
        <v>568</v>
      </c>
      <c r="AM274" t="s">
        <v>569</v>
      </c>
      <c r="AN274" t="s">
        <v>578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646105263</v>
      </c>
      <c r="AY274">
        <v>1938315789</v>
      </c>
      <c r="AZ274">
        <v>15624020500</v>
      </c>
      <c r="BA274">
        <v>-646105263</v>
      </c>
      <c r="BB274">
        <v>-1938315789</v>
      </c>
      <c r="BC274">
        <v>23533874237</v>
      </c>
      <c r="BD274">
        <v>248814103</v>
      </c>
      <c r="BE274">
        <v>766425195</v>
      </c>
      <c r="BF274">
        <v>10758688646</v>
      </c>
      <c r="BG274">
        <v>0</v>
      </c>
      <c r="BH274">
        <v>766425195</v>
      </c>
      <c r="BI274">
        <v>0</v>
      </c>
      <c r="BJ274">
        <v>0</v>
      </c>
      <c r="BK274">
        <v>0</v>
      </c>
      <c r="BL274">
        <v>575867278</v>
      </c>
      <c r="BM274">
        <v>0</v>
      </c>
      <c r="BN274">
        <v>0</v>
      </c>
      <c r="BO274">
        <v>86767224</v>
      </c>
      <c r="BP274">
        <v>579023710</v>
      </c>
      <c r="BQ274">
        <v>86767224</v>
      </c>
      <c r="BR274">
        <v>579023710</v>
      </c>
      <c r="BS274">
        <v>0</v>
      </c>
      <c r="BT274">
        <v>0</v>
      </c>
      <c r="BU274">
        <v>0</v>
      </c>
      <c r="BV274">
        <v>86767224</v>
      </c>
      <c r="BW274">
        <v>579023710</v>
      </c>
      <c r="BX274">
        <v>0.36437548284420784</v>
      </c>
      <c r="BY274">
        <v>2.391730682902292</v>
      </c>
      <c r="BZ274">
        <v>0</v>
      </c>
      <c r="CA274">
        <v>23576968422</v>
      </c>
      <c r="CB274">
        <v>24223073685</v>
      </c>
      <c r="CC274">
        <v>25515284211</v>
      </c>
      <c r="CD274">
        <v>0</v>
      </c>
      <c r="CE274">
        <v>23533874237</v>
      </c>
      <c r="CF274">
        <v>24178064320</v>
      </c>
      <c r="CG274">
        <v>25463954662</v>
      </c>
      <c r="CH274">
        <v>23533874237</v>
      </c>
      <c r="CI274">
        <v>24178064320</v>
      </c>
      <c r="CJ274">
        <v>25463954662</v>
      </c>
      <c r="CK274">
        <v>8235364</v>
      </c>
      <c r="CL274">
        <v>0</v>
      </c>
      <c r="CM274">
        <v>0.35087583333333333</v>
      </c>
      <c r="CN274">
        <v>4.2105100000000002</v>
      </c>
      <c r="CO274">
        <v>4.2105100000000002</v>
      </c>
      <c r="CP274">
        <v>8257467734.4692392</v>
      </c>
      <c r="CQ274">
        <v>99089612813.630875</v>
      </c>
      <c r="CR274">
        <v>99089612813.630875</v>
      </c>
      <c r="CS274">
        <v>1.2747514573564189</v>
      </c>
      <c r="CT274">
        <v>29999840480.858433</v>
      </c>
      <c r="CU274">
        <v>4.12</v>
      </c>
      <c r="CV274">
        <v>0</v>
      </c>
      <c r="CW274">
        <v>0</v>
      </c>
      <c r="CX274">
        <v>4.12</v>
      </c>
      <c r="CY274">
        <v>4.12</v>
      </c>
      <c r="CZ274">
        <v>96959561856.440002</v>
      </c>
      <c r="DA274">
        <v>0</v>
      </c>
      <c r="DB274">
        <v>0</v>
      </c>
      <c r="DC274">
        <v>2661953683.5599999</v>
      </c>
      <c r="DD274">
        <v>7985861050.6800003</v>
      </c>
      <c r="DE274">
        <v>23533874237</v>
      </c>
      <c r="DF274">
        <v>0</v>
      </c>
      <c r="DG274">
        <v>646105263</v>
      </c>
      <c r="DH274">
        <v>1</v>
      </c>
      <c r="DI274">
        <v>0</v>
      </c>
      <c r="DJ274">
        <v>23533874237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1938315789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1257139915.2229347</v>
      </c>
      <c r="EF274">
        <v>0</v>
      </c>
      <c r="EG274">
        <v>86767224</v>
      </c>
      <c r="EH274">
        <v>0</v>
      </c>
      <c r="EI274">
        <v>0</v>
      </c>
      <c r="EJ274">
        <v>0</v>
      </c>
      <c r="EK274">
        <v>0</v>
      </c>
      <c r="EL274">
        <v>579023710</v>
      </c>
      <c r="EM274">
        <v>0</v>
      </c>
      <c r="EN274">
        <v>0</v>
      </c>
      <c r="EO274">
        <v>0</v>
      </c>
      <c r="EP274">
        <v>86767224</v>
      </c>
      <c r="EQ274">
        <v>579023710</v>
      </c>
      <c r="ER274" t="b">
        <v>1</v>
      </c>
      <c r="ES274" t="b">
        <v>1</v>
      </c>
      <c r="ET274" t="s">
        <v>9979</v>
      </c>
      <c r="EU274" t="s">
        <v>9979</v>
      </c>
      <c r="EV274" t="s">
        <v>571</v>
      </c>
      <c r="EW274" t="s">
        <v>8804</v>
      </c>
    </row>
    <row r="275" spans="1:153" x14ac:dyDescent="0.4">
      <c r="A275" t="s">
        <v>125</v>
      </c>
      <c r="B275">
        <v>605831062601</v>
      </c>
      <c r="C275">
        <v>6000000000448</v>
      </c>
      <c r="D275" t="s">
        <v>1132</v>
      </c>
      <c r="E275" t="s">
        <v>1133</v>
      </c>
      <c r="F275" t="s">
        <v>546</v>
      </c>
      <c r="G275" t="s">
        <v>676</v>
      </c>
      <c r="H275" t="s">
        <v>1134</v>
      </c>
      <c r="I275" t="s">
        <v>549</v>
      </c>
      <c r="J275" t="s">
        <v>550</v>
      </c>
      <c r="K275" t="s">
        <v>551</v>
      </c>
      <c r="L275" t="s">
        <v>552</v>
      </c>
      <c r="M275" t="s">
        <v>553</v>
      </c>
      <c r="N275" t="s">
        <v>554</v>
      </c>
      <c r="O275" t="s">
        <v>555</v>
      </c>
      <c r="P275" t="s">
        <v>554</v>
      </c>
      <c r="Q275" t="s">
        <v>556</v>
      </c>
      <c r="R275" t="s">
        <v>557</v>
      </c>
      <c r="S275" t="s">
        <v>557</v>
      </c>
      <c r="T275" s="1">
        <v>42271</v>
      </c>
      <c r="U275" s="1">
        <v>48572</v>
      </c>
      <c r="V275" s="1">
        <v>48572</v>
      </c>
      <c r="X275" t="s">
        <v>677</v>
      </c>
      <c r="Y275" t="s">
        <v>559</v>
      </c>
      <c r="Z275" t="s">
        <v>678</v>
      </c>
      <c r="AA275" t="s">
        <v>1135</v>
      </c>
      <c r="AB275" t="s">
        <v>562</v>
      </c>
      <c r="AC275" t="s">
        <v>553</v>
      </c>
      <c r="AD275" t="s">
        <v>640</v>
      </c>
      <c r="AF275" t="s">
        <v>564</v>
      </c>
      <c r="AG275" t="s">
        <v>565</v>
      </c>
      <c r="AH275" s="1">
        <v>42216</v>
      </c>
      <c r="AI275" t="s">
        <v>566</v>
      </c>
      <c r="AJ275" t="s">
        <v>567</v>
      </c>
      <c r="AK275" t="s">
        <v>546</v>
      </c>
      <c r="AL275" t="s">
        <v>568</v>
      </c>
      <c r="AM275" t="s">
        <v>569</v>
      </c>
      <c r="AN275" t="s">
        <v>578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807631579</v>
      </c>
      <c r="AY275">
        <v>2422894737</v>
      </c>
      <c r="AZ275">
        <v>19561970258</v>
      </c>
      <c r="BA275">
        <v>-807631579</v>
      </c>
      <c r="BB275">
        <v>-2422894737</v>
      </c>
      <c r="BC275">
        <v>29385398163</v>
      </c>
      <c r="BD275">
        <v>328380264</v>
      </c>
      <c r="BE275">
        <v>1011513835</v>
      </c>
      <c r="BF275">
        <v>14303191407</v>
      </c>
      <c r="BG275">
        <v>0</v>
      </c>
      <c r="BH275">
        <v>1011513835</v>
      </c>
      <c r="BI275">
        <v>0</v>
      </c>
      <c r="BJ275">
        <v>0</v>
      </c>
      <c r="BK275">
        <v>0</v>
      </c>
      <c r="BL275">
        <v>794182416</v>
      </c>
      <c r="BM275">
        <v>0</v>
      </c>
      <c r="BN275">
        <v>0</v>
      </c>
      <c r="BO275">
        <v>116057436</v>
      </c>
      <c r="BP275">
        <v>798104985</v>
      </c>
      <c r="BQ275">
        <v>116057436</v>
      </c>
      <c r="BR275">
        <v>798104985</v>
      </c>
      <c r="BS275">
        <v>0</v>
      </c>
      <c r="BT275">
        <v>0</v>
      </c>
      <c r="BU275">
        <v>0</v>
      </c>
      <c r="BV275">
        <v>116057436</v>
      </c>
      <c r="BW275">
        <v>798104985</v>
      </c>
      <c r="BX275">
        <v>0.39038262973996291</v>
      </c>
      <c r="BY275">
        <v>2.6437348704291832</v>
      </c>
      <c r="BZ275">
        <v>0</v>
      </c>
      <c r="CA275">
        <v>29471210524</v>
      </c>
      <c r="CB275">
        <v>30278842103</v>
      </c>
      <c r="CC275">
        <v>31894105261</v>
      </c>
      <c r="CD275">
        <v>0</v>
      </c>
      <c r="CE275">
        <v>29385398163</v>
      </c>
      <c r="CF275">
        <v>30188958469</v>
      </c>
      <c r="CG275">
        <v>31789788800</v>
      </c>
      <c r="CH275">
        <v>29385398163</v>
      </c>
      <c r="CI275">
        <v>30188958469</v>
      </c>
      <c r="CJ275">
        <v>31789788800</v>
      </c>
      <c r="CK275">
        <v>18504100</v>
      </c>
      <c r="CL275">
        <v>0</v>
      </c>
      <c r="CM275">
        <v>0.37358455833333332</v>
      </c>
      <c r="CN275">
        <v>4.4830147</v>
      </c>
      <c r="CO275">
        <v>4.4830147</v>
      </c>
      <c r="CP275">
        <v>10977930994.1735</v>
      </c>
      <c r="CQ275">
        <v>131735171930.082</v>
      </c>
      <c r="CR275">
        <v>131735171930.082</v>
      </c>
      <c r="CS275">
        <v>1.2922157384228949</v>
      </c>
      <c r="CT275">
        <v>37972273986.051826</v>
      </c>
      <c r="CU275">
        <v>4.3499999999999996</v>
      </c>
      <c r="CV275">
        <v>0</v>
      </c>
      <c r="CW275">
        <v>0</v>
      </c>
      <c r="CX275">
        <v>4.3499999999999996</v>
      </c>
      <c r="CY275">
        <v>4.3499999999999996</v>
      </c>
      <c r="CZ275">
        <v>127826482009.04999</v>
      </c>
      <c r="DA275">
        <v>0</v>
      </c>
      <c r="DB275">
        <v>0</v>
      </c>
      <c r="DC275">
        <v>3513197368.6499996</v>
      </c>
      <c r="DD275">
        <v>10539592105.949999</v>
      </c>
      <c r="DE275">
        <v>29385398163</v>
      </c>
      <c r="DF275">
        <v>0</v>
      </c>
      <c r="DG275">
        <v>807631579</v>
      </c>
      <c r="DH275">
        <v>1</v>
      </c>
      <c r="DI275">
        <v>0</v>
      </c>
      <c r="DJ275">
        <v>29385398163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2422894737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1569138194.1858053</v>
      </c>
      <c r="EF275">
        <v>0</v>
      </c>
      <c r="EG275">
        <v>116057436</v>
      </c>
      <c r="EH275">
        <v>0</v>
      </c>
      <c r="EI275">
        <v>0</v>
      </c>
      <c r="EJ275">
        <v>0</v>
      </c>
      <c r="EK275">
        <v>0</v>
      </c>
      <c r="EL275">
        <v>798104985</v>
      </c>
      <c r="EM275">
        <v>0</v>
      </c>
      <c r="EN275">
        <v>0</v>
      </c>
      <c r="EO275">
        <v>0</v>
      </c>
      <c r="EP275">
        <v>116057436</v>
      </c>
      <c r="EQ275">
        <v>798104985</v>
      </c>
      <c r="ER275" t="b">
        <v>1</v>
      </c>
      <c r="ES275" t="b">
        <v>1</v>
      </c>
      <c r="ET275" t="s">
        <v>9979</v>
      </c>
      <c r="EU275" t="s">
        <v>9979</v>
      </c>
      <c r="EV275" t="s">
        <v>571</v>
      </c>
      <c r="EW275" t="s">
        <v>8804</v>
      </c>
    </row>
    <row r="276" spans="1:153" x14ac:dyDescent="0.4">
      <c r="A276" t="s">
        <v>126</v>
      </c>
      <c r="B276">
        <v>605644229601</v>
      </c>
      <c r="C276">
        <v>6000000000450</v>
      </c>
      <c r="D276" t="s">
        <v>1136</v>
      </c>
      <c r="E276" t="s">
        <v>1137</v>
      </c>
      <c r="F276" t="s">
        <v>546</v>
      </c>
      <c r="G276" t="s">
        <v>614</v>
      </c>
      <c r="H276" t="s">
        <v>615</v>
      </c>
      <c r="I276" t="s">
        <v>549</v>
      </c>
      <c r="J276" t="s">
        <v>550</v>
      </c>
      <c r="K276" t="s">
        <v>551</v>
      </c>
      <c r="L276" t="s">
        <v>552</v>
      </c>
      <c r="M276" t="s">
        <v>553</v>
      </c>
      <c r="N276" t="s">
        <v>554</v>
      </c>
      <c r="O276" t="s">
        <v>555</v>
      </c>
      <c r="P276" t="s">
        <v>554</v>
      </c>
      <c r="Q276" t="s">
        <v>556</v>
      </c>
      <c r="R276" t="s">
        <v>557</v>
      </c>
      <c r="S276" t="s">
        <v>557</v>
      </c>
      <c r="T276" s="1">
        <v>42269</v>
      </c>
      <c r="U276" s="1">
        <v>49209</v>
      </c>
      <c r="V276" s="1">
        <v>49209</v>
      </c>
      <c r="X276" t="s">
        <v>558</v>
      </c>
      <c r="Y276" t="s">
        <v>616</v>
      </c>
      <c r="Z276" t="s">
        <v>617</v>
      </c>
      <c r="AA276" t="s">
        <v>618</v>
      </c>
      <c r="AB276" t="s">
        <v>576</v>
      </c>
      <c r="AC276" t="s">
        <v>553</v>
      </c>
      <c r="AD276" t="s">
        <v>620</v>
      </c>
      <c r="AF276" t="s">
        <v>564</v>
      </c>
      <c r="AG276" t="s">
        <v>565</v>
      </c>
      <c r="AH276" s="1">
        <v>42269</v>
      </c>
      <c r="AI276" t="s">
        <v>566</v>
      </c>
      <c r="AJ276" t="s">
        <v>567</v>
      </c>
      <c r="AK276" t="s">
        <v>546</v>
      </c>
      <c r="AL276" t="s">
        <v>568</v>
      </c>
      <c r="AM276" t="s">
        <v>569</v>
      </c>
      <c r="AN276" t="s">
        <v>578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807324193</v>
      </c>
      <c r="AY276">
        <v>2403114661</v>
      </c>
      <c r="AZ276">
        <v>30734298583</v>
      </c>
      <c r="BA276">
        <v>-807324193</v>
      </c>
      <c r="BB276">
        <v>-2403114661</v>
      </c>
      <c r="BC276">
        <v>18465701417</v>
      </c>
      <c r="BD276">
        <v>217230144</v>
      </c>
      <c r="BE276">
        <v>660902151</v>
      </c>
      <c r="BF276">
        <v>9208209694</v>
      </c>
      <c r="BG276">
        <v>0</v>
      </c>
      <c r="BH276">
        <v>660902151</v>
      </c>
      <c r="BI276">
        <v>0</v>
      </c>
      <c r="BJ276">
        <v>0</v>
      </c>
      <c r="BK276">
        <v>0</v>
      </c>
      <c r="BL276">
        <v>512694959</v>
      </c>
      <c r="BM276">
        <v>0</v>
      </c>
      <c r="BN276">
        <v>0</v>
      </c>
      <c r="BO276">
        <v>71292879</v>
      </c>
      <c r="BP276">
        <v>513205223</v>
      </c>
      <c r="BQ276">
        <v>71292879</v>
      </c>
      <c r="BR276">
        <v>513205223</v>
      </c>
      <c r="BS276">
        <v>0</v>
      </c>
      <c r="BT276">
        <v>0</v>
      </c>
      <c r="BU276">
        <v>0</v>
      </c>
      <c r="BV276">
        <v>71292879</v>
      </c>
      <c r="BW276">
        <v>513205223</v>
      </c>
      <c r="BX276">
        <v>0.37854016987099737</v>
      </c>
      <c r="BY276">
        <v>2.6439682057312126</v>
      </c>
      <c r="BZ276">
        <v>0</v>
      </c>
      <c r="CA276">
        <v>18469395296</v>
      </c>
      <c r="CB276">
        <v>19276719489</v>
      </c>
      <c r="CC276">
        <v>20872509957</v>
      </c>
      <c r="CD276">
        <v>0</v>
      </c>
      <c r="CE276">
        <v>18465701417</v>
      </c>
      <c r="CF276">
        <v>19272864145</v>
      </c>
      <c r="CG276">
        <v>20868335455</v>
      </c>
      <c r="CH276">
        <v>18465701417</v>
      </c>
      <c r="CI276">
        <v>19272864145</v>
      </c>
      <c r="CJ276">
        <v>20868335455</v>
      </c>
      <c r="CK276">
        <v>480623</v>
      </c>
      <c r="CL276">
        <v>0</v>
      </c>
      <c r="CM276">
        <v>0.38254084999999999</v>
      </c>
      <c r="CN276">
        <v>4.5904901999999996</v>
      </c>
      <c r="CO276">
        <v>4.5904901999999996</v>
      </c>
      <c r="CP276">
        <v>7063885115.9053841</v>
      </c>
      <c r="CQ276">
        <v>84766621390.864609</v>
      </c>
      <c r="CR276">
        <v>84766621390.864609</v>
      </c>
      <c r="CS276">
        <v>1.1871587336178862</v>
      </c>
      <c r="CT276">
        <v>21921718709.571728</v>
      </c>
      <c r="CU276">
        <v>4.5199999999999996</v>
      </c>
      <c r="CV276">
        <v>0</v>
      </c>
      <c r="CW276">
        <v>0</v>
      </c>
      <c r="CX276">
        <v>4.5199999999999996</v>
      </c>
      <c r="CY276">
        <v>4.5199999999999987</v>
      </c>
      <c r="CZ276">
        <v>83464970404.839996</v>
      </c>
      <c r="DA276">
        <v>0</v>
      </c>
      <c r="DB276">
        <v>0</v>
      </c>
      <c r="DC276">
        <v>3649105352.3599997</v>
      </c>
      <c r="DD276">
        <v>10862078267.719997</v>
      </c>
      <c r="DE276">
        <v>18465701417</v>
      </c>
      <c r="DF276">
        <v>0</v>
      </c>
      <c r="DG276">
        <v>807324193</v>
      </c>
      <c r="DH276">
        <v>1</v>
      </c>
      <c r="DI276">
        <v>0</v>
      </c>
      <c r="DJ276">
        <v>18465701417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2403114661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71292879</v>
      </c>
      <c r="EH276">
        <v>0</v>
      </c>
      <c r="EI276">
        <v>0</v>
      </c>
      <c r="EJ276">
        <v>0</v>
      </c>
      <c r="EK276">
        <v>0</v>
      </c>
      <c r="EL276">
        <v>513205223</v>
      </c>
      <c r="EM276">
        <v>0</v>
      </c>
      <c r="EN276">
        <v>0</v>
      </c>
      <c r="EO276">
        <v>0</v>
      </c>
      <c r="EP276">
        <v>71292879</v>
      </c>
      <c r="EQ276">
        <v>513205223</v>
      </c>
      <c r="ER276" t="b">
        <v>1</v>
      </c>
      <c r="ES276" t="b">
        <v>1</v>
      </c>
      <c r="ET276" t="s">
        <v>9979</v>
      </c>
      <c r="EU276" t="s">
        <v>9979</v>
      </c>
      <c r="EV276" t="s">
        <v>571</v>
      </c>
      <c r="EW276" t="s">
        <v>8804</v>
      </c>
    </row>
    <row r="277" spans="1:153" x14ac:dyDescent="0.4">
      <c r="A277" t="s">
        <v>126</v>
      </c>
      <c r="B277" t="s">
        <v>1138</v>
      </c>
      <c r="C277">
        <v>200000655</v>
      </c>
      <c r="D277" t="s">
        <v>1136</v>
      </c>
      <c r="E277" t="s">
        <v>1139</v>
      </c>
      <c r="F277" t="s">
        <v>546</v>
      </c>
      <c r="G277" t="s">
        <v>614</v>
      </c>
      <c r="H277" t="s">
        <v>615</v>
      </c>
      <c r="I277" t="s">
        <v>549</v>
      </c>
      <c r="J277" t="s">
        <v>550</v>
      </c>
      <c r="K277" t="s">
        <v>551</v>
      </c>
      <c r="L277" t="s">
        <v>552</v>
      </c>
      <c r="M277" t="s">
        <v>553</v>
      </c>
      <c r="N277" t="s">
        <v>594</v>
      </c>
      <c r="O277" t="s">
        <v>703</v>
      </c>
      <c r="P277" t="s">
        <v>595</v>
      </c>
      <c r="Q277" t="s">
        <v>556</v>
      </c>
      <c r="R277" t="s">
        <v>557</v>
      </c>
      <c r="S277" t="s">
        <v>557</v>
      </c>
      <c r="T277" s="1">
        <v>42269</v>
      </c>
      <c r="U277" s="1">
        <v>49209</v>
      </c>
      <c r="V277" s="1">
        <v>49209</v>
      </c>
      <c r="X277" t="s">
        <v>558</v>
      </c>
      <c r="Y277" t="s">
        <v>616</v>
      </c>
      <c r="Z277" t="s">
        <v>617</v>
      </c>
      <c r="AA277" t="s">
        <v>618</v>
      </c>
      <c r="AB277" t="s">
        <v>576</v>
      </c>
      <c r="AC277" t="s">
        <v>553</v>
      </c>
      <c r="AD277" t="s">
        <v>620</v>
      </c>
      <c r="AF277" t="s">
        <v>564</v>
      </c>
      <c r="AG277" t="s">
        <v>565</v>
      </c>
      <c r="AH277" t="s">
        <v>9979</v>
      </c>
      <c r="AI277" t="s">
        <v>566</v>
      </c>
      <c r="AJ277" t="s">
        <v>567</v>
      </c>
      <c r="AK277" t="s">
        <v>546</v>
      </c>
      <c r="AL277" t="s">
        <v>568</v>
      </c>
      <c r="AM277" t="s">
        <v>569</v>
      </c>
      <c r="AN277" t="s">
        <v>578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32400000</v>
      </c>
      <c r="AY277">
        <v>96600001</v>
      </c>
      <c r="AZ277">
        <v>1050876004</v>
      </c>
      <c r="BA277">
        <v>-32400000</v>
      </c>
      <c r="BB277">
        <v>-96600001</v>
      </c>
      <c r="BC277">
        <v>9333599996</v>
      </c>
      <c r="BD277">
        <v>89100000</v>
      </c>
      <c r="BE277">
        <v>258660000</v>
      </c>
      <c r="BF277">
        <v>3374954427</v>
      </c>
      <c r="BG277">
        <v>258660000</v>
      </c>
      <c r="BH277">
        <v>0</v>
      </c>
      <c r="BI277">
        <v>0</v>
      </c>
      <c r="BJ277">
        <v>-464545</v>
      </c>
      <c r="BK277">
        <v>258660000</v>
      </c>
      <c r="BL277">
        <v>0</v>
      </c>
      <c r="BM277">
        <v>115938</v>
      </c>
      <c r="BN277">
        <v>-77829427</v>
      </c>
      <c r="BO277">
        <v>89100000</v>
      </c>
      <c r="BP277">
        <v>258660000</v>
      </c>
      <c r="BQ277">
        <v>89215938</v>
      </c>
      <c r="BR277">
        <v>180830573</v>
      </c>
      <c r="BS277">
        <v>0</v>
      </c>
      <c r="BT277">
        <v>0</v>
      </c>
      <c r="BU277">
        <v>0</v>
      </c>
      <c r="BV277">
        <v>89215938</v>
      </c>
      <c r="BW277">
        <v>180830573</v>
      </c>
      <c r="BX277">
        <v>0.96178535328430415</v>
      </c>
      <c r="BY277">
        <v>1.9441344059850509</v>
      </c>
      <c r="BZ277">
        <v>0</v>
      </c>
      <c r="CA277">
        <v>9333961346</v>
      </c>
      <c r="CB277">
        <v>9366347486</v>
      </c>
      <c r="CC277">
        <v>9430529854</v>
      </c>
      <c r="CD277">
        <v>0</v>
      </c>
      <c r="CE277">
        <v>9304541696</v>
      </c>
      <c r="CF277">
        <v>9336825758</v>
      </c>
      <c r="CG277">
        <v>9478971124</v>
      </c>
      <c r="CH277">
        <v>9304541696</v>
      </c>
      <c r="CI277">
        <v>9336825758</v>
      </c>
      <c r="CJ277">
        <v>9478971124</v>
      </c>
      <c r="CK277">
        <v>-77829427</v>
      </c>
      <c r="CL277">
        <v>0</v>
      </c>
      <c r="CM277">
        <v>-2.3137053847312932</v>
      </c>
      <c r="CN277">
        <v>4.6669092774391174</v>
      </c>
      <c r="CO277">
        <v>3.3152559399604793</v>
      </c>
      <c r="CP277">
        <v>-21527968224.492039</v>
      </c>
      <c r="CQ277">
        <v>43423451963.3815</v>
      </c>
      <c r="CR277">
        <v>30846937126.273952</v>
      </c>
      <c r="CS277">
        <v>1.3222017294854358</v>
      </c>
      <c r="CT277">
        <v>12302481122.52055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8385239698.266963</v>
      </c>
      <c r="DK277">
        <v>919301997.73303771</v>
      </c>
      <c r="DL277">
        <v>8542435249.8587608</v>
      </c>
      <c r="DM277">
        <v>936535874.14124024</v>
      </c>
      <c r="DN277">
        <v>0</v>
      </c>
      <c r="DO277">
        <v>0</v>
      </c>
      <c r="DP277">
        <v>87055783.046901867</v>
      </c>
      <c r="DQ277">
        <v>9544217.9530981425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495712938.91914701</v>
      </c>
      <c r="EF277">
        <v>0</v>
      </c>
      <c r="EG277">
        <v>89100000</v>
      </c>
      <c r="EH277">
        <v>-152496</v>
      </c>
      <c r="EI277">
        <v>0</v>
      </c>
      <c r="EJ277">
        <v>268434</v>
      </c>
      <c r="EK277">
        <v>0</v>
      </c>
      <c r="EL277">
        <v>258660000</v>
      </c>
      <c r="EM277">
        <v>-464545</v>
      </c>
      <c r="EN277">
        <v>0</v>
      </c>
      <c r="EO277">
        <v>-77364882</v>
      </c>
      <c r="EP277">
        <v>89215938</v>
      </c>
      <c r="EQ277">
        <v>180830573</v>
      </c>
      <c r="ER277" t="b">
        <v>1</v>
      </c>
      <c r="ES277" t="b">
        <v>1</v>
      </c>
      <c r="ET277" t="s">
        <v>9979</v>
      </c>
      <c r="EU277" t="s">
        <v>9979</v>
      </c>
      <c r="EV277" t="s">
        <v>571</v>
      </c>
      <c r="EW277" t="s">
        <v>572</v>
      </c>
    </row>
    <row r="278" spans="1:153" x14ac:dyDescent="0.4">
      <c r="A278" t="s">
        <v>127</v>
      </c>
      <c r="B278">
        <v>805056986801</v>
      </c>
      <c r="C278">
        <v>6000000000440</v>
      </c>
      <c r="D278" t="s">
        <v>1140</v>
      </c>
      <c r="E278" t="s">
        <v>1141</v>
      </c>
      <c r="F278" t="s">
        <v>546</v>
      </c>
      <c r="G278" t="s">
        <v>547</v>
      </c>
      <c r="H278" t="s">
        <v>548</v>
      </c>
      <c r="I278" t="s">
        <v>549</v>
      </c>
      <c r="J278" t="s">
        <v>550</v>
      </c>
      <c r="K278" t="s">
        <v>551</v>
      </c>
      <c r="L278" t="s">
        <v>552</v>
      </c>
      <c r="M278" t="s">
        <v>553</v>
      </c>
      <c r="N278" t="s">
        <v>554</v>
      </c>
      <c r="O278" t="s">
        <v>555</v>
      </c>
      <c r="P278" t="s">
        <v>554</v>
      </c>
      <c r="Q278" t="s">
        <v>556</v>
      </c>
      <c r="R278" t="s">
        <v>557</v>
      </c>
      <c r="S278" t="s">
        <v>557</v>
      </c>
      <c r="T278" s="1">
        <v>42243</v>
      </c>
      <c r="U278" s="1">
        <v>46353</v>
      </c>
      <c r="V278" s="1">
        <v>46353</v>
      </c>
      <c r="X278" t="s">
        <v>558</v>
      </c>
      <c r="Y278" t="s">
        <v>559</v>
      </c>
      <c r="Z278" t="s">
        <v>560</v>
      </c>
      <c r="AA278" t="s">
        <v>1075</v>
      </c>
      <c r="AB278" t="s">
        <v>585</v>
      </c>
      <c r="AC278" t="s">
        <v>553</v>
      </c>
      <c r="AD278" t="s">
        <v>784</v>
      </c>
      <c r="AF278" t="s">
        <v>564</v>
      </c>
      <c r="AG278" t="s">
        <v>565</v>
      </c>
      <c r="AH278" s="1">
        <v>38197</v>
      </c>
      <c r="AI278" t="s">
        <v>566</v>
      </c>
      <c r="AJ278" t="s">
        <v>567</v>
      </c>
      <c r="AK278" t="s">
        <v>546</v>
      </c>
      <c r="AL278" t="s">
        <v>568</v>
      </c>
      <c r="AM278" t="s">
        <v>569</v>
      </c>
      <c r="AN278" t="s">
        <v>578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497185376</v>
      </c>
      <c r="AZ278">
        <v>6131867958</v>
      </c>
      <c r="BA278">
        <v>0</v>
      </c>
      <c r="BB278">
        <v>-497185376</v>
      </c>
      <c r="BC278">
        <v>497132042</v>
      </c>
      <c r="BD278">
        <v>0</v>
      </c>
      <c r="BE278">
        <v>18597759</v>
      </c>
      <c r="BF278">
        <v>233741617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18363636</v>
      </c>
      <c r="BM278">
        <v>0</v>
      </c>
      <c r="BN278">
        <v>0</v>
      </c>
      <c r="BO278">
        <v>1815553</v>
      </c>
      <c r="BP278">
        <v>18463120</v>
      </c>
      <c r="BQ278">
        <v>1815553</v>
      </c>
      <c r="BR278">
        <v>18463120</v>
      </c>
      <c r="BS278">
        <v>0</v>
      </c>
      <c r="BT278">
        <v>0</v>
      </c>
      <c r="BU278">
        <v>0</v>
      </c>
      <c r="BV278">
        <v>1815553</v>
      </c>
      <c r="BW278">
        <v>18463120</v>
      </c>
      <c r="BX278">
        <v>0.36587348225920241</v>
      </c>
      <c r="BY278">
        <v>2.5070655407952938</v>
      </c>
      <c r="BZ278">
        <v>0</v>
      </c>
      <c r="CA278">
        <v>497231488</v>
      </c>
      <c r="CB278">
        <v>497231488</v>
      </c>
      <c r="CC278">
        <v>994416864</v>
      </c>
      <c r="CD278">
        <v>0</v>
      </c>
      <c r="CE278">
        <v>497132042</v>
      </c>
      <c r="CF278">
        <v>497132042</v>
      </c>
      <c r="CG278">
        <v>994217981</v>
      </c>
      <c r="CH278">
        <v>497132042</v>
      </c>
      <c r="CI278">
        <v>497132042</v>
      </c>
      <c r="CJ278">
        <v>994217981</v>
      </c>
      <c r="CK278">
        <v>99437</v>
      </c>
      <c r="CL278">
        <v>0</v>
      </c>
      <c r="CM278">
        <v>0.35833908333333331</v>
      </c>
      <c r="CN278">
        <v>4.3000689999999997</v>
      </c>
      <c r="CO278">
        <v>4.3000689999999997</v>
      </c>
      <c r="CP278">
        <v>178141840.22590816</v>
      </c>
      <c r="CQ278">
        <v>2137702082.7108979</v>
      </c>
      <c r="CR278">
        <v>2137702082.7108979</v>
      </c>
      <c r="CS278">
        <v>1.0352604641725751</v>
      </c>
      <c r="CT278">
        <v>514661148.55598009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2137667780.5999999</v>
      </c>
      <c r="DA278">
        <v>0</v>
      </c>
      <c r="DB278">
        <v>0</v>
      </c>
      <c r="DC278">
        <v>0</v>
      </c>
      <c r="DD278">
        <v>2137897116.8</v>
      </c>
      <c r="DE278">
        <v>497132042</v>
      </c>
      <c r="DF278">
        <v>0</v>
      </c>
      <c r="DG278">
        <v>0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1815553</v>
      </c>
      <c r="EH278">
        <v>0</v>
      </c>
      <c r="EI278">
        <v>0</v>
      </c>
      <c r="EJ278">
        <v>0</v>
      </c>
      <c r="EK278">
        <v>0</v>
      </c>
      <c r="EL278">
        <v>18463120</v>
      </c>
      <c r="EM278">
        <v>0</v>
      </c>
      <c r="EN278">
        <v>0</v>
      </c>
      <c r="EO278">
        <v>0</v>
      </c>
      <c r="EP278">
        <v>1815553</v>
      </c>
      <c r="EQ278">
        <v>18463120</v>
      </c>
      <c r="ER278" t="b">
        <v>1</v>
      </c>
      <c r="ES278" t="b">
        <v>1</v>
      </c>
      <c r="ET278" t="s">
        <v>9979</v>
      </c>
      <c r="EU278" t="s">
        <v>9979</v>
      </c>
      <c r="EV278" t="s">
        <v>571</v>
      </c>
      <c r="EW278" t="s">
        <v>8804</v>
      </c>
    </row>
    <row r="279" spans="1:153" x14ac:dyDescent="0.4">
      <c r="A279" t="s">
        <v>127</v>
      </c>
      <c r="B279">
        <v>805056986801</v>
      </c>
      <c r="C279">
        <v>6000000000441</v>
      </c>
      <c r="D279" t="s">
        <v>1140</v>
      </c>
      <c r="E279" t="s">
        <v>1141</v>
      </c>
      <c r="F279" t="s">
        <v>546</v>
      </c>
      <c r="G279" t="s">
        <v>547</v>
      </c>
      <c r="H279" t="s">
        <v>548</v>
      </c>
      <c r="I279" t="s">
        <v>549</v>
      </c>
      <c r="J279" t="s">
        <v>550</v>
      </c>
      <c r="K279" t="s">
        <v>551</v>
      </c>
      <c r="L279" t="s">
        <v>552</v>
      </c>
      <c r="M279" t="s">
        <v>553</v>
      </c>
      <c r="N279" t="s">
        <v>554</v>
      </c>
      <c r="O279" t="s">
        <v>703</v>
      </c>
      <c r="P279" t="s">
        <v>554</v>
      </c>
      <c r="Q279" t="s">
        <v>556</v>
      </c>
      <c r="R279" t="s">
        <v>557</v>
      </c>
      <c r="S279" t="s">
        <v>557</v>
      </c>
      <c r="T279" s="1">
        <v>42243</v>
      </c>
      <c r="U279" s="1">
        <v>46353</v>
      </c>
      <c r="V279" s="1">
        <v>46353</v>
      </c>
      <c r="X279" t="s">
        <v>558</v>
      </c>
      <c r="Y279" t="s">
        <v>559</v>
      </c>
      <c r="Z279" t="s">
        <v>560</v>
      </c>
      <c r="AA279" t="s">
        <v>1075</v>
      </c>
      <c r="AB279" t="s">
        <v>585</v>
      </c>
      <c r="AC279" t="s">
        <v>553</v>
      </c>
      <c r="AD279" t="s">
        <v>784</v>
      </c>
      <c r="AF279" t="s">
        <v>564</v>
      </c>
      <c r="AG279" t="s">
        <v>565</v>
      </c>
      <c r="AH279" s="1">
        <v>38197</v>
      </c>
      <c r="AI279" t="s">
        <v>566</v>
      </c>
      <c r="AJ279" t="s">
        <v>567</v>
      </c>
      <c r="AK279" t="s">
        <v>546</v>
      </c>
      <c r="AL279" t="s">
        <v>568</v>
      </c>
      <c r="AM279" t="s">
        <v>569</v>
      </c>
      <c r="AN279" t="s">
        <v>578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-712226986</v>
      </c>
      <c r="BA279">
        <v>0</v>
      </c>
      <c r="BB279">
        <v>0</v>
      </c>
      <c r="BC279">
        <v>8216225236</v>
      </c>
      <c r="BD279">
        <v>0</v>
      </c>
      <c r="BE279">
        <v>502356704</v>
      </c>
      <c r="BF279">
        <v>12700182816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588395698</v>
      </c>
      <c r="BM279">
        <v>0</v>
      </c>
      <c r="BN279">
        <v>-302118473</v>
      </c>
      <c r="BO279">
        <v>86038994</v>
      </c>
      <c r="BP279">
        <v>588395698</v>
      </c>
      <c r="BQ279">
        <v>86038994</v>
      </c>
      <c r="BR279">
        <v>286277225</v>
      </c>
      <c r="BS279">
        <v>0</v>
      </c>
      <c r="BT279">
        <v>0</v>
      </c>
      <c r="BU279">
        <v>0</v>
      </c>
      <c r="BV279">
        <v>86038994</v>
      </c>
      <c r="BW279">
        <v>286277225</v>
      </c>
      <c r="BX279">
        <v>1.0526958056304472</v>
      </c>
      <c r="BY279">
        <v>3.480935648191434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8216225236</v>
      </c>
      <c r="CF279">
        <v>8216225236</v>
      </c>
      <c r="CG279">
        <v>8518343709</v>
      </c>
      <c r="CH279">
        <v>8216225236</v>
      </c>
      <c r="CI279">
        <v>8216225236</v>
      </c>
      <c r="CJ279">
        <v>8518343709</v>
      </c>
      <c r="CK279">
        <v>-302118473</v>
      </c>
      <c r="CL279">
        <v>0</v>
      </c>
      <c r="CM279">
        <v>1.1780603166666668</v>
      </c>
      <c r="CN279">
        <v>14.1367238</v>
      </c>
      <c r="CO279">
        <v>14.1367238</v>
      </c>
      <c r="CP279">
        <v>9679208903.3268185</v>
      </c>
      <c r="CQ279">
        <v>116150506839.92181</v>
      </c>
      <c r="CR279">
        <v>116150506839.92181</v>
      </c>
      <c r="CS279">
        <v>2.6924554607938509</v>
      </c>
      <c r="CT279">
        <v>22121820503.780445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110919040686</v>
      </c>
      <c r="DA279">
        <v>0</v>
      </c>
      <c r="DB279">
        <v>0</v>
      </c>
      <c r="DC279">
        <v>0</v>
      </c>
      <c r="DD279">
        <v>0</v>
      </c>
      <c r="DE279">
        <v>8216225236</v>
      </c>
      <c r="DF279">
        <v>0</v>
      </c>
      <c r="DG279">
        <v>0</v>
      </c>
      <c r="DH279">
        <v>1</v>
      </c>
      <c r="DI279">
        <v>0</v>
      </c>
      <c r="DJ279">
        <v>8216225236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86038994</v>
      </c>
      <c r="EH279">
        <v>0</v>
      </c>
      <c r="EI279">
        <v>0</v>
      </c>
      <c r="EJ279">
        <v>0</v>
      </c>
      <c r="EK279">
        <v>0</v>
      </c>
      <c r="EL279">
        <v>588395698</v>
      </c>
      <c r="EM279">
        <v>0</v>
      </c>
      <c r="EN279">
        <v>0</v>
      </c>
      <c r="EO279">
        <v>-302118473</v>
      </c>
      <c r="EP279">
        <v>86038994</v>
      </c>
      <c r="EQ279">
        <v>286277225</v>
      </c>
      <c r="ER279" t="b">
        <v>1</v>
      </c>
      <c r="ES279" t="b">
        <v>1</v>
      </c>
      <c r="ET279" t="s">
        <v>9979</v>
      </c>
      <c r="EU279" t="s">
        <v>9979</v>
      </c>
      <c r="EV279" t="s">
        <v>571</v>
      </c>
      <c r="EW279" t="s">
        <v>8804</v>
      </c>
    </row>
    <row r="280" spans="1:153" x14ac:dyDescent="0.4">
      <c r="A280" t="s">
        <v>1142</v>
      </c>
      <c r="B280" t="s">
        <v>1143</v>
      </c>
      <c r="C280">
        <v>100002073</v>
      </c>
      <c r="D280" t="s">
        <v>1144</v>
      </c>
      <c r="E280" t="s">
        <v>1145</v>
      </c>
      <c r="F280" t="s">
        <v>827</v>
      </c>
      <c r="G280" t="s">
        <v>827</v>
      </c>
      <c r="H280" t="s">
        <v>827</v>
      </c>
      <c r="I280" t="s">
        <v>549</v>
      </c>
      <c r="J280" t="s">
        <v>550</v>
      </c>
      <c r="K280" t="s">
        <v>551</v>
      </c>
      <c r="L280" t="s">
        <v>552</v>
      </c>
      <c r="M280" t="s">
        <v>553</v>
      </c>
      <c r="N280" t="s">
        <v>582</v>
      </c>
      <c r="O280" t="s">
        <v>583</v>
      </c>
      <c r="P280" t="s">
        <v>584</v>
      </c>
      <c r="Q280" t="s">
        <v>655</v>
      </c>
      <c r="R280" t="s">
        <v>557</v>
      </c>
      <c r="S280" t="s">
        <v>557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553</v>
      </c>
      <c r="Y280" t="s">
        <v>553</v>
      </c>
      <c r="Z280" t="s">
        <v>553</v>
      </c>
      <c r="AA280" t="s">
        <v>553</v>
      </c>
      <c r="AB280" t="s">
        <v>828</v>
      </c>
      <c r="AC280" t="s">
        <v>553</v>
      </c>
      <c r="AD280" t="s">
        <v>563</v>
      </c>
      <c r="AF280" t="s">
        <v>829</v>
      </c>
      <c r="AG280" t="e">
        <v>#N/A</v>
      </c>
      <c r="AH280" t="s">
        <v>9979</v>
      </c>
      <c r="AI280" t="s">
        <v>566</v>
      </c>
      <c r="AJ280" t="s">
        <v>696</v>
      </c>
      <c r="AK280" t="s">
        <v>827</v>
      </c>
      <c r="AL280" t="s">
        <v>586</v>
      </c>
      <c r="AM280" t="s">
        <v>569</v>
      </c>
      <c r="AN280" t="s">
        <v>570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 t="b">
        <v>1</v>
      </c>
      <c r="ES280" t="b">
        <v>1</v>
      </c>
      <c r="ET280" t="s">
        <v>9979</v>
      </c>
      <c r="EU280" t="s">
        <v>9979</v>
      </c>
      <c r="EV280" t="s">
        <v>571</v>
      </c>
      <c r="EW280" t="s">
        <v>8805</v>
      </c>
    </row>
    <row r="281" spans="1:153" x14ac:dyDescent="0.4">
      <c r="A281" t="s">
        <v>1146</v>
      </c>
      <c r="B281" t="s">
        <v>1147</v>
      </c>
      <c r="C281">
        <v>100002113</v>
      </c>
      <c r="D281" t="s">
        <v>1148</v>
      </c>
      <c r="E281" t="s">
        <v>1149</v>
      </c>
      <c r="F281" t="s">
        <v>827</v>
      </c>
      <c r="G281" t="s">
        <v>827</v>
      </c>
      <c r="H281" t="s">
        <v>827</v>
      </c>
      <c r="I281" t="s">
        <v>549</v>
      </c>
      <c r="J281" t="s">
        <v>550</v>
      </c>
      <c r="K281" t="s">
        <v>551</v>
      </c>
      <c r="L281" t="s">
        <v>552</v>
      </c>
      <c r="M281" t="s">
        <v>553</v>
      </c>
      <c r="N281" t="s">
        <v>582</v>
      </c>
      <c r="O281" t="s">
        <v>583</v>
      </c>
      <c r="P281" t="s">
        <v>584</v>
      </c>
      <c r="Q281" t="s">
        <v>655</v>
      </c>
      <c r="R281" t="s">
        <v>557</v>
      </c>
      <c r="S281" t="s">
        <v>557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553</v>
      </c>
      <c r="Y281" t="s">
        <v>553</v>
      </c>
      <c r="Z281" t="s">
        <v>553</v>
      </c>
      <c r="AA281" t="s">
        <v>553</v>
      </c>
      <c r="AB281" t="s">
        <v>828</v>
      </c>
      <c r="AC281" t="s">
        <v>553</v>
      </c>
      <c r="AD281" t="s">
        <v>563</v>
      </c>
      <c r="AF281" t="s">
        <v>829</v>
      </c>
      <c r="AG281" t="s">
        <v>565</v>
      </c>
      <c r="AH281" t="s">
        <v>9979</v>
      </c>
      <c r="AI281" t="s">
        <v>566</v>
      </c>
      <c r="AJ281" t="s">
        <v>696</v>
      </c>
      <c r="AK281" t="s">
        <v>827</v>
      </c>
      <c r="AL281" t="s">
        <v>586</v>
      </c>
      <c r="AM281" t="s">
        <v>569</v>
      </c>
      <c r="AN281" t="s">
        <v>570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 t="b">
        <v>1</v>
      </c>
      <c r="ES281" t="b">
        <v>1</v>
      </c>
      <c r="ET281" t="s">
        <v>9979</v>
      </c>
      <c r="EU281" t="s">
        <v>9979</v>
      </c>
      <c r="EV281" t="s">
        <v>571</v>
      </c>
      <c r="EW281" t="s">
        <v>8805</v>
      </c>
    </row>
    <row r="282" spans="1:153" x14ac:dyDescent="0.4">
      <c r="A282" t="s">
        <v>128</v>
      </c>
      <c r="B282" t="s">
        <v>1150</v>
      </c>
      <c r="C282">
        <v>100002085</v>
      </c>
      <c r="D282" t="s">
        <v>1151</v>
      </c>
      <c r="E282" t="s">
        <v>1152</v>
      </c>
      <c r="F282" t="s">
        <v>827</v>
      </c>
      <c r="G282" t="s">
        <v>827</v>
      </c>
      <c r="H282" t="s">
        <v>827</v>
      </c>
      <c r="I282" t="s">
        <v>549</v>
      </c>
      <c r="J282" t="s">
        <v>550</v>
      </c>
      <c r="K282" t="s">
        <v>551</v>
      </c>
      <c r="L282" t="s">
        <v>552</v>
      </c>
      <c r="M282" t="s">
        <v>553</v>
      </c>
      <c r="N282" t="s">
        <v>582</v>
      </c>
      <c r="O282" t="s">
        <v>583</v>
      </c>
      <c r="P282" t="s">
        <v>584</v>
      </c>
      <c r="Q282" t="s">
        <v>655</v>
      </c>
      <c r="R282" t="s">
        <v>557</v>
      </c>
      <c r="S282" t="s">
        <v>557</v>
      </c>
      <c r="T282" s="1">
        <v>42262</v>
      </c>
      <c r="U282" s="1">
        <v>44091</v>
      </c>
      <c r="V282" s="1">
        <v>45917</v>
      </c>
      <c r="X282" t="s">
        <v>553</v>
      </c>
      <c r="Y282" t="s">
        <v>553</v>
      </c>
      <c r="Z282" t="s">
        <v>553</v>
      </c>
      <c r="AA282" t="s">
        <v>553</v>
      </c>
      <c r="AB282" t="s">
        <v>828</v>
      </c>
      <c r="AC282" t="s">
        <v>553</v>
      </c>
      <c r="AD282" t="s">
        <v>693</v>
      </c>
      <c r="AF282" t="s">
        <v>829</v>
      </c>
      <c r="AG282" t="s">
        <v>681</v>
      </c>
      <c r="AH282" t="s">
        <v>9979</v>
      </c>
      <c r="AI282" t="s">
        <v>566</v>
      </c>
      <c r="AJ282" t="s">
        <v>696</v>
      </c>
      <c r="AK282" t="s">
        <v>827</v>
      </c>
      <c r="AL282" t="s">
        <v>586</v>
      </c>
      <c r="AM282" t="s">
        <v>569</v>
      </c>
      <c r="AN282" t="s">
        <v>578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-2.308902814984322</v>
      </c>
      <c r="CP282">
        <v>8341.9384449720383</v>
      </c>
      <c r="CQ282">
        <v>8341.9384449720383</v>
      </c>
      <c r="CR282">
        <v>-64628269258.553436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 t="b">
        <v>1</v>
      </c>
      <c r="ES282" t="b">
        <v>1</v>
      </c>
      <c r="ET282" t="s">
        <v>9979</v>
      </c>
      <c r="EU282" t="s">
        <v>9979</v>
      </c>
      <c r="EV282" t="s">
        <v>571</v>
      </c>
      <c r="EW282" t="s">
        <v>8805</v>
      </c>
    </row>
    <row r="283" spans="1:153" x14ac:dyDescent="0.4">
      <c r="A283" t="s">
        <v>129</v>
      </c>
      <c r="B283">
        <v>406179403401</v>
      </c>
      <c r="C283">
        <v>6000000000458</v>
      </c>
      <c r="D283" t="s">
        <v>1153</v>
      </c>
      <c r="E283" t="s">
        <v>1154</v>
      </c>
      <c r="F283" t="s">
        <v>546</v>
      </c>
      <c r="G283" t="s">
        <v>547</v>
      </c>
      <c r="H283" t="s">
        <v>548</v>
      </c>
      <c r="I283" t="s">
        <v>549</v>
      </c>
      <c r="J283" t="s">
        <v>550</v>
      </c>
      <c r="K283" t="s">
        <v>551</v>
      </c>
      <c r="L283" t="s">
        <v>552</v>
      </c>
      <c r="M283" t="s">
        <v>553</v>
      </c>
      <c r="N283" t="s">
        <v>554</v>
      </c>
      <c r="O283" t="s">
        <v>555</v>
      </c>
      <c r="P283" t="s">
        <v>554</v>
      </c>
      <c r="Q283" t="s">
        <v>556</v>
      </c>
      <c r="R283" t="s">
        <v>557</v>
      </c>
      <c r="S283" t="s">
        <v>557</v>
      </c>
      <c r="T283" s="1">
        <v>42334</v>
      </c>
      <c r="U283" s="1">
        <v>50369</v>
      </c>
      <c r="V283" s="1">
        <v>50369</v>
      </c>
      <c r="X283" t="s">
        <v>558</v>
      </c>
      <c r="Y283" t="s">
        <v>559</v>
      </c>
      <c r="Z283" t="s">
        <v>560</v>
      </c>
      <c r="AA283" t="s">
        <v>938</v>
      </c>
      <c r="AB283" t="s">
        <v>1054</v>
      </c>
      <c r="AC283" t="s">
        <v>553</v>
      </c>
      <c r="AD283" t="s">
        <v>784</v>
      </c>
      <c r="AF283" t="s">
        <v>564</v>
      </c>
      <c r="AG283" t="s">
        <v>565</v>
      </c>
      <c r="AH283" s="1">
        <v>42308</v>
      </c>
      <c r="AI283" t="s">
        <v>566</v>
      </c>
      <c r="AJ283" t="s">
        <v>567</v>
      </c>
      <c r="AK283" t="s">
        <v>546</v>
      </c>
      <c r="AL283" t="s">
        <v>568</v>
      </c>
      <c r="AM283" t="s">
        <v>569</v>
      </c>
      <c r="AN283" t="s">
        <v>578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625000000</v>
      </c>
      <c r="AZ283">
        <v>4879025000</v>
      </c>
      <c r="BA283">
        <v>0</v>
      </c>
      <c r="BB283">
        <v>-625000000</v>
      </c>
      <c r="BC283">
        <v>20120975000</v>
      </c>
      <c r="BD283">
        <v>0</v>
      </c>
      <c r="BE283">
        <v>296167014</v>
      </c>
      <c r="BF283">
        <v>7393416300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405583270</v>
      </c>
      <c r="BM283">
        <v>0</v>
      </c>
      <c r="BN283">
        <v>0</v>
      </c>
      <c r="BO283">
        <v>57629096</v>
      </c>
      <c r="BP283">
        <v>405697169</v>
      </c>
      <c r="BQ283">
        <v>57629096</v>
      </c>
      <c r="BR283">
        <v>405697169</v>
      </c>
      <c r="BS283">
        <v>0</v>
      </c>
      <c r="BT283">
        <v>0</v>
      </c>
      <c r="BU283">
        <v>0</v>
      </c>
      <c r="BV283">
        <v>57629096</v>
      </c>
      <c r="BW283">
        <v>405697169</v>
      </c>
      <c r="BX283">
        <v>0.2868237894957858</v>
      </c>
      <c r="BY283">
        <v>2.0053675749946249</v>
      </c>
      <c r="BZ283">
        <v>0</v>
      </c>
      <c r="CA283">
        <v>20125000000</v>
      </c>
      <c r="CB283">
        <v>20125000000</v>
      </c>
      <c r="CC283">
        <v>20750000000</v>
      </c>
      <c r="CD283">
        <v>0</v>
      </c>
      <c r="CE283">
        <v>20120975000</v>
      </c>
      <c r="CF283">
        <v>20120975000</v>
      </c>
      <c r="CG283">
        <v>20745850000</v>
      </c>
      <c r="CH283">
        <v>20120975000</v>
      </c>
      <c r="CI283">
        <v>20120975000</v>
      </c>
      <c r="CJ283">
        <v>20745850000</v>
      </c>
      <c r="CK283">
        <v>125000</v>
      </c>
      <c r="CL283">
        <v>0</v>
      </c>
      <c r="CM283">
        <v>0.28657820000000001</v>
      </c>
      <c r="CN283">
        <v>3.4389384000000001</v>
      </c>
      <c r="CO283">
        <v>3.4389384000000001</v>
      </c>
      <c r="CP283">
        <v>5766232797.7449999</v>
      </c>
      <c r="CQ283">
        <v>69194793572.940002</v>
      </c>
      <c r="CR283">
        <v>69194793572.940002</v>
      </c>
      <c r="CS283">
        <v>1.295736652</v>
      </c>
      <c r="CT283">
        <v>26071484781.4757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68411315000</v>
      </c>
      <c r="DA283">
        <v>0</v>
      </c>
      <c r="DB283">
        <v>0</v>
      </c>
      <c r="DC283">
        <v>0</v>
      </c>
      <c r="DD283">
        <v>2125000000</v>
      </c>
      <c r="DE283">
        <v>20120975000</v>
      </c>
      <c r="DF283">
        <v>0</v>
      </c>
      <c r="DG283">
        <v>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57629096</v>
      </c>
      <c r="EH283">
        <v>0</v>
      </c>
      <c r="EI283">
        <v>0</v>
      </c>
      <c r="EJ283">
        <v>0</v>
      </c>
      <c r="EK283">
        <v>0</v>
      </c>
      <c r="EL283">
        <v>405697169</v>
      </c>
      <c r="EM283">
        <v>0</v>
      </c>
      <c r="EN283">
        <v>0</v>
      </c>
      <c r="EO283">
        <v>0</v>
      </c>
      <c r="EP283">
        <v>57629096</v>
      </c>
      <c r="EQ283">
        <v>405697169</v>
      </c>
      <c r="ER283" t="b">
        <v>1</v>
      </c>
      <c r="ES283" t="b">
        <v>1</v>
      </c>
      <c r="ET283" t="s">
        <v>9979</v>
      </c>
      <c r="EU283" t="s">
        <v>9979</v>
      </c>
      <c r="EV283" t="s">
        <v>571</v>
      </c>
      <c r="EW283" t="s">
        <v>8804</v>
      </c>
    </row>
    <row r="284" spans="1:153" x14ac:dyDescent="0.4">
      <c r="A284" t="s">
        <v>130</v>
      </c>
      <c r="B284" t="s">
        <v>1155</v>
      </c>
      <c r="C284">
        <v>200000676</v>
      </c>
      <c r="D284" t="s">
        <v>1156</v>
      </c>
      <c r="E284" t="s">
        <v>1157</v>
      </c>
      <c r="F284" t="s">
        <v>546</v>
      </c>
      <c r="G284" t="s">
        <v>547</v>
      </c>
      <c r="H284" t="s">
        <v>548</v>
      </c>
      <c r="I284" t="s">
        <v>549</v>
      </c>
      <c r="J284" t="s">
        <v>550</v>
      </c>
      <c r="K284" t="s">
        <v>551</v>
      </c>
      <c r="L284" t="s">
        <v>552</v>
      </c>
      <c r="M284" t="s">
        <v>553</v>
      </c>
      <c r="N284" t="s">
        <v>594</v>
      </c>
      <c r="O284" t="s">
        <v>555</v>
      </c>
      <c r="P284" t="s">
        <v>595</v>
      </c>
      <c r="Q284" t="s">
        <v>556</v>
      </c>
      <c r="R284" t="s">
        <v>557</v>
      </c>
      <c r="S284" t="s">
        <v>557</v>
      </c>
      <c r="T284" s="1">
        <v>42305</v>
      </c>
      <c r="U284" s="1">
        <v>51071</v>
      </c>
      <c r="V284" s="1">
        <v>51071</v>
      </c>
      <c r="X284" t="s">
        <v>558</v>
      </c>
      <c r="Y284" t="s">
        <v>559</v>
      </c>
      <c r="Z284" t="s">
        <v>560</v>
      </c>
      <c r="AB284" t="s">
        <v>759</v>
      </c>
      <c r="AC284" t="s">
        <v>553</v>
      </c>
      <c r="AD284" t="s">
        <v>640</v>
      </c>
      <c r="AF284" t="s">
        <v>564</v>
      </c>
      <c r="AG284" t="s">
        <v>681</v>
      </c>
      <c r="AH284" t="s">
        <v>9979</v>
      </c>
      <c r="AI284" t="s">
        <v>566</v>
      </c>
      <c r="AJ284" t="s">
        <v>567</v>
      </c>
      <c r="AK284" t="s">
        <v>546</v>
      </c>
      <c r="AL284" t="s">
        <v>568</v>
      </c>
      <c r="AM284" t="s">
        <v>569</v>
      </c>
      <c r="AN284" t="s">
        <v>578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914478830</v>
      </c>
      <c r="AZ284">
        <v>11827379733</v>
      </c>
      <c r="BA284">
        <v>0</v>
      </c>
      <c r="BB284">
        <v>-914478830</v>
      </c>
      <c r="BC284">
        <v>28154590267</v>
      </c>
      <c r="BD284">
        <v>0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0</v>
      </c>
      <c r="BN284">
        <v>-2521212932</v>
      </c>
      <c r="BO284">
        <v>0</v>
      </c>
      <c r="BP284">
        <v>574309833</v>
      </c>
      <c r="BQ284">
        <v>0</v>
      </c>
      <c r="BR284">
        <v>-1946903099</v>
      </c>
      <c r="BS284">
        <v>0</v>
      </c>
      <c r="BT284">
        <v>0</v>
      </c>
      <c r="BU284">
        <v>0</v>
      </c>
      <c r="BV284">
        <v>0</v>
      </c>
      <c r="BW284">
        <v>-1946903099</v>
      </c>
      <c r="BX284">
        <v>0</v>
      </c>
      <c r="BY284">
        <v>-6.7671448494936541</v>
      </c>
      <c r="BZ284">
        <v>0</v>
      </c>
      <c r="CA284">
        <v>28374216646</v>
      </c>
      <c r="CB284">
        <v>28374216646</v>
      </c>
      <c r="CC284">
        <v>29251877291</v>
      </c>
      <c r="CD284">
        <v>0</v>
      </c>
      <c r="CE284">
        <v>26078636453</v>
      </c>
      <c r="CF284">
        <v>26078636453</v>
      </c>
      <c r="CG284">
        <v>29514328215</v>
      </c>
      <c r="CH284">
        <v>26078636453</v>
      </c>
      <c r="CI284">
        <v>26078636453</v>
      </c>
      <c r="CJ284">
        <v>29514328215</v>
      </c>
      <c r="CK284">
        <v>-2521212932</v>
      </c>
      <c r="CL284">
        <v>3796651862</v>
      </c>
      <c r="CM284">
        <v>-27.07240320742131</v>
      </c>
      <c r="CN284">
        <v>-13.226472474634646</v>
      </c>
      <c r="CO284">
        <v>3.1279006600379953</v>
      </c>
      <c r="CP284">
        <v>-706011361155.37146</v>
      </c>
      <c r="CQ284">
        <v>-344928367221.60822</v>
      </c>
      <c r="CR284">
        <v>81571384174.22963</v>
      </c>
      <c r="CS284">
        <v>1.2853452515221235</v>
      </c>
      <c r="CT284">
        <v>33520051531.035305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25038028941.99498</v>
      </c>
      <c r="DK284">
        <v>1040607511.005023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985867052.95039809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574309833</v>
      </c>
      <c r="EM284">
        <v>28943721</v>
      </c>
      <c r="EN284">
        <v>0</v>
      </c>
      <c r="EO284">
        <v>-2550156653</v>
      </c>
      <c r="EP284">
        <v>0</v>
      </c>
      <c r="EQ284">
        <v>-1946903099</v>
      </c>
      <c r="ER284" t="b">
        <v>1</v>
      </c>
      <c r="ES284" t="b">
        <v>1</v>
      </c>
      <c r="ET284" t="s">
        <v>9979</v>
      </c>
      <c r="EU284" t="s">
        <v>9979</v>
      </c>
      <c r="EV284" t="s">
        <v>571</v>
      </c>
      <c r="EW284" t="s">
        <v>572</v>
      </c>
    </row>
    <row r="285" spans="1:153" x14ac:dyDescent="0.4">
      <c r="A285" t="s">
        <v>131</v>
      </c>
      <c r="B285" t="s">
        <v>1158</v>
      </c>
      <c r="C285">
        <v>200000685</v>
      </c>
      <c r="D285" t="s">
        <v>1159</v>
      </c>
      <c r="E285" t="s">
        <v>1160</v>
      </c>
      <c r="F285" t="s">
        <v>546</v>
      </c>
      <c r="G285" t="s">
        <v>654</v>
      </c>
      <c r="H285" t="s">
        <v>654</v>
      </c>
      <c r="I285" t="s">
        <v>689</v>
      </c>
      <c r="J285" t="s">
        <v>811</v>
      </c>
      <c r="K285" t="s">
        <v>691</v>
      </c>
      <c r="L285" t="s">
        <v>918</v>
      </c>
      <c r="M285" t="s">
        <v>553</v>
      </c>
      <c r="N285" t="s">
        <v>594</v>
      </c>
      <c r="O285" t="s">
        <v>555</v>
      </c>
      <c r="P285" t="s">
        <v>595</v>
      </c>
      <c r="Q285" t="s">
        <v>655</v>
      </c>
      <c r="R285" t="s">
        <v>919</v>
      </c>
      <c r="S285" t="s">
        <v>919</v>
      </c>
      <c r="T285" s="1">
        <v>42338</v>
      </c>
      <c r="U285" s="1">
        <v>42873</v>
      </c>
      <c r="V285" s="1">
        <v>47805</v>
      </c>
      <c r="X285" t="s">
        <v>553</v>
      </c>
      <c r="Y285" t="s">
        <v>553</v>
      </c>
      <c r="Z285" t="s">
        <v>553</v>
      </c>
      <c r="AA285" t="s">
        <v>553</v>
      </c>
      <c r="AB285" t="s">
        <v>553</v>
      </c>
      <c r="AC285" t="s">
        <v>1161</v>
      </c>
      <c r="AD285" t="s">
        <v>863</v>
      </c>
      <c r="AF285" t="s">
        <v>772</v>
      </c>
      <c r="AG285" t="s">
        <v>565</v>
      </c>
      <c r="AH285" t="s">
        <v>9979</v>
      </c>
      <c r="AI285" t="s">
        <v>566</v>
      </c>
      <c r="AJ285" t="s">
        <v>773</v>
      </c>
      <c r="AK285" t="s">
        <v>546</v>
      </c>
      <c r="AL285" t="s">
        <v>568</v>
      </c>
      <c r="AM285" t="s">
        <v>569</v>
      </c>
      <c r="AN285" t="s">
        <v>578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102546831</v>
      </c>
      <c r="AY285">
        <v>577929577</v>
      </c>
      <c r="AZ285">
        <v>5380518522</v>
      </c>
      <c r="BA285">
        <v>-102546831</v>
      </c>
      <c r="BB285">
        <v>-577929577</v>
      </c>
      <c r="BC285">
        <v>29568867069</v>
      </c>
      <c r="BD285">
        <v>252702635</v>
      </c>
      <c r="BE285">
        <v>958521421</v>
      </c>
      <c r="BF285">
        <v>8745885680</v>
      </c>
      <c r="BG285">
        <v>958521421</v>
      </c>
      <c r="BH285">
        <v>0</v>
      </c>
      <c r="BI285">
        <v>0</v>
      </c>
      <c r="BJ285">
        <v>6207582</v>
      </c>
      <c r="BK285">
        <v>958521421</v>
      </c>
      <c r="BL285">
        <v>0</v>
      </c>
      <c r="BM285">
        <v>-213349984</v>
      </c>
      <c r="BN285">
        <v>-926457746</v>
      </c>
      <c r="BO285">
        <v>252702635</v>
      </c>
      <c r="BP285">
        <v>958521421</v>
      </c>
      <c r="BQ285">
        <v>39352651</v>
      </c>
      <c r="BR285">
        <v>32063675</v>
      </c>
      <c r="BS285">
        <v>0</v>
      </c>
      <c r="BT285">
        <v>0</v>
      </c>
      <c r="BU285">
        <v>0</v>
      </c>
      <c r="BV285">
        <v>39352651</v>
      </c>
      <c r="BW285">
        <v>32063675</v>
      </c>
      <c r="BX285">
        <v>0.11545890015741245</v>
      </c>
      <c r="BY285">
        <v>9.5461766561925551E-2</v>
      </c>
      <c r="BZ285">
        <v>18418605.469999999</v>
      </c>
      <c r="CA285">
        <v>29618435317</v>
      </c>
      <c r="CB285">
        <v>29710089759</v>
      </c>
      <c r="CC285">
        <v>30111507407</v>
      </c>
      <c r="CD285">
        <v>17091529.120000001</v>
      </c>
      <c r="CE285">
        <v>33160130222</v>
      </c>
      <c r="CF285">
        <v>35046597913</v>
      </c>
      <c r="CG285">
        <v>34047884946</v>
      </c>
      <c r="CH285">
        <v>27043708082.17482</v>
      </c>
      <c r="CI285">
        <v>26990524882.428234</v>
      </c>
      <c r="CJ285">
        <v>27976445629.1642</v>
      </c>
      <c r="CK285">
        <v>-354807969.98937988</v>
      </c>
      <c r="CL285">
        <v>0</v>
      </c>
      <c r="CM285">
        <v>26.889439225196842</v>
      </c>
      <c r="CN285">
        <v>15.82069456577301</v>
      </c>
      <c r="CO285">
        <v>4.066440761089325</v>
      </c>
      <c r="CP285">
        <v>891657306304.08203</v>
      </c>
      <c r="CQ285">
        <v>524616292003.52075</v>
      </c>
      <c r="CR285">
        <v>134843705177.77081</v>
      </c>
      <c r="CS285">
        <v>1.3530004497754891</v>
      </c>
      <c r="CT285">
        <v>44865671104.97979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33160130222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577929577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15131009922.376692</v>
      </c>
      <c r="EF285">
        <v>-1808896447</v>
      </c>
      <c r="EG285">
        <v>252702635</v>
      </c>
      <c r="EH285">
        <v>0</v>
      </c>
      <c r="EI285">
        <v>1570570876</v>
      </c>
      <c r="EJ285">
        <v>24975587</v>
      </c>
      <c r="EK285">
        <v>150073311</v>
      </c>
      <c r="EL285">
        <v>958521421</v>
      </c>
      <c r="EM285">
        <v>6207582</v>
      </c>
      <c r="EN285">
        <v>-616632599</v>
      </c>
      <c r="EO285">
        <v>-466106040</v>
      </c>
      <c r="EP285">
        <v>39352651</v>
      </c>
      <c r="EQ285">
        <v>32063675</v>
      </c>
      <c r="ER285" t="b">
        <v>1</v>
      </c>
      <c r="ES285" t="b">
        <v>1</v>
      </c>
      <c r="ET285" t="s">
        <v>9979</v>
      </c>
      <c r="EU285" t="s">
        <v>9979</v>
      </c>
      <c r="EV285" t="s">
        <v>571</v>
      </c>
      <c r="EW285" t="s">
        <v>814</v>
      </c>
    </row>
    <row r="286" spans="1:153" x14ac:dyDescent="0.4">
      <c r="A286" t="s">
        <v>132</v>
      </c>
      <c r="B286">
        <v>706237502701</v>
      </c>
      <c r="C286">
        <v>6000000000569</v>
      </c>
      <c r="D286" t="s">
        <v>1162</v>
      </c>
      <c r="E286" t="s">
        <v>1163</v>
      </c>
      <c r="F286" t="s">
        <v>546</v>
      </c>
      <c r="G286" t="s">
        <v>614</v>
      </c>
      <c r="H286" t="s">
        <v>629</v>
      </c>
      <c r="I286" t="s">
        <v>549</v>
      </c>
      <c r="J286" t="s">
        <v>550</v>
      </c>
      <c r="K286" t="s">
        <v>551</v>
      </c>
      <c r="L286" t="s">
        <v>552</v>
      </c>
      <c r="M286" t="s">
        <v>553</v>
      </c>
      <c r="N286" t="s">
        <v>554</v>
      </c>
      <c r="O286" t="s">
        <v>555</v>
      </c>
      <c r="P286" t="s">
        <v>554</v>
      </c>
      <c r="Q286" t="s">
        <v>556</v>
      </c>
      <c r="R286" t="s">
        <v>904</v>
      </c>
      <c r="S286" t="s">
        <v>904</v>
      </c>
      <c r="T286" t="s">
        <v>904</v>
      </c>
      <c r="U286" s="1">
        <v>50369</v>
      </c>
      <c r="V286" s="1">
        <v>50369</v>
      </c>
      <c r="X286" t="s">
        <v>558</v>
      </c>
      <c r="Y286" t="s">
        <v>616</v>
      </c>
      <c r="Z286" t="s">
        <v>617</v>
      </c>
      <c r="AA286" t="s">
        <v>618</v>
      </c>
      <c r="AB286" t="s">
        <v>576</v>
      </c>
      <c r="AC286" t="s">
        <v>553</v>
      </c>
      <c r="AD286" t="s">
        <v>620</v>
      </c>
      <c r="AF286" t="s">
        <v>564</v>
      </c>
      <c r="AG286" t="s">
        <v>565</v>
      </c>
      <c r="AH286" t="s">
        <v>9979</v>
      </c>
      <c r="AI286" t="s">
        <v>566</v>
      </c>
      <c r="AJ286" t="s">
        <v>567</v>
      </c>
      <c r="AK286" t="s">
        <v>546</v>
      </c>
      <c r="AL286" t="s">
        <v>568</v>
      </c>
      <c r="AM286" t="s">
        <v>904</v>
      </c>
      <c r="AN286" t="s">
        <v>578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 t="b">
        <v>1</v>
      </c>
      <c r="ES286" t="b">
        <v>1</v>
      </c>
      <c r="ET286" t="s">
        <v>9979</v>
      </c>
      <c r="EU286" t="s">
        <v>9979</v>
      </c>
      <c r="EV286" t="s">
        <v>904</v>
      </c>
      <c r="EW286" t="s">
        <v>8804</v>
      </c>
    </row>
    <row r="287" spans="1:153" x14ac:dyDescent="0.4">
      <c r="A287" t="s">
        <v>132</v>
      </c>
      <c r="B287">
        <v>706237502701</v>
      </c>
      <c r="C287">
        <v>6000000000605</v>
      </c>
      <c r="D287" t="s">
        <v>1162</v>
      </c>
      <c r="E287" t="s">
        <v>1163</v>
      </c>
      <c r="F287" t="s">
        <v>546</v>
      </c>
      <c r="G287" t="s">
        <v>614</v>
      </c>
      <c r="H287" t="s">
        <v>629</v>
      </c>
      <c r="I287" t="s">
        <v>549</v>
      </c>
      <c r="J287" t="s">
        <v>550</v>
      </c>
      <c r="K287" t="s">
        <v>551</v>
      </c>
      <c r="L287" t="s">
        <v>552</v>
      </c>
      <c r="M287" t="s">
        <v>553</v>
      </c>
      <c r="N287" t="s">
        <v>554</v>
      </c>
      <c r="O287" t="s">
        <v>555</v>
      </c>
      <c r="P287" t="s">
        <v>554</v>
      </c>
      <c r="Q287" t="s">
        <v>556</v>
      </c>
      <c r="R287" t="s">
        <v>557</v>
      </c>
      <c r="S287" t="s">
        <v>557</v>
      </c>
      <c r="T287" s="1">
        <v>43110</v>
      </c>
      <c r="U287" s="1">
        <v>50405</v>
      </c>
      <c r="V287" s="1">
        <v>50405</v>
      </c>
      <c r="X287" t="s">
        <v>558</v>
      </c>
      <c r="Y287" t="s">
        <v>616</v>
      </c>
      <c r="Z287" t="s">
        <v>617</v>
      </c>
      <c r="AA287" t="s">
        <v>618</v>
      </c>
      <c r="AB287" t="s">
        <v>576</v>
      </c>
      <c r="AC287" t="s">
        <v>553</v>
      </c>
      <c r="AD287" t="s">
        <v>620</v>
      </c>
      <c r="AF287" t="s">
        <v>564</v>
      </c>
      <c r="AG287" t="s">
        <v>565</v>
      </c>
      <c r="AH287" s="1">
        <v>42355</v>
      </c>
      <c r="AI287" t="s">
        <v>566</v>
      </c>
      <c r="AJ287" t="s">
        <v>567</v>
      </c>
      <c r="AK287" t="s">
        <v>546</v>
      </c>
      <c r="AL287" t="s">
        <v>568</v>
      </c>
      <c r="AM287" t="s">
        <v>569</v>
      </c>
      <c r="AN287" t="s">
        <v>578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0</v>
      </c>
      <c r="AY287">
        <v>133540138</v>
      </c>
      <c r="AZ287">
        <v>2055776070</v>
      </c>
      <c r="BA287">
        <v>0</v>
      </c>
      <c r="BB287">
        <v>-133540138</v>
      </c>
      <c r="BC287">
        <v>4057973930</v>
      </c>
      <c r="BD287">
        <v>0</v>
      </c>
      <c r="BE287">
        <v>94660338</v>
      </c>
      <c r="BF287">
        <v>1620827802</v>
      </c>
      <c r="BG287">
        <v>0</v>
      </c>
      <c r="BH287">
        <v>94660338</v>
      </c>
      <c r="BI287">
        <v>0</v>
      </c>
      <c r="BJ287">
        <v>0</v>
      </c>
      <c r="BK287">
        <v>0</v>
      </c>
      <c r="BL287">
        <v>75461081</v>
      </c>
      <c r="BM287">
        <v>0</v>
      </c>
      <c r="BN287">
        <v>0</v>
      </c>
      <c r="BO287">
        <v>10814296</v>
      </c>
      <c r="BP287">
        <v>75484627</v>
      </c>
      <c r="BQ287">
        <v>10814296</v>
      </c>
      <c r="BR287">
        <v>75484627</v>
      </c>
      <c r="BS287">
        <v>0</v>
      </c>
      <c r="BT287">
        <v>354194859</v>
      </c>
      <c r="BU287">
        <v>0</v>
      </c>
      <c r="BV287">
        <v>10814296</v>
      </c>
      <c r="BW287">
        <v>429679486</v>
      </c>
      <c r="BX287">
        <v>0.2668505315700927</v>
      </c>
      <c r="BY287">
        <v>10.989551800031274</v>
      </c>
      <c r="BZ287">
        <v>0</v>
      </c>
      <c r="CA287">
        <v>4058785687</v>
      </c>
      <c r="CB287">
        <v>4058785687</v>
      </c>
      <c r="CC287">
        <v>4192325825</v>
      </c>
      <c r="CD287">
        <v>0</v>
      </c>
      <c r="CE287">
        <v>4057973930</v>
      </c>
      <c r="CF287">
        <v>4057973930</v>
      </c>
      <c r="CG287">
        <v>4191487360</v>
      </c>
      <c r="CH287">
        <v>4057973930</v>
      </c>
      <c r="CI287">
        <v>4057973930</v>
      </c>
      <c r="CJ287">
        <v>4191487360</v>
      </c>
      <c r="CK287">
        <v>26708</v>
      </c>
      <c r="CL287">
        <v>0</v>
      </c>
      <c r="CM287">
        <v>0.38889129166666669</v>
      </c>
      <c r="CN287">
        <v>4.6666955000000003</v>
      </c>
      <c r="CO287">
        <v>4.6666955000000003</v>
      </c>
      <c r="CP287">
        <v>1578110723.1873598</v>
      </c>
      <c r="CQ287">
        <v>18937328678.248318</v>
      </c>
      <c r="CR287">
        <v>18937328678.248318</v>
      </c>
      <c r="CS287">
        <v>1.2651118874667757</v>
      </c>
      <c r="CT287">
        <v>5133791057.87327</v>
      </c>
      <c r="CU287">
        <v>4.59</v>
      </c>
      <c r="CV287">
        <v>0</v>
      </c>
      <c r="CW287">
        <v>0</v>
      </c>
      <c r="CX287">
        <v>0</v>
      </c>
      <c r="CY287">
        <v>4.59</v>
      </c>
      <c r="CZ287">
        <v>18626100338.700001</v>
      </c>
      <c r="DA287">
        <v>0</v>
      </c>
      <c r="DB287">
        <v>0</v>
      </c>
      <c r="DC287">
        <v>0</v>
      </c>
      <c r="DD287">
        <v>612949233.41999996</v>
      </c>
      <c r="DE287">
        <v>4057973930</v>
      </c>
      <c r="DF287">
        <v>0</v>
      </c>
      <c r="DG287">
        <v>0</v>
      </c>
      <c r="DH287">
        <v>1</v>
      </c>
      <c r="DI287">
        <v>0</v>
      </c>
      <c r="DJ287">
        <v>4057973930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133540138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10814296</v>
      </c>
      <c r="EH287">
        <v>0</v>
      </c>
      <c r="EI287">
        <v>0</v>
      </c>
      <c r="EJ287">
        <v>0</v>
      </c>
      <c r="EK287">
        <v>0</v>
      </c>
      <c r="EL287">
        <v>75484627</v>
      </c>
      <c r="EM287">
        <v>0</v>
      </c>
      <c r="EN287">
        <v>0</v>
      </c>
      <c r="EO287">
        <v>0</v>
      </c>
      <c r="EP287">
        <v>10814296</v>
      </c>
      <c r="EQ287">
        <v>75484627</v>
      </c>
      <c r="ER287" t="b">
        <v>1</v>
      </c>
      <c r="ES287" t="b">
        <v>1</v>
      </c>
      <c r="ET287" t="s">
        <v>9979</v>
      </c>
      <c r="EU287" t="s">
        <v>9979</v>
      </c>
      <c r="EV287" t="s">
        <v>571</v>
      </c>
      <c r="EW287" t="s">
        <v>8804</v>
      </c>
    </row>
    <row r="288" spans="1:153" x14ac:dyDescent="0.4">
      <c r="A288" t="s">
        <v>133</v>
      </c>
      <c r="B288" t="s">
        <v>1164</v>
      </c>
      <c r="C288">
        <v>200000684</v>
      </c>
      <c r="D288" t="s">
        <v>1165</v>
      </c>
      <c r="E288" t="s">
        <v>1166</v>
      </c>
      <c r="F288" t="s">
        <v>546</v>
      </c>
      <c r="G288" t="s">
        <v>614</v>
      </c>
      <c r="H288" t="s">
        <v>629</v>
      </c>
      <c r="I288" t="s">
        <v>549</v>
      </c>
      <c r="J288" t="s">
        <v>550</v>
      </c>
      <c r="K288" t="s">
        <v>551</v>
      </c>
      <c r="L288" t="s">
        <v>552</v>
      </c>
      <c r="M288" t="s">
        <v>553</v>
      </c>
      <c r="N288" t="s">
        <v>594</v>
      </c>
      <c r="O288" t="s">
        <v>654</v>
      </c>
      <c r="P288" t="s">
        <v>595</v>
      </c>
      <c r="Q288" t="s">
        <v>556</v>
      </c>
      <c r="R288" t="s">
        <v>557</v>
      </c>
      <c r="S288" t="s">
        <v>557</v>
      </c>
      <c r="T288" s="1">
        <v>42332</v>
      </c>
      <c r="U288" s="1">
        <v>51464</v>
      </c>
      <c r="V288" s="1">
        <v>51464</v>
      </c>
      <c r="X288" t="s">
        <v>558</v>
      </c>
      <c r="Y288" t="s">
        <v>616</v>
      </c>
      <c r="Z288" t="s">
        <v>617</v>
      </c>
      <c r="AA288" t="s">
        <v>618</v>
      </c>
      <c r="AB288" t="s">
        <v>576</v>
      </c>
      <c r="AC288" t="s">
        <v>553</v>
      </c>
      <c r="AD288" t="s">
        <v>620</v>
      </c>
      <c r="AF288" t="s">
        <v>564</v>
      </c>
      <c r="AG288" t="s">
        <v>565</v>
      </c>
      <c r="AH288" t="s">
        <v>9979</v>
      </c>
      <c r="AI288" t="s">
        <v>566</v>
      </c>
      <c r="AJ288" t="s">
        <v>567</v>
      </c>
      <c r="AK288" t="s">
        <v>546</v>
      </c>
      <c r="AL288" t="s">
        <v>568</v>
      </c>
      <c r="AM288" t="s">
        <v>569</v>
      </c>
      <c r="AN288" t="s">
        <v>578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27418162</v>
      </c>
      <c r="AY288">
        <v>81753452</v>
      </c>
      <c r="AZ288">
        <v>748045507</v>
      </c>
      <c r="BA288">
        <v>-27418162</v>
      </c>
      <c r="BB288">
        <v>-81753452</v>
      </c>
      <c r="BC288">
        <v>1606205993</v>
      </c>
      <c r="BD288">
        <v>15800000</v>
      </c>
      <c r="BE288">
        <v>47875000</v>
      </c>
      <c r="BF288">
        <v>719018720</v>
      </c>
      <c r="BG288">
        <v>47875000</v>
      </c>
      <c r="BH288">
        <v>0</v>
      </c>
      <c r="BI288">
        <v>0</v>
      </c>
      <c r="BJ288">
        <v>-1292771</v>
      </c>
      <c r="BK288">
        <v>47875000</v>
      </c>
      <c r="BL288">
        <v>0</v>
      </c>
      <c r="BM288">
        <v>1046092</v>
      </c>
      <c r="BN288">
        <v>-88110015</v>
      </c>
      <c r="BO288">
        <v>15800000</v>
      </c>
      <c r="BP288">
        <v>47875000</v>
      </c>
      <c r="BQ288">
        <v>16846092</v>
      </c>
      <c r="BR288">
        <v>-40235015</v>
      </c>
      <c r="BS288">
        <v>0</v>
      </c>
      <c r="BT288">
        <v>0</v>
      </c>
      <c r="BU288">
        <v>0</v>
      </c>
      <c r="BV288">
        <v>16846092</v>
      </c>
      <c r="BW288">
        <v>-40235015</v>
      </c>
      <c r="BX288">
        <v>1.085624972120435</v>
      </c>
      <c r="BY288">
        <v>-2.435492848313054</v>
      </c>
      <c r="BZ288">
        <v>0</v>
      </c>
      <c r="CA288">
        <v>1606946170</v>
      </c>
      <c r="CB288">
        <v>1634340538</v>
      </c>
      <c r="CC288">
        <v>1688627629</v>
      </c>
      <c r="CD288">
        <v>0</v>
      </c>
      <c r="CE288">
        <v>1546978398</v>
      </c>
      <c r="CF288">
        <v>1573350468</v>
      </c>
      <c r="CG288">
        <v>1716841865</v>
      </c>
      <c r="CH288">
        <v>1546978398</v>
      </c>
      <c r="CI288">
        <v>1573350468</v>
      </c>
      <c r="CJ288">
        <v>1716841865</v>
      </c>
      <c r="CK288">
        <v>-88110015</v>
      </c>
      <c r="CL288">
        <v>0</v>
      </c>
      <c r="CM288">
        <v>-2.2180798649787903</v>
      </c>
      <c r="CN288">
        <v>-1.6807809472084045</v>
      </c>
      <c r="CO288">
        <v>3.5121437907218942</v>
      </c>
      <c r="CP288">
        <v>-3431321636.1609454</v>
      </c>
      <c r="CQ288">
        <v>-2600131817.1013803</v>
      </c>
      <c r="CR288">
        <v>5433210574.9166031</v>
      </c>
      <c r="CS288">
        <v>1.2802551575309604</v>
      </c>
      <c r="CT288">
        <v>1980527072.6284828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1108261122.3379183</v>
      </c>
      <c r="DK288">
        <v>438717275.66208166</v>
      </c>
      <c r="DL288">
        <v>1229951946.7379303</v>
      </c>
      <c r="DM288">
        <v>486889918.26206958</v>
      </c>
      <c r="DN288">
        <v>0</v>
      </c>
      <c r="DO288">
        <v>0</v>
      </c>
      <c r="DP288">
        <v>58568479.421339102</v>
      </c>
      <c r="DQ288">
        <v>23184972.578660894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132461903.88092935</v>
      </c>
      <c r="EF288">
        <v>0</v>
      </c>
      <c r="EG288">
        <v>15800000</v>
      </c>
      <c r="EH288">
        <v>-433921</v>
      </c>
      <c r="EI288">
        <v>0</v>
      </c>
      <c r="EJ288">
        <v>1480013</v>
      </c>
      <c r="EK288">
        <v>0</v>
      </c>
      <c r="EL288">
        <v>47875000</v>
      </c>
      <c r="EM288">
        <v>-1292771</v>
      </c>
      <c r="EN288">
        <v>0</v>
      </c>
      <c r="EO288">
        <v>-86817244</v>
      </c>
      <c r="EP288">
        <v>16846092</v>
      </c>
      <c r="EQ288">
        <v>-40235015</v>
      </c>
      <c r="ER288" t="b">
        <v>1</v>
      </c>
      <c r="ES288" t="b">
        <v>1</v>
      </c>
      <c r="ET288" t="s">
        <v>9979</v>
      </c>
      <c r="EU288" t="s">
        <v>9979</v>
      </c>
      <c r="EV288" t="s">
        <v>571</v>
      </c>
      <c r="EW288" t="s">
        <v>572</v>
      </c>
    </row>
    <row r="289" spans="1:153" x14ac:dyDescent="0.4">
      <c r="A289" t="s">
        <v>134</v>
      </c>
      <c r="B289">
        <v>505716533501</v>
      </c>
      <c r="C289">
        <v>6000000000459</v>
      </c>
      <c r="D289" t="s">
        <v>1167</v>
      </c>
      <c r="E289" t="s">
        <v>1168</v>
      </c>
      <c r="F289" t="s">
        <v>546</v>
      </c>
      <c r="G289" t="s">
        <v>547</v>
      </c>
      <c r="H289" t="s">
        <v>548</v>
      </c>
      <c r="I289" t="s">
        <v>549</v>
      </c>
      <c r="J289" t="s">
        <v>550</v>
      </c>
      <c r="K289" t="s">
        <v>551</v>
      </c>
      <c r="L289" t="s">
        <v>552</v>
      </c>
      <c r="M289" t="s">
        <v>553</v>
      </c>
      <c r="N289" t="s">
        <v>554</v>
      </c>
      <c r="O289" t="s">
        <v>555</v>
      </c>
      <c r="P289" t="s">
        <v>554</v>
      </c>
      <c r="Q289" t="s">
        <v>556</v>
      </c>
      <c r="R289" t="s">
        <v>557</v>
      </c>
      <c r="S289" t="s">
        <v>557</v>
      </c>
      <c r="T289" s="1">
        <v>42347</v>
      </c>
      <c r="U289" s="1">
        <v>53395</v>
      </c>
      <c r="V289" s="1">
        <v>53395</v>
      </c>
      <c r="X289" t="s">
        <v>558</v>
      </c>
      <c r="Y289" t="s">
        <v>559</v>
      </c>
      <c r="Z289" t="s">
        <v>560</v>
      </c>
      <c r="AA289" t="s">
        <v>1075</v>
      </c>
      <c r="AB289" t="s">
        <v>759</v>
      </c>
      <c r="AC289" t="s">
        <v>553</v>
      </c>
      <c r="AD289" t="s">
        <v>620</v>
      </c>
      <c r="AF289" t="s">
        <v>564</v>
      </c>
      <c r="AG289" t="s">
        <v>565</v>
      </c>
      <c r="AH289" s="1">
        <v>42342</v>
      </c>
      <c r="AI289" t="s">
        <v>566</v>
      </c>
      <c r="AJ289" t="s">
        <v>567</v>
      </c>
      <c r="AK289" t="s">
        <v>546</v>
      </c>
      <c r="AL289" t="s">
        <v>568</v>
      </c>
      <c r="AM289" t="s">
        <v>569</v>
      </c>
      <c r="AN289" t="s">
        <v>578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0</v>
      </c>
      <c r="AY289">
        <v>224000000</v>
      </c>
      <c r="AZ289">
        <v>2011298852</v>
      </c>
      <c r="BA289">
        <v>0</v>
      </c>
      <c r="BB289">
        <v>-224000000</v>
      </c>
      <c r="BC289">
        <v>7020701148</v>
      </c>
      <c r="BD289">
        <v>0</v>
      </c>
      <c r="BE289">
        <v>140042267</v>
      </c>
      <c r="BF289">
        <v>2958565331</v>
      </c>
      <c r="BG289">
        <v>0</v>
      </c>
      <c r="BH289">
        <v>140042267</v>
      </c>
      <c r="BI289">
        <v>0</v>
      </c>
      <c r="BJ289">
        <v>0</v>
      </c>
      <c r="BK289">
        <v>0</v>
      </c>
      <c r="BL289">
        <v>163227696</v>
      </c>
      <c r="BM289">
        <v>0</v>
      </c>
      <c r="BN289">
        <v>0</v>
      </c>
      <c r="BO289">
        <v>23395841</v>
      </c>
      <c r="BP289">
        <v>163291955</v>
      </c>
      <c r="BQ289">
        <v>23395841</v>
      </c>
      <c r="BR289">
        <v>163291955</v>
      </c>
      <c r="BS289">
        <v>0</v>
      </c>
      <c r="BT289">
        <v>0</v>
      </c>
      <c r="BU289">
        <v>0</v>
      </c>
      <c r="BV289">
        <v>23395841</v>
      </c>
      <c r="BW289">
        <v>163291955</v>
      </c>
      <c r="BX289">
        <v>0.33379946402089566</v>
      </c>
      <c r="BY289">
        <v>2.3160543160285383</v>
      </c>
      <c r="BZ289">
        <v>0</v>
      </c>
      <c r="CA289">
        <v>7034000000</v>
      </c>
      <c r="CB289">
        <v>7034000000</v>
      </c>
      <c r="CC289">
        <v>7258000000</v>
      </c>
      <c r="CD289">
        <v>0</v>
      </c>
      <c r="CE289">
        <v>7020701148</v>
      </c>
      <c r="CF289">
        <v>7020596770</v>
      </c>
      <c r="CG289">
        <v>7243465201</v>
      </c>
      <c r="CH289">
        <v>7020701148</v>
      </c>
      <c r="CI289">
        <v>7020596770</v>
      </c>
      <c r="CJ289">
        <v>7243465201</v>
      </c>
      <c r="CK289">
        <v>1235947</v>
      </c>
      <c r="CL289">
        <v>0</v>
      </c>
      <c r="CM289">
        <v>0.32975983333333331</v>
      </c>
      <c r="CN289">
        <v>3.9571179999999999</v>
      </c>
      <c r="CO289">
        <v>3.9571179999999999</v>
      </c>
      <c r="CP289">
        <v>2315145240.4476218</v>
      </c>
      <c r="CQ289">
        <v>27781742885.371464</v>
      </c>
      <c r="CR289">
        <v>27781742885.371464</v>
      </c>
      <c r="CS289">
        <v>1.3275648063551815</v>
      </c>
      <c r="CT289">
        <v>9320435760.0222206</v>
      </c>
      <c r="CU289">
        <v>3.9</v>
      </c>
      <c r="CV289">
        <v>0</v>
      </c>
      <c r="CW289">
        <v>0</v>
      </c>
      <c r="CX289">
        <v>0</v>
      </c>
      <c r="CY289">
        <v>3.8999999999999995</v>
      </c>
      <c r="CZ289">
        <v>27380734477.200001</v>
      </c>
      <c r="DA289">
        <v>0</v>
      </c>
      <c r="DB289">
        <v>0</v>
      </c>
      <c r="DC289">
        <v>0</v>
      </c>
      <c r="DD289">
        <v>873599999.99999988</v>
      </c>
      <c r="DE289">
        <v>7020701148</v>
      </c>
      <c r="DF289">
        <v>0</v>
      </c>
      <c r="DG289">
        <v>0</v>
      </c>
      <c r="DH289">
        <v>1</v>
      </c>
      <c r="DI289">
        <v>0</v>
      </c>
      <c r="DJ289">
        <v>7020701148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224000000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23395841</v>
      </c>
      <c r="EH289">
        <v>0</v>
      </c>
      <c r="EI289">
        <v>0</v>
      </c>
      <c r="EJ289">
        <v>0</v>
      </c>
      <c r="EK289">
        <v>0</v>
      </c>
      <c r="EL289">
        <v>163291955</v>
      </c>
      <c r="EM289">
        <v>0</v>
      </c>
      <c r="EN289">
        <v>0</v>
      </c>
      <c r="EO289">
        <v>0</v>
      </c>
      <c r="EP289">
        <v>23395841</v>
      </c>
      <c r="EQ289">
        <v>163291955</v>
      </c>
      <c r="ER289" t="b">
        <v>1</v>
      </c>
      <c r="ES289" t="b">
        <v>1</v>
      </c>
      <c r="ET289" t="s">
        <v>9979</v>
      </c>
      <c r="EU289" t="s">
        <v>9979</v>
      </c>
      <c r="EV289" t="s">
        <v>571</v>
      </c>
      <c r="EW289" t="s">
        <v>8804</v>
      </c>
    </row>
    <row r="290" spans="1:153" x14ac:dyDescent="0.4">
      <c r="A290" t="s">
        <v>134</v>
      </c>
      <c r="B290">
        <v>505716533501</v>
      </c>
      <c r="C290">
        <v>6000000000461</v>
      </c>
      <c r="D290" t="s">
        <v>1167</v>
      </c>
      <c r="E290" t="s">
        <v>1168</v>
      </c>
      <c r="F290" t="s">
        <v>546</v>
      </c>
      <c r="G290" t="s">
        <v>547</v>
      </c>
      <c r="H290" t="s">
        <v>548</v>
      </c>
      <c r="I290" t="s">
        <v>549</v>
      </c>
      <c r="J290" t="s">
        <v>550</v>
      </c>
      <c r="K290" t="s">
        <v>551</v>
      </c>
      <c r="L290" t="s">
        <v>552</v>
      </c>
      <c r="M290" t="s">
        <v>553</v>
      </c>
      <c r="N290" t="s">
        <v>554</v>
      </c>
      <c r="O290" t="s">
        <v>555</v>
      </c>
      <c r="P290" t="s">
        <v>554</v>
      </c>
      <c r="Q290" t="s">
        <v>556</v>
      </c>
      <c r="R290" t="s">
        <v>557</v>
      </c>
      <c r="S290" t="s">
        <v>557</v>
      </c>
      <c r="T290" s="1">
        <v>42347</v>
      </c>
      <c r="U290" s="1">
        <v>53395</v>
      </c>
      <c r="V290" s="1">
        <v>53395</v>
      </c>
      <c r="X290" t="s">
        <v>558</v>
      </c>
      <c r="Y290" t="s">
        <v>559</v>
      </c>
      <c r="Z290" t="s">
        <v>560</v>
      </c>
      <c r="AA290" t="s">
        <v>1075</v>
      </c>
      <c r="AB290" t="s">
        <v>759</v>
      </c>
      <c r="AC290" t="s">
        <v>553</v>
      </c>
      <c r="AD290" t="s">
        <v>620</v>
      </c>
      <c r="AF290" t="s">
        <v>564</v>
      </c>
      <c r="AG290" t="s">
        <v>565</v>
      </c>
      <c r="AH290" s="1">
        <v>42342</v>
      </c>
      <c r="AI290" t="s">
        <v>566</v>
      </c>
      <c r="AJ290" t="s">
        <v>567</v>
      </c>
      <c r="AK290" t="s">
        <v>546</v>
      </c>
      <c r="AL290" t="s">
        <v>568</v>
      </c>
      <c r="AM290" t="s">
        <v>569</v>
      </c>
      <c r="AN290" t="s">
        <v>578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0</v>
      </c>
      <c r="AY290">
        <v>425000000</v>
      </c>
      <c r="AZ290">
        <v>3701756800</v>
      </c>
      <c r="BA290">
        <v>0</v>
      </c>
      <c r="BB290">
        <v>-425000000</v>
      </c>
      <c r="BC290">
        <v>13298243200</v>
      </c>
      <c r="BD290">
        <v>0</v>
      </c>
      <c r="BE290">
        <v>207424400</v>
      </c>
      <c r="BF290">
        <v>5160535341</v>
      </c>
      <c r="BG290">
        <v>0</v>
      </c>
      <c r="BH290">
        <v>207424400</v>
      </c>
      <c r="BI290">
        <v>0</v>
      </c>
      <c r="BJ290">
        <v>0</v>
      </c>
      <c r="BK290">
        <v>0</v>
      </c>
      <c r="BL290">
        <v>283651098</v>
      </c>
      <c r="BM290">
        <v>0</v>
      </c>
      <c r="BN290">
        <v>0</v>
      </c>
      <c r="BO290">
        <v>40328368</v>
      </c>
      <c r="BP290">
        <v>283774788</v>
      </c>
      <c r="BQ290">
        <v>40328368</v>
      </c>
      <c r="BR290">
        <v>283774788</v>
      </c>
      <c r="BS290">
        <v>0</v>
      </c>
      <c r="BT290">
        <v>0</v>
      </c>
      <c r="BU290">
        <v>0</v>
      </c>
      <c r="BV290">
        <v>40328368</v>
      </c>
      <c r="BW290">
        <v>283774788</v>
      </c>
      <c r="BX290">
        <v>0.30372140391245284</v>
      </c>
      <c r="BY290">
        <v>2.122666558239783</v>
      </c>
      <c r="BZ290">
        <v>0</v>
      </c>
      <c r="CA290">
        <v>13302500000</v>
      </c>
      <c r="CB290">
        <v>13302500000</v>
      </c>
      <c r="CC290">
        <v>13727500000</v>
      </c>
      <c r="CD290">
        <v>0</v>
      </c>
      <c r="CE290">
        <v>13298243200</v>
      </c>
      <c r="CF290">
        <v>13298243200</v>
      </c>
      <c r="CG290">
        <v>13723107200</v>
      </c>
      <c r="CH290">
        <v>13298243200</v>
      </c>
      <c r="CI290">
        <v>13298243200</v>
      </c>
      <c r="CJ290">
        <v>13723107200</v>
      </c>
      <c r="CK290">
        <v>136000</v>
      </c>
      <c r="CL290">
        <v>0</v>
      </c>
      <c r="CM290">
        <v>0.30366697500000001</v>
      </c>
      <c r="CN290">
        <v>3.6440036999999998</v>
      </c>
      <c r="CO290">
        <v>3.6440036999999998</v>
      </c>
      <c r="CP290">
        <v>4038237285.3583202</v>
      </c>
      <c r="CQ290">
        <v>48458847424.299835</v>
      </c>
      <c r="CR290">
        <v>48458847424.299835</v>
      </c>
      <c r="CS290">
        <v>1.3035609024117647</v>
      </c>
      <c r="CT290">
        <v>17335069906.283115</v>
      </c>
      <c r="CU290">
        <v>3.6</v>
      </c>
      <c r="CV290">
        <v>0</v>
      </c>
      <c r="CW290">
        <v>0</v>
      </c>
      <c r="CX290">
        <v>0</v>
      </c>
      <c r="CY290">
        <v>3.6</v>
      </c>
      <c r="CZ290">
        <v>47873675520</v>
      </c>
      <c r="DA290">
        <v>0</v>
      </c>
      <c r="DB290">
        <v>0</v>
      </c>
      <c r="DC290">
        <v>0</v>
      </c>
      <c r="DD290">
        <v>1530000000</v>
      </c>
      <c r="DE290">
        <v>13298243200</v>
      </c>
      <c r="DF290">
        <v>0</v>
      </c>
      <c r="DG290">
        <v>0</v>
      </c>
      <c r="DH290">
        <v>1</v>
      </c>
      <c r="DI290">
        <v>0</v>
      </c>
      <c r="DJ290">
        <v>13298243200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425000000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40328368</v>
      </c>
      <c r="EH290">
        <v>0</v>
      </c>
      <c r="EI290">
        <v>0</v>
      </c>
      <c r="EJ290">
        <v>0</v>
      </c>
      <c r="EK290">
        <v>0</v>
      </c>
      <c r="EL290">
        <v>283774788</v>
      </c>
      <c r="EM290">
        <v>0</v>
      </c>
      <c r="EN290">
        <v>0</v>
      </c>
      <c r="EO290">
        <v>0</v>
      </c>
      <c r="EP290">
        <v>40328368</v>
      </c>
      <c r="EQ290">
        <v>283774788</v>
      </c>
      <c r="ER290" t="b">
        <v>1</v>
      </c>
      <c r="ES290" t="b">
        <v>1</v>
      </c>
      <c r="ET290" t="s">
        <v>9979</v>
      </c>
      <c r="EU290" t="s">
        <v>9979</v>
      </c>
      <c r="EV290" t="s">
        <v>571</v>
      </c>
      <c r="EW290" t="s">
        <v>8804</v>
      </c>
    </row>
    <row r="291" spans="1:153" x14ac:dyDescent="0.4">
      <c r="A291" t="s">
        <v>134</v>
      </c>
      <c r="B291" t="s">
        <v>1169</v>
      </c>
      <c r="C291">
        <v>200000699</v>
      </c>
      <c r="D291" t="s">
        <v>1167</v>
      </c>
      <c r="E291" t="s">
        <v>1170</v>
      </c>
      <c r="F291" t="s">
        <v>546</v>
      </c>
      <c r="G291" t="s">
        <v>547</v>
      </c>
      <c r="H291" t="s">
        <v>548</v>
      </c>
      <c r="I291" t="s">
        <v>549</v>
      </c>
      <c r="J291" t="s">
        <v>550</v>
      </c>
      <c r="K291" t="s">
        <v>551</v>
      </c>
      <c r="L291" t="s">
        <v>552</v>
      </c>
      <c r="M291" t="s">
        <v>553</v>
      </c>
      <c r="N291" t="s">
        <v>594</v>
      </c>
      <c r="O291" t="s">
        <v>703</v>
      </c>
      <c r="P291" t="s">
        <v>584</v>
      </c>
      <c r="Q291" t="s">
        <v>556</v>
      </c>
      <c r="R291" t="s">
        <v>557</v>
      </c>
      <c r="S291" t="s">
        <v>557</v>
      </c>
      <c r="T291" s="1">
        <v>42347</v>
      </c>
      <c r="U291" s="1">
        <v>53395</v>
      </c>
      <c r="V291" s="1">
        <v>53395</v>
      </c>
      <c r="X291" t="s">
        <v>558</v>
      </c>
      <c r="Y291" t="s">
        <v>559</v>
      </c>
      <c r="Z291" t="s">
        <v>560</v>
      </c>
      <c r="AA291" t="s">
        <v>1075</v>
      </c>
      <c r="AB291" t="s">
        <v>759</v>
      </c>
      <c r="AC291" t="s">
        <v>553</v>
      </c>
      <c r="AD291" t="s">
        <v>620</v>
      </c>
      <c r="AF291" t="s">
        <v>564</v>
      </c>
      <c r="AG291" t="s">
        <v>565</v>
      </c>
      <c r="AH291" t="s">
        <v>9979</v>
      </c>
      <c r="AI291" t="s">
        <v>566</v>
      </c>
      <c r="AJ291" t="s">
        <v>567</v>
      </c>
      <c r="AK291" t="s">
        <v>546</v>
      </c>
      <c r="AL291" t="s">
        <v>586</v>
      </c>
      <c r="AM291" t="s">
        <v>569</v>
      </c>
      <c r="AN291" t="s">
        <v>578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-2070803</v>
      </c>
      <c r="BO291">
        <v>0</v>
      </c>
      <c r="BP291">
        <v>0</v>
      </c>
      <c r="BQ291">
        <v>0</v>
      </c>
      <c r="BR291">
        <v>-2070803</v>
      </c>
      <c r="BS291">
        <v>0</v>
      </c>
      <c r="BT291">
        <v>0</v>
      </c>
      <c r="BU291">
        <v>0</v>
      </c>
      <c r="BV291">
        <v>0</v>
      </c>
      <c r="BW291">
        <v>-2070803</v>
      </c>
      <c r="BX291">
        <v>0</v>
      </c>
      <c r="BY291">
        <v>-4.170720587576323E-2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4963025651</v>
      </c>
      <c r="CF291">
        <v>4963025651</v>
      </c>
      <c r="CG291">
        <v>4965096454</v>
      </c>
      <c r="CH291">
        <v>4963025651</v>
      </c>
      <c r="CI291">
        <v>4963025651</v>
      </c>
      <c r="CJ291">
        <v>4965096454</v>
      </c>
      <c r="CK291">
        <v>-2070803</v>
      </c>
      <c r="CL291">
        <v>0</v>
      </c>
      <c r="CM291">
        <v>-0.2292504906654359</v>
      </c>
      <c r="CN291">
        <v>-8.4088146686553969E-2</v>
      </c>
      <c r="CO291">
        <v>-6.8791279196739188</v>
      </c>
      <c r="CP291">
        <v>-1137776065.6768944</v>
      </c>
      <c r="CQ291">
        <v>-417331628.950418</v>
      </c>
      <c r="CR291">
        <v>-34141288321.851925</v>
      </c>
      <c r="CS291">
        <v>0.58916483040980006</v>
      </c>
      <c r="CT291">
        <v>2924040165.9909024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4963025651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992007537.25356138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-2070803</v>
      </c>
      <c r="EP291">
        <v>0</v>
      </c>
      <c r="EQ291">
        <v>-2070803</v>
      </c>
      <c r="ER291" t="b">
        <v>1</v>
      </c>
      <c r="ES291" t="b">
        <v>1</v>
      </c>
      <c r="ET291" t="s">
        <v>9979</v>
      </c>
      <c r="EU291" t="s">
        <v>9979</v>
      </c>
      <c r="EV291" t="s">
        <v>571</v>
      </c>
      <c r="EW291" t="s">
        <v>572</v>
      </c>
    </row>
    <row r="292" spans="1:153" x14ac:dyDescent="0.4">
      <c r="A292" t="s">
        <v>134</v>
      </c>
      <c r="B292" t="s">
        <v>1171</v>
      </c>
      <c r="C292">
        <v>200000700</v>
      </c>
      <c r="D292" t="s">
        <v>1167</v>
      </c>
      <c r="E292" t="s">
        <v>1172</v>
      </c>
      <c r="F292" t="s">
        <v>546</v>
      </c>
      <c r="G292" t="s">
        <v>547</v>
      </c>
      <c r="H292" t="s">
        <v>548</v>
      </c>
      <c r="I292" t="s">
        <v>549</v>
      </c>
      <c r="J292" t="s">
        <v>550</v>
      </c>
      <c r="K292" t="s">
        <v>551</v>
      </c>
      <c r="L292" t="s">
        <v>552</v>
      </c>
      <c r="M292" t="s">
        <v>553</v>
      </c>
      <c r="N292" t="s">
        <v>594</v>
      </c>
      <c r="O292" t="s">
        <v>703</v>
      </c>
      <c r="P292" t="s">
        <v>595</v>
      </c>
      <c r="Q292" t="s">
        <v>556</v>
      </c>
      <c r="R292" t="s">
        <v>557</v>
      </c>
      <c r="S292" t="s">
        <v>557</v>
      </c>
      <c r="T292" s="1">
        <v>42347</v>
      </c>
      <c r="U292" s="1">
        <v>53395</v>
      </c>
      <c r="V292" s="1">
        <v>53395</v>
      </c>
      <c r="X292" t="s">
        <v>558</v>
      </c>
      <c r="Y292" t="s">
        <v>559</v>
      </c>
      <c r="Z292" t="s">
        <v>560</v>
      </c>
      <c r="AA292" t="s">
        <v>1075</v>
      </c>
      <c r="AB292" t="s">
        <v>759</v>
      </c>
      <c r="AC292" t="s">
        <v>553</v>
      </c>
      <c r="AD292" t="s">
        <v>620</v>
      </c>
      <c r="AF292" t="s">
        <v>564</v>
      </c>
      <c r="AG292" t="s">
        <v>565</v>
      </c>
      <c r="AH292" t="s">
        <v>9979</v>
      </c>
      <c r="AI292" t="s">
        <v>566</v>
      </c>
      <c r="AJ292" t="s">
        <v>567</v>
      </c>
      <c r="AK292" t="s">
        <v>546</v>
      </c>
      <c r="AL292" t="s">
        <v>568</v>
      </c>
      <c r="AM292" t="s">
        <v>569</v>
      </c>
      <c r="AN292" t="s">
        <v>578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58670886</v>
      </c>
      <c r="BE292">
        <v>210759494</v>
      </c>
      <c r="BF292">
        <v>2816742161</v>
      </c>
      <c r="BG292">
        <v>210759494</v>
      </c>
      <c r="BH292">
        <v>0</v>
      </c>
      <c r="BI292">
        <v>0</v>
      </c>
      <c r="BJ292">
        <v>0</v>
      </c>
      <c r="BK292">
        <v>210759494</v>
      </c>
      <c r="BL292">
        <v>0</v>
      </c>
      <c r="BM292">
        <v>0</v>
      </c>
      <c r="BN292">
        <v>5837450989</v>
      </c>
      <c r="BO292">
        <v>58670886</v>
      </c>
      <c r="BP292">
        <v>210759494</v>
      </c>
      <c r="BQ292">
        <v>58670886</v>
      </c>
      <c r="BR292">
        <v>6048210483</v>
      </c>
      <c r="BS292">
        <v>0</v>
      </c>
      <c r="BT292">
        <v>0</v>
      </c>
      <c r="BU292">
        <v>0</v>
      </c>
      <c r="BV292">
        <v>58670886</v>
      </c>
      <c r="BW292">
        <v>6048210483</v>
      </c>
      <c r="BX292">
        <v>0.36418877688876333</v>
      </c>
      <c r="BY292">
        <v>59.316389264575655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16139355774</v>
      </c>
      <c r="CF292">
        <v>16139355774</v>
      </c>
      <c r="CG292">
        <v>10301904785</v>
      </c>
      <c r="CH292">
        <v>16139355774</v>
      </c>
      <c r="CI292">
        <v>16139355774</v>
      </c>
      <c r="CJ292">
        <v>10301904785</v>
      </c>
      <c r="CK292">
        <v>5837450989</v>
      </c>
      <c r="CL292">
        <v>0</v>
      </c>
      <c r="CM292">
        <v>-7.1317604184150687</v>
      </c>
      <c r="CN292">
        <v>155.05659461021423</v>
      </c>
      <c r="CO292">
        <v>0</v>
      </c>
      <c r="CP292">
        <v>-115102018687.73189</v>
      </c>
      <c r="CQ292">
        <v>2502513545519.1382</v>
      </c>
      <c r="CR292">
        <v>0</v>
      </c>
      <c r="CS292">
        <v>68.615428897985694</v>
      </c>
      <c r="CT292">
        <v>1107408818570.1919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16139355774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988838287.64640903</v>
      </c>
      <c r="EF292">
        <v>0</v>
      </c>
      <c r="EG292">
        <v>58670886</v>
      </c>
      <c r="EH292">
        <v>0</v>
      </c>
      <c r="EI292">
        <v>0</v>
      </c>
      <c r="EJ292">
        <v>0</v>
      </c>
      <c r="EK292">
        <v>0</v>
      </c>
      <c r="EL292">
        <v>210759494</v>
      </c>
      <c r="EM292">
        <v>0</v>
      </c>
      <c r="EN292">
        <v>0</v>
      </c>
      <c r="EO292">
        <v>5837450989</v>
      </c>
      <c r="EP292">
        <v>58670886</v>
      </c>
      <c r="EQ292">
        <v>6048210483</v>
      </c>
      <c r="ER292" t="b">
        <v>1</v>
      </c>
      <c r="ES292" t="b">
        <v>1</v>
      </c>
      <c r="ET292" t="s">
        <v>9979</v>
      </c>
      <c r="EU292" t="s">
        <v>9979</v>
      </c>
      <c r="EV292" t="s">
        <v>571</v>
      </c>
      <c r="EW292" t="s">
        <v>572</v>
      </c>
    </row>
    <row r="293" spans="1:153" x14ac:dyDescent="0.4">
      <c r="A293" t="s">
        <v>1173</v>
      </c>
      <c r="B293">
        <v>806204944801</v>
      </c>
      <c r="C293">
        <v>6000000000494</v>
      </c>
      <c r="D293" t="s">
        <v>1174</v>
      </c>
      <c r="E293" t="s">
        <v>1174</v>
      </c>
      <c r="F293" t="s">
        <v>546</v>
      </c>
      <c r="G293" t="s">
        <v>547</v>
      </c>
      <c r="H293" t="s">
        <v>548</v>
      </c>
      <c r="I293" t="s">
        <v>549</v>
      </c>
      <c r="J293" t="s">
        <v>550</v>
      </c>
      <c r="K293" t="s">
        <v>551</v>
      </c>
      <c r="L293" t="s">
        <v>552</v>
      </c>
      <c r="M293" t="s">
        <v>553</v>
      </c>
      <c r="N293" t="s">
        <v>554</v>
      </c>
      <c r="O293" t="s">
        <v>555</v>
      </c>
      <c r="P293" t="s">
        <v>554</v>
      </c>
      <c r="Q293" t="s">
        <v>556</v>
      </c>
      <c r="R293" t="s">
        <v>557</v>
      </c>
      <c r="S293" t="s">
        <v>557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558</v>
      </c>
      <c r="Y293" t="s">
        <v>559</v>
      </c>
      <c r="Z293" t="s">
        <v>560</v>
      </c>
      <c r="AA293" t="s">
        <v>1075</v>
      </c>
      <c r="AB293" t="s">
        <v>589</v>
      </c>
      <c r="AC293" t="s">
        <v>553</v>
      </c>
      <c r="AD293" t="s">
        <v>563</v>
      </c>
      <c r="AF293" t="s">
        <v>564</v>
      </c>
      <c r="AG293" t="s">
        <v>565</v>
      </c>
      <c r="AH293" t="s">
        <v>9979</v>
      </c>
      <c r="AI293" t="s">
        <v>566</v>
      </c>
      <c r="AJ293" t="s">
        <v>567</v>
      </c>
      <c r="AK293" t="s">
        <v>546</v>
      </c>
      <c r="AL293" t="s">
        <v>568</v>
      </c>
      <c r="AM293" t="s">
        <v>569</v>
      </c>
      <c r="AN293" t="s">
        <v>570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 t="b">
        <v>1</v>
      </c>
      <c r="ES293" t="b">
        <v>1</v>
      </c>
      <c r="ET293" t="s">
        <v>9979</v>
      </c>
      <c r="EU293" t="s">
        <v>9979</v>
      </c>
      <c r="EV293" t="s">
        <v>571</v>
      </c>
      <c r="EW293" t="s">
        <v>8804</v>
      </c>
    </row>
    <row r="294" spans="1:153" x14ac:dyDescent="0.4">
      <c r="A294" t="s">
        <v>1173</v>
      </c>
      <c r="B294" t="s">
        <v>1175</v>
      </c>
      <c r="C294">
        <v>200000844</v>
      </c>
      <c r="D294" t="s">
        <v>1174</v>
      </c>
      <c r="E294" t="s">
        <v>1176</v>
      </c>
      <c r="F294" t="s">
        <v>546</v>
      </c>
      <c r="G294" t="s">
        <v>547</v>
      </c>
      <c r="H294" t="s">
        <v>548</v>
      </c>
      <c r="I294" t="s">
        <v>549</v>
      </c>
      <c r="J294" t="s">
        <v>550</v>
      </c>
      <c r="K294" t="s">
        <v>551</v>
      </c>
      <c r="L294" t="s">
        <v>552</v>
      </c>
      <c r="M294" t="s">
        <v>553</v>
      </c>
      <c r="N294" t="s">
        <v>594</v>
      </c>
      <c r="O294" t="s">
        <v>654</v>
      </c>
      <c r="P294" t="s">
        <v>595</v>
      </c>
      <c r="Q294" t="s">
        <v>556</v>
      </c>
      <c r="R294" t="s">
        <v>557</v>
      </c>
      <c r="S294" t="s">
        <v>557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558</v>
      </c>
      <c r="Y294" t="s">
        <v>559</v>
      </c>
      <c r="Z294" t="s">
        <v>560</v>
      </c>
      <c r="AA294" t="s">
        <v>1075</v>
      </c>
      <c r="AB294" t="s">
        <v>589</v>
      </c>
      <c r="AC294" t="s">
        <v>553</v>
      </c>
      <c r="AD294" t="s">
        <v>563</v>
      </c>
      <c r="AF294" t="s">
        <v>564</v>
      </c>
      <c r="AG294" t="s">
        <v>565</v>
      </c>
      <c r="AH294" t="s">
        <v>9979</v>
      </c>
      <c r="AI294" t="s">
        <v>566</v>
      </c>
      <c r="AJ294" t="s">
        <v>567</v>
      </c>
      <c r="AK294" t="s">
        <v>546</v>
      </c>
      <c r="AL294" t="s">
        <v>568</v>
      </c>
      <c r="AM294" t="s">
        <v>569</v>
      </c>
      <c r="AN294" t="s">
        <v>570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 t="b">
        <v>1</v>
      </c>
      <c r="ES294" t="b">
        <v>1</v>
      </c>
      <c r="ET294" t="s">
        <v>9979</v>
      </c>
      <c r="EU294" t="s">
        <v>9979</v>
      </c>
      <c r="EV294" t="s">
        <v>571</v>
      </c>
      <c r="EW294" t="s">
        <v>572</v>
      </c>
    </row>
    <row r="295" spans="1:153" x14ac:dyDescent="0.4">
      <c r="A295" t="s">
        <v>135</v>
      </c>
      <c r="B295">
        <v>705607029701</v>
      </c>
      <c r="C295">
        <v>6000000000462</v>
      </c>
      <c r="D295" t="s">
        <v>1177</v>
      </c>
      <c r="E295" t="s">
        <v>1178</v>
      </c>
      <c r="F295" t="s">
        <v>546</v>
      </c>
      <c r="G295" t="s">
        <v>547</v>
      </c>
      <c r="H295" t="s">
        <v>548</v>
      </c>
      <c r="I295" t="s">
        <v>549</v>
      </c>
      <c r="J295" t="s">
        <v>550</v>
      </c>
      <c r="K295" t="s">
        <v>551</v>
      </c>
      <c r="L295" t="s">
        <v>552</v>
      </c>
      <c r="M295" t="s">
        <v>553</v>
      </c>
      <c r="N295" t="s">
        <v>554</v>
      </c>
      <c r="O295" t="s">
        <v>555</v>
      </c>
      <c r="P295" t="s">
        <v>554</v>
      </c>
      <c r="Q295" t="s">
        <v>556</v>
      </c>
      <c r="R295" t="s">
        <v>557</v>
      </c>
      <c r="S295" t="s">
        <v>557</v>
      </c>
      <c r="T295" s="1">
        <v>42367</v>
      </c>
      <c r="U295" s="1">
        <v>49489</v>
      </c>
      <c r="V295" s="1">
        <v>49489</v>
      </c>
      <c r="X295" t="s">
        <v>558</v>
      </c>
      <c r="Y295" t="s">
        <v>559</v>
      </c>
      <c r="Z295" t="s">
        <v>560</v>
      </c>
      <c r="AA295" t="s">
        <v>1075</v>
      </c>
      <c r="AB295" t="s">
        <v>1108</v>
      </c>
      <c r="AC295" t="s">
        <v>553</v>
      </c>
      <c r="AD295" t="s">
        <v>640</v>
      </c>
      <c r="AF295" t="s">
        <v>564</v>
      </c>
      <c r="AG295" t="s">
        <v>565</v>
      </c>
      <c r="AH295" s="1">
        <v>42361</v>
      </c>
      <c r="AI295" t="s">
        <v>566</v>
      </c>
      <c r="AJ295" t="s">
        <v>567</v>
      </c>
      <c r="AK295" t="s">
        <v>546</v>
      </c>
      <c r="AL295" t="s">
        <v>568</v>
      </c>
      <c r="AM295" t="s">
        <v>569</v>
      </c>
      <c r="AN295" t="s">
        <v>578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0</v>
      </c>
      <c r="AY295">
        <v>1176000000</v>
      </c>
      <c r="AZ295">
        <v>17552174080</v>
      </c>
      <c r="BA295">
        <v>0</v>
      </c>
      <c r="BB295">
        <v>-1176000000</v>
      </c>
      <c r="BC295">
        <v>22447825920</v>
      </c>
      <c r="BD295">
        <v>0</v>
      </c>
      <c r="BE295">
        <v>500563824</v>
      </c>
      <c r="BF295">
        <v>10384406441</v>
      </c>
      <c r="BG295">
        <v>0</v>
      </c>
      <c r="BH295">
        <v>500563824</v>
      </c>
      <c r="BI295">
        <v>0</v>
      </c>
      <c r="BJ295">
        <v>0</v>
      </c>
      <c r="BK295">
        <v>0</v>
      </c>
      <c r="BL295">
        <v>579541511</v>
      </c>
      <c r="BM295">
        <v>0</v>
      </c>
      <c r="BN295">
        <v>0</v>
      </c>
      <c r="BO295">
        <v>81980689</v>
      </c>
      <c r="BP295">
        <v>580331367</v>
      </c>
      <c r="BQ295">
        <v>81980689</v>
      </c>
      <c r="BR295">
        <v>580331367</v>
      </c>
      <c r="BS295">
        <v>0</v>
      </c>
      <c r="BT295">
        <v>0</v>
      </c>
      <c r="BU295">
        <v>0</v>
      </c>
      <c r="BV295">
        <v>81980689</v>
      </c>
      <c r="BW295">
        <v>580331367</v>
      </c>
      <c r="BX295">
        <v>0.36587356891054723</v>
      </c>
      <c r="BY295">
        <v>2.551441298022219</v>
      </c>
      <c r="BZ295">
        <v>0</v>
      </c>
      <c r="CA295">
        <v>22464000000</v>
      </c>
      <c r="CB295">
        <v>22464000000</v>
      </c>
      <c r="CC295">
        <v>23640000000</v>
      </c>
      <c r="CD295">
        <v>0</v>
      </c>
      <c r="CE295">
        <v>22447825920</v>
      </c>
      <c r="CF295">
        <v>22447825920</v>
      </c>
      <c r="CG295">
        <v>23622979200</v>
      </c>
      <c r="CH295">
        <v>22447825920</v>
      </c>
      <c r="CI295">
        <v>22447825920</v>
      </c>
      <c r="CJ295">
        <v>23622979200</v>
      </c>
      <c r="CK295">
        <v>846720</v>
      </c>
      <c r="CL295">
        <v>0</v>
      </c>
      <c r="CM295">
        <v>0.36386881666666665</v>
      </c>
      <c r="CN295">
        <v>4.3664258</v>
      </c>
      <c r="CO295">
        <v>4.3664258</v>
      </c>
      <c r="CP295">
        <v>8168063854.2497272</v>
      </c>
      <c r="CQ295">
        <v>98016766250.996735</v>
      </c>
      <c r="CR295">
        <v>98016766250.996735</v>
      </c>
      <c r="CS295">
        <v>1.2596101610249999</v>
      </c>
      <c r="CT295">
        <v>28275509621.752365</v>
      </c>
      <c r="CU295">
        <v>4.3</v>
      </c>
      <c r="CV295">
        <v>0</v>
      </c>
      <c r="CW295">
        <v>0</v>
      </c>
      <c r="CX295">
        <v>0</v>
      </c>
      <c r="CY295">
        <v>4.3</v>
      </c>
      <c r="CZ295">
        <v>96525651456</v>
      </c>
      <c r="DA295">
        <v>0</v>
      </c>
      <c r="DB295">
        <v>0</v>
      </c>
      <c r="DC295">
        <v>0</v>
      </c>
      <c r="DD295">
        <v>5056800000</v>
      </c>
      <c r="DE295">
        <v>22447825920</v>
      </c>
      <c r="DF295">
        <v>0</v>
      </c>
      <c r="DG295">
        <v>0</v>
      </c>
      <c r="DH295">
        <v>1</v>
      </c>
      <c r="DI295">
        <v>0</v>
      </c>
      <c r="DJ295">
        <v>22447825920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1176000000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81980689</v>
      </c>
      <c r="EH295">
        <v>0</v>
      </c>
      <c r="EI295">
        <v>0</v>
      </c>
      <c r="EJ295">
        <v>0</v>
      </c>
      <c r="EK295">
        <v>0</v>
      </c>
      <c r="EL295">
        <v>580331367</v>
      </c>
      <c r="EM295">
        <v>0</v>
      </c>
      <c r="EN295">
        <v>0</v>
      </c>
      <c r="EO295">
        <v>0</v>
      </c>
      <c r="EP295">
        <v>81980689</v>
      </c>
      <c r="EQ295">
        <v>580331367</v>
      </c>
      <c r="ER295" t="b">
        <v>1</v>
      </c>
      <c r="ES295" t="b">
        <v>1</v>
      </c>
      <c r="ET295" t="s">
        <v>9979</v>
      </c>
      <c r="EU295" t="s">
        <v>9979</v>
      </c>
      <c r="EV295" t="s">
        <v>571</v>
      </c>
      <c r="EW295" t="s">
        <v>8804</v>
      </c>
    </row>
    <row r="296" spans="1:153" x14ac:dyDescent="0.4">
      <c r="A296" t="s">
        <v>135</v>
      </c>
      <c r="B296">
        <v>705607029701</v>
      </c>
      <c r="C296">
        <v>6000000000463</v>
      </c>
      <c r="D296" t="s">
        <v>1177</v>
      </c>
      <c r="E296" t="s">
        <v>1178</v>
      </c>
      <c r="F296" t="s">
        <v>546</v>
      </c>
      <c r="G296" t="s">
        <v>547</v>
      </c>
      <c r="H296" t="s">
        <v>548</v>
      </c>
      <c r="I296" t="s">
        <v>549</v>
      </c>
      <c r="J296" t="s">
        <v>550</v>
      </c>
      <c r="K296" t="s">
        <v>551</v>
      </c>
      <c r="L296" t="s">
        <v>552</v>
      </c>
      <c r="M296" t="s">
        <v>553</v>
      </c>
      <c r="N296" t="s">
        <v>554</v>
      </c>
      <c r="O296" t="s">
        <v>555</v>
      </c>
      <c r="P296" t="s">
        <v>554</v>
      </c>
      <c r="Q296" t="s">
        <v>556</v>
      </c>
      <c r="R296" t="s">
        <v>557</v>
      </c>
      <c r="S296" t="s">
        <v>557</v>
      </c>
      <c r="T296" s="1">
        <v>42367</v>
      </c>
      <c r="U296" s="1">
        <v>49489</v>
      </c>
      <c r="V296" s="1">
        <v>49489</v>
      </c>
      <c r="X296" t="s">
        <v>558</v>
      </c>
      <c r="Y296" t="s">
        <v>559</v>
      </c>
      <c r="Z296" t="s">
        <v>560</v>
      </c>
      <c r="AA296" t="s">
        <v>1075</v>
      </c>
      <c r="AB296" t="s">
        <v>1108</v>
      </c>
      <c r="AC296" t="s">
        <v>553</v>
      </c>
      <c r="AD296" t="s">
        <v>640</v>
      </c>
      <c r="AF296" t="s">
        <v>564</v>
      </c>
      <c r="AG296" t="s">
        <v>565</v>
      </c>
      <c r="AH296" s="1">
        <v>42361</v>
      </c>
      <c r="AI296" t="s">
        <v>566</v>
      </c>
      <c r="AJ296" t="s">
        <v>567</v>
      </c>
      <c r="AK296" t="s">
        <v>546</v>
      </c>
      <c r="AL296" t="s">
        <v>568</v>
      </c>
      <c r="AM296" t="s">
        <v>569</v>
      </c>
      <c r="AN296" t="s">
        <v>578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0</v>
      </c>
      <c r="AY296">
        <v>1176000000</v>
      </c>
      <c r="AZ296">
        <v>17552174080</v>
      </c>
      <c r="BA296">
        <v>0</v>
      </c>
      <c r="BB296">
        <v>-1176000000</v>
      </c>
      <c r="BC296">
        <v>22447825920</v>
      </c>
      <c r="BD296">
        <v>0</v>
      </c>
      <c r="BE296">
        <v>536650983</v>
      </c>
      <c r="BF296">
        <v>11145794594</v>
      </c>
      <c r="BG296">
        <v>0</v>
      </c>
      <c r="BH296">
        <v>536650983</v>
      </c>
      <c r="BI296">
        <v>0</v>
      </c>
      <c r="BJ296">
        <v>0</v>
      </c>
      <c r="BK296">
        <v>0</v>
      </c>
      <c r="BL296">
        <v>621484329</v>
      </c>
      <c r="BM296">
        <v>0</v>
      </c>
      <c r="BN296">
        <v>0</v>
      </c>
      <c r="BO296">
        <v>87890926</v>
      </c>
      <c r="BP296">
        <v>622269969</v>
      </c>
      <c r="BQ296">
        <v>87890926</v>
      </c>
      <c r="BR296">
        <v>622269969</v>
      </c>
      <c r="BS296">
        <v>0</v>
      </c>
      <c r="BT296">
        <v>0</v>
      </c>
      <c r="BU296">
        <v>0</v>
      </c>
      <c r="BV296">
        <v>87890926</v>
      </c>
      <c r="BW296">
        <v>622269969</v>
      </c>
      <c r="BX296">
        <v>0.39230224500032462</v>
      </c>
      <c r="BY296">
        <v>2.7383499465166294</v>
      </c>
      <c r="BZ296">
        <v>0</v>
      </c>
      <c r="CA296">
        <v>22464000000</v>
      </c>
      <c r="CB296">
        <v>22464000000</v>
      </c>
      <c r="CC296">
        <v>23640000000</v>
      </c>
      <c r="CD296">
        <v>0</v>
      </c>
      <c r="CE296">
        <v>22447825920</v>
      </c>
      <c r="CF296">
        <v>22447825920</v>
      </c>
      <c r="CG296">
        <v>23622979200</v>
      </c>
      <c r="CH296">
        <v>22447825920</v>
      </c>
      <c r="CI296">
        <v>22447825920</v>
      </c>
      <c r="CJ296">
        <v>23622979200</v>
      </c>
      <c r="CK296">
        <v>846720</v>
      </c>
      <c r="CL296">
        <v>0</v>
      </c>
      <c r="CM296">
        <v>0.3905478</v>
      </c>
      <c r="CN296">
        <v>4.6865736</v>
      </c>
      <c r="CO296">
        <v>4.6865736</v>
      </c>
      <c r="CP296">
        <v>8766949027.8389759</v>
      </c>
      <c r="CQ296">
        <v>105203388334.06772</v>
      </c>
      <c r="CR296">
        <v>105203388334.06772</v>
      </c>
      <c r="CS296">
        <v>1.27864486485</v>
      </c>
      <c r="CT296">
        <v>28702797339.654724</v>
      </c>
      <c r="CU296">
        <v>4.6100000000000003</v>
      </c>
      <c r="CV296">
        <v>0</v>
      </c>
      <c r="CW296">
        <v>0</v>
      </c>
      <c r="CX296">
        <v>0</v>
      </c>
      <c r="CY296">
        <v>4.6100000000000003</v>
      </c>
      <c r="CZ296">
        <v>103484477491.20001</v>
      </c>
      <c r="DA296">
        <v>0</v>
      </c>
      <c r="DB296">
        <v>0</v>
      </c>
      <c r="DC296">
        <v>0</v>
      </c>
      <c r="DD296">
        <v>5421360000</v>
      </c>
      <c r="DE296">
        <v>22447825920</v>
      </c>
      <c r="DF296">
        <v>0</v>
      </c>
      <c r="DG296">
        <v>0</v>
      </c>
      <c r="DH296">
        <v>1</v>
      </c>
      <c r="DI296">
        <v>0</v>
      </c>
      <c r="DJ296">
        <v>22447825920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1176000000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87890926</v>
      </c>
      <c r="EH296">
        <v>0</v>
      </c>
      <c r="EI296">
        <v>0</v>
      </c>
      <c r="EJ296">
        <v>0</v>
      </c>
      <c r="EK296">
        <v>0</v>
      </c>
      <c r="EL296">
        <v>622269969</v>
      </c>
      <c r="EM296">
        <v>0</v>
      </c>
      <c r="EN296">
        <v>0</v>
      </c>
      <c r="EO296">
        <v>0</v>
      </c>
      <c r="EP296">
        <v>87890926</v>
      </c>
      <c r="EQ296">
        <v>622269969</v>
      </c>
      <c r="ER296" t="b">
        <v>1</v>
      </c>
      <c r="ES296" t="b">
        <v>1</v>
      </c>
      <c r="ET296" t="s">
        <v>9979</v>
      </c>
      <c r="EU296" t="s">
        <v>9979</v>
      </c>
      <c r="EV296" t="s">
        <v>571</v>
      </c>
      <c r="EW296" t="s">
        <v>8804</v>
      </c>
    </row>
    <row r="297" spans="1:153" x14ac:dyDescent="0.4">
      <c r="A297" t="s">
        <v>136</v>
      </c>
      <c r="B297" t="s">
        <v>1179</v>
      </c>
      <c r="C297">
        <v>200000722</v>
      </c>
      <c r="D297" t="s">
        <v>1180</v>
      </c>
      <c r="E297" t="s">
        <v>1181</v>
      </c>
      <c r="F297" t="s">
        <v>546</v>
      </c>
      <c r="G297" t="s">
        <v>701</v>
      </c>
      <c r="H297" t="s">
        <v>702</v>
      </c>
      <c r="I297" t="s">
        <v>549</v>
      </c>
      <c r="J297" t="s">
        <v>550</v>
      </c>
      <c r="K297" t="s">
        <v>551</v>
      </c>
      <c r="L297" t="s">
        <v>552</v>
      </c>
      <c r="M297" t="s">
        <v>553</v>
      </c>
      <c r="N297" t="s">
        <v>594</v>
      </c>
      <c r="O297" t="s">
        <v>555</v>
      </c>
      <c r="P297" t="s">
        <v>595</v>
      </c>
      <c r="Q297" t="s">
        <v>655</v>
      </c>
      <c r="R297" t="s">
        <v>557</v>
      </c>
      <c r="S297" t="s">
        <v>557</v>
      </c>
      <c r="T297" s="1">
        <v>42422</v>
      </c>
      <c r="U297" s="1">
        <v>48632</v>
      </c>
      <c r="V297" s="1">
        <v>48632</v>
      </c>
      <c r="X297" t="s">
        <v>677</v>
      </c>
      <c r="Y297" t="s">
        <v>559</v>
      </c>
      <c r="Z297" t="s">
        <v>678</v>
      </c>
      <c r="AA297" t="s">
        <v>1182</v>
      </c>
      <c r="AB297" t="s">
        <v>589</v>
      </c>
      <c r="AC297" t="s">
        <v>553</v>
      </c>
      <c r="AD297" t="s">
        <v>620</v>
      </c>
      <c r="AF297" t="s">
        <v>564</v>
      </c>
      <c r="AG297" t="s">
        <v>565</v>
      </c>
      <c r="AH297" t="s">
        <v>9979</v>
      </c>
      <c r="AI297" t="s">
        <v>566</v>
      </c>
      <c r="AJ297" t="s">
        <v>567</v>
      </c>
      <c r="AK297" t="s">
        <v>546</v>
      </c>
      <c r="AL297" t="s">
        <v>568</v>
      </c>
      <c r="AM297" t="s">
        <v>569</v>
      </c>
      <c r="AN297" t="s">
        <v>578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614964001</v>
      </c>
      <c r="AY297">
        <v>1148178337</v>
      </c>
      <c r="AZ297">
        <v>16644611382</v>
      </c>
      <c r="BA297">
        <v>-614964001</v>
      </c>
      <c r="BB297">
        <v>-1148178337</v>
      </c>
      <c r="BC297">
        <v>10604653971</v>
      </c>
      <c r="BD297">
        <v>119127390</v>
      </c>
      <c r="BE297">
        <v>366129908</v>
      </c>
      <c r="BF297">
        <v>8006481959</v>
      </c>
      <c r="BG297">
        <v>366129908</v>
      </c>
      <c r="BH297">
        <v>0</v>
      </c>
      <c r="BI297">
        <v>0</v>
      </c>
      <c r="BJ297">
        <v>28734734</v>
      </c>
      <c r="BK297">
        <v>366129908</v>
      </c>
      <c r="BL297">
        <v>0</v>
      </c>
      <c r="BM297">
        <v>6773263</v>
      </c>
      <c r="BN297">
        <v>176502875</v>
      </c>
      <c r="BO297">
        <v>119127390</v>
      </c>
      <c r="BP297">
        <v>366129908</v>
      </c>
      <c r="BQ297">
        <v>125900653</v>
      </c>
      <c r="BR297">
        <v>542632783</v>
      </c>
      <c r="BS297">
        <v>0</v>
      </c>
      <c r="BT297">
        <v>0</v>
      </c>
      <c r="BU297">
        <v>0</v>
      </c>
      <c r="BV297">
        <v>125900653</v>
      </c>
      <c r="BW297">
        <v>542632783</v>
      </c>
      <c r="BX297">
        <v>1.1776922316046243</v>
      </c>
      <c r="BY297">
        <v>5.0885351591028503</v>
      </c>
      <c r="BZ297">
        <v>0</v>
      </c>
      <c r="CA297">
        <v>10586902344</v>
      </c>
      <c r="CB297">
        <v>11203101524</v>
      </c>
      <c r="CC297">
        <v>11737355434</v>
      </c>
      <c r="CD297">
        <v>0</v>
      </c>
      <c r="CE297">
        <v>10449309528</v>
      </c>
      <c r="CF297">
        <v>11057500266</v>
      </c>
      <c r="CG297">
        <v>11420984990</v>
      </c>
      <c r="CH297">
        <v>10449309528</v>
      </c>
      <c r="CI297">
        <v>11057500266</v>
      </c>
      <c r="CJ297">
        <v>11420984990</v>
      </c>
      <c r="CK297">
        <v>176502875</v>
      </c>
      <c r="CL297">
        <v>0</v>
      </c>
      <c r="CM297">
        <v>103.87842774391171</v>
      </c>
      <c r="CN297">
        <v>22.383641600608829</v>
      </c>
      <c r="CO297">
        <v>4.5196762681007403</v>
      </c>
      <c r="CP297">
        <v>1085457844778.1162</v>
      </c>
      <c r="CQ297">
        <v>233893599448.57901</v>
      </c>
      <c r="CR297">
        <v>47227496291.740547</v>
      </c>
      <c r="CS297">
        <v>1.2881229058579238</v>
      </c>
      <c r="CT297">
        <v>13459994953.41625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10449309528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1148178337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1252452349.5935643</v>
      </c>
      <c r="EF297">
        <v>0</v>
      </c>
      <c r="EG297">
        <v>119127390</v>
      </c>
      <c r="EH297">
        <v>15373947</v>
      </c>
      <c r="EI297">
        <v>0</v>
      </c>
      <c r="EJ297">
        <v>-8600684</v>
      </c>
      <c r="EK297">
        <v>0</v>
      </c>
      <c r="EL297">
        <v>366129908</v>
      </c>
      <c r="EM297">
        <v>28734734</v>
      </c>
      <c r="EN297">
        <v>0</v>
      </c>
      <c r="EO297">
        <v>147768141</v>
      </c>
      <c r="EP297">
        <v>125900653</v>
      </c>
      <c r="EQ297">
        <v>542632783</v>
      </c>
      <c r="ER297" t="b">
        <v>1</v>
      </c>
      <c r="ES297" t="b">
        <v>1</v>
      </c>
      <c r="ET297" t="s">
        <v>9979</v>
      </c>
      <c r="EU297" t="s">
        <v>9979</v>
      </c>
      <c r="EV297" t="s">
        <v>571</v>
      </c>
      <c r="EW297" t="s">
        <v>572</v>
      </c>
    </row>
    <row r="298" spans="1:153" x14ac:dyDescent="0.4">
      <c r="A298" t="s">
        <v>1183</v>
      </c>
      <c r="B298">
        <v>305854330302</v>
      </c>
      <c r="C298">
        <v>6000000000472</v>
      </c>
      <c r="D298" t="s">
        <v>1184</v>
      </c>
      <c r="E298" t="s">
        <v>1185</v>
      </c>
      <c r="F298" t="s">
        <v>606</v>
      </c>
      <c r="G298" t="s">
        <v>607</v>
      </c>
      <c r="H298" t="s">
        <v>931</v>
      </c>
      <c r="I298" t="s">
        <v>549</v>
      </c>
      <c r="J298" t="s">
        <v>550</v>
      </c>
      <c r="K298" t="s">
        <v>551</v>
      </c>
      <c r="L298" t="s">
        <v>552</v>
      </c>
      <c r="M298" t="s">
        <v>1186</v>
      </c>
      <c r="N298" t="s">
        <v>554</v>
      </c>
      <c r="O298" t="s">
        <v>555</v>
      </c>
      <c r="P298" t="s">
        <v>554</v>
      </c>
      <c r="Q298" t="s">
        <v>556</v>
      </c>
      <c r="R298" t="s">
        <v>557</v>
      </c>
      <c r="S298" t="s">
        <v>557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553</v>
      </c>
      <c r="Y298" t="s">
        <v>553</v>
      </c>
      <c r="Z298" t="s">
        <v>678</v>
      </c>
      <c r="AA298" t="s">
        <v>678</v>
      </c>
      <c r="AB298" t="s">
        <v>1187</v>
      </c>
      <c r="AC298" t="s">
        <v>553</v>
      </c>
      <c r="AD298" t="s">
        <v>563</v>
      </c>
      <c r="AF298" t="s">
        <v>8806</v>
      </c>
      <c r="AG298" t="e">
        <v>#N/A</v>
      </c>
      <c r="AH298" t="s">
        <v>9979</v>
      </c>
      <c r="AI298" t="s">
        <v>566</v>
      </c>
      <c r="AJ298" t="s">
        <v>567</v>
      </c>
      <c r="AK298" t="s">
        <v>606</v>
      </c>
      <c r="AL298" t="s">
        <v>568</v>
      </c>
      <c r="AM298" t="s">
        <v>569</v>
      </c>
      <c r="AN298" t="s">
        <v>570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 t="b">
        <v>1</v>
      </c>
      <c r="ES298" t="b">
        <v>1</v>
      </c>
      <c r="ET298" t="s">
        <v>9979</v>
      </c>
      <c r="EU298" t="s">
        <v>9979</v>
      </c>
      <c r="EV298" t="s">
        <v>571</v>
      </c>
      <c r="EW298" t="s">
        <v>8804</v>
      </c>
    </row>
    <row r="299" spans="1:153" x14ac:dyDescent="0.4">
      <c r="A299" t="s">
        <v>1188</v>
      </c>
      <c r="B299">
        <v>806201661801</v>
      </c>
      <c r="C299">
        <v>6000000000485</v>
      </c>
      <c r="D299" t="s">
        <v>1189</v>
      </c>
      <c r="E299" t="s">
        <v>1190</v>
      </c>
      <c r="F299" t="s">
        <v>606</v>
      </c>
      <c r="G299" t="s">
        <v>607</v>
      </c>
      <c r="H299" t="s">
        <v>931</v>
      </c>
      <c r="I299" t="s">
        <v>549</v>
      </c>
      <c r="J299" t="s">
        <v>550</v>
      </c>
      <c r="K299" t="s">
        <v>551</v>
      </c>
      <c r="L299" t="s">
        <v>552</v>
      </c>
      <c r="M299" t="s">
        <v>1186</v>
      </c>
      <c r="N299" t="s">
        <v>554</v>
      </c>
      <c r="O299" t="s">
        <v>555</v>
      </c>
      <c r="P299" t="s">
        <v>554</v>
      </c>
      <c r="Q299" t="s">
        <v>556</v>
      </c>
      <c r="R299" t="s">
        <v>557</v>
      </c>
      <c r="S299" t="s">
        <v>557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553</v>
      </c>
      <c r="Y299" t="s">
        <v>553</v>
      </c>
      <c r="Z299" t="s">
        <v>678</v>
      </c>
      <c r="AA299" t="s">
        <v>678</v>
      </c>
      <c r="AB299" t="s">
        <v>1012</v>
      </c>
      <c r="AC299" t="s">
        <v>553</v>
      </c>
      <c r="AD299" t="s">
        <v>563</v>
      </c>
      <c r="AF299" t="s">
        <v>8806</v>
      </c>
      <c r="AG299" t="e">
        <v>#N/A</v>
      </c>
      <c r="AH299" t="s">
        <v>9979</v>
      </c>
      <c r="AI299" t="s">
        <v>566</v>
      </c>
      <c r="AJ299" t="s">
        <v>567</v>
      </c>
      <c r="AK299" t="s">
        <v>606</v>
      </c>
      <c r="AL299" t="s">
        <v>568</v>
      </c>
      <c r="AM299" t="s">
        <v>569</v>
      </c>
      <c r="AN299" t="s">
        <v>570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 t="b">
        <v>1</v>
      </c>
      <c r="ES299" t="b">
        <v>1</v>
      </c>
      <c r="ET299" t="s">
        <v>9979</v>
      </c>
      <c r="EU299" t="s">
        <v>9979</v>
      </c>
      <c r="EV299" t="s">
        <v>571</v>
      </c>
      <c r="EW299" t="s">
        <v>8804</v>
      </c>
    </row>
    <row r="300" spans="1:153" x14ac:dyDescent="0.4">
      <c r="A300" t="s">
        <v>137</v>
      </c>
      <c r="B300" t="s">
        <v>1191</v>
      </c>
      <c r="C300">
        <v>200000734</v>
      </c>
      <c r="D300" t="s">
        <v>1192</v>
      </c>
      <c r="E300" t="s">
        <v>1193</v>
      </c>
      <c r="F300" t="s">
        <v>546</v>
      </c>
      <c r="G300" t="s">
        <v>614</v>
      </c>
      <c r="H300" t="s">
        <v>708</v>
      </c>
      <c r="I300" t="s">
        <v>549</v>
      </c>
      <c r="J300" t="s">
        <v>550</v>
      </c>
      <c r="K300" t="s">
        <v>551</v>
      </c>
      <c r="L300" t="s">
        <v>552</v>
      </c>
      <c r="M300" t="s">
        <v>553</v>
      </c>
      <c r="N300" t="s">
        <v>594</v>
      </c>
      <c r="O300" t="s">
        <v>654</v>
      </c>
      <c r="P300" t="s">
        <v>595</v>
      </c>
      <c r="Q300" t="s">
        <v>556</v>
      </c>
      <c r="R300" t="s">
        <v>557</v>
      </c>
      <c r="S300" t="s">
        <v>557</v>
      </c>
      <c r="T300" s="1">
        <v>42474</v>
      </c>
      <c r="U300" s="1">
        <v>44284</v>
      </c>
      <c r="V300" s="1">
        <v>52333</v>
      </c>
      <c r="X300" t="s">
        <v>558</v>
      </c>
      <c r="Y300" t="s">
        <v>616</v>
      </c>
      <c r="Z300" t="s">
        <v>617</v>
      </c>
      <c r="AA300" t="s">
        <v>618</v>
      </c>
      <c r="AB300" t="s">
        <v>759</v>
      </c>
      <c r="AC300" t="s">
        <v>553</v>
      </c>
      <c r="AD300" t="s">
        <v>620</v>
      </c>
      <c r="AF300" t="s">
        <v>564</v>
      </c>
      <c r="AG300" t="s">
        <v>681</v>
      </c>
      <c r="AH300" t="s">
        <v>9979</v>
      </c>
      <c r="AI300" t="s">
        <v>566</v>
      </c>
      <c r="AJ300" t="s">
        <v>567</v>
      </c>
      <c r="AK300" t="s">
        <v>546</v>
      </c>
      <c r="AL300" t="s">
        <v>568</v>
      </c>
      <c r="AM300" t="s">
        <v>569</v>
      </c>
      <c r="AN300" t="s">
        <v>578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794489542</v>
      </c>
      <c r="AY300">
        <v>2356709262</v>
      </c>
      <c r="AZ300">
        <v>9073433318</v>
      </c>
      <c r="BA300">
        <v>-794489542</v>
      </c>
      <c r="BB300">
        <v>-2356709262</v>
      </c>
      <c r="BC300">
        <v>76275366682</v>
      </c>
      <c r="BD300">
        <v>815723247</v>
      </c>
      <c r="BE300">
        <v>1645351723</v>
      </c>
      <c r="BF300">
        <v>20080971879</v>
      </c>
      <c r="BG300">
        <v>1645351723</v>
      </c>
      <c r="BH300">
        <v>0</v>
      </c>
      <c r="BI300">
        <v>0</v>
      </c>
      <c r="BJ300">
        <v>-27639645</v>
      </c>
      <c r="BK300">
        <v>1645351723</v>
      </c>
      <c r="BL300">
        <v>0</v>
      </c>
      <c r="BM300">
        <v>-18853631</v>
      </c>
      <c r="BN300">
        <v>884398258</v>
      </c>
      <c r="BO300">
        <v>815723247</v>
      </c>
      <c r="BP300">
        <v>1645351723</v>
      </c>
      <c r="BQ300">
        <v>796869616</v>
      </c>
      <c r="BR300">
        <v>2529749981</v>
      </c>
      <c r="BS300">
        <v>0</v>
      </c>
      <c r="BT300">
        <v>0</v>
      </c>
      <c r="BU300">
        <v>0</v>
      </c>
      <c r="BV300">
        <v>796869616</v>
      </c>
      <c r="BW300">
        <v>2529749981</v>
      </c>
      <c r="BX300">
        <v>1.020397795535533</v>
      </c>
      <c r="BY300">
        <v>3.2617920214774596</v>
      </c>
      <c r="BZ300">
        <v>0</v>
      </c>
      <c r="CA300">
        <v>76276051876</v>
      </c>
      <c r="CB300">
        <v>77070544890</v>
      </c>
      <c r="CC300">
        <v>78632665904</v>
      </c>
      <c r="CD300">
        <v>0</v>
      </c>
      <c r="CE300">
        <v>78085779054</v>
      </c>
      <c r="CF300">
        <v>78899122227</v>
      </c>
      <c r="CG300">
        <v>79558090058</v>
      </c>
      <c r="CH300">
        <v>78085779054</v>
      </c>
      <c r="CI300">
        <v>78899122227</v>
      </c>
      <c r="CJ300">
        <v>79558090058</v>
      </c>
      <c r="CK300">
        <v>884398258</v>
      </c>
      <c r="CL300">
        <v>0</v>
      </c>
      <c r="CM300">
        <v>22.61449038982391</v>
      </c>
      <c r="CN300">
        <v>8.8303795456886309</v>
      </c>
      <c r="CO300">
        <v>4.3393412232398996</v>
      </c>
      <c r="CP300">
        <v>1765870099998.5962</v>
      </c>
      <c r="CQ300">
        <v>689527066167.60339</v>
      </c>
      <c r="CR300">
        <v>338840839997.82489</v>
      </c>
      <c r="CS300">
        <v>1.2564931698043793</v>
      </c>
      <c r="CT300">
        <v>98114248040.204865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72421656697.512436</v>
      </c>
      <c r="DK300">
        <v>5664122356.4875641</v>
      </c>
      <c r="DL300">
        <v>73787170410.450104</v>
      </c>
      <c r="DM300">
        <v>5770919647.5498972</v>
      </c>
      <c r="DN300">
        <v>0</v>
      </c>
      <c r="DO300">
        <v>0</v>
      </c>
      <c r="DP300">
        <v>2185760213.6540232</v>
      </c>
      <c r="DQ300">
        <v>170949048.3459768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3903912615.9675851</v>
      </c>
      <c r="EF300">
        <v>0</v>
      </c>
      <c r="EG300">
        <v>815723247</v>
      </c>
      <c r="EH300">
        <v>-9353823</v>
      </c>
      <c r="EI300">
        <v>0</v>
      </c>
      <c r="EJ300">
        <v>-9499808</v>
      </c>
      <c r="EK300">
        <v>0</v>
      </c>
      <c r="EL300">
        <v>1645351723</v>
      </c>
      <c r="EM300">
        <v>-27639645</v>
      </c>
      <c r="EN300">
        <v>0</v>
      </c>
      <c r="EO300">
        <v>912037903</v>
      </c>
      <c r="EP300">
        <v>796869616</v>
      </c>
      <c r="EQ300">
        <v>2529749981</v>
      </c>
      <c r="ER300" t="b">
        <v>1</v>
      </c>
      <c r="ES300" t="b">
        <v>1</v>
      </c>
      <c r="ET300" t="s">
        <v>9979</v>
      </c>
      <c r="EU300" t="s">
        <v>9979</v>
      </c>
      <c r="EV300" t="s">
        <v>571</v>
      </c>
      <c r="EW300" t="s">
        <v>572</v>
      </c>
    </row>
    <row r="301" spans="1:153" x14ac:dyDescent="0.4">
      <c r="A301" t="s">
        <v>138</v>
      </c>
      <c r="B301" t="s">
        <v>1194</v>
      </c>
      <c r="C301">
        <v>200000753</v>
      </c>
      <c r="D301" t="s">
        <v>1195</v>
      </c>
      <c r="E301" t="s">
        <v>1196</v>
      </c>
      <c r="F301" t="s">
        <v>546</v>
      </c>
      <c r="G301" t="s">
        <v>701</v>
      </c>
      <c r="H301" t="s">
        <v>702</v>
      </c>
      <c r="I301" t="s">
        <v>689</v>
      </c>
      <c r="J301" t="s">
        <v>690</v>
      </c>
      <c r="K301" t="s">
        <v>691</v>
      </c>
      <c r="L301" t="s">
        <v>654</v>
      </c>
      <c r="M301" t="s">
        <v>553</v>
      </c>
      <c r="N301" t="s">
        <v>594</v>
      </c>
      <c r="O301" t="s">
        <v>583</v>
      </c>
      <c r="P301" t="s">
        <v>584</v>
      </c>
      <c r="Q301" t="s">
        <v>655</v>
      </c>
      <c r="R301" t="s">
        <v>557</v>
      </c>
      <c r="S301" t="s">
        <v>692</v>
      </c>
      <c r="T301" s="1">
        <v>42513</v>
      </c>
      <c r="U301" s="1">
        <v>43608</v>
      </c>
      <c r="V301" s="1">
        <v>51644</v>
      </c>
      <c r="X301" t="s">
        <v>553</v>
      </c>
      <c r="Y301" t="s">
        <v>553</v>
      </c>
      <c r="Z301" t="s">
        <v>553</v>
      </c>
      <c r="AA301" t="s">
        <v>553</v>
      </c>
      <c r="AB301" t="s">
        <v>769</v>
      </c>
      <c r="AC301" t="s">
        <v>769</v>
      </c>
      <c r="AD301" t="s">
        <v>863</v>
      </c>
      <c r="AF301" t="s">
        <v>772</v>
      </c>
      <c r="AG301" t="s">
        <v>681</v>
      </c>
      <c r="AH301" t="s">
        <v>9979</v>
      </c>
      <c r="AI301" t="s">
        <v>566</v>
      </c>
      <c r="AJ301" t="s">
        <v>773</v>
      </c>
      <c r="AK301" t="s">
        <v>546</v>
      </c>
      <c r="AL301" t="s">
        <v>586</v>
      </c>
      <c r="AM301" t="s">
        <v>569</v>
      </c>
      <c r="AN301" t="s">
        <v>578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5110436235</v>
      </c>
      <c r="BF301">
        <v>65287096387</v>
      </c>
      <c r="BG301">
        <v>5110436235</v>
      </c>
      <c r="BH301">
        <v>0</v>
      </c>
      <c r="BI301">
        <v>0</v>
      </c>
      <c r="BJ301">
        <v>0</v>
      </c>
      <c r="BK301">
        <v>5110436235</v>
      </c>
      <c r="BL301">
        <v>0</v>
      </c>
      <c r="BM301">
        <v>0</v>
      </c>
      <c r="BN301">
        <v>1660233533</v>
      </c>
      <c r="BO301">
        <v>0</v>
      </c>
      <c r="BP301">
        <v>5110436235</v>
      </c>
      <c r="BQ301">
        <v>0</v>
      </c>
      <c r="BR301">
        <v>6770669768</v>
      </c>
      <c r="BS301">
        <v>0</v>
      </c>
      <c r="BT301">
        <v>0</v>
      </c>
      <c r="BU301">
        <v>0</v>
      </c>
      <c r="BV301">
        <v>0</v>
      </c>
      <c r="BW301">
        <v>6770669768</v>
      </c>
      <c r="BX301">
        <v>0</v>
      </c>
      <c r="BY301">
        <v>16.359265387684854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45602822095</v>
      </c>
      <c r="CF301">
        <v>45602822095</v>
      </c>
      <c r="CG301">
        <v>43942588562</v>
      </c>
      <c r="CH301">
        <v>45602822095</v>
      </c>
      <c r="CI301">
        <v>45602822095</v>
      </c>
      <c r="CJ301">
        <v>43942588562</v>
      </c>
      <c r="CK301">
        <v>1660233533</v>
      </c>
      <c r="CL301">
        <v>0</v>
      </c>
      <c r="CM301">
        <v>-67.621052041649804</v>
      </c>
      <c r="CN301">
        <v>33.658183217048645</v>
      </c>
      <c r="CO301">
        <v>2.5327935814857483</v>
      </c>
      <c r="CP301">
        <v>-3083710806132.0928</v>
      </c>
      <c r="CQ301">
        <v>1534908141287.9841</v>
      </c>
      <c r="CR301">
        <v>115502535099.85246</v>
      </c>
      <c r="CS301">
        <v>1.1126633648561171</v>
      </c>
      <c r="CT301">
        <v>50740589479.157578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45602822095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33351617636.825302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5110436235</v>
      </c>
      <c r="EM301">
        <v>0</v>
      </c>
      <c r="EN301">
        <v>0</v>
      </c>
      <c r="EO301">
        <v>1660233533</v>
      </c>
      <c r="EP301">
        <v>0</v>
      </c>
      <c r="EQ301">
        <v>6770669768</v>
      </c>
      <c r="ER301" t="b">
        <v>1</v>
      </c>
      <c r="ES301" t="b">
        <v>1</v>
      </c>
      <c r="ET301" t="s">
        <v>9979</v>
      </c>
      <c r="EU301" t="s">
        <v>9979</v>
      </c>
      <c r="EV301" t="s">
        <v>571</v>
      </c>
      <c r="EW301" t="s">
        <v>572</v>
      </c>
    </row>
    <row r="302" spans="1:153" x14ac:dyDescent="0.4">
      <c r="A302" t="s">
        <v>139</v>
      </c>
      <c r="B302" t="s">
        <v>1197</v>
      </c>
      <c r="C302">
        <v>200000758</v>
      </c>
      <c r="D302" t="s">
        <v>1198</v>
      </c>
      <c r="E302" t="s">
        <v>1199</v>
      </c>
      <c r="F302" t="s">
        <v>827</v>
      </c>
      <c r="G302" t="s">
        <v>827</v>
      </c>
      <c r="H302" t="s">
        <v>827</v>
      </c>
      <c r="I302" t="s">
        <v>689</v>
      </c>
      <c r="J302" t="s">
        <v>837</v>
      </c>
      <c r="K302" t="s">
        <v>691</v>
      </c>
      <c r="L302" t="s">
        <v>838</v>
      </c>
      <c r="M302" t="s">
        <v>553</v>
      </c>
      <c r="N302" t="s">
        <v>594</v>
      </c>
      <c r="O302" t="s">
        <v>583</v>
      </c>
      <c r="P302" t="s">
        <v>584</v>
      </c>
      <c r="Q302" t="s">
        <v>655</v>
      </c>
      <c r="R302" t="s">
        <v>557</v>
      </c>
      <c r="S302" t="s">
        <v>692</v>
      </c>
      <c r="T302" s="1">
        <v>42520</v>
      </c>
      <c r="U302" s="1">
        <v>44346</v>
      </c>
      <c r="V302" s="1">
        <v>46903</v>
      </c>
      <c r="X302" t="s">
        <v>553</v>
      </c>
      <c r="Y302" t="s">
        <v>553</v>
      </c>
      <c r="Z302" t="s">
        <v>553</v>
      </c>
      <c r="AA302" t="s">
        <v>553</v>
      </c>
      <c r="AB302" t="s">
        <v>1200</v>
      </c>
      <c r="AD302" t="s">
        <v>993</v>
      </c>
      <c r="AF302" t="s">
        <v>829</v>
      </c>
      <c r="AG302" t="s">
        <v>681</v>
      </c>
      <c r="AH302" t="s">
        <v>9979</v>
      </c>
      <c r="AI302" t="s">
        <v>566</v>
      </c>
      <c r="AJ302" t="s">
        <v>696</v>
      </c>
      <c r="AK302" t="s">
        <v>827</v>
      </c>
      <c r="AL302" t="s">
        <v>586</v>
      </c>
      <c r="AM302" t="s">
        <v>569</v>
      </c>
      <c r="AN302" t="s">
        <v>578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0</v>
      </c>
      <c r="BB302">
        <v>4275000000</v>
      </c>
      <c r="BC302">
        <v>137635553303</v>
      </c>
      <c r="BD302">
        <v>0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0</v>
      </c>
      <c r="BN302">
        <v>317691670</v>
      </c>
      <c r="BO302">
        <v>0</v>
      </c>
      <c r="BP302">
        <v>281095</v>
      </c>
      <c r="BQ302">
        <v>0</v>
      </c>
      <c r="BR302">
        <v>317972765</v>
      </c>
      <c r="BS302">
        <v>0</v>
      </c>
      <c r="BT302">
        <v>0</v>
      </c>
      <c r="BU302">
        <v>0</v>
      </c>
      <c r="BV302">
        <v>0</v>
      </c>
      <c r="BW302">
        <v>317972765</v>
      </c>
      <c r="BX302">
        <v>0</v>
      </c>
      <c r="BY302">
        <v>0.25507383260814109</v>
      </c>
      <c r="BZ302">
        <v>0</v>
      </c>
      <c r="CA302">
        <v>145178712812</v>
      </c>
      <c r="CB302">
        <v>145178712812</v>
      </c>
      <c r="CC302">
        <v>140903712812</v>
      </c>
      <c r="CD302">
        <v>0</v>
      </c>
      <c r="CE302">
        <v>127114440425</v>
      </c>
      <c r="CF302">
        <v>127114440425</v>
      </c>
      <c r="CG302">
        <v>122521748755</v>
      </c>
      <c r="CH302">
        <v>127114440425</v>
      </c>
      <c r="CI302">
        <v>127114440425</v>
      </c>
      <c r="CJ302">
        <v>122521748755</v>
      </c>
      <c r="CK302">
        <v>317691670</v>
      </c>
      <c r="CL302">
        <v>0</v>
      </c>
      <c r="CM302">
        <v>-14.452139399945734</v>
      </c>
      <c r="CN302">
        <v>0.52011579275131237</v>
      </c>
      <c r="CO302">
        <v>-0.95430626010056618</v>
      </c>
      <c r="CP302">
        <v>-1837075612768.1973</v>
      </c>
      <c r="CQ302">
        <v>66114227951.788345</v>
      </c>
      <c r="CR302">
        <v>-121306106246.75798</v>
      </c>
      <c r="CS302">
        <v>0.93408408006018795</v>
      </c>
      <c r="CT302">
        <v>118735575146.75169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166948513.95046586</v>
      </c>
      <c r="DK302">
        <v>126947491911.04953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89215278758.777206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281095</v>
      </c>
      <c r="EM302">
        <v>0</v>
      </c>
      <c r="EN302">
        <v>0</v>
      </c>
      <c r="EO302">
        <v>317691670</v>
      </c>
      <c r="EP302">
        <v>0</v>
      </c>
      <c r="EQ302">
        <v>317972765</v>
      </c>
      <c r="ER302" t="b">
        <v>1</v>
      </c>
      <c r="ES302" t="b">
        <v>1</v>
      </c>
      <c r="ET302" t="s">
        <v>1201</v>
      </c>
      <c r="EU302" t="s">
        <v>9979</v>
      </c>
      <c r="EV302" t="s">
        <v>571</v>
      </c>
      <c r="EW302" t="s">
        <v>572</v>
      </c>
    </row>
    <row r="303" spans="1:153" x14ac:dyDescent="0.4">
      <c r="A303" t="s">
        <v>140</v>
      </c>
      <c r="B303" t="s">
        <v>1202</v>
      </c>
      <c r="C303">
        <v>100002182</v>
      </c>
      <c r="D303" t="s">
        <v>1203</v>
      </c>
      <c r="E303" t="s">
        <v>1204</v>
      </c>
      <c r="F303" t="s">
        <v>1205</v>
      </c>
      <c r="G303" t="s">
        <v>1205</v>
      </c>
      <c r="H303" t="s">
        <v>1205</v>
      </c>
      <c r="I303" t="s">
        <v>549</v>
      </c>
      <c r="J303" t="s">
        <v>550</v>
      </c>
      <c r="K303" t="s">
        <v>551</v>
      </c>
      <c r="L303" t="s">
        <v>552</v>
      </c>
      <c r="M303" t="s">
        <v>553</v>
      </c>
      <c r="N303" t="s">
        <v>582</v>
      </c>
      <c r="O303" t="s">
        <v>583</v>
      </c>
      <c r="P303" t="s">
        <v>584</v>
      </c>
      <c r="Q303" t="s">
        <v>556</v>
      </c>
      <c r="R303" t="s">
        <v>557</v>
      </c>
      <c r="S303" t="s">
        <v>557</v>
      </c>
      <c r="T303" s="1">
        <v>42580</v>
      </c>
      <c r="U303" s="1">
        <v>44771</v>
      </c>
      <c r="V303" s="1">
        <v>2958465</v>
      </c>
      <c r="X303" t="s">
        <v>553</v>
      </c>
      <c r="Y303" t="s">
        <v>553</v>
      </c>
      <c r="Z303" t="s">
        <v>553</v>
      </c>
      <c r="AA303" t="s">
        <v>553</v>
      </c>
      <c r="AB303" t="s">
        <v>1076</v>
      </c>
      <c r="AC303" t="s">
        <v>553</v>
      </c>
      <c r="AD303" t="s">
        <v>563</v>
      </c>
      <c r="AF303" t="s">
        <v>694</v>
      </c>
      <c r="AG303" t="s">
        <v>695</v>
      </c>
      <c r="AH303" t="s">
        <v>9979</v>
      </c>
      <c r="AI303" t="s">
        <v>566</v>
      </c>
      <c r="AJ303" t="s">
        <v>1205</v>
      </c>
      <c r="AK303" t="s">
        <v>1205</v>
      </c>
      <c r="AL303" t="s">
        <v>586</v>
      </c>
      <c r="AM303" t="s">
        <v>569</v>
      </c>
      <c r="AN303" t="s">
        <v>578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 t="b">
        <v>1</v>
      </c>
      <c r="ES303" t="b">
        <v>1</v>
      </c>
      <c r="ET303" t="s">
        <v>609</v>
      </c>
      <c r="EU303" t="s">
        <v>9979</v>
      </c>
      <c r="EV303" t="s">
        <v>571</v>
      </c>
      <c r="EW303" t="s">
        <v>8805</v>
      </c>
    </row>
    <row r="304" spans="1:153" x14ac:dyDescent="0.4">
      <c r="A304" t="s">
        <v>141</v>
      </c>
      <c r="B304" t="s">
        <v>1206</v>
      </c>
      <c r="C304">
        <v>200000794</v>
      </c>
      <c r="D304" t="s">
        <v>1207</v>
      </c>
      <c r="E304" t="s">
        <v>1208</v>
      </c>
      <c r="F304" t="s">
        <v>844</v>
      </c>
      <c r="G304" t="s">
        <v>844</v>
      </c>
      <c r="H304" t="s">
        <v>858</v>
      </c>
      <c r="I304" t="s">
        <v>689</v>
      </c>
      <c r="J304" t="s">
        <v>690</v>
      </c>
      <c r="K304" t="s">
        <v>691</v>
      </c>
      <c r="L304" t="s">
        <v>654</v>
      </c>
      <c r="M304" t="s">
        <v>553</v>
      </c>
      <c r="N304" t="s">
        <v>594</v>
      </c>
      <c r="O304" t="s">
        <v>703</v>
      </c>
      <c r="P304" t="s">
        <v>584</v>
      </c>
      <c r="Q304" t="s">
        <v>655</v>
      </c>
      <c r="R304" t="s">
        <v>692</v>
      </c>
      <c r="S304" t="s">
        <v>692</v>
      </c>
      <c r="T304" s="1">
        <v>42635</v>
      </c>
      <c r="U304" s="1">
        <v>44461</v>
      </c>
      <c r="V304" s="1">
        <v>46288</v>
      </c>
      <c r="X304" t="s">
        <v>553</v>
      </c>
      <c r="Y304" t="s">
        <v>553</v>
      </c>
      <c r="Z304" t="s">
        <v>553</v>
      </c>
      <c r="AA304" t="s">
        <v>553</v>
      </c>
      <c r="AB304" t="s">
        <v>553</v>
      </c>
      <c r="AC304" t="s">
        <v>1209</v>
      </c>
      <c r="AD304" t="s">
        <v>1092</v>
      </c>
      <c r="AF304" t="s">
        <v>8894</v>
      </c>
      <c r="AG304" t="s">
        <v>565</v>
      </c>
      <c r="AH304" t="s">
        <v>9979</v>
      </c>
      <c r="AI304" t="s">
        <v>566</v>
      </c>
      <c r="AJ304" t="s">
        <v>696</v>
      </c>
      <c r="AK304" t="s">
        <v>844</v>
      </c>
      <c r="AL304" t="s">
        <v>586</v>
      </c>
      <c r="AM304" t="s">
        <v>569</v>
      </c>
      <c r="AN304" t="s">
        <v>578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270384073</v>
      </c>
      <c r="AW304">
        <v>65225669606</v>
      </c>
      <c r="AX304">
        <v>0</v>
      </c>
      <c r="AY304">
        <v>387309847</v>
      </c>
      <c r="AZ304">
        <v>52844206352</v>
      </c>
      <c r="BA304">
        <v>0</v>
      </c>
      <c r="BB304">
        <v>-116925774</v>
      </c>
      <c r="BC304">
        <v>12381463254</v>
      </c>
      <c r="BD304">
        <v>0</v>
      </c>
      <c r="BE304">
        <v>1772277446</v>
      </c>
      <c r="BF304">
        <v>32785231065</v>
      </c>
      <c r="BG304">
        <v>1772277446</v>
      </c>
      <c r="BH304">
        <v>0</v>
      </c>
      <c r="BI304">
        <v>0</v>
      </c>
      <c r="BJ304">
        <v>77841565</v>
      </c>
      <c r="BK304">
        <v>1772277446</v>
      </c>
      <c r="BL304">
        <v>0</v>
      </c>
      <c r="BM304">
        <v>98567286</v>
      </c>
      <c r="BN304">
        <v>-4299419635</v>
      </c>
      <c r="BO304">
        <v>0</v>
      </c>
      <c r="BP304">
        <v>1772277446</v>
      </c>
      <c r="BQ304">
        <v>98567286</v>
      </c>
      <c r="BR304">
        <v>-2527142189</v>
      </c>
      <c r="BS304">
        <v>0</v>
      </c>
      <c r="BT304">
        <v>0</v>
      </c>
      <c r="BU304">
        <v>0</v>
      </c>
      <c r="BV304">
        <v>98567286</v>
      </c>
      <c r="BW304">
        <v>-2527142189</v>
      </c>
      <c r="BX304">
        <v>1.3213442219410823</v>
      </c>
      <c r="BY304">
        <v>-23.798031552969114</v>
      </c>
      <c r="BZ304">
        <v>12768174.58</v>
      </c>
      <c r="CA304">
        <v>15847787034</v>
      </c>
      <c r="CB304">
        <v>15847787034</v>
      </c>
      <c r="CC304">
        <v>15996851422</v>
      </c>
      <c r="CD304">
        <v>5035141</v>
      </c>
      <c r="CE304">
        <v>7256141695</v>
      </c>
      <c r="CF304">
        <v>7761669852</v>
      </c>
      <c r="CG304">
        <v>11454961669</v>
      </c>
      <c r="CH304">
        <v>4703712350.0438452</v>
      </c>
      <c r="CI304">
        <v>3927315779.211844</v>
      </c>
      <c r="CJ304">
        <v>8909535909.6941566</v>
      </c>
      <c r="CK304">
        <v>-4088897785.6503115</v>
      </c>
      <c r="CL304">
        <v>0</v>
      </c>
      <c r="CM304">
        <v>-88.631662279367447</v>
      </c>
      <c r="CN304">
        <v>-32.756663933396354</v>
      </c>
      <c r="CO304">
        <v>14.031684994697571</v>
      </c>
      <c r="CP304">
        <v>-643123900162.47693</v>
      </c>
      <c r="CQ304">
        <v>-237686994956.21997</v>
      </c>
      <c r="CR304">
        <v>101815894541.13089</v>
      </c>
      <c r="CS304">
        <v>1.4240647842035432</v>
      </c>
      <c r="CT304">
        <v>10333215857.040506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1224473126.2254143</v>
      </c>
      <c r="DK304">
        <v>6031668568.7745848</v>
      </c>
      <c r="DL304">
        <v>1933023542.704222</v>
      </c>
      <c r="DM304">
        <v>9521938126.2957764</v>
      </c>
      <c r="DN304">
        <v>45627283.074696161</v>
      </c>
      <c r="DO304">
        <v>224756789.92530382</v>
      </c>
      <c r="DP304">
        <v>65358494.790801749</v>
      </c>
      <c r="DQ304">
        <v>321951352.20919824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4419182771.1111736</v>
      </c>
      <c r="EF304">
        <v>-798864911</v>
      </c>
      <c r="EG304">
        <v>0</v>
      </c>
      <c r="EH304">
        <v>0</v>
      </c>
      <c r="EI304">
        <v>604095443</v>
      </c>
      <c r="EJ304">
        <v>293336754</v>
      </c>
      <c r="EK304">
        <v>50698450</v>
      </c>
      <c r="EL304">
        <v>1772277446</v>
      </c>
      <c r="EM304">
        <v>77841565</v>
      </c>
      <c r="EN304">
        <v>-217525435</v>
      </c>
      <c r="EO304">
        <v>-4210434215</v>
      </c>
      <c r="EP304">
        <v>98567286</v>
      </c>
      <c r="EQ304">
        <v>-2527142189</v>
      </c>
      <c r="ER304" t="b">
        <v>1</v>
      </c>
      <c r="ES304" t="b">
        <v>1</v>
      </c>
      <c r="ET304" t="s">
        <v>9979</v>
      </c>
      <c r="EU304" t="s">
        <v>9979</v>
      </c>
      <c r="EV304" t="s">
        <v>571</v>
      </c>
      <c r="EW304" t="s">
        <v>814</v>
      </c>
    </row>
    <row r="305" spans="1:153" x14ac:dyDescent="0.4">
      <c r="A305" t="s">
        <v>142</v>
      </c>
      <c r="B305" t="s">
        <v>1210</v>
      </c>
      <c r="C305">
        <v>200000739</v>
      </c>
      <c r="D305" t="s">
        <v>1211</v>
      </c>
      <c r="E305" t="s">
        <v>1212</v>
      </c>
      <c r="F305" t="s">
        <v>546</v>
      </c>
      <c r="G305" t="s">
        <v>701</v>
      </c>
      <c r="H305" t="s">
        <v>1213</v>
      </c>
      <c r="I305" t="s">
        <v>549</v>
      </c>
      <c r="J305" t="s">
        <v>550</v>
      </c>
      <c r="K305" t="s">
        <v>551</v>
      </c>
      <c r="L305" t="s">
        <v>552</v>
      </c>
      <c r="M305" t="s">
        <v>553</v>
      </c>
      <c r="N305" t="s">
        <v>594</v>
      </c>
      <c r="O305" t="s">
        <v>555</v>
      </c>
      <c r="P305" t="s">
        <v>595</v>
      </c>
      <c r="Q305" t="s">
        <v>556</v>
      </c>
      <c r="R305" t="s">
        <v>557</v>
      </c>
      <c r="S305" t="s">
        <v>557</v>
      </c>
      <c r="T305" s="1">
        <v>42502</v>
      </c>
      <c r="U305" s="1">
        <v>50172</v>
      </c>
      <c r="V305" s="1">
        <v>50172</v>
      </c>
      <c r="X305" t="s">
        <v>677</v>
      </c>
      <c r="Y305" t="s">
        <v>559</v>
      </c>
      <c r="Z305" t="s">
        <v>678</v>
      </c>
      <c r="AB305" t="s">
        <v>576</v>
      </c>
      <c r="AC305" t="s">
        <v>553</v>
      </c>
      <c r="AD305" t="s">
        <v>784</v>
      </c>
      <c r="AF305" t="s">
        <v>564</v>
      </c>
      <c r="AG305" t="s">
        <v>681</v>
      </c>
      <c r="AH305" t="s">
        <v>9979</v>
      </c>
      <c r="AI305" t="s">
        <v>566</v>
      </c>
      <c r="AJ305" t="s">
        <v>567</v>
      </c>
      <c r="AK305" t="s">
        <v>546</v>
      </c>
      <c r="AL305" t="s">
        <v>568</v>
      </c>
      <c r="AM305" t="s">
        <v>569</v>
      </c>
      <c r="AN305" t="s">
        <v>578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945075000</v>
      </c>
      <c r="AY305">
        <v>2769475002</v>
      </c>
      <c r="AZ305">
        <v>16315575019</v>
      </c>
      <c r="BA305">
        <v>-945075000</v>
      </c>
      <c r="BB305">
        <v>-2769475002</v>
      </c>
      <c r="BC305">
        <v>8184424981</v>
      </c>
      <c r="BD305">
        <v>12300000</v>
      </c>
      <c r="BE305">
        <v>25650000</v>
      </c>
      <c r="BF305">
        <v>6858415888</v>
      </c>
      <c r="BG305">
        <v>25650000</v>
      </c>
      <c r="BH305">
        <v>0</v>
      </c>
      <c r="BI305">
        <v>0</v>
      </c>
      <c r="BJ305">
        <v>46559335</v>
      </c>
      <c r="BK305">
        <v>25650000</v>
      </c>
      <c r="BL305">
        <v>0</v>
      </c>
      <c r="BM305">
        <v>-2878</v>
      </c>
      <c r="BN305">
        <v>183239068</v>
      </c>
      <c r="BO305">
        <v>12300000</v>
      </c>
      <c r="BP305">
        <v>25650000</v>
      </c>
      <c r="BQ305">
        <v>12297122</v>
      </c>
      <c r="BR305">
        <v>208889068</v>
      </c>
      <c r="BS305">
        <v>0</v>
      </c>
      <c r="BT305">
        <v>0</v>
      </c>
      <c r="BU305">
        <v>0</v>
      </c>
      <c r="BV305">
        <v>12297122</v>
      </c>
      <c r="BW305">
        <v>208889068</v>
      </c>
      <c r="BX305">
        <v>0.14213323740224418</v>
      </c>
      <c r="BY305">
        <v>2.2283615595336159</v>
      </c>
      <c r="BZ305">
        <v>0</v>
      </c>
      <c r="CA305">
        <v>8186697211</v>
      </c>
      <c r="CB305">
        <v>9131920619</v>
      </c>
      <c r="CC305">
        <v>10956278408</v>
      </c>
      <c r="CD305">
        <v>0</v>
      </c>
      <c r="CE305">
        <v>8185436756</v>
      </c>
      <c r="CF305">
        <v>9130514634</v>
      </c>
      <c r="CG305">
        <v>10771672690</v>
      </c>
      <c r="CH305">
        <v>8185436756</v>
      </c>
      <c r="CI305">
        <v>9130514634</v>
      </c>
      <c r="CJ305">
        <v>10771672690</v>
      </c>
      <c r="CK305">
        <v>183239068</v>
      </c>
      <c r="CL305">
        <v>0</v>
      </c>
      <c r="CM305">
        <v>210.83724260330197</v>
      </c>
      <c r="CN305">
        <v>26.161721348762512</v>
      </c>
      <c r="CO305">
        <v>4.0871593356132507</v>
      </c>
      <c r="CP305">
        <v>1725794915138.7571</v>
      </c>
      <c r="CQ305">
        <v>214145115528.39056</v>
      </c>
      <c r="CR305">
        <v>33455184253.357243</v>
      </c>
      <c r="CS305">
        <v>1.2799766393061225</v>
      </c>
      <c r="CT305">
        <v>10477167830.197689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7837125383.5247602</v>
      </c>
      <c r="DK305">
        <v>348311372.47523898</v>
      </c>
      <c r="DL305">
        <v>10313310331.295343</v>
      </c>
      <c r="DM305">
        <v>458362358.70465618</v>
      </c>
      <c r="DN305">
        <v>0</v>
      </c>
      <c r="DO305">
        <v>0</v>
      </c>
      <c r="DP305">
        <v>2651626722.4594617</v>
      </c>
      <c r="DQ305">
        <v>117848279.54053833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1037364045.5656089</v>
      </c>
      <c r="EF305">
        <v>0</v>
      </c>
      <c r="EG305">
        <v>12300000</v>
      </c>
      <c r="EH305">
        <v>15777953</v>
      </c>
      <c r="EI305">
        <v>0</v>
      </c>
      <c r="EJ305">
        <v>-15780831</v>
      </c>
      <c r="EK305">
        <v>0</v>
      </c>
      <c r="EL305">
        <v>25650000</v>
      </c>
      <c r="EM305">
        <v>46559335</v>
      </c>
      <c r="EN305">
        <v>0</v>
      </c>
      <c r="EO305">
        <v>136679733</v>
      </c>
      <c r="EP305">
        <v>12297122</v>
      </c>
      <c r="EQ305">
        <v>208889068</v>
      </c>
      <c r="ER305" t="b">
        <v>1</v>
      </c>
      <c r="ES305" t="b">
        <v>1</v>
      </c>
      <c r="ET305" t="s">
        <v>9979</v>
      </c>
      <c r="EU305" t="s">
        <v>9979</v>
      </c>
      <c r="EV305" t="s">
        <v>571</v>
      </c>
      <c r="EW305" t="s">
        <v>572</v>
      </c>
    </row>
    <row r="306" spans="1:153" x14ac:dyDescent="0.4">
      <c r="A306" t="s">
        <v>143</v>
      </c>
      <c r="B306" t="s">
        <v>1214</v>
      </c>
      <c r="C306">
        <v>200000785</v>
      </c>
      <c r="D306" t="s">
        <v>1215</v>
      </c>
      <c r="E306" t="s">
        <v>1216</v>
      </c>
      <c r="F306" t="s">
        <v>546</v>
      </c>
      <c r="G306" t="s">
        <v>701</v>
      </c>
      <c r="H306" t="s">
        <v>702</v>
      </c>
      <c r="I306" t="s">
        <v>549</v>
      </c>
      <c r="J306" t="s">
        <v>550</v>
      </c>
      <c r="K306" t="s">
        <v>551</v>
      </c>
      <c r="L306" t="s">
        <v>552</v>
      </c>
      <c r="M306" t="s">
        <v>553</v>
      </c>
      <c r="N306" t="s">
        <v>594</v>
      </c>
      <c r="O306" t="s">
        <v>555</v>
      </c>
      <c r="P306" t="s">
        <v>595</v>
      </c>
      <c r="Q306" t="s">
        <v>655</v>
      </c>
      <c r="R306" t="s">
        <v>557</v>
      </c>
      <c r="S306" t="s">
        <v>557</v>
      </c>
      <c r="T306" s="1">
        <v>42613</v>
      </c>
      <c r="U306" s="1">
        <v>51744</v>
      </c>
      <c r="V306" s="1">
        <v>51744</v>
      </c>
      <c r="X306" t="s">
        <v>677</v>
      </c>
      <c r="Y306" t="s">
        <v>559</v>
      </c>
      <c r="Z306" t="s">
        <v>678</v>
      </c>
      <c r="AA306" t="s">
        <v>1182</v>
      </c>
      <c r="AB306" t="s">
        <v>596</v>
      </c>
      <c r="AC306" t="s">
        <v>553</v>
      </c>
      <c r="AD306" t="s">
        <v>577</v>
      </c>
      <c r="AF306" t="s">
        <v>564</v>
      </c>
      <c r="AG306" t="s">
        <v>681</v>
      </c>
      <c r="AH306" t="s">
        <v>9979</v>
      </c>
      <c r="AI306" t="s">
        <v>566</v>
      </c>
      <c r="AJ306" t="s">
        <v>567</v>
      </c>
      <c r="AK306" t="s">
        <v>546</v>
      </c>
      <c r="AL306" t="s">
        <v>568</v>
      </c>
      <c r="AM306" t="s">
        <v>569</v>
      </c>
      <c r="AN306" t="s">
        <v>578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1235302767</v>
      </c>
      <c r="AZ306">
        <v>71762944919</v>
      </c>
      <c r="BA306">
        <v>0</v>
      </c>
      <c r="BB306">
        <v>-1235302767</v>
      </c>
      <c r="BC306">
        <v>12230632081</v>
      </c>
      <c r="BD306">
        <v>0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0</v>
      </c>
      <c r="BN306">
        <v>75790343</v>
      </c>
      <c r="BO306">
        <v>0</v>
      </c>
      <c r="BP306">
        <v>291687777</v>
      </c>
      <c r="BQ306">
        <v>0</v>
      </c>
      <c r="BR306">
        <v>367478120</v>
      </c>
      <c r="BS306">
        <v>0</v>
      </c>
      <c r="BT306">
        <v>0</v>
      </c>
      <c r="BU306">
        <v>0</v>
      </c>
      <c r="BV306">
        <v>0</v>
      </c>
      <c r="BW306">
        <v>367478120</v>
      </c>
      <c r="BX306">
        <v>0</v>
      </c>
      <c r="BY306">
        <v>2.9286208525003365</v>
      </c>
      <c r="BZ306">
        <v>0</v>
      </c>
      <c r="CA306">
        <v>12402736222</v>
      </c>
      <c r="CB306">
        <v>12402736222</v>
      </c>
      <c r="CC306">
        <v>13645453628</v>
      </c>
      <c r="CD306">
        <v>0</v>
      </c>
      <c r="CE306">
        <v>12151804451</v>
      </c>
      <c r="CF306">
        <v>12151804451</v>
      </c>
      <c r="CG306">
        <v>13311316875</v>
      </c>
      <c r="CH306">
        <v>12151804451</v>
      </c>
      <c r="CI306">
        <v>12151804451</v>
      </c>
      <c r="CJ306">
        <v>13311316875</v>
      </c>
      <c r="CK306">
        <v>75790343</v>
      </c>
      <c r="CL306">
        <v>943455399</v>
      </c>
      <c r="CM306">
        <v>10.59210240840912</v>
      </c>
      <c r="CN306">
        <v>5.9918424487113962</v>
      </c>
      <c r="CO306">
        <v>4.6221175789833078</v>
      </c>
      <c r="CP306">
        <v>128713157191.95377</v>
      </c>
      <c r="CQ306">
        <v>72811697737.941879</v>
      </c>
      <c r="CR306">
        <v>56167068969.334702</v>
      </c>
      <c r="CS306">
        <v>1.1887254366366609</v>
      </c>
      <c r="CT306">
        <v>14445159051.938293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11964692770.864162</v>
      </c>
      <c r="DK306">
        <v>187111680.13583776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1554638254.4207253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291687777</v>
      </c>
      <c r="EM306">
        <v>23015831</v>
      </c>
      <c r="EN306">
        <v>0</v>
      </c>
      <c r="EO306">
        <v>52774512</v>
      </c>
      <c r="EP306">
        <v>0</v>
      </c>
      <c r="EQ306">
        <v>367478120</v>
      </c>
      <c r="ER306" t="b">
        <v>1</v>
      </c>
      <c r="ES306" t="b">
        <v>1</v>
      </c>
      <c r="ET306" t="s">
        <v>9979</v>
      </c>
      <c r="EU306" t="s">
        <v>9979</v>
      </c>
      <c r="EV306" t="s">
        <v>571</v>
      </c>
      <c r="EW306" t="s">
        <v>572</v>
      </c>
    </row>
    <row r="307" spans="1:153" x14ac:dyDescent="0.4">
      <c r="A307" t="s">
        <v>144</v>
      </c>
      <c r="B307" t="s">
        <v>1217</v>
      </c>
      <c r="C307">
        <v>100002186</v>
      </c>
      <c r="D307" t="s">
        <v>1218</v>
      </c>
      <c r="E307" t="s">
        <v>1219</v>
      </c>
      <c r="F307" t="s">
        <v>827</v>
      </c>
      <c r="G307" t="s">
        <v>827</v>
      </c>
      <c r="H307" t="s">
        <v>827</v>
      </c>
      <c r="I307" t="s">
        <v>689</v>
      </c>
      <c r="J307" t="s">
        <v>550</v>
      </c>
      <c r="K307" t="s">
        <v>551</v>
      </c>
      <c r="L307" t="s">
        <v>654</v>
      </c>
      <c r="M307" t="s">
        <v>553</v>
      </c>
      <c r="N307" t="s">
        <v>582</v>
      </c>
      <c r="O307" t="s">
        <v>583</v>
      </c>
      <c r="P307" t="s">
        <v>584</v>
      </c>
      <c r="Q307" t="s">
        <v>655</v>
      </c>
      <c r="R307" t="s">
        <v>692</v>
      </c>
      <c r="S307" t="s">
        <v>692</v>
      </c>
      <c r="T307" s="1">
        <v>42600</v>
      </c>
      <c r="U307" s="1">
        <v>44375</v>
      </c>
      <c r="V307" s="1">
        <v>46201</v>
      </c>
      <c r="X307" t="s">
        <v>553</v>
      </c>
      <c r="Y307" t="s">
        <v>553</v>
      </c>
      <c r="Z307" t="s">
        <v>553</v>
      </c>
      <c r="AA307" t="s">
        <v>553</v>
      </c>
      <c r="AB307" t="s">
        <v>1108</v>
      </c>
      <c r="AC307" t="s">
        <v>1220</v>
      </c>
      <c r="AD307" t="s">
        <v>847</v>
      </c>
      <c r="AF307" t="s">
        <v>829</v>
      </c>
      <c r="AG307" t="s">
        <v>565</v>
      </c>
      <c r="AH307" t="s">
        <v>9979</v>
      </c>
      <c r="AI307" t="s">
        <v>566</v>
      </c>
      <c r="AJ307" t="s">
        <v>696</v>
      </c>
      <c r="AK307" t="s">
        <v>827</v>
      </c>
      <c r="AL307" t="s">
        <v>586</v>
      </c>
      <c r="AM307" t="s">
        <v>569</v>
      </c>
      <c r="AN307" t="s">
        <v>578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10567880000</v>
      </c>
      <c r="AY307">
        <v>10567880000</v>
      </c>
      <c r="AZ307">
        <v>17330867200</v>
      </c>
      <c r="BA307">
        <v>-10567880000</v>
      </c>
      <c r="BB307">
        <v>-10567880000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14004000</v>
      </c>
      <c r="CA307">
        <v>11428524400</v>
      </c>
      <c r="CB307">
        <v>21996404400</v>
      </c>
      <c r="CC307">
        <v>21996404400</v>
      </c>
      <c r="CD307">
        <v>14004000</v>
      </c>
      <c r="CE307">
        <v>11428524400</v>
      </c>
      <c r="CF307">
        <v>21996404400</v>
      </c>
      <c r="CG307">
        <v>21996404400</v>
      </c>
      <c r="CH307">
        <v>11428524400</v>
      </c>
      <c r="CI307">
        <v>21996323472.440002</v>
      </c>
      <c r="CJ307">
        <v>21996323472.440002</v>
      </c>
      <c r="CK307">
        <v>80927.559997558594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3405.9656858444214</v>
      </c>
      <c r="CQ307">
        <v>3405.9656858444214</v>
      </c>
      <c r="CR307">
        <v>-212.87285536527634</v>
      </c>
      <c r="CS307">
        <v>0.73128367237151537</v>
      </c>
      <c r="CT307">
        <v>8357493293.0194693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11428524400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10567880000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5599976956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 t="b">
        <v>1</v>
      </c>
      <c r="ES307" t="b">
        <v>1</v>
      </c>
      <c r="ET307" t="s">
        <v>9979</v>
      </c>
      <c r="EU307" t="s">
        <v>9979</v>
      </c>
      <c r="EV307" t="s">
        <v>571</v>
      </c>
      <c r="EW307" t="s">
        <v>8808</v>
      </c>
    </row>
    <row r="308" spans="1:153" x14ac:dyDescent="0.4">
      <c r="A308" t="s">
        <v>1221</v>
      </c>
      <c r="B308" t="s">
        <v>1222</v>
      </c>
      <c r="C308">
        <v>200000783</v>
      </c>
      <c r="D308" t="s">
        <v>1223</v>
      </c>
      <c r="E308" t="s">
        <v>1224</v>
      </c>
      <c r="F308" t="s">
        <v>546</v>
      </c>
      <c r="G308" t="s">
        <v>1067</v>
      </c>
      <c r="H308" t="s">
        <v>1225</v>
      </c>
      <c r="I308" t="s">
        <v>689</v>
      </c>
      <c r="J308" t="s">
        <v>550</v>
      </c>
      <c r="K308" t="s">
        <v>691</v>
      </c>
      <c r="L308" t="s">
        <v>1226</v>
      </c>
      <c r="M308" t="s">
        <v>553</v>
      </c>
      <c r="N308" t="s">
        <v>594</v>
      </c>
      <c r="O308" t="s">
        <v>555</v>
      </c>
      <c r="P308" t="s">
        <v>595</v>
      </c>
      <c r="Q308" t="s">
        <v>556</v>
      </c>
      <c r="R308" t="s">
        <v>557</v>
      </c>
      <c r="S308" t="s">
        <v>692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553</v>
      </c>
      <c r="Y308" t="s">
        <v>553</v>
      </c>
      <c r="Z308" t="s">
        <v>553</v>
      </c>
      <c r="AA308" t="s">
        <v>553</v>
      </c>
      <c r="AB308" t="s">
        <v>1116</v>
      </c>
      <c r="AC308" t="s">
        <v>1227</v>
      </c>
      <c r="AD308" t="s">
        <v>563</v>
      </c>
      <c r="AF308" t="s">
        <v>772</v>
      </c>
      <c r="AG308" t="s">
        <v>681</v>
      </c>
      <c r="AH308" t="s">
        <v>9979</v>
      </c>
      <c r="AI308" t="s">
        <v>566</v>
      </c>
      <c r="AJ308" t="s">
        <v>773</v>
      </c>
      <c r="AK308" t="s">
        <v>546</v>
      </c>
      <c r="AL308" t="s">
        <v>568</v>
      </c>
      <c r="AM308" t="s">
        <v>569</v>
      </c>
      <c r="AN308" t="s">
        <v>570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 t="b">
        <v>1</v>
      </c>
      <c r="ES308" t="b">
        <v>1</v>
      </c>
      <c r="ET308" t="s">
        <v>9979</v>
      </c>
      <c r="EU308" t="s">
        <v>9979</v>
      </c>
      <c r="EV308" t="s">
        <v>571</v>
      </c>
      <c r="EW308" t="s">
        <v>572</v>
      </c>
    </row>
    <row r="309" spans="1:153" x14ac:dyDescent="0.4">
      <c r="A309" t="s">
        <v>145</v>
      </c>
      <c r="B309">
        <v>206257794201</v>
      </c>
      <c r="C309">
        <v>6000000000560</v>
      </c>
      <c r="D309" t="s">
        <v>1228</v>
      </c>
      <c r="E309" t="s">
        <v>1229</v>
      </c>
      <c r="F309" t="s">
        <v>546</v>
      </c>
      <c r="G309" t="s">
        <v>614</v>
      </c>
      <c r="H309" t="s">
        <v>629</v>
      </c>
      <c r="I309" t="s">
        <v>549</v>
      </c>
      <c r="J309" t="s">
        <v>550</v>
      </c>
      <c r="K309" t="s">
        <v>551</v>
      </c>
      <c r="L309" t="s">
        <v>552</v>
      </c>
      <c r="M309" t="s">
        <v>553</v>
      </c>
      <c r="N309" t="s">
        <v>554</v>
      </c>
      <c r="O309" t="s">
        <v>555</v>
      </c>
      <c r="P309" t="s">
        <v>554</v>
      </c>
      <c r="Q309" t="s">
        <v>556</v>
      </c>
      <c r="R309" t="s">
        <v>904</v>
      </c>
      <c r="S309" t="s">
        <v>904</v>
      </c>
      <c r="T309" t="s">
        <v>904</v>
      </c>
      <c r="U309" s="1">
        <v>52962</v>
      </c>
      <c r="V309" s="1">
        <v>52962</v>
      </c>
      <c r="X309" t="s">
        <v>558</v>
      </c>
      <c r="Y309" t="s">
        <v>616</v>
      </c>
      <c r="Z309" t="s">
        <v>617</v>
      </c>
      <c r="AA309" t="s">
        <v>618</v>
      </c>
      <c r="AB309" t="s">
        <v>576</v>
      </c>
      <c r="AC309" t="s">
        <v>553</v>
      </c>
      <c r="AD309" t="s">
        <v>640</v>
      </c>
      <c r="AF309" t="s">
        <v>564</v>
      </c>
      <c r="AG309" t="s">
        <v>565</v>
      </c>
      <c r="AH309" t="s">
        <v>9979</v>
      </c>
      <c r="AI309" t="s">
        <v>566</v>
      </c>
      <c r="AJ309" t="s">
        <v>567</v>
      </c>
      <c r="AK309" t="s">
        <v>546</v>
      </c>
      <c r="AL309" t="s">
        <v>568</v>
      </c>
      <c r="AM309" t="s">
        <v>904</v>
      </c>
      <c r="AN309" t="s">
        <v>578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 t="b">
        <v>1</v>
      </c>
      <c r="ES309" t="b">
        <v>1</v>
      </c>
      <c r="ET309" t="s">
        <v>9979</v>
      </c>
      <c r="EU309" t="s">
        <v>9979</v>
      </c>
      <c r="EV309" t="s">
        <v>904</v>
      </c>
      <c r="EW309" t="s">
        <v>8804</v>
      </c>
    </row>
    <row r="310" spans="1:153" x14ac:dyDescent="0.4">
      <c r="A310" t="s">
        <v>145</v>
      </c>
      <c r="B310">
        <v>206257794201</v>
      </c>
      <c r="C310">
        <v>6000000000561</v>
      </c>
      <c r="D310" t="s">
        <v>1228</v>
      </c>
      <c r="E310" t="s">
        <v>1229</v>
      </c>
      <c r="F310" t="s">
        <v>546</v>
      </c>
      <c r="G310" t="s">
        <v>614</v>
      </c>
      <c r="H310" t="s">
        <v>629</v>
      </c>
      <c r="I310" t="s">
        <v>549</v>
      </c>
      <c r="J310" t="s">
        <v>550</v>
      </c>
      <c r="K310" t="s">
        <v>551</v>
      </c>
      <c r="L310" t="s">
        <v>552</v>
      </c>
      <c r="M310" t="s">
        <v>553</v>
      </c>
      <c r="N310" t="s">
        <v>554</v>
      </c>
      <c r="O310" t="s">
        <v>555</v>
      </c>
      <c r="P310" t="s">
        <v>554</v>
      </c>
      <c r="Q310" t="s">
        <v>556</v>
      </c>
      <c r="R310" t="s">
        <v>904</v>
      </c>
      <c r="S310" t="s">
        <v>904</v>
      </c>
      <c r="T310" t="s">
        <v>904</v>
      </c>
      <c r="U310" s="1">
        <v>52962</v>
      </c>
      <c r="V310" s="1">
        <v>52962</v>
      </c>
      <c r="X310" t="s">
        <v>558</v>
      </c>
      <c r="Y310" t="s">
        <v>616</v>
      </c>
      <c r="Z310" t="s">
        <v>617</v>
      </c>
      <c r="AA310" t="s">
        <v>618</v>
      </c>
      <c r="AB310" t="s">
        <v>576</v>
      </c>
      <c r="AC310" t="s">
        <v>553</v>
      </c>
      <c r="AD310" t="s">
        <v>640</v>
      </c>
      <c r="AF310" t="s">
        <v>564</v>
      </c>
      <c r="AG310" t="s">
        <v>565</v>
      </c>
      <c r="AH310" t="s">
        <v>9979</v>
      </c>
      <c r="AI310" t="s">
        <v>566</v>
      </c>
      <c r="AJ310" t="s">
        <v>567</v>
      </c>
      <c r="AK310" t="s">
        <v>546</v>
      </c>
      <c r="AL310" t="s">
        <v>568</v>
      </c>
      <c r="AM310" t="s">
        <v>904</v>
      </c>
      <c r="AN310" t="s">
        <v>578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 t="b">
        <v>1</v>
      </c>
      <c r="ES310" t="b">
        <v>1</v>
      </c>
      <c r="ET310" t="s">
        <v>9979</v>
      </c>
      <c r="EU310" t="s">
        <v>9979</v>
      </c>
      <c r="EV310" t="s">
        <v>904</v>
      </c>
      <c r="EW310" t="s">
        <v>8804</v>
      </c>
    </row>
    <row r="311" spans="1:153" x14ac:dyDescent="0.4">
      <c r="A311" t="s">
        <v>145</v>
      </c>
      <c r="B311">
        <v>206257794201</v>
      </c>
      <c r="C311">
        <v>6000000000608</v>
      </c>
      <c r="D311" t="s">
        <v>1228</v>
      </c>
      <c r="E311" t="s">
        <v>1229</v>
      </c>
      <c r="F311" t="s">
        <v>546</v>
      </c>
      <c r="G311" t="s">
        <v>614</v>
      </c>
      <c r="H311" t="s">
        <v>629</v>
      </c>
      <c r="I311" t="s">
        <v>549</v>
      </c>
      <c r="J311" t="s">
        <v>550</v>
      </c>
      <c r="K311" t="s">
        <v>551</v>
      </c>
      <c r="L311" t="s">
        <v>552</v>
      </c>
      <c r="M311" t="s">
        <v>553</v>
      </c>
      <c r="N311" t="s">
        <v>554</v>
      </c>
      <c r="O311" t="s">
        <v>555</v>
      </c>
      <c r="P311" t="s">
        <v>554</v>
      </c>
      <c r="Q311" t="s">
        <v>556</v>
      </c>
      <c r="R311" t="s">
        <v>557</v>
      </c>
      <c r="S311" t="s">
        <v>557</v>
      </c>
      <c r="T311" s="1">
        <v>43145</v>
      </c>
      <c r="U311" s="1">
        <v>50437</v>
      </c>
      <c r="V311" s="1">
        <v>50437</v>
      </c>
      <c r="X311" t="s">
        <v>558</v>
      </c>
      <c r="Y311" t="s">
        <v>616</v>
      </c>
      <c r="Z311" t="s">
        <v>617</v>
      </c>
      <c r="AA311" t="s">
        <v>618</v>
      </c>
      <c r="AB311" t="s">
        <v>576</v>
      </c>
      <c r="AC311" t="s">
        <v>553</v>
      </c>
      <c r="AD311" t="s">
        <v>640</v>
      </c>
      <c r="AF311" t="s">
        <v>564</v>
      </c>
      <c r="AG311" t="s">
        <v>565</v>
      </c>
      <c r="AH311" s="1">
        <v>42557</v>
      </c>
      <c r="AI311" t="s">
        <v>566</v>
      </c>
      <c r="AJ311" t="s">
        <v>567</v>
      </c>
      <c r="AK311" t="s">
        <v>546</v>
      </c>
      <c r="AL311" t="s">
        <v>568</v>
      </c>
      <c r="AM311" t="s">
        <v>569</v>
      </c>
      <c r="AN311" t="s">
        <v>578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0</v>
      </c>
      <c r="AY311">
        <v>213532107</v>
      </c>
      <c r="AZ311">
        <v>3278898404</v>
      </c>
      <c r="BA311">
        <v>0</v>
      </c>
      <c r="BB311">
        <v>-213532107</v>
      </c>
      <c r="BC311">
        <v>6378101596</v>
      </c>
      <c r="BD311">
        <v>0</v>
      </c>
      <c r="BE311">
        <v>134899913</v>
      </c>
      <c r="BF311">
        <v>2279377728</v>
      </c>
      <c r="BG311">
        <v>0</v>
      </c>
      <c r="BH311">
        <v>134899913</v>
      </c>
      <c r="BI311">
        <v>0</v>
      </c>
      <c r="BJ311">
        <v>0</v>
      </c>
      <c r="BK311">
        <v>0</v>
      </c>
      <c r="BL311">
        <v>114276025</v>
      </c>
      <c r="BM311">
        <v>0</v>
      </c>
      <c r="BN311">
        <v>0</v>
      </c>
      <c r="BO311">
        <v>16363540</v>
      </c>
      <c r="BP311">
        <v>114314229</v>
      </c>
      <c r="BQ311">
        <v>16363540</v>
      </c>
      <c r="BR311">
        <v>114314229</v>
      </c>
      <c r="BS311">
        <v>0</v>
      </c>
      <c r="BT311">
        <v>512821468</v>
      </c>
      <c r="BU311">
        <v>0</v>
      </c>
      <c r="BV311">
        <v>16363540</v>
      </c>
      <c r="BW311">
        <v>627135697</v>
      </c>
      <c r="BX311">
        <v>0.25688769163481778</v>
      </c>
      <c r="BY311">
        <v>10.162168217414564</v>
      </c>
      <c r="BZ311">
        <v>0</v>
      </c>
      <c r="CA311">
        <v>6379377471</v>
      </c>
      <c r="CB311">
        <v>6379377471</v>
      </c>
      <c r="CC311">
        <v>6592909578</v>
      </c>
      <c r="CD311">
        <v>0</v>
      </c>
      <c r="CE311">
        <v>6378101596</v>
      </c>
      <c r="CF311">
        <v>6378101596</v>
      </c>
      <c r="CG311">
        <v>6591590996</v>
      </c>
      <c r="CH311">
        <v>6378101596</v>
      </c>
      <c r="CI311">
        <v>6378101596</v>
      </c>
      <c r="CJ311">
        <v>6591590996</v>
      </c>
      <c r="CK311">
        <v>42707</v>
      </c>
      <c r="CL311">
        <v>0</v>
      </c>
      <c r="CM311">
        <v>0.3518994416666667</v>
      </c>
      <c r="CN311">
        <v>4.2227933000000002</v>
      </c>
      <c r="CO311">
        <v>4.2227933000000002</v>
      </c>
      <c r="CP311">
        <v>2244450390.5256758</v>
      </c>
      <c r="CQ311">
        <v>26933404686.308109</v>
      </c>
      <c r="CR311">
        <v>26933404686.308109</v>
      </c>
      <c r="CS311">
        <v>1.2360337297297297</v>
      </c>
      <c r="CT311">
        <v>7883548704.2990217</v>
      </c>
      <c r="CU311">
        <v>4.16</v>
      </c>
      <c r="CV311">
        <v>0</v>
      </c>
      <c r="CW311">
        <v>0</v>
      </c>
      <c r="CX311">
        <v>0</v>
      </c>
      <c r="CY311">
        <v>4.16</v>
      </c>
      <c r="CZ311">
        <v>26532902639.360001</v>
      </c>
      <c r="DA311">
        <v>0</v>
      </c>
      <c r="DB311">
        <v>0</v>
      </c>
      <c r="DC311">
        <v>0</v>
      </c>
      <c r="DD311">
        <v>888293565.12000012</v>
      </c>
      <c r="DE311">
        <v>6378101596</v>
      </c>
      <c r="DF311">
        <v>0</v>
      </c>
      <c r="DG311">
        <v>0</v>
      </c>
      <c r="DH311">
        <v>1</v>
      </c>
      <c r="DI311">
        <v>0</v>
      </c>
      <c r="DJ311">
        <v>6378101596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213532107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16363540</v>
      </c>
      <c r="EH311">
        <v>0</v>
      </c>
      <c r="EI311">
        <v>0</v>
      </c>
      <c r="EJ311">
        <v>0</v>
      </c>
      <c r="EK311">
        <v>0</v>
      </c>
      <c r="EL311">
        <v>114314229</v>
      </c>
      <c r="EM311">
        <v>0</v>
      </c>
      <c r="EN311">
        <v>0</v>
      </c>
      <c r="EO311">
        <v>0</v>
      </c>
      <c r="EP311">
        <v>16363540</v>
      </c>
      <c r="EQ311">
        <v>114314229</v>
      </c>
      <c r="ER311" t="b">
        <v>1</v>
      </c>
      <c r="ES311" t="b">
        <v>1</v>
      </c>
      <c r="ET311" t="s">
        <v>9979</v>
      </c>
      <c r="EU311" t="s">
        <v>9979</v>
      </c>
      <c r="EV311" t="s">
        <v>571</v>
      </c>
      <c r="EW311" t="s">
        <v>8804</v>
      </c>
    </row>
    <row r="312" spans="1:153" x14ac:dyDescent="0.4">
      <c r="A312" t="s">
        <v>146</v>
      </c>
      <c r="B312" t="s">
        <v>1230</v>
      </c>
      <c r="C312">
        <v>210000858</v>
      </c>
      <c r="D312" t="s">
        <v>1231</v>
      </c>
      <c r="E312" t="s">
        <v>1232</v>
      </c>
      <c r="F312" t="s">
        <v>606</v>
      </c>
      <c r="G312" t="s">
        <v>607</v>
      </c>
      <c r="H312" t="s">
        <v>931</v>
      </c>
      <c r="I312" t="s">
        <v>689</v>
      </c>
      <c r="J312" t="s">
        <v>837</v>
      </c>
      <c r="K312" t="s">
        <v>691</v>
      </c>
      <c r="L312" t="s">
        <v>838</v>
      </c>
      <c r="M312" t="s">
        <v>553</v>
      </c>
      <c r="N312" t="s">
        <v>594</v>
      </c>
      <c r="O312" t="s">
        <v>555</v>
      </c>
      <c r="P312" t="s">
        <v>595</v>
      </c>
      <c r="Q312" t="s">
        <v>556</v>
      </c>
      <c r="R312" t="s">
        <v>557</v>
      </c>
      <c r="S312" t="s">
        <v>692</v>
      </c>
      <c r="T312" s="1">
        <v>42576</v>
      </c>
      <c r="U312" s="1">
        <v>46996</v>
      </c>
      <c r="V312" s="1">
        <v>46996</v>
      </c>
      <c r="X312" t="s">
        <v>553</v>
      </c>
      <c r="Y312" t="s">
        <v>553</v>
      </c>
      <c r="Z312" t="s">
        <v>553</v>
      </c>
      <c r="AA312" t="s">
        <v>553</v>
      </c>
      <c r="AB312" t="s">
        <v>1048</v>
      </c>
      <c r="AC312" t="s">
        <v>1233</v>
      </c>
      <c r="AD312" t="s">
        <v>863</v>
      </c>
      <c r="AF312" t="s">
        <v>612</v>
      </c>
      <c r="AG312" t="s">
        <v>681</v>
      </c>
      <c r="AH312" t="s">
        <v>9979</v>
      </c>
      <c r="AI312" t="s">
        <v>566</v>
      </c>
      <c r="AJ312" t="s">
        <v>773</v>
      </c>
      <c r="AK312" t="s">
        <v>606</v>
      </c>
      <c r="AL312" t="s">
        <v>568</v>
      </c>
      <c r="AM312" t="s">
        <v>569</v>
      </c>
      <c r="AN312" t="s">
        <v>578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321172337</v>
      </c>
      <c r="AY312">
        <v>955850178</v>
      </c>
      <c r="AZ312">
        <v>15663294332</v>
      </c>
      <c r="BA312">
        <v>-321172337</v>
      </c>
      <c r="BB312">
        <v>1550637348</v>
      </c>
      <c r="BC312">
        <v>82534181975</v>
      </c>
      <c r="BD312">
        <v>870261645</v>
      </c>
      <c r="BE312">
        <v>2628388466</v>
      </c>
      <c r="BF312">
        <v>29453740602</v>
      </c>
      <c r="BG312">
        <v>2628248378</v>
      </c>
      <c r="BH312">
        <v>0</v>
      </c>
      <c r="BI312">
        <v>140088</v>
      </c>
      <c r="BJ312">
        <v>12592522</v>
      </c>
      <c r="BK312">
        <v>2628248378</v>
      </c>
      <c r="BL312">
        <v>140088</v>
      </c>
      <c r="BM312">
        <v>5234754</v>
      </c>
      <c r="BN312">
        <v>-518944832</v>
      </c>
      <c r="BO312">
        <v>870261645</v>
      </c>
      <c r="BP312">
        <v>2628388466</v>
      </c>
      <c r="BQ312">
        <v>875496399</v>
      </c>
      <c r="BR312">
        <v>2109443634</v>
      </c>
      <c r="BS312">
        <v>0</v>
      </c>
      <c r="BT312">
        <v>0</v>
      </c>
      <c r="BU312">
        <v>0</v>
      </c>
      <c r="BV312">
        <v>875496399</v>
      </c>
      <c r="BW312">
        <v>2109443634</v>
      </c>
      <c r="BX312">
        <v>1.1596438291051261</v>
      </c>
      <c r="BY312">
        <v>2.8426776647031882</v>
      </c>
      <c r="BZ312">
        <v>0</v>
      </c>
      <c r="CA312">
        <v>82168330762</v>
      </c>
      <c r="CB312">
        <v>82510916725</v>
      </c>
      <c r="CC312">
        <v>80677537225</v>
      </c>
      <c r="CD312">
        <v>0</v>
      </c>
      <c r="CE312">
        <v>75776787802</v>
      </c>
      <c r="CF312">
        <v>76092725385</v>
      </c>
      <c r="CG312">
        <v>74745095286</v>
      </c>
      <c r="CH312">
        <v>75776787802</v>
      </c>
      <c r="CI312">
        <v>76092725385</v>
      </c>
      <c r="CJ312">
        <v>74745095286</v>
      </c>
      <c r="CK312">
        <v>-518944832</v>
      </c>
      <c r="CL312">
        <v>6740296535</v>
      </c>
      <c r="CM312">
        <v>7.2635176777839661</v>
      </c>
      <c r="CN312">
        <v>6.5690723061561593</v>
      </c>
      <c r="CO312">
        <v>3.5764363408088693</v>
      </c>
      <c r="CP312">
        <v>550406037765.51135</v>
      </c>
      <c r="CQ312">
        <v>497783198199.59009</v>
      </c>
      <c r="CR312">
        <v>271010857684.83505</v>
      </c>
      <c r="CS312">
        <v>1.2311296306438997</v>
      </c>
      <c r="CT312">
        <v>93291048778.057419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75776787802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955850178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21090988454.583397</v>
      </c>
      <c r="EF312">
        <v>0</v>
      </c>
      <c r="EG312">
        <v>870261645</v>
      </c>
      <c r="EH312">
        <v>3018606</v>
      </c>
      <c r="EI312">
        <v>0</v>
      </c>
      <c r="EJ312">
        <v>2216148</v>
      </c>
      <c r="EK312">
        <v>0</v>
      </c>
      <c r="EL312">
        <v>2628388466</v>
      </c>
      <c r="EM312">
        <v>12592522</v>
      </c>
      <c r="EN312">
        <v>0</v>
      </c>
      <c r="EO312">
        <v>-531537354</v>
      </c>
      <c r="EP312">
        <v>875496399</v>
      </c>
      <c r="EQ312">
        <v>2109443634</v>
      </c>
      <c r="ER312" t="b">
        <v>1</v>
      </c>
      <c r="ES312" t="b">
        <v>1</v>
      </c>
      <c r="ET312" t="s">
        <v>9979</v>
      </c>
      <c r="EU312" t="s">
        <v>1059</v>
      </c>
      <c r="EV312" t="s">
        <v>571</v>
      </c>
      <c r="EW312" t="s">
        <v>572</v>
      </c>
    </row>
    <row r="313" spans="1:153" x14ac:dyDescent="0.4">
      <c r="A313" t="s">
        <v>147</v>
      </c>
      <c r="B313">
        <v>106214981101</v>
      </c>
      <c r="C313">
        <v>6000000000503</v>
      </c>
      <c r="D313" t="s">
        <v>1234</v>
      </c>
      <c r="E313" t="s">
        <v>1235</v>
      </c>
      <c r="F313" t="s">
        <v>606</v>
      </c>
      <c r="G313" t="s">
        <v>1236</v>
      </c>
      <c r="H313" t="s">
        <v>1237</v>
      </c>
      <c r="I313" t="s">
        <v>549</v>
      </c>
      <c r="J313" t="s">
        <v>550</v>
      </c>
      <c r="K313" t="s">
        <v>551</v>
      </c>
      <c r="L313" t="s">
        <v>552</v>
      </c>
      <c r="M313" t="s">
        <v>609</v>
      </c>
      <c r="N313" t="s">
        <v>554</v>
      </c>
      <c r="O313" t="s">
        <v>555</v>
      </c>
      <c r="P313" t="s">
        <v>554</v>
      </c>
      <c r="Q313" t="s">
        <v>556</v>
      </c>
      <c r="R313" t="s">
        <v>557</v>
      </c>
      <c r="S313" t="s">
        <v>557</v>
      </c>
      <c r="T313" s="1">
        <v>42550</v>
      </c>
      <c r="U313" s="1">
        <v>42550</v>
      </c>
      <c r="V313" s="1">
        <v>47664</v>
      </c>
      <c r="X313" t="s">
        <v>553</v>
      </c>
      <c r="Y313" t="s">
        <v>553</v>
      </c>
      <c r="Z313" t="s">
        <v>1238</v>
      </c>
      <c r="AA313" t="s">
        <v>1238</v>
      </c>
      <c r="AB313" t="s">
        <v>1054</v>
      </c>
      <c r="AC313" t="s">
        <v>553</v>
      </c>
      <c r="AD313" t="s">
        <v>784</v>
      </c>
      <c r="AF313" t="s">
        <v>8806</v>
      </c>
      <c r="AG313" t="s">
        <v>565</v>
      </c>
      <c r="AH313" s="1">
        <v>42550</v>
      </c>
      <c r="AI313" t="s">
        <v>566</v>
      </c>
      <c r="AJ313" t="s">
        <v>567</v>
      </c>
      <c r="AK313" t="s">
        <v>606</v>
      </c>
      <c r="AL313" t="s">
        <v>568</v>
      </c>
      <c r="AM313" t="s">
        <v>569</v>
      </c>
      <c r="AN313" t="s">
        <v>578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106951320</v>
      </c>
      <c r="BF313">
        <v>2208387457</v>
      </c>
      <c r="BG313">
        <v>0</v>
      </c>
      <c r="BH313">
        <v>106951320</v>
      </c>
      <c r="BI313">
        <v>0</v>
      </c>
      <c r="BJ313">
        <v>0</v>
      </c>
      <c r="BK313">
        <v>0</v>
      </c>
      <c r="BL313">
        <v>126420000</v>
      </c>
      <c r="BM313">
        <v>0</v>
      </c>
      <c r="BN313">
        <v>0</v>
      </c>
      <c r="BO313">
        <v>18060000</v>
      </c>
      <c r="BP313">
        <v>126420000</v>
      </c>
      <c r="BQ313">
        <v>18060000</v>
      </c>
      <c r="BR313">
        <v>126420000</v>
      </c>
      <c r="BS313">
        <v>0</v>
      </c>
      <c r="BT313">
        <v>0</v>
      </c>
      <c r="BU313">
        <v>0</v>
      </c>
      <c r="BV313">
        <v>18060000</v>
      </c>
      <c r="BW313">
        <v>126420000</v>
      </c>
      <c r="BX313">
        <v>0.21026282853566958</v>
      </c>
      <c r="BY313">
        <v>1.4811829311300317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0.21205850000000001</v>
      </c>
      <c r="CN313">
        <v>2.544702</v>
      </c>
      <c r="CO313">
        <v>2.544702</v>
      </c>
      <c r="CP313">
        <v>1823338359.3800001</v>
      </c>
      <c r="CQ313">
        <v>21880060312.560001</v>
      </c>
      <c r="CR313">
        <v>21880060312.560001</v>
      </c>
      <c r="CS313">
        <v>1.2208387457000001</v>
      </c>
      <c r="CT313">
        <v>10497113370.377396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126420000</v>
      </c>
      <c r="EM313">
        <v>0</v>
      </c>
      <c r="EN313">
        <v>0</v>
      </c>
      <c r="EO313">
        <v>0</v>
      </c>
      <c r="EP313">
        <v>18060000</v>
      </c>
      <c r="EQ313">
        <v>126420000</v>
      </c>
      <c r="ER313" t="b">
        <v>1</v>
      </c>
      <c r="ES313" t="b">
        <v>1</v>
      </c>
      <c r="ET313" t="s">
        <v>9979</v>
      </c>
      <c r="EU313" t="s">
        <v>9979</v>
      </c>
      <c r="EV313" t="s">
        <v>571</v>
      </c>
      <c r="EW313" t="s">
        <v>8804</v>
      </c>
    </row>
    <row r="314" spans="1:153" x14ac:dyDescent="0.4">
      <c r="A314" t="s">
        <v>147</v>
      </c>
      <c r="B314">
        <v>606214980601</v>
      </c>
      <c r="C314">
        <v>6000000000502</v>
      </c>
      <c r="D314" t="s">
        <v>1234</v>
      </c>
      <c r="E314" t="s">
        <v>1239</v>
      </c>
      <c r="F314" t="s">
        <v>606</v>
      </c>
      <c r="G314" t="s">
        <v>1236</v>
      </c>
      <c r="H314" t="s">
        <v>1237</v>
      </c>
      <c r="I314" t="s">
        <v>549</v>
      </c>
      <c r="J314" t="s">
        <v>550</v>
      </c>
      <c r="K314" t="s">
        <v>551</v>
      </c>
      <c r="L314" t="s">
        <v>552</v>
      </c>
      <c r="M314" t="s">
        <v>609</v>
      </c>
      <c r="N314" t="s">
        <v>554</v>
      </c>
      <c r="O314" t="s">
        <v>555</v>
      </c>
      <c r="P314" t="s">
        <v>554</v>
      </c>
      <c r="Q314" t="s">
        <v>556</v>
      </c>
      <c r="R314" t="s">
        <v>557</v>
      </c>
      <c r="S314" t="s">
        <v>557</v>
      </c>
      <c r="T314" s="1">
        <v>42550</v>
      </c>
      <c r="U314" s="1">
        <v>42550</v>
      </c>
      <c r="V314" s="1">
        <v>47664</v>
      </c>
      <c r="X314" t="s">
        <v>553</v>
      </c>
      <c r="Y314" t="s">
        <v>553</v>
      </c>
      <c r="Z314" t="s">
        <v>1238</v>
      </c>
      <c r="AA314" t="s">
        <v>1238</v>
      </c>
      <c r="AB314" t="s">
        <v>1054</v>
      </c>
      <c r="AC314" t="s">
        <v>553</v>
      </c>
      <c r="AD314" t="s">
        <v>784</v>
      </c>
      <c r="AF314" t="s">
        <v>8806</v>
      </c>
      <c r="AG314" t="s">
        <v>565</v>
      </c>
      <c r="AH314" s="1">
        <v>42550</v>
      </c>
      <c r="AI314" t="s">
        <v>566</v>
      </c>
      <c r="AJ314" t="s">
        <v>567</v>
      </c>
      <c r="AK314" t="s">
        <v>606</v>
      </c>
      <c r="AL314" t="s">
        <v>568</v>
      </c>
      <c r="AM314" t="s">
        <v>569</v>
      </c>
      <c r="AN314" t="s">
        <v>578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1089465482</v>
      </c>
      <c r="BF314">
        <v>22500971516</v>
      </c>
      <c r="BG314">
        <v>0</v>
      </c>
      <c r="BH314">
        <v>1089465482</v>
      </c>
      <c r="BI314">
        <v>0</v>
      </c>
      <c r="BJ314">
        <v>0</v>
      </c>
      <c r="BK314">
        <v>0</v>
      </c>
      <c r="BL314">
        <v>1287784162</v>
      </c>
      <c r="BM314">
        <v>0</v>
      </c>
      <c r="BN314">
        <v>0</v>
      </c>
      <c r="BO314">
        <v>183969166</v>
      </c>
      <c r="BP314">
        <v>1287784162</v>
      </c>
      <c r="BQ314">
        <v>183969166</v>
      </c>
      <c r="BR314">
        <v>1287784162</v>
      </c>
      <c r="BS314">
        <v>0</v>
      </c>
      <c r="BT314">
        <v>0</v>
      </c>
      <c r="BU314">
        <v>0</v>
      </c>
      <c r="BV314">
        <v>183969166</v>
      </c>
      <c r="BW314">
        <v>1287784162</v>
      </c>
      <c r="BX314">
        <v>0.21443918235064227</v>
      </c>
      <c r="BY314">
        <v>1.5107934759852244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0.21631516666666664</v>
      </c>
      <c r="CN314">
        <v>2.5957819999999998</v>
      </c>
      <c r="CO314">
        <v>2.5957819999999998</v>
      </c>
      <c r="CP314">
        <v>18577756522.103333</v>
      </c>
      <c r="CQ314">
        <v>222933078265.23999</v>
      </c>
      <c r="CR314">
        <v>222933078265.23999</v>
      </c>
      <c r="CS314">
        <v>1.2500107946222223</v>
      </c>
      <c r="CT314">
        <v>107354452072.59729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1287784162</v>
      </c>
      <c r="EM314">
        <v>0</v>
      </c>
      <c r="EN314">
        <v>0</v>
      </c>
      <c r="EO314">
        <v>0</v>
      </c>
      <c r="EP314">
        <v>183969166</v>
      </c>
      <c r="EQ314">
        <v>1287784162</v>
      </c>
      <c r="ER314" t="b">
        <v>1</v>
      </c>
      <c r="ES314" t="b">
        <v>1</v>
      </c>
      <c r="ET314" t="s">
        <v>9979</v>
      </c>
      <c r="EU314" t="s">
        <v>9979</v>
      </c>
      <c r="EV314" t="s">
        <v>571</v>
      </c>
      <c r="EW314" t="s">
        <v>8804</v>
      </c>
    </row>
    <row r="315" spans="1:153" x14ac:dyDescent="0.4">
      <c r="A315" t="s">
        <v>148</v>
      </c>
      <c r="B315" t="s">
        <v>1240</v>
      </c>
      <c r="C315">
        <v>200000776</v>
      </c>
      <c r="D315" t="s">
        <v>1241</v>
      </c>
      <c r="E315" t="s">
        <v>1242</v>
      </c>
      <c r="F315" t="s">
        <v>546</v>
      </c>
      <c r="G315" t="s">
        <v>614</v>
      </c>
      <c r="H315" t="s">
        <v>787</v>
      </c>
      <c r="I315" t="s">
        <v>549</v>
      </c>
      <c r="J315" t="s">
        <v>550</v>
      </c>
      <c r="K315" t="s">
        <v>551</v>
      </c>
      <c r="L315" t="s">
        <v>552</v>
      </c>
      <c r="M315" t="s">
        <v>553</v>
      </c>
      <c r="N315" t="s">
        <v>594</v>
      </c>
      <c r="O315" t="s">
        <v>555</v>
      </c>
      <c r="P315" t="s">
        <v>595</v>
      </c>
      <c r="Q315" t="s">
        <v>556</v>
      </c>
      <c r="R315" t="s">
        <v>557</v>
      </c>
      <c r="S315" t="s">
        <v>557</v>
      </c>
      <c r="T315" s="1">
        <v>42578</v>
      </c>
      <c r="U315" s="1">
        <v>48787</v>
      </c>
      <c r="V315" s="1">
        <v>48787</v>
      </c>
      <c r="X315" t="s">
        <v>558</v>
      </c>
      <c r="Y315" t="s">
        <v>616</v>
      </c>
      <c r="Z315" t="s">
        <v>617</v>
      </c>
      <c r="AA315" t="s">
        <v>618</v>
      </c>
      <c r="AB315" t="s">
        <v>759</v>
      </c>
      <c r="AC315" t="s">
        <v>553</v>
      </c>
      <c r="AD315" t="s">
        <v>577</v>
      </c>
      <c r="AF315" t="s">
        <v>564</v>
      </c>
      <c r="AG315" t="s">
        <v>565</v>
      </c>
      <c r="AH315" t="s">
        <v>9979</v>
      </c>
      <c r="AI315" t="s">
        <v>566</v>
      </c>
      <c r="AJ315" t="s">
        <v>567</v>
      </c>
      <c r="AK315" t="s">
        <v>546</v>
      </c>
      <c r="AL315" t="s">
        <v>568</v>
      </c>
      <c r="AM315" t="s">
        <v>569</v>
      </c>
      <c r="AN315" t="s">
        <v>578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828521563</v>
      </c>
      <c r="AY315">
        <v>2476707968</v>
      </c>
      <c r="AZ315">
        <v>26514984319</v>
      </c>
      <c r="BA315">
        <v>-828521563</v>
      </c>
      <c r="BB315">
        <v>-2476707968</v>
      </c>
      <c r="BC315">
        <v>23924090681</v>
      </c>
      <c r="BD315">
        <v>325896072</v>
      </c>
      <c r="BE315">
        <v>548544940</v>
      </c>
      <c r="BF315">
        <v>15222703501</v>
      </c>
      <c r="BG315">
        <v>548544940</v>
      </c>
      <c r="BH315">
        <v>0</v>
      </c>
      <c r="BI315">
        <v>0</v>
      </c>
      <c r="BJ315">
        <v>-31037400</v>
      </c>
      <c r="BK315">
        <v>548544940</v>
      </c>
      <c r="BL315">
        <v>0</v>
      </c>
      <c r="BM315">
        <v>1722611</v>
      </c>
      <c r="BN315">
        <v>-415026559</v>
      </c>
      <c r="BO315">
        <v>325896072</v>
      </c>
      <c r="BP315">
        <v>548544940</v>
      </c>
      <c r="BQ315">
        <v>327618683</v>
      </c>
      <c r="BR315">
        <v>133518381</v>
      </c>
      <c r="BS315">
        <v>0</v>
      </c>
      <c r="BT315">
        <v>0</v>
      </c>
      <c r="BU315">
        <v>0</v>
      </c>
      <c r="BV315">
        <v>327618683</v>
      </c>
      <c r="BW315">
        <v>133518381</v>
      </c>
      <c r="BX315">
        <v>1.3604664601061096</v>
      </c>
      <c r="BY315">
        <v>0.52960645388395455</v>
      </c>
      <c r="BZ315">
        <v>0</v>
      </c>
      <c r="CA315">
        <v>23929030869</v>
      </c>
      <c r="CB315">
        <v>24759204477</v>
      </c>
      <c r="CC315">
        <v>26407084203</v>
      </c>
      <c r="CD315">
        <v>0</v>
      </c>
      <c r="CE315">
        <v>23831759359</v>
      </c>
      <c r="CF315">
        <v>24658558311</v>
      </c>
      <c r="CG315">
        <v>26723493886</v>
      </c>
      <c r="CH315">
        <v>23831759359</v>
      </c>
      <c r="CI315">
        <v>24658558311</v>
      </c>
      <c r="CJ315">
        <v>26723493886</v>
      </c>
      <c r="CK315">
        <v>-415026559</v>
      </c>
      <c r="CL315">
        <v>0</v>
      </c>
      <c r="CM315">
        <v>63.65085542201998</v>
      </c>
      <c r="CN315">
        <v>7.7519819140434283</v>
      </c>
      <c r="CO315">
        <v>4.1797116398811358</v>
      </c>
      <c r="CP315">
        <v>1516911869412.0806</v>
      </c>
      <c r="CQ315">
        <v>184743367530.80319</v>
      </c>
      <c r="CR315">
        <v>99609881991.658493</v>
      </c>
      <c r="CS315">
        <v>1.2999732286724133</v>
      </c>
      <c r="CT315">
        <v>30980649158.863232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23831759359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2476707968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774802917.6685636</v>
      </c>
      <c r="EF315">
        <v>0</v>
      </c>
      <c r="EG315">
        <v>325896072</v>
      </c>
      <c r="EH315">
        <v>-11599185</v>
      </c>
      <c r="EI315">
        <v>0</v>
      </c>
      <c r="EJ315">
        <v>13321796</v>
      </c>
      <c r="EK315">
        <v>0</v>
      </c>
      <c r="EL315">
        <v>548544940</v>
      </c>
      <c r="EM315">
        <v>-31037400</v>
      </c>
      <c r="EN315">
        <v>0</v>
      </c>
      <c r="EO315">
        <v>-383989159</v>
      </c>
      <c r="EP315">
        <v>327618683</v>
      </c>
      <c r="EQ315">
        <v>133518381</v>
      </c>
      <c r="ER315" t="b">
        <v>1</v>
      </c>
      <c r="ES315" t="b">
        <v>1</v>
      </c>
      <c r="ET315" t="s">
        <v>9979</v>
      </c>
      <c r="EU315" t="s">
        <v>9979</v>
      </c>
      <c r="EV315" t="s">
        <v>571</v>
      </c>
      <c r="EW315" t="s">
        <v>572</v>
      </c>
    </row>
    <row r="316" spans="1:153" x14ac:dyDescent="0.4">
      <c r="A316" t="s">
        <v>149</v>
      </c>
      <c r="B316" t="s">
        <v>1243</v>
      </c>
      <c r="C316">
        <v>200000849</v>
      </c>
      <c r="D316" t="s">
        <v>1244</v>
      </c>
      <c r="E316" t="s">
        <v>1245</v>
      </c>
      <c r="F316" t="s">
        <v>827</v>
      </c>
      <c r="G316" t="s">
        <v>827</v>
      </c>
      <c r="H316" t="s">
        <v>827</v>
      </c>
      <c r="I316" t="s">
        <v>689</v>
      </c>
      <c r="J316" t="s">
        <v>609</v>
      </c>
      <c r="K316" t="s">
        <v>691</v>
      </c>
      <c r="L316" t="s">
        <v>1246</v>
      </c>
      <c r="M316" t="s">
        <v>553</v>
      </c>
      <c r="N316" t="s">
        <v>594</v>
      </c>
      <c r="O316" t="s">
        <v>583</v>
      </c>
      <c r="P316" t="s">
        <v>584</v>
      </c>
      <c r="Q316" t="s">
        <v>655</v>
      </c>
      <c r="R316" t="s">
        <v>692</v>
      </c>
      <c r="S316" t="s">
        <v>692</v>
      </c>
      <c r="T316" s="1">
        <v>42752</v>
      </c>
      <c r="U316" s="1">
        <v>44123</v>
      </c>
      <c r="V316" s="1">
        <v>46679</v>
      </c>
      <c r="X316" t="s">
        <v>553</v>
      </c>
      <c r="Y316" t="s">
        <v>553</v>
      </c>
      <c r="Z316" t="s">
        <v>553</v>
      </c>
      <c r="AA316" t="s">
        <v>553</v>
      </c>
      <c r="AB316" t="s">
        <v>553</v>
      </c>
      <c r="AC316" t="s">
        <v>1247</v>
      </c>
      <c r="AD316" t="s">
        <v>969</v>
      </c>
      <c r="AF316" t="s">
        <v>829</v>
      </c>
      <c r="AG316" t="s">
        <v>565</v>
      </c>
      <c r="AH316" t="s">
        <v>9979</v>
      </c>
      <c r="AI316" t="s">
        <v>566</v>
      </c>
      <c r="AJ316" t="s">
        <v>696</v>
      </c>
      <c r="AK316" t="s">
        <v>827</v>
      </c>
      <c r="AL316" t="s">
        <v>586</v>
      </c>
      <c r="AM316" t="s">
        <v>569</v>
      </c>
      <c r="AN316" t="s">
        <v>578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443246195</v>
      </c>
      <c r="AZ316">
        <v>2280193595</v>
      </c>
      <c r="BA316">
        <v>0</v>
      </c>
      <c r="BB316">
        <v>-443246195</v>
      </c>
      <c r="BC316">
        <v>20535107251</v>
      </c>
      <c r="BD316">
        <v>0</v>
      </c>
      <c r="BE316">
        <v>285877336</v>
      </c>
      <c r="BF316">
        <v>8244394586</v>
      </c>
      <c r="BG316">
        <v>285877336</v>
      </c>
      <c r="BH316">
        <v>0</v>
      </c>
      <c r="BI316">
        <v>0</v>
      </c>
      <c r="BJ316">
        <v>0</v>
      </c>
      <c r="BK316">
        <v>285877336</v>
      </c>
      <c r="BL316">
        <v>0</v>
      </c>
      <c r="BM316">
        <v>599344984</v>
      </c>
      <c r="BN316">
        <v>-9858623076</v>
      </c>
      <c r="BO316">
        <v>0</v>
      </c>
      <c r="BP316">
        <v>285877336</v>
      </c>
      <c r="BQ316">
        <v>599344984</v>
      </c>
      <c r="BR316">
        <v>-9572745740</v>
      </c>
      <c r="BS316">
        <v>0</v>
      </c>
      <c r="BT316">
        <v>0</v>
      </c>
      <c r="BU316">
        <v>0</v>
      </c>
      <c r="BV316">
        <v>599344984</v>
      </c>
      <c r="BW316">
        <v>-9572745740</v>
      </c>
      <c r="BX316">
        <v>1.3452991559936072</v>
      </c>
      <c r="BY316">
        <v>-18.083711526413087</v>
      </c>
      <c r="BZ316">
        <v>19095935.59</v>
      </c>
      <c r="CA316">
        <v>21766853959</v>
      </c>
      <c r="CB316">
        <v>21766853959</v>
      </c>
      <c r="CC316">
        <v>21940392225</v>
      </c>
      <c r="CD316">
        <v>30074920.379999999</v>
      </c>
      <c r="CE316">
        <v>43340967760</v>
      </c>
      <c r="CF316">
        <v>46360489766</v>
      </c>
      <c r="CG316">
        <v>52957757918</v>
      </c>
      <c r="CH316">
        <v>37588668910.646072</v>
      </c>
      <c r="CI316">
        <v>38690958983.410065</v>
      </c>
      <c r="CJ316">
        <v>47278937046.03476</v>
      </c>
      <c r="CK316">
        <v>-9247021940.3886871</v>
      </c>
      <c r="CL316">
        <v>0</v>
      </c>
      <c r="CM316">
        <v>-52.623524591326728</v>
      </c>
      <c r="CN316">
        <v>-21.119339540600773</v>
      </c>
      <c r="CO316">
        <v>12.762605547904968</v>
      </c>
      <c r="CP316">
        <v>-2280754482730.2588</v>
      </c>
      <c r="CQ316">
        <v>-915332614141.67126</v>
      </c>
      <c r="CR316">
        <v>553143675585.34631</v>
      </c>
      <c r="CS316">
        <v>2.3609399807867866</v>
      </c>
      <c r="CT316">
        <v>102325423590.57513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43340967760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443246195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31504447231.057281</v>
      </c>
      <c r="EF316">
        <v>-3676147627</v>
      </c>
      <c r="EG316">
        <v>0</v>
      </c>
      <c r="EH316">
        <v>0</v>
      </c>
      <c r="EI316">
        <v>3618866990</v>
      </c>
      <c r="EJ316">
        <v>656625621</v>
      </c>
      <c r="EK316">
        <v>251388138</v>
      </c>
      <c r="EL316">
        <v>285877336</v>
      </c>
      <c r="EM316">
        <v>0</v>
      </c>
      <c r="EN316">
        <v>-685079113</v>
      </c>
      <c r="EO316">
        <v>-9424932101</v>
      </c>
      <c r="EP316">
        <v>599344984</v>
      </c>
      <c r="EQ316">
        <v>-9572745740</v>
      </c>
      <c r="ER316" t="b">
        <v>1</v>
      </c>
      <c r="ES316" t="b">
        <v>1</v>
      </c>
      <c r="ET316" t="s">
        <v>1248</v>
      </c>
      <c r="EU316" t="s">
        <v>9979</v>
      </c>
      <c r="EV316">
        <v>2017</v>
      </c>
      <c r="EW316" t="s">
        <v>814</v>
      </c>
    </row>
    <row r="317" spans="1:153" x14ac:dyDescent="0.4">
      <c r="A317" t="s">
        <v>150</v>
      </c>
      <c r="B317" t="s">
        <v>1249</v>
      </c>
      <c r="C317">
        <v>210000845</v>
      </c>
      <c r="D317" t="s">
        <v>1250</v>
      </c>
      <c r="E317" t="s">
        <v>1251</v>
      </c>
      <c r="F317" t="s">
        <v>606</v>
      </c>
      <c r="G317" t="s">
        <v>607</v>
      </c>
      <c r="H317" t="s">
        <v>1252</v>
      </c>
      <c r="I317" t="s">
        <v>689</v>
      </c>
      <c r="J317" t="s">
        <v>837</v>
      </c>
      <c r="K317" t="s">
        <v>691</v>
      </c>
      <c r="L317" t="s">
        <v>838</v>
      </c>
      <c r="M317" t="s">
        <v>553</v>
      </c>
      <c r="N317" t="s">
        <v>594</v>
      </c>
      <c r="O317" t="s">
        <v>555</v>
      </c>
      <c r="P317" t="s">
        <v>595</v>
      </c>
      <c r="Q317" t="s">
        <v>556</v>
      </c>
      <c r="R317" t="s">
        <v>557</v>
      </c>
      <c r="S317" t="s">
        <v>692</v>
      </c>
      <c r="T317" s="1">
        <v>42683</v>
      </c>
      <c r="U317" s="1">
        <v>44690</v>
      </c>
      <c r="V317" s="1">
        <v>47247</v>
      </c>
      <c r="X317" t="s">
        <v>553</v>
      </c>
      <c r="Y317" t="s">
        <v>553</v>
      </c>
      <c r="Z317" t="s">
        <v>553</v>
      </c>
      <c r="AA317" t="s">
        <v>553</v>
      </c>
      <c r="AB317" t="s">
        <v>1253</v>
      </c>
      <c r="AD317" t="s">
        <v>863</v>
      </c>
      <c r="AF317" t="s">
        <v>612</v>
      </c>
      <c r="AG317" t="s">
        <v>681</v>
      </c>
      <c r="AH317" t="s">
        <v>9979</v>
      </c>
      <c r="AI317" t="s">
        <v>566</v>
      </c>
      <c r="AJ317" t="s">
        <v>773</v>
      </c>
      <c r="AK317" t="s">
        <v>606</v>
      </c>
      <c r="AL317" t="s">
        <v>568</v>
      </c>
      <c r="AM317" t="s">
        <v>569</v>
      </c>
      <c r="AN317" t="s">
        <v>578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598931270</v>
      </c>
      <c r="BE317">
        <v>1727160533</v>
      </c>
      <c r="BF317">
        <v>60649997897</v>
      </c>
      <c r="BG317">
        <v>1727141134</v>
      </c>
      <c r="BH317">
        <v>0</v>
      </c>
      <c r="BI317">
        <v>19399</v>
      </c>
      <c r="BJ317">
        <v>0</v>
      </c>
      <c r="BK317">
        <v>1727141134</v>
      </c>
      <c r="BL317">
        <v>19399</v>
      </c>
      <c r="BM317">
        <v>0</v>
      </c>
      <c r="BN317">
        <v>-78038975</v>
      </c>
      <c r="BO317">
        <v>598931270</v>
      </c>
      <c r="BP317">
        <v>1727160533</v>
      </c>
      <c r="BQ317">
        <v>598931270</v>
      </c>
      <c r="BR317">
        <v>1649121558</v>
      </c>
      <c r="BS317">
        <v>0</v>
      </c>
      <c r="BT317">
        <v>0</v>
      </c>
      <c r="BU317">
        <v>0</v>
      </c>
      <c r="BV317">
        <v>598931270</v>
      </c>
      <c r="BW317">
        <v>1649121558</v>
      </c>
      <c r="BX317">
        <v>0.94705922766929884</v>
      </c>
      <c r="BY317">
        <v>2.6551041364414369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63540628648</v>
      </c>
      <c r="CF317">
        <v>63540628648</v>
      </c>
      <c r="CG317">
        <v>62331233206</v>
      </c>
      <c r="CH317">
        <v>63540628648</v>
      </c>
      <c r="CI317">
        <v>63540628648</v>
      </c>
      <c r="CJ317">
        <v>62331233206</v>
      </c>
      <c r="CK317">
        <v>-78038975</v>
      </c>
      <c r="CL317">
        <v>0</v>
      </c>
      <c r="CM317">
        <v>1.1898502707481384</v>
      </c>
      <c r="CN317">
        <v>5.3598865866661072</v>
      </c>
      <c r="CO317">
        <v>14.305334687232973</v>
      </c>
      <c r="CP317">
        <v>75603834200.329727</v>
      </c>
      <c r="CQ317">
        <v>340570563198.74738</v>
      </c>
      <c r="CR317">
        <v>908969959046.82361</v>
      </c>
      <c r="CS317">
        <v>1.9397808248923993</v>
      </c>
      <c r="CT317">
        <v>123254893052.99905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63540628648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18476933413.707474</v>
      </c>
      <c r="EF317">
        <v>0</v>
      </c>
      <c r="EG317">
        <v>598931270</v>
      </c>
      <c r="EH317">
        <v>0</v>
      </c>
      <c r="EI317">
        <v>0</v>
      </c>
      <c r="EJ317">
        <v>0</v>
      </c>
      <c r="EK317">
        <v>0</v>
      </c>
      <c r="EL317">
        <v>1727160533</v>
      </c>
      <c r="EM317">
        <v>0</v>
      </c>
      <c r="EN317">
        <v>0</v>
      </c>
      <c r="EO317">
        <v>-78038975</v>
      </c>
      <c r="EP317">
        <v>598931270</v>
      </c>
      <c r="EQ317">
        <v>1649121558</v>
      </c>
      <c r="ER317" t="b">
        <v>1</v>
      </c>
      <c r="ES317" t="b">
        <v>1</v>
      </c>
      <c r="ET317" t="s">
        <v>9979</v>
      </c>
      <c r="EU317" t="s">
        <v>1059</v>
      </c>
      <c r="EV317" t="s">
        <v>571</v>
      </c>
      <c r="EW317" t="s">
        <v>572</v>
      </c>
    </row>
    <row r="318" spans="1:153" x14ac:dyDescent="0.4">
      <c r="A318" t="s">
        <v>151</v>
      </c>
      <c r="B318">
        <v>206244959201</v>
      </c>
      <c r="C318">
        <v>6000000000543</v>
      </c>
      <c r="D318" t="s">
        <v>1254</v>
      </c>
      <c r="E318" t="s">
        <v>1255</v>
      </c>
      <c r="F318" t="s">
        <v>546</v>
      </c>
      <c r="G318" t="s">
        <v>547</v>
      </c>
      <c r="H318" t="s">
        <v>708</v>
      </c>
      <c r="I318" t="s">
        <v>549</v>
      </c>
      <c r="J318" t="s">
        <v>550</v>
      </c>
      <c r="K318" t="s">
        <v>551</v>
      </c>
      <c r="L318" t="s">
        <v>552</v>
      </c>
      <c r="M318" t="s">
        <v>553</v>
      </c>
      <c r="N318" t="s">
        <v>554</v>
      </c>
      <c r="O318" t="s">
        <v>555</v>
      </c>
      <c r="P318" t="s">
        <v>554</v>
      </c>
      <c r="Q318" t="s">
        <v>556</v>
      </c>
      <c r="R318" t="s">
        <v>557</v>
      </c>
      <c r="S318" t="s">
        <v>557</v>
      </c>
      <c r="T318" s="1">
        <v>43186</v>
      </c>
      <c r="U318" s="1">
        <v>46004</v>
      </c>
      <c r="V318" s="1">
        <v>52317</v>
      </c>
      <c r="X318" t="s">
        <v>558</v>
      </c>
      <c r="Y318" t="s">
        <v>559</v>
      </c>
      <c r="Z318" t="s">
        <v>560</v>
      </c>
      <c r="AA318" t="s">
        <v>938</v>
      </c>
      <c r="AB318" t="s">
        <v>1108</v>
      </c>
      <c r="AC318" t="s">
        <v>553</v>
      </c>
      <c r="AD318" t="s">
        <v>640</v>
      </c>
      <c r="AF318" t="s">
        <v>564</v>
      </c>
      <c r="AG318" t="s">
        <v>565</v>
      </c>
      <c r="AH318" s="1">
        <v>42689</v>
      </c>
      <c r="AI318" t="s">
        <v>566</v>
      </c>
      <c r="AJ318" t="s">
        <v>567</v>
      </c>
      <c r="AK318" t="s">
        <v>546</v>
      </c>
      <c r="AL318" t="s">
        <v>568</v>
      </c>
      <c r="AM318" t="s">
        <v>569</v>
      </c>
      <c r="AN318" t="s">
        <v>578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155000000</v>
      </c>
      <c r="AZ318">
        <v>175149322</v>
      </c>
      <c r="BA318">
        <v>0</v>
      </c>
      <c r="BB318">
        <v>-155000000</v>
      </c>
      <c r="BC318">
        <v>12232850678</v>
      </c>
      <c r="BD318">
        <v>0</v>
      </c>
      <c r="BE318">
        <v>222732098</v>
      </c>
      <c r="BF318">
        <v>3749140614</v>
      </c>
      <c r="BG318">
        <v>0</v>
      </c>
      <c r="BH318">
        <v>222732098</v>
      </c>
      <c r="BI318">
        <v>0</v>
      </c>
      <c r="BJ318">
        <v>0</v>
      </c>
      <c r="BK318">
        <v>0</v>
      </c>
      <c r="BL318">
        <v>259700074</v>
      </c>
      <c r="BM318">
        <v>0</v>
      </c>
      <c r="BN318">
        <v>0</v>
      </c>
      <c r="BO318">
        <v>37527945</v>
      </c>
      <c r="BP318">
        <v>259700074</v>
      </c>
      <c r="BQ318">
        <v>37527945</v>
      </c>
      <c r="BR318">
        <v>259700074</v>
      </c>
      <c r="BS318">
        <v>0</v>
      </c>
      <c r="BT318">
        <v>0</v>
      </c>
      <c r="BU318">
        <v>0</v>
      </c>
      <c r="BV318">
        <v>37527945</v>
      </c>
      <c r="BW318">
        <v>259700074</v>
      </c>
      <c r="BX318">
        <v>0.30725214415416185</v>
      </c>
      <c r="BY318">
        <v>2.1321632559360606</v>
      </c>
      <c r="BZ318">
        <v>0</v>
      </c>
      <c r="CA318">
        <v>12253000000</v>
      </c>
      <c r="CB318">
        <v>12253000000</v>
      </c>
      <c r="CC318">
        <v>12408000000</v>
      </c>
      <c r="CD318">
        <v>0</v>
      </c>
      <c r="CE318">
        <v>12232850678</v>
      </c>
      <c r="CF318">
        <v>12232786697</v>
      </c>
      <c r="CG318">
        <v>12387092288</v>
      </c>
      <c r="CH318">
        <v>12232850678</v>
      </c>
      <c r="CI318">
        <v>12232786697</v>
      </c>
      <c r="CJ318">
        <v>12387092288</v>
      </c>
      <c r="CK318">
        <v>758390</v>
      </c>
      <c r="CL318">
        <v>0</v>
      </c>
      <c r="CM318">
        <v>0.30584452499999998</v>
      </c>
      <c r="CN318">
        <v>3.6701343</v>
      </c>
      <c r="CO318">
        <v>3.6701343</v>
      </c>
      <c r="CP318">
        <v>3741350405.0088377</v>
      </c>
      <c r="CQ318">
        <v>44896204860.106056</v>
      </c>
      <c r="CR318">
        <v>44896204860.106056</v>
      </c>
      <c r="CS318">
        <v>1.3021551107350098</v>
      </c>
      <c r="CT318">
        <v>15929069029.215929</v>
      </c>
      <c r="CU318">
        <v>3.6</v>
      </c>
      <c r="CV318">
        <v>0</v>
      </c>
      <c r="CW318">
        <v>0</v>
      </c>
      <c r="CX318">
        <v>0</v>
      </c>
      <c r="CY318">
        <v>3.6</v>
      </c>
      <c r="CZ318">
        <v>44038262440.800003</v>
      </c>
      <c r="DA318">
        <v>0</v>
      </c>
      <c r="DB318">
        <v>0</v>
      </c>
      <c r="DC318">
        <v>0</v>
      </c>
      <c r="DD318">
        <v>558000000</v>
      </c>
      <c r="DE318">
        <v>12232850678</v>
      </c>
      <c r="DF318">
        <v>0</v>
      </c>
      <c r="DG318">
        <v>0</v>
      </c>
      <c r="DH318">
        <v>1</v>
      </c>
      <c r="DI318">
        <v>0</v>
      </c>
      <c r="DJ318">
        <v>12232850678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155000000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37527945</v>
      </c>
      <c r="EH318">
        <v>0</v>
      </c>
      <c r="EI318">
        <v>0</v>
      </c>
      <c r="EJ318">
        <v>0</v>
      </c>
      <c r="EK318">
        <v>0</v>
      </c>
      <c r="EL318">
        <v>259700074</v>
      </c>
      <c r="EM318">
        <v>0</v>
      </c>
      <c r="EN318">
        <v>0</v>
      </c>
      <c r="EO318">
        <v>0</v>
      </c>
      <c r="EP318">
        <v>37527945</v>
      </c>
      <c r="EQ318">
        <v>259700074</v>
      </c>
      <c r="ER318" t="b">
        <v>1</v>
      </c>
      <c r="ES318" t="b">
        <v>1</v>
      </c>
      <c r="ET318" t="s">
        <v>9979</v>
      </c>
      <c r="EU318" t="s">
        <v>9979</v>
      </c>
      <c r="EV318" t="s">
        <v>571</v>
      </c>
      <c r="EW318" t="s">
        <v>8804</v>
      </c>
    </row>
    <row r="319" spans="1:153" x14ac:dyDescent="0.4">
      <c r="A319" t="s">
        <v>152</v>
      </c>
      <c r="B319" t="s">
        <v>1256</v>
      </c>
      <c r="C319">
        <v>200000815</v>
      </c>
      <c r="D319" t="s">
        <v>1257</v>
      </c>
      <c r="E319" t="s">
        <v>1258</v>
      </c>
      <c r="F319" t="s">
        <v>606</v>
      </c>
      <c r="G319" t="s">
        <v>609</v>
      </c>
      <c r="H319" t="s">
        <v>974</v>
      </c>
      <c r="I319" t="s">
        <v>549</v>
      </c>
      <c r="J319" t="s">
        <v>550</v>
      </c>
      <c r="K319" t="s">
        <v>551</v>
      </c>
      <c r="L319" t="s">
        <v>552</v>
      </c>
      <c r="M319" t="s">
        <v>609</v>
      </c>
      <c r="N319" t="s">
        <v>594</v>
      </c>
      <c r="O319" t="s">
        <v>654</v>
      </c>
      <c r="P319" t="s">
        <v>595</v>
      </c>
      <c r="Q319" t="s">
        <v>655</v>
      </c>
      <c r="R319" t="s">
        <v>557</v>
      </c>
      <c r="S319" t="s">
        <v>557</v>
      </c>
      <c r="T319" s="1">
        <v>42703</v>
      </c>
      <c r="U319" s="1">
        <v>43433</v>
      </c>
      <c r="V319" s="1">
        <v>44529</v>
      </c>
      <c r="X319" t="s">
        <v>553</v>
      </c>
      <c r="Y319" t="s">
        <v>553</v>
      </c>
      <c r="Z319" t="s">
        <v>678</v>
      </c>
      <c r="AA319" t="s">
        <v>678</v>
      </c>
      <c r="AB319" t="s">
        <v>1259</v>
      </c>
      <c r="AC319" t="s">
        <v>553</v>
      </c>
      <c r="AD319" t="s">
        <v>657</v>
      </c>
      <c r="AF319" t="s">
        <v>8806</v>
      </c>
      <c r="AG319" t="s">
        <v>695</v>
      </c>
      <c r="AH319" t="s">
        <v>9979</v>
      </c>
      <c r="AI319" t="s">
        <v>566</v>
      </c>
      <c r="AJ319" t="s">
        <v>567</v>
      </c>
      <c r="AK319" t="s">
        <v>606</v>
      </c>
      <c r="AL319" t="s">
        <v>568</v>
      </c>
      <c r="AM319" t="s">
        <v>569</v>
      </c>
      <c r="AN319" t="s">
        <v>578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1039948852</v>
      </c>
      <c r="AY319">
        <v>1039948852</v>
      </c>
      <c r="AZ319">
        <v>47259148506</v>
      </c>
      <c r="BA319">
        <v>-1039948852</v>
      </c>
      <c r="BB319">
        <v>-1039948852</v>
      </c>
      <c r="BC319">
        <v>2673851494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877759822</v>
      </c>
      <c r="BK319">
        <v>0</v>
      </c>
      <c r="BL319">
        <v>0</v>
      </c>
      <c r="BM319">
        <v>869931929</v>
      </c>
      <c r="BN319">
        <v>877759822</v>
      </c>
      <c r="BO319">
        <v>0</v>
      </c>
      <c r="BP319">
        <v>0</v>
      </c>
      <c r="BQ319">
        <v>869931929</v>
      </c>
      <c r="BR319">
        <v>877759822</v>
      </c>
      <c r="BS319">
        <v>0</v>
      </c>
      <c r="BT319">
        <v>0</v>
      </c>
      <c r="BU319">
        <v>0</v>
      </c>
      <c r="BV319">
        <v>869931929</v>
      </c>
      <c r="BW319">
        <v>877759822</v>
      </c>
      <c r="BX319">
        <v>-248.58216256046379</v>
      </c>
      <c r="BY319">
        <v>-245.33137232912659</v>
      </c>
      <c r="BZ319">
        <v>0</v>
      </c>
      <c r="CA319">
        <v>0</v>
      </c>
      <c r="CB319">
        <v>13662393</v>
      </c>
      <c r="CC319">
        <v>13662393</v>
      </c>
      <c r="CD319">
        <v>0</v>
      </c>
      <c r="CE319">
        <v>0</v>
      </c>
      <c r="CF319">
        <v>170016923</v>
      </c>
      <c r="CG319">
        <v>162189030</v>
      </c>
      <c r="CH319">
        <v>0</v>
      </c>
      <c r="CI319">
        <v>170016923</v>
      </c>
      <c r="CJ319">
        <v>162189030</v>
      </c>
      <c r="CK319">
        <v>877759822</v>
      </c>
      <c r="CL319">
        <v>0</v>
      </c>
      <c r="CM319">
        <v>0</v>
      </c>
      <c r="CN319">
        <v>3507.4174308776846</v>
      </c>
      <c r="CO319">
        <v>1.307238042354584</v>
      </c>
      <c r="CP319">
        <v>0</v>
      </c>
      <c r="CQ319">
        <v>0</v>
      </c>
      <c r="CR319">
        <v>0</v>
      </c>
      <c r="CS319">
        <v>1.0406938843049687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1039948852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877759822</v>
      </c>
      <c r="EI319">
        <v>0</v>
      </c>
      <c r="EJ319">
        <v>-7827893</v>
      </c>
      <c r="EK319">
        <v>0</v>
      </c>
      <c r="EL319">
        <v>0</v>
      </c>
      <c r="EM319">
        <v>877759822</v>
      </c>
      <c r="EN319">
        <v>0</v>
      </c>
      <c r="EO319">
        <v>0</v>
      </c>
      <c r="EP319">
        <v>869931929</v>
      </c>
      <c r="EQ319">
        <v>877759822</v>
      </c>
      <c r="ER319" t="b">
        <v>1</v>
      </c>
      <c r="ES319" t="b">
        <v>1</v>
      </c>
      <c r="ET319" t="s">
        <v>9979</v>
      </c>
      <c r="EU319" t="s">
        <v>9979</v>
      </c>
      <c r="EV319" t="s">
        <v>571</v>
      </c>
      <c r="EW319" t="s">
        <v>572</v>
      </c>
    </row>
    <row r="320" spans="1:153" x14ac:dyDescent="0.4">
      <c r="A320" t="s">
        <v>153</v>
      </c>
      <c r="B320" t="s">
        <v>1260</v>
      </c>
      <c r="C320">
        <v>210000842</v>
      </c>
      <c r="D320" t="s">
        <v>1261</v>
      </c>
      <c r="E320" t="s">
        <v>1262</v>
      </c>
      <c r="F320" t="s">
        <v>606</v>
      </c>
      <c r="G320" t="s">
        <v>607</v>
      </c>
      <c r="H320" t="s">
        <v>931</v>
      </c>
      <c r="I320" t="s">
        <v>689</v>
      </c>
      <c r="J320" t="s">
        <v>837</v>
      </c>
      <c r="K320" t="s">
        <v>691</v>
      </c>
      <c r="L320" t="s">
        <v>838</v>
      </c>
      <c r="M320" t="s">
        <v>553</v>
      </c>
      <c r="N320" t="s">
        <v>594</v>
      </c>
      <c r="O320" t="s">
        <v>555</v>
      </c>
      <c r="P320" t="s">
        <v>595</v>
      </c>
      <c r="Q320" t="s">
        <v>556</v>
      </c>
      <c r="R320" t="s">
        <v>557</v>
      </c>
      <c r="S320" t="s">
        <v>692</v>
      </c>
      <c r="T320" s="1">
        <v>42744</v>
      </c>
      <c r="U320" s="1">
        <v>47217</v>
      </c>
      <c r="V320" s="1">
        <v>47217</v>
      </c>
      <c r="X320" t="s">
        <v>553</v>
      </c>
      <c r="Y320" t="s">
        <v>553</v>
      </c>
      <c r="Z320" t="s">
        <v>553</v>
      </c>
      <c r="AA320" t="s">
        <v>553</v>
      </c>
      <c r="AB320" t="s">
        <v>933</v>
      </c>
      <c r="AC320" t="s">
        <v>1263</v>
      </c>
      <c r="AD320" t="s">
        <v>771</v>
      </c>
      <c r="AF320" t="s">
        <v>612</v>
      </c>
      <c r="AG320" t="s">
        <v>681</v>
      </c>
      <c r="AH320" t="s">
        <v>9979</v>
      </c>
      <c r="AI320" t="s">
        <v>566</v>
      </c>
      <c r="AJ320" t="s">
        <v>773</v>
      </c>
      <c r="AK320" t="s">
        <v>606</v>
      </c>
      <c r="AL320" t="s">
        <v>568</v>
      </c>
      <c r="AM320" t="s">
        <v>569</v>
      </c>
      <c r="AN320" t="s">
        <v>578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995400000</v>
      </c>
      <c r="AV320">
        <v>6653400000</v>
      </c>
      <c r="AW320">
        <v>107813233500</v>
      </c>
      <c r="AX320">
        <v>0</v>
      </c>
      <c r="AY320">
        <v>0</v>
      </c>
      <c r="AZ320">
        <v>14531980645</v>
      </c>
      <c r="BA320">
        <v>995400000</v>
      </c>
      <c r="BB320">
        <v>6653400000</v>
      </c>
      <c r="BC320">
        <v>93281252855</v>
      </c>
      <c r="BD320">
        <v>61360</v>
      </c>
      <c r="BE320">
        <v>377587</v>
      </c>
      <c r="BF320">
        <v>18677084818</v>
      </c>
      <c r="BG320">
        <v>0</v>
      </c>
      <c r="BH320">
        <v>0</v>
      </c>
      <c r="BI320">
        <v>377587</v>
      </c>
      <c r="BJ320">
        <v>0</v>
      </c>
      <c r="BK320">
        <v>0</v>
      </c>
      <c r="BL320">
        <v>377587</v>
      </c>
      <c r="BM320">
        <v>-198180548</v>
      </c>
      <c r="BN320">
        <v>-4170178654</v>
      </c>
      <c r="BO320">
        <v>61360</v>
      </c>
      <c r="BP320">
        <v>377587</v>
      </c>
      <c r="BQ320">
        <v>-198119188</v>
      </c>
      <c r="BR320">
        <v>-4169801067</v>
      </c>
      <c r="BS320">
        <v>0</v>
      </c>
      <c r="BT320">
        <v>0</v>
      </c>
      <c r="BU320">
        <v>0</v>
      </c>
      <c r="BV320">
        <v>-198119188</v>
      </c>
      <c r="BW320">
        <v>-4169801067</v>
      </c>
      <c r="BX320">
        <v>-0.26590661719704922</v>
      </c>
      <c r="BY320">
        <v>-5.5119720906380616</v>
      </c>
      <c r="BZ320">
        <v>0</v>
      </c>
      <c r="CA320">
        <v>93248567072</v>
      </c>
      <c r="CB320">
        <v>92253167072</v>
      </c>
      <c r="CC320">
        <v>86595167072</v>
      </c>
      <c r="CD320">
        <v>0</v>
      </c>
      <c r="CE320">
        <v>74806604559</v>
      </c>
      <c r="CF320">
        <v>74009385107</v>
      </c>
      <c r="CG320">
        <v>72323383213</v>
      </c>
      <c r="CH320">
        <v>74806604559</v>
      </c>
      <c r="CI320">
        <v>74009385107</v>
      </c>
      <c r="CJ320">
        <v>72323383213</v>
      </c>
      <c r="CK320">
        <v>-4170178654</v>
      </c>
      <c r="CL320">
        <v>0</v>
      </c>
      <c r="CM320">
        <v>-9.5424464344978333</v>
      </c>
      <c r="CN320">
        <v>-12.553238682448869</v>
      </c>
      <c r="CO320">
        <v>-9.7189247608184828E-2</v>
      </c>
      <c r="CP320">
        <v>-713838016950.91895</v>
      </c>
      <c r="CQ320">
        <v>-939065162052.6947</v>
      </c>
      <c r="CR320">
        <v>-7270397613.2122192</v>
      </c>
      <c r="CS320">
        <v>1.0018776593135017</v>
      </c>
      <c r="CT320">
        <v>74947065876.761642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74806604559</v>
      </c>
      <c r="DK320">
        <v>0</v>
      </c>
      <c r="DL320">
        <v>72323383213</v>
      </c>
      <c r="DM320">
        <v>0</v>
      </c>
      <c r="DN320">
        <v>6653400000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24203433582.561073</v>
      </c>
      <c r="EF320">
        <v>0</v>
      </c>
      <c r="EG320">
        <v>61360</v>
      </c>
      <c r="EH320">
        <v>0</v>
      </c>
      <c r="EI320">
        <v>0</v>
      </c>
      <c r="EJ320">
        <v>-198180548</v>
      </c>
      <c r="EK320">
        <v>0</v>
      </c>
      <c r="EL320">
        <v>377587</v>
      </c>
      <c r="EM320">
        <v>0</v>
      </c>
      <c r="EN320">
        <v>0</v>
      </c>
      <c r="EO320">
        <v>-4170178654</v>
      </c>
      <c r="EP320">
        <v>-198119188</v>
      </c>
      <c r="EQ320">
        <v>-4169801067</v>
      </c>
      <c r="ER320" t="b">
        <v>1</v>
      </c>
      <c r="ES320" t="b">
        <v>1</v>
      </c>
      <c r="ET320" t="s">
        <v>9979</v>
      </c>
      <c r="EU320" t="s">
        <v>1059</v>
      </c>
      <c r="EV320">
        <v>2017</v>
      </c>
      <c r="EW320" t="s">
        <v>572</v>
      </c>
    </row>
    <row r="321" spans="1:153" x14ac:dyDescent="0.4">
      <c r="A321" t="s">
        <v>154</v>
      </c>
      <c r="B321" t="s">
        <v>1264</v>
      </c>
      <c r="C321">
        <v>200000990</v>
      </c>
      <c r="D321" t="s">
        <v>1265</v>
      </c>
      <c r="E321" t="s">
        <v>1266</v>
      </c>
      <c r="F321" t="s">
        <v>546</v>
      </c>
      <c r="G321" t="s">
        <v>547</v>
      </c>
      <c r="H321" t="s">
        <v>548</v>
      </c>
      <c r="I321" t="s">
        <v>549</v>
      </c>
      <c r="J321" t="s">
        <v>550</v>
      </c>
      <c r="K321" t="s">
        <v>551</v>
      </c>
      <c r="L321" t="s">
        <v>552</v>
      </c>
      <c r="M321" t="s">
        <v>553</v>
      </c>
      <c r="N321" t="s">
        <v>594</v>
      </c>
      <c r="O321" t="s">
        <v>654</v>
      </c>
      <c r="P321" t="s">
        <v>595</v>
      </c>
      <c r="Q321" t="s">
        <v>556</v>
      </c>
      <c r="R321" t="s">
        <v>557</v>
      </c>
      <c r="S321" t="s">
        <v>557</v>
      </c>
      <c r="T321" s="1">
        <v>43033</v>
      </c>
      <c r="U321" s="1">
        <v>50119</v>
      </c>
      <c r="V321" s="1">
        <v>55923</v>
      </c>
      <c r="X321" t="s">
        <v>558</v>
      </c>
      <c r="Y321" t="s">
        <v>559</v>
      </c>
      <c r="Z321" t="s">
        <v>560</v>
      </c>
      <c r="AB321" t="s">
        <v>1267</v>
      </c>
      <c r="AC321" t="s">
        <v>553</v>
      </c>
      <c r="AD321" t="s">
        <v>577</v>
      </c>
      <c r="AF321" t="s">
        <v>564</v>
      </c>
      <c r="AG321" t="s">
        <v>565</v>
      </c>
      <c r="AH321" t="s">
        <v>9979</v>
      </c>
      <c r="AI321" t="s">
        <v>566</v>
      </c>
      <c r="AJ321" t="s">
        <v>567</v>
      </c>
      <c r="AK321" t="s">
        <v>546</v>
      </c>
      <c r="AL321" t="s">
        <v>568</v>
      </c>
      <c r="AM321" t="s">
        <v>569</v>
      </c>
      <c r="AN321" t="s">
        <v>578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269512196</v>
      </c>
      <c r="AY321">
        <v>808536588</v>
      </c>
      <c r="AZ321">
        <v>2533414644</v>
      </c>
      <c r="BA321">
        <v>-269512196</v>
      </c>
      <c r="BB321">
        <v>-808536588</v>
      </c>
      <c r="BC321">
        <v>40222499990</v>
      </c>
      <c r="BD321">
        <v>1030609756</v>
      </c>
      <c r="BE321">
        <v>1565487805</v>
      </c>
      <c r="BF321">
        <v>13367250034</v>
      </c>
      <c r="BG321">
        <v>1565487805</v>
      </c>
      <c r="BH321">
        <v>0</v>
      </c>
      <c r="BI321">
        <v>0</v>
      </c>
      <c r="BJ321">
        <v>20695117</v>
      </c>
      <c r="BK321">
        <v>1565487805</v>
      </c>
      <c r="BL321">
        <v>0</v>
      </c>
      <c r="BM321">
        <v>-6771924</v>
      </c>
      <c r="BN321">
        <v>1864114161</v>
      </c>
      <c r="BO321">
        <v>1030609756</v>
      </c>
      <c r="BP321">
        <v>1565487805</v>
      </c>
      <c r="BQ321">
        <v>1023837832</v>
      </c>
      <c r="BR321">
        <v>3429601966</v>
      </c>
      <c r="BS321">
        <v>0</v>
      </c>
      <c r="BT321">
        <v>0</v>
      </c>
      <c r="BU321">
        <v>0</v>
      </c>
      <c r="BV321">
        <v>1023837832</v>
      </c>
      <c r="BW321">
        <v>3429601966</v>
      </c>
      <c r="BX321">
        <v>2.4616545281723305</v>
      </c>
      <c r="BY321">
        <v>8.6338726436717721</v>
      </c>
      <c r="BZ321">
        <v>0</v>
      </c>
      <c r="CA321">
        <v>40280529847</v>
      </c>
      <c r="CB321">
        <v>40545722516</v>
      </c>
      <c r="CC321">
        <v>41071488007</v>
      </c>
      <c r="CD321">
        <v>0</v>
      </c>
      <c r="CE321">
        <v>41965227658</v>
      </c>
      <c r="CF321">
        <v>42241511778</v>
      </c>
      <c r="CG321">
        <v>40909650085</v>
      </c>
      <c r="CH321">
        <v>41965227658</v>
      </c>
      <c r="CI321">
        <v>42241511778</v>
      </c>
      <c r="CJ321">
        <v>40909650085</v>
      </c>
      <c r="CK321">
        <v>1864114161</v>
      </c>
      <c r="CL321">
        <v>0</v>
      </c>
      <c r="CM321">
        <v>-1.342267692089081</v>
      </c>
      <c r="CN321">
        <v>19.431752562522885</v>
      </c>
      <c r="CO321">
        <v>6.24468594789505</v>
      </c>
      <c r="CP321">
        <v>-56328569276.496529</v>
      </c>
      <c r="CQ321">
        <v>815457920080.19775</v>
      </c>
      <c r="CR321">
        <v>262059667456.1293</v>
      </c>
      <c r="CS321">
        <v>1.3534008763780339</v>
      </c>
      <c r="CT321">
        <v>56795775889.740906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37715557572.188553</v>
      </c>
      <c r="DK321">
        <v>4249670085.8114414</v>
      </c>
      <c r="DL321">
        <v>36766874604.212257</v>
      </c>
      <c r="DM321">
        <v>4142775480.7877417</v>
      </c>
      <c r="DN321">
        <v>0</v>
      </c>
      <c r="DO321">
        <v>0</v>
      </c>
      <c r="DP321">
        <v>726658949.22463572</v>
      </c>
      <c r="DQ321">
        <v>81877638.77536428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2177621560.2947688</v>
      </c>
      <c r="EF321">
        <v>0</v>
      </c>
      <c r="EG321">
        <v>1030609756</v>
      </c>
      <c r="EH321">
        <v>5364492</v>
      </c>
      <c r="EI321">
        <v>0</v>
      </c>
      <c r="EJ321">
        <v>-12136416</v>
      </c>
      <c r="EK321">
        <v>0</v>
      </c>
      <c r="EL321">
        <v>1565487805</v>
      </c>
      <c r="EM321">
        <v>20695117</v>
      </c>
      <c r="EN321">
        <v>0</v>
      </c>
      <c r="EO321">
        <v>1843419044</v>
      </c>
      <c r="EP321">
        <v>1023837832</v>
      </c>
      <c r="EQ321">
        <v>3429601966</v>
      </c>
      <c r="ER321" t="b">
        <v>1</v>
      </c>
      <c r="ES321" t="b">
        <v>1</v>
      </c>
      <c r="ET321" t="s">
        <v>9979</v>
      </c>
      <c r="EU321" t="s">
        <v>9979</v>
      </c>
      <c r="EV321">
        <v>2017</v>
      </c>
      <c r="EW321" t="s">
        <v>572</v>
      </c>
    </row>
    <row r="322" spans="1:153" x14ac:dyDescent="0.4">
      <c r="A322" t="s">
        <v>154</v>
      </c>
      <c r="B322" t="s">
        <v>1268</v>
      </c>
      <c r="C322">
        <v>200000991</v>
      </c>
      <c r="D322" t="s">
        <v>1265</v>
      </c>
      <c r="E322" t="s">
        <v>1269</v>
      </c>
      <c r="F322" t="s">
        <v>546</v>
      </c>
      <c r="G322" t="s">
        <v>547</v>
      </c>
      <c r="H322" t="s">
        <v>548</v>
      </c>
      <c r="I322" t="s">
        <v>549</v>
      </c>
      <c r="J322" t="s">
        <v>550</v>
      </c>
      <c r="K322" t="s">
        <v>551</v>
      </c>
      <c r="L322" t="s">
        <v>552</v>
      </c>
      <c r="M322" t="s">
        <v>553</v>
      </c>
      <c r="N322" t="s">
        <v>594</v>
      </c>
      <c r="O322" t="s">
        <v>654</v>
      </c>
      <c r="P322" t="s">
        <v>595</v>
      </c>
      <c r="Q322" t="s">
        <v>556</v>
      </c>
      <c r="R322" t="s">
        <v>557</v>
      </c>
      <c r="S322" t="s">
        <v>557</v>
      </c>
      <c r="T322" s="1">
        <v>43033</v>
      </c>
      <c r="U322" s="1">
        <v>50119</v>
      </c>
      <c r="V322" s="1">
        <v>55923</v>
      </c>
      <c r="X322" t="s">
        <v>558</v>
      </c>
      <c r="Y322" t="s">
        <v>559</v>
      </c>
      <c r="Z322" t="s">
        <v>560</v>
      </c>
      <c r="AB322" t="s">
        <v>1267</v>
      </c>
      <c r="AC322" t="s">
        <v>553</v>
      </c>
      <c r="AD322" t="s">
        <v>577</v>
      </c>
      <c r="AF322" t="s">
        <v>564</v>
      </c>
      <c r="AG322" t="s">
        <v>565</v>
      </c>
      <c r="AH322" t="s">
        <v>9979</v>
      </c>
      <c r="AI322" t="s">
        <v>566</v>
      </c>
      <c r="AJ322" t="s">
        <v>567</v>
      </c>
      <c r="AK322" t="s">
        <v>546</v>
      </c>
      <c r="AL322" t="s">
        <v>568</v>
      </c>
      <c r="AM322" t="s">
        <v>569</v>
      </c>
      <c r="AN322" t="s">
        <v>578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269512196</v>
      </c>
      <c r="AY322">
        <v>808536588</v>
      </c>
      <c r="AZ322">
        <v>2533414644</v>
      </c>
      <c r="BA322">
        <v>-269512196</v>
      </c>
      <c r="BB322">
        <v>-808536588</v>
      </c>
      <c r="BC322">
        <v>40222499990</v>
      </c>
      <c r="BD322">
        <v>1030612136</v>
      </c>
      <c r="BE322">
        <v>1565470782</v>
      </c>
      <c r="BF322">
        <v>13366771742</v>
      </c>
      <c r="BG322">
        <v>1565470782</v>
      </c>
      <c r="BH322">
        <v>0</v>
      </c>
      <c r="BI322">
        <v>0</v>
      </c>
      <c r="BJ322">
        <v>2466156</v>
      </c>
      <c r="BK322">
        <v>1565470782</v>
      </c>
      <c r="BL322">
        <v>0</v>
      </c>
      <c r="BM322">
        <v>-11626083</v>
      </c>
      <c r="BN322">
        <v>1859488079</v>
      </c>
      <c r="BO322">
        <v>1030612136</v>
      </c>
      <c r="BP322">
        <v>1565470782</v>
      </c>
      <c r="BQ322">
        <v>1018986053</v>
      </c>
      <c r="BR322">
        <v>3424958861</v>
      </c>
      <c r="BS322">
        <v>0</v>
      </c>
      <c r="BT322">
        <v>0</v>
      </c>
      <c r="BU322">
        <v>0</v>
      </c>
      <c r="BV322">
        <v>1018986053</v>
      </c>
      <c r="BW322">
        <v>3424958861</v>
      </c>
      <c r="BX322">
        <v>2.4499583378040874</v>
      </c>
      <c r="BY322">
        <v>8.6221175055288573</v>
      </c>
      <c r="BZ322">
        <v>0</v>
      </c>
      <c r="CA322">
        <v>40222846159</v>
      </c>
      <c r="CB322">
        <v>40492339475</v>
      </c>
      <c r="CC322">
        <v>41031307825</v>
      </c>
      <c r="CD322">
        <v>0</v>
      </c>
      <c r="CE322">
        <v>41960898627</v>
      </c>
      <c r="CF322">
        <v>42242036906</v>
      </c>
      <c r="CG322">
        <v>40909947136</v>
      </c>
      <c r="CH322">
        <v>41960898627</v>
      </c>
      <c r="CI322">
        <v>42242036906</v>
      </c>
      <c r="CJ322">
        <v>40909947136</v>
      </c>
      <c r="CK322">
        <v>1859488079</v>
      </c>
      <c r="CL322">
        <v>0</v>
      </c>
      <c r="CM322">
        <v>-1.1346164345741274</v>
      </c>
      <c r="CN322">
        <v>19.432753920555115</v>
      </c>
      <c r="CO322">
        <v>6.2446758151054382</v>
      </c>
      <c r="CP322">
        <v>-47609525191.693138</v>
      </c>
      <c r="CQ322">
        <v>815415817303.84998</v>
      </c>
      <c r="CR322">
        <v>262032208836.11789</v>
      </c>
      <c r="CS322">
        <v>1.3532884399340668</v>
      </c>
      <c r="CT322">
        <v>56785199041.164352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37711666926.837051</v>
      </c>
      <c r="DK322">
        <v>4249231700.1629491</v>
      </c>
      <c r="DL322">
        <v>36767141573.908775</v>
      </c>
      <c r="DM322">
        <v>4142805562.0912251</v>
      </c>
      <c r="DN322">
        <v>0</v>
      </c>
      <c r="DO322">
        <v>0</v>
      </c>
      <c r="DP322">
        <v>726658949.2246356</v>
      </c>
      <c r="DQ322">
        <v>81877638.775364399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2177389233.7181973</v>
      </c>
      <c r="EF322">
        <v>0</v>
      </c>
      <c r="EG322">
        <v>1030612136</v>
      </c>
      <c r="EH322">
        <v>815976</v>
      </c>
      <c r="EI322">
        <v>0</v>
      </c>
      <c r="EJ322">
        <v>-12442059</v>
      </c>
      <c r="EK322">
        <v>0</v>
      </c>
      <c r="EL322">
        <v>1565470782</v>
      </c>
      <c r="EM322">
        <v>2466156</v>
      </c>
      <c r="EN322">
        <v>0</v>
      </c>
      <c r="EO322">
        <v>1857021923</v>
      </c>
      <c r="EP322">
        <v>1018986053</v>
      </c>
      <c r="EQ322">
        <v>3424958861</v>
      </c>
      <c r="ER322" t="b">
        <v>1</v>
      </c>
      <c r="ES322" t="b">
        <v>1</v>
      </c>
      <c r="ET322" t="s">
        <v>9979</v>
      </c>
      <c r="EU322" t="s">
        <v>9979</v>
      </c>
      <c r="EV322">
        <v>2017</v>
      </c>
      <c r="EW322" t="s">
        <v>572</v>
      </c>
    </row>
    <row r="323" spans="1:153" x14ac:dyDescent="0.4">
      <c r="A323" t="s">
        <v>155</v>
      </c>
      <c r="B323" t="s">
        <v>1270</v>
      </c>
      <c r="C323">
        <v>200000920</v>
      </c>
      <c r="D323" t="s">
        <v>1271</v>
      </c>
      <c r="E323" t="s">
        <v>1272</v>
      </c>
      <c r="F323" t="s">
        <v>827</v>
      </c>
      <c r="G323" t="s">
        <v>827</v>
      </c>
      <c r="H323" t="s">
        <v>827</v>
      </c>
      <c r="I323" t="s">
        <v>689</v>
      </c>
      <c r="J323" t="s">
        <v>550</v>
      </c>
      <c r="K323" t="s">
        <v>551</v>
      </c>
      <c r="L323" t="s">
        <v>654</v>
      </c>
      <c r="M323" t="s">
        <v>553</v>
      </c>
      <c r="N323" t="s">
        <v>594</v>
      </c>
      <c r="O323" t="s">
        <v>654</v>
      </c>
      <c r="P323" t="s">
        <v>584</v>
      </c>
      <c r="Q323" t="s">
        <v>655</v>
      </c>
      <c r="R323" t="s">
        <v>557</v>
      </c>
      <c r="S323" t="s">
        <v>692</v>
      </c>
      <c r="T323" s="1">
        <v>42886</v>
      </c>
      <c r="U323" s="1">
        <v>43981</v>
      </c>
      <c r="V323" s="1">
        <v>47819</v>
      </c>
      <c r="X323" t="s">
        <v>553</v>
      </c>
      <c r="Y323" t="s">
        <v>553</v>
      </c>
      <c r="Z323" t="s">
        <v>553</v>
      </c>
      <c r="AA323" t="s">
        <v>553</v>
      </c>
      <c r="AB323" t="s">
        <v>596</v>
      </c>
      <c r="AD323" t="s">
        <v>851</v>
      </c>
      <c r="AF323" t="s">
        <v>829</v>
      </c>
      <c r="AG323" t="s">
        <v>565</v>
      </c>
      <c r="AH323" t="s">
        <v>9979</v>
      </c>
      <c r="AI323" t="s">
        <v>566</v>
      </c>
      <c r="AJ323" t="s">
        <v>696</v>
      </c>
      <c r="AK323" t="s">
        <v>827</v>
      </c>
      <c r="AL323" t="s">
        <v>586</v>
      </c>
      <c r="AM323" t="s">
        <v>569</v>
      </c>
      <c r="AN323" t="s">
        <v>578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1529145738</v>
      </c>
      <c r="AY323">
        <v>2878391978</v>
      </c>
      <c r="AZ323">
        <v>15471356888</v>
      </c>
      <c r="BA323">
        <v>-1529145738</v>
      </c>
      <c r="BB323">
        <v>2683016123</v>
      </c>
      <c r="BC323">
        <v>80310172005</v>
      </c>
      <c r="BD323">
        <v>1978894483</v>
      </c>
      <c r="BE323">
        <v>3598363268</v>
      </c>
      <c r="BF323">
        <v>27349232752</v>
      </c>
      <c r="BG323">
        <v>3597989969</v>
      </c>
      <c r="BH323">
        <v>0</v>
      </c>
      <c r="BI323">
        <v>373299</v>
      </c>
      <c r="BJ323">
        <v>105304807</v>
      </c>
      <c r="BK323">
        <v>3597989969</v>
      </c>
      <c r="BL323">
        <v>373299</v>
      </c>
      <c r="BM323">
        <v>-15312549</v>
      </c>
      <c r="BN323">
        <v>5505587344</v>
      </c>
      <c r="BO323">
        <v>1978894483</v>
      </c>
      <c r="BP323">
        <v>3598363268</v>
      </c>
      <c r="BQ323">
        <v>1963581934</v>
      </c>
      <c r="BR323">
        <v>9103950612</v>
      </c>
      <c r="BS323">
        <v>0</v>
      </c>
      <c r="BT323">
        <v>0</v>
      </c>
      <c r="BU323">
        <v>0</v>
      </c>
      <c r="BV323">
        <v>1963581934</v>
      </c>
      <c r="BW323">
        <v>9103950612</v>
      </c>
      <c r="BX323">
        <v>2.0269310214261473</v>
      </c>
      <c r="BY323">
        <v>10.29417145408957</v>
      </c>
      <c r="BZ323">
        <v>0</v>
      </c>
      <c r="CA323">
        <v>83452483394</v>
      </c>
      <c r="CB323">
        <v>84780082426</v>
      </c>
      <c r="CC323">
        <v>80407699061</v>
      </c>
      <c r="CD323">
        <v>0</v>
      </c>
      <c r="CE323">
        <v>97084192151</v>
      </c>
      <c r="CF323">
        <v>98628650438</v>
      </c>
      <c r="CG323">
        <v>88895588684</v>
      </c>
      <c r="CH323">
        <v>97084192151</v>
      </c>
      <c r="CI323">
        <v>98628650438</v>
      </c>
      <c r="CJ323">
        <v>88895588684</v>
      </c>
      <c r="CK323">
        <v>5505587344</v>
      </c>
      <c r="CL323">
        <v>0</v>
      </c>
      <c r="CM323">
        <v>119.10275340080265</v>
      </c>
      <c r="CN323">
        <v>25.395519137382514</v>
      </c>
      <c r="CO323">
        <v>7.6465913653373727</v>
      </c>
      <c r="CP323">
        <v>11562994596876.693</v>
      </c>
      <c r="CQ323">
        <v>2465503459708.042</v>
      </c>
      <c r="CR323">
        <v>742363145412.59094</v>
      </c>
      <c r="CS323">
        <v>1.460665573080288</v>
      </c>
      <c r="CT323">
        <v>141807537165.27722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97084192151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2878391978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72089803731.112747</v>
      </c>
      <c r="EF323">
        <v>0</v>
      </c>
      <c r="EG323">
        <v>1978894483</v>
      </c>
      <c r="EH323">
        <v>70597536</v>
      </c>
      <c r="EI323">
        <v>0</v>
      </c>
      <c r="EJ323">
        <v>-85910085</v>
      </c>
      <c r="EK323">
        <v>0</v>
      </c>
      <c r="EL323">
        <v>3598363268</v>
      </c>
      <c r="EM323">
        <v>105304807</v>
      </c>
      <c r="EN323">
        <v>0</v>
      </c>
      <c r="EO323">
        <v>5400282537</v>
      </c>
      <c r="EP323">
        <v>1963581934</v>
      </c>
      <c r="EQ323">
        <v>9103950612</v>
      </c>
      <c r="ER323" t="b">
        <v>1</v>
      </c>
      <c r="ES323" t="b">
        <v>1</v>
      </c>
      <c r="ET323" t="s">
        <v>1201</v>
      </c>
      <c r="EU323" t="s">
        <v>9979</v>
      </c>
      <c r="EV323">
        <v>2017</v>
      </c>
      <c r="EW323" t="s">
        <v>572</v>
      </c>
    </row>
    <row r="324" spans="1:153" x14ac:dyDescent="0.4">
      <c r="A324" t="s">
        <v>1273</v>
      </c>
      <c r="B324" t="s">
        <v>1274</v>
      </c>
      <c r="C324">
        <v>200000831</v>
      </c>
      <c r="D324" t="s">
        <v>1275</v>
      </c>
      <c r="E324" t="s">
        <v>1276</v>
      </c>
      <c r="F324" t="s">
        <v>844</v>
      </c>
      <c r="G324" t="s">
        <v>844</v>
      </c>
      <c r="H324" t="s">
        <v>1277</v>
      </c>
      <c r="I324" t="s">
        <v>689</v>
      </c>
      <c r="J324" t="s">
        <v>837</v>
      </c>
      <c r="K324" t="s">
        <v>691</v>
      </c>
      <c r="L324" t="s">
        <v>838</v>
      </c>
      <c r="M324" t="s">
        <v>553</v>
      </c>
      <c r="N324" t="s">
        <v>594</v>
      </c>
      <c r="O324" t="s">
        <v>555</v>
      </c>
      <c r="P324" t="s">
        <v>595</v>
      </c>
      <c r="Q324" t="s">
        <v>655</v>
      </c>
      <c r="R324" t="s">
        <v>557</v>
      </c>
      <c r="S324" t="s">
        <v>692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553</v>
      </c>
      <c r="Y324" t="s">
        <v>553</v>
      </c>
      <c r="Z324" t="s">
        <v>553</v>
      </c>
      <c r="AA324" t="s">
        <v>553</v>
      </c>
      <c r="AB324" t="s">
        <v>596</v>
      </c>
      <c r="AC324" t="s">
        <v>1278</v>
      </c>
      <c r="AD324" t="s">
        <v>563</v>
      </c>
      <c r="AF324" t="s">
        <v>8894</v>
      </c>
      <c r="AG324" t="s">
        <v>681</v>
      </c>
      <c r="AH324" t="s">
        <v>9979</v>
      </c>
      <c r="AI324" t="s">
        <v>566</v>
      </c>
      <c r="AJ324" t="s">
        <v>696</v>
      </c>
      <c r="AK324" t="s">
        <v>844</v>
      </c>
      <c r="AL324" t="s">
        <v>568</v>
      </c>
      <c r="AM324" t="s">
        <v>569</v>
      </c>
      <c r="AN324" t="s">
        <v>570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 t="b">
        <v>1</v>
      </c>
      <c r="ES324" t="b">
        <v>1</v>
      </c>
      <c r="ET324" t="s">
        <v>9979</v>
      </c>
      <c r="EU324" t="s">
        <v>9979</v>
      </c>
      <c r="EV324" t="s">
        <v>571</v>
      </c>
      <c r="EW324" t="s">
        <v>572</v>
      </c>
    </row>
    <row r="325" spans="1:153" x14ac:dyDescent="0.4">
      <c r="A325" t="s">
        <v>156</v>
      </c>
      <c r="B325">
        <v>205900967201</v>
      </c>
      <c r="C325">
        <v>6000000000541</v>
      </c>
      <c r="D325" t="s">
        <v>1279</v>
      </c>
      <c r="E325" t="s">
        <v>1280</v>
      </c>
      <c r="F325" t="s">
        <v>546</v>
      </c>
      <c r="G325" t="s">
        <v>676</v>
      </c>
      <c r="H325" t="s">
        <v>1134</v>
      </c>
      <c r="I325" t="s">
        <v>549</v>
      </c>
      <c r="J325" t="s">
        <v>550</v>
      </c>
      <c r="K325" t="s">
        <v>551</v>
      </c>
      <c r="L325" t="s">
        <v>552</v>
      </c>
      <c r="M325" t="s">
        <v>553</v>
      </c>
      <c r="N325" t="s">
        <v>554</v>
      </c>
      <c r="O325" t="s">
        <v>555</v>
      </c>
      <c r="P325" t="s">
        <v>554</v>
      </c>
      <c r="Q325" t="s">
        <v>556</v>
      </c>
      <c r="R325" t="s">
        <v>557</v>
      </c>
      <c r="S325" t="s">
        <v>557</v>
      </c>
      <c r="T325" s="1">
        <v>42716</v>
      </c>
      <c r="U325" s="1">
        <v>50751</v>
      </c>
      <c r="V325" s="1">
        <v>50751</v>
      </c>
      <c r="X325" t="s">
        <v>677</v>
      </c>
      <c r="Y325" t="s">
        <v>559</v>
      </c>
      <c r="Z325" t="s">
        <v>678</v>
      </c>
      <c r="AA325" t="s">
        <v>1135</v>
      </c>
      <c r="AB325" t="s">
        <v>589</v>
      </c>
      <c r="AC325" t="s">
        <v>553</v>
      </c>
      <c r="AD325" t="s">
        <v>640</v>
      </c>
      <c r="AF325" t="s">
        <v>564</v>
      </c>
      <c r="AG325" t="s">
        <v>565</v>
      </c>
      <c r="AH325" s="1">
        <v>42709</v>
      </c>
      <c r="AI325" t="s">
        <v>566</v>
      </c>
      <c r="AJ325" t="s">
        <v>567</v>
      </c>
      <c r="AK325" t="s">
        <v>546</v>
      </c>
      <c r="AL325" t="s">
        <v>568</v>
      </c>
      <c r="AM325" t="s">
        <v>569</v>
      </c>
      <c r="AN325" t="s">
        <v>578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0</v>
      </c>
      <c r="AY325">
        <v>1313360655</v>
      </c>
      <c r="AZ325">
        <v>21365413327</v>
      </c>
      <c r="BA325">
        <v>0</v>
      </c>
      <c r="BB325">
        <v>-1313360655</v>
      </c>
      <c r="BC325">
        <v>13634586673</v>
      </c>
      <c r="BD325">
        <v>0</v>
      </c>
      <c r="BE325">
        <v>259128040</v>
      </c>
      <c r="BF325">
        <v>4784862688</v>
      </c>
      <c r="BG325">
        <v>0</v>
      </c>
      <c r="BH325">
        <v>259128040</v>
      </c>
      <c r="BI325">
        <v>0</v>
      </c>
      <c r="BJ325">
        <v>0</v>
      </c>
      <c r="BK325">
        <v>0</v>
      </c>
      <c r="BL325">
        <v>297290335</v>
      </c>
      <c r="BM325">
        <v>0</v>
      </c>
      <c r="BN325">
        <v>0</v>
      </c>
      <c r="BO325">
        <v>41688214</v>
      </c>
      <c r="BP325">
        <v>297953437</v>
      </c>
      <c r="BQ325">
        <v>41688214</v>
      </c>
      <c r="BR325">
        <v>297953437</v>
      </c>
      <c r="BS325">
        <v>0</v>
      </c>
      <c r="BT325">
        <v>0</v>
      </c>
      <c r="BU325">
        <v>0</v>
      </c>
      <c r="BV325">
        <v>41688214</v>
      </c>
      <c r="BW325">
        <v>297953437</v>
      </c>
      <c r="BX325">
        <v>0.30622155368293308</v>
      </c>
      <c r="BY325">
        <v>2.1068767892931097</v>
      </c>
      <c r="BZ325">
        <v>0</v>
      </c>
      <c r="CA325">
        <v>13641680347</v>
      </c>
      <c r="CB325">
        <v>13641680347</v>
      </c>
      <c r="CC325">
        <v>14955041002</v>
      </c>
      <c r="CD325">
        <v>0</v>
      </c>
      <c r="CE325">
        <v>13634586673</v>
      </c>
      <c r="CF325">
        <v>13634586673</v>
      </c>
      <c r="CG325">
        <v>14947264381</v>
      </c>
      <c r="CH325">
        <v>13634586673</v>
      </c>
      <c r="CI325">
        <v>13634586673</v>
      </c>
      <c r="CJ325">
        <v>14947264381</v>
      </c>
      <c r="CK325">
        <v>682947</v>
      </c>
      <c r="CL325">
        <v>0</v>
      </c>
      <c r="CM325">
        <v>0.30341935833333333</v>
      </c>
      <c r="CN325">
        <v>3.6410323</v>
      </c>
      <c r="CO325">
        <v>3.6410323</v>
      </c>
      <c r="CP325">
        <v>4136997539.4618783</v>
      </c>
      <c r="CQ325">
        <v>49643970473.542542</v>
      </c>
      <c r="CR325">
        <v>49643970473.542542</v>
      </c>
      <c r="CS325">
        <v>1.1367103625142858</v>
      </c>
      <c r="CT325">
        <v>15498575959.798281</v>
      </c>
      <c r="CU325">
        <v>3.6</v>
      </c>
      <c r="CV325">
        <v>0</v>
      </c>
      <c r="CW325">
        <v>0</v>
      </c>
      <c r="CX325">
        <v>0</v>
      </c>
      <c r="CY325">
        <v>3.6</v>
      </c>
      <c r="CZ325">
        <v>49084512022.800003</v>
      </c>
      <c r="DA325">
        <v>0</v>
      </c>
      <c r="DB325">
        <v>0</v>
      </c>
      <c r="DC325">
        <v>0</v>
      </c>
      <c r="DD325">
        <v>4728098358</v>
      </c>
      <c r="DE325">
        <v>13634586673</v>
      </c>
      <c r="DF325">
        <v>0</v>
      </c>
      <c r="DG325">
        <v>0</v>
      </c>
      <c r="DH325">
        <v>1</v>
      </c>
      <c r="DI325">
        <v>0</v>
      </c>
      <c r="DJ325">
        <v>13634586673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1313360655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1721023998.0519671</v>
      </c>
      <c r="EF325">
        <v>0</v>
      </c>
      <c r="EG325">
        <v>41688214</v>
      </c>
      <c r="EH325">
        <v>0</v>
      </c>
      <c r="EI325">
        <v>0</v>
      </c>
      <c r="EJ325">
        <v>0</v>
      </c>
      <c r="EK325">
        <v>0</v>
      </c>
      <c r="EL325">
        <v>297953437</v>
      </c>
      <c r="EM325">
        <v>0</v>
      </c>
      <c r="EN325">
        <v>0</v>
      </c>
      <c r="EO325">
        <v>0</v>
      </c>
      <c r="EP325">
        <v>41688214</v>
      </c>
      <c r="EQ325">
        <v>297953437</v>
      </c>
      <c r="ER325" t="b">
        <v>1</v>
      </c>
      <c r="ES325" t="b">
        <v>1</v>
      </c>
      <c r="ET325" t="s">
        <v>9979</v>
      </c>
      <c r="EU325" t="s">
        <v>9979</v>
      </c>
      <c r="EV325" t="s">
        <v>571</v>
      </c>
      <c r="EW325" t="s">
        <v>8804</v>
      </c>
    </row>
    <row r="326" spans="1:153" x14ac:dyDescent="0.4">
      <c r="A326" t="s">
        <v>156</v>
      </c>
      <c r="B326" t="s">
        <v>1281</v>
      </c>
      <c r="C326">
        <v>200000818</v>
      </c>
      <c r="D326" t="s">
        <v>1279</v>
      </c>
      <c r="E326" t="s">
        <v>1282</v>
      </c>
      <c r="F326" t="s">
        <v>546</v>
      </c>
      <c r="G326" t="s">
        <v>676</v>
      </c>
      <c r="H326" t="s">
        <v>1134</v>
      </c>
      <c r="I326" t="s">
        <v>549</v>
      </c>
      <c r="J326" t="s">
        <v>550</v>
      </c>
      <c r="K326" t="s">
        <v>551</v>
      </c>
      <c r="L326" t="s">
        <v>552</v>
      </c>
      <c r="M326" t="s">
        <v>553</v>
      </c>
      <c r="N326" t="s">
        <v>594</v>
      </c>
      <c r="O326" t="s">
        <v>654</v>
      </c>
      <c r="P326" t="s">
        <v>584</v>
      </c>
      <c r="Q326" t="s">
        <v>556</v>
      </c>
      <c r="R326" t="s">
        <v>557</v>
      </c>
      <c r="S326" t="s">
        <v>557</v>
      </c>
      <c r="T326" s="1">
        <v>42716</v>
      </c>
      <c r="U326" s="1">
        <v>50751</v>
      </c>
      <c r="V326" s="1">
        <v>50751</v>
      </c>
      <c r="X326" t="s">
        <v>677</v>
      </c>
      <c r="Y326" t="s">
        <v>559</v>
      </c>
      <c r="Z326" t="s">
        <v>678</v>
      </c>
      <c r="AA326" t="s">
        <v>1135</v>
      </c>
      <c r="AB326" t="s">
        <v>589</v>
      </c>
      <c r="AC326" t="s">
        <v>553</v>
      </c>
      <c r="AD326" t="s">
        <v>640</v>
      </c>
      <c r="AF326" t="s">
        <v>564</v>
      </c>
      <c r="AG326" t="s">
        <v>565</v>
      </c>
      <c r="AH326" t="s">
        <v>9979</v>
      </c>
      <c r="AI326" t="s">
        <v>566</v>
      </c>
      <c r="AJ326" t="s">
        <v>567</v>
      </c>
      <c r="AK326" t="s">
        <v>546</v>
      </c>
      <c r="AL326" t="s">
        <v>586</v>
      </c>
      <c r="AM326" t="s">
        <v>569</v>
      </c>
      <c r="AN326" t="s">
        <v>578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108448439</v>
      </c>
      <c r="BE326">
        <v>209594072</v>
      </c>
      <c r="BF326">
        <v>3992602084</v>
      </c>
      <c r="BG326">
        <v>209594072</v>
      </c>
      <c r="BH326">
        <v>0</v>
      </c>
      <c r="BI326">
        <v>0</v>
      </c>
      <c r="BJ326">
        <v>0</v>
      </c>
      <c r="BK326">
        <v>209594072</v>
      </c>
      <c r="BL326">
        <v>0</v>
      </c>
      <c r="BM326">
        <v>0</v>
      </c>
      <c r="BN326">
        <v>396028099</v>
      </c>
      <c r="BO326">
        <v>108448439</v>
      </c>
      <c r="BP326">
        <v>209594072</v>
      </c>
      <c r="BQ326">
        <v>108448439</v>
      </c>
      <c r="BR326">
        <v>605622171</v>
      </c>
      <c r="BS326">
        <v>0</v>
      </c>
      <c r="BT326">
        <v>0</v>
      </c>
      <c r="BU326">
        <v>0</v>
      </c>
      <c r="BV326">
        <v>108448439</v>
      </c>
      <c r="BW326">
        <v>605622171</v>
      </c>
      <c r="BX326">
        <v>0.60230308084426087</v>
      </c>
      <c r="BY326">
        <v>3.4490649367948745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18059850033</v>
      </c>
      <c r="CF326">
        <v>18059850033</v>
      </c>
      <c r="CG326">
        <v>17663821934</v>
      </c>
      <c r="CH326">
        <v>18059850033</v>
      </c>
      <c r="CI326">
        <v>18059850033</v>
      </c>
      <c r="CJ326">
        <v>17663821934</v>
      </c>
      <c r="CK326">
        <v>396028099</v>
      </c>
      <c r="CL326">
        <v>0</v>
      </c>
      <c r="CM326">
        <v>1.0647633671760557</v>
      </c>
      <c r="CN326">
        <v>7.0536288619041434</v>
      </c>
      <c r="CO326">
        <v>4.5795670151710519</v>
      </c>
      <c r="CP326">
        <v>19229466731.83168</v>
      </c>
      <c r="CQ326">
        <v>127387479434.42929</v>
      </c>
      <c r="CR326">
        <v>82706293510.062637</v>
      </c>
      <c r="CS326">
        <v>1.4687984435975925</v>
      </c>
      <c r="CT326">
        <v>26526279620.076328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8679863935.335144</v>
      </c>
      <c r="DK326">
        <v>9379986097.6648579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5609720814.3746367</v>
      </c>
      <c r="EF326">
        <v>0</v>
      </c>
      <c r="EG326">
        <v>108448439</v>
      </c>
      <c r="EH326">
        <v>0</v>
      </c>
      <c r="EI326">
        <v>0</v>
      </c>
      <c r="EJ326">
        <v>0</v>
      </c>
      <c r="EK326">
        <v>0</v>
      </c>
      <c r="EL326">
        <v>209594072</v>
      </c>
      <c r="EM326">
        <v>0</v>
      </c>
      <c r="EN326">
        <v>0</v>
      </c>
      <c r="EO326">
        <v>396028099</v>
      </c>
      <c r="EP326">
        <v>108448439</v>
      </c>
      <c r="EQ326">
        <v>605622171</v>
      </c>
      <c r="ER326" t="b">
        <v>1</v>
      </c>
      <c r="ES326" t="b">
        <v>1</v>
      </c>
      <c r="ET326" t="s">
        <v>9979</v>
      </c>
      <c r="EU326" t="s">
        <v>9979</v>
      </c>
      <c r="EV326" t="s">
        <v>571</v>
      </c>
      <c r="EW326" t="s">
        <v>572</v>
      </c>
    </row>
    <row r="327" spans="1:153" x14ac:dyDescent="0.4">
      <c r="A327" t="s">
        <v>157</v>
      </c>
      <c r="B327" t="s">
        <v>1283</v>
      </c>
      <c r="C327">
        <v>210000852</v>
      </c>
      <c r="D327" t="s">
        <v>1284</v>
      </c>
      <c r="E327" t="s">
        <v>1285</v>
      </c>
      <c r="F327" t="s">
        <v>606</v>
      </c>
      <c r="G327" t="s">
        <v>607</v>
      </c>
      <c r="H327" t="s">
        <v>931</v>
      </c>
      <c r="I327" t="s">
        <v>689</v>
      </c>
      <c r="J327" t="s">
        <v>837</v>
      </c>
      <c r="K327" t="s">
        <v>691</v>
      </c>
      <c r="L327" t="s">
        <v>838</v>
      </c>
      <c r="M327" t="s">
        <v>553</v>
      </c>
      <c r="N327" t="s">
        <v>594</v>
      </c>
      <c r="O327" t="s">
        <v>703</v>
      </c>
      <c r="P327" t="s">
        <v>595</v>
      </c>
      <c r="Q327" t="s">
        <v>556</v>
      </c>
      <c r="R327" t="s">
        <v>557</v>
      </c>
      <c r="S327" t="s">
        <v>692</v>
      </c>
      <c r="T327" s="1">
        <v>42703</v>
      </c>
      <c r="U327" s="1">
        <v>46720</v>
      </c>
      <c r="V327" s="1">
        <v>46720</v>
      </c>
      <c r="X327" t="s">
        <v>553</v>
      </c>
      <c r="Y327" t="s">
        <v>553</v>
      </c>
      <c r="Z327" t="s">
        <v>553</v>
      </c>
      <c r="AA327" t="s">
        <v>553</v>
      </c>
      <c r="AB327" t="s">
        <v>1286</v>
      </c>
      <c r="AD327" t="s">
        <v>863</v>
      </c>
      <c r="AF327" t="s">
        <v>612</v>
      </c>
      <c r="AG327" t="s">
        <v>681</v>
      </c>
      <c r="AH327" t="s">
        <v>9979</v>
      </c>
      <c r="AI327" t="s">
        <v>566</v>
      </c>
      <c r="AJ327" t="s">
        <v>773</v>
      </c>
      <c r="AK327" t="s">
        <v>606</v>
      </c>
      <c r="AL327" t="s">
        <v>568</v>
      </c>
      <c r="AM327" t="s">
        <v>569</v>
      </c>
      <c r="AN327" t="s">
        <v>578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2706022489</v>
      </c>
      <c r="BF327">
        <v>41828412388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0</v>
      </c>
      <c r="BN327">
        <v>-234196017</v>
      </c>
      <c r="BO327">
        <v>0</v>
      </c>
      <c r="BP327">
        <v>2706022489</v>
      </c>
      <c r="BQ327">
        <v>0</v>
      </c>
      <c r="BR327">
        <v>2471826472</v>
      </c>
      <c r="BS327">
        <v>0</v>
      </c>
      <c r="BT327">
        <v>0</v>
      </c>
      <c r="BU327">
        <v>0</v>
      </c>
      <c r="BV327">
        <v>0</v>
      </c>
      <c r="BW327">
        <v>2471826472</v>
      </c>
      <c r="BX327">
        <v>0</v>
      </c>
      <c r="BY327">
        <v>2.5760206975455837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97074040834</v>
      </c>
      <c r="CF327">
        <v>97074040834</v>
      </c>
      <c r="CG327">
        <v>97308236851</v>
      </c>
      <c r="CH327">
        <v>97074040834</v>
      </c>
      <c r="CI327">
        <v>97074040834</v>
      </c>
      <c r="CJ327">
        <v>97308236851</v>
      </c>
      <c r="CK327">
        <v>-234196017</v>
      </c>
      <c r="CL327">
        <v>5662699124</v>
      </c>
      <c r="CM327">
        <v>-4.9109336733818063</v>
      </c>
      <c r="CN327">
        <v>5.2540698647499093</v>
      </c>
      <c r="CO327">
        <v>4.5674344897270212</v>
      </c>
      <c r="CP327">
        <v>-476724175942.93109</v>
      </c>
      <c r="CQ327">
        <v>510033792595.42157</v>
      </c>
      <c r="CR327">
        <v>443379322162.3808</v>
      </c>
      <c r="CS327">
        <v>1.3389690133009358</v>
      </c>
      <c r="CT327">
        <v>129979132672.63573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97074040834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35171075632.153862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2706022489</v>
      </c>
      <c r="EM327">
        <v>0</v>
      </c>
      <c r="EN327">
        <v>0</v>
      </c>
      <c r="EO327">
        <v>-234196017</v>
      </c>
      <c r="EP327">
        <v>0</v>
      </c>
      <c r="EQ327">
        <v>2471826472</v>
      </c>
      <c r="ER327" t="b">
        <v>1</v>
      </c>
      <c r="ES327" t="b">
        <v>1</v>
      </c>
      <c r="ET327" t="s">
        <v>9979</v>
      </c>
      <c r="EU327" t="s">
        <v>1059</v>
      </c>
      <c r="EV327" t="s">
        <v>571</v>
      </c>
      <c r="EW327" t="s">
        <v>572</v>
      </c>
    </row>
    <row r="328" spans="1:153" x14ac:dyDescent="0.4">
      <c r="A328" t="s">
        <v>158</v>
      </c>
      <c r="B328" t="s">
        <v>1287</v>
      </c>
      <c r="C328">
        <v>200000845</v>
      </c>
      <c r="D328" t="s">
        <v>1288</v>
      </c>
      <c r="E328" t="s">
        <v>1289</v>
      </c>
      <c r="F328" t="s">
        <v>546</v>
      </c>
      <c r="G328" t="s">
        <v>676</v>
      </c>
      <c r="H328" t="s">
        <v>1290</v>
      </c>
      <c r="I328" t="s">
        <v>689</v>
      </c>
      <c r="J328" t="s">
        <v>811</v>
      </c>
      <c r="K328" t="s">
        <v>691</v>
      </c>
      <c r="L328" t="s">
        <v>918</v>
      </c>
      <c r="M328" t="s">
        <v>553</v>
      </c>
      <c r="N328" t="s">
        <v>594</v>
      </c>
      <c r="O328" t="s">
        <v>583</v>
      </c>
      <c r="P328" t="s">
        <v>584</v>
      </c>
      <c r="Q328" t="s">
        <v>556</v>
      </c>
      <c r="R328" t="s">
        <v>557</v>
      </c>
      <c r="S328" t="s">
        <v>919</v>
      </c>
      <c r="T328" s="1">
        <v>42741</v>
      </c>
      <c r="U328" s="1">
        <v>43861</v>
      </c>
      <c r="V328" s="1">
        <v>51897</v>
      </c>
      <c r="X328" t="s">
        <v>553</v>
      </c>
      <c r="Y328" t="s">
        <v>553</v>
      </c>
      <c r="Z328" t="s">
        <v>553</v>
      </c>
      <c r="AA328" t="s">
        <v>553</v>
      </c>
      <c r="AB328" t="s">
        <v>769</v>
      </c>
      <c r="AC328" t="s">
        <v>1291</v>
      </c>
      <c r="AD328" t="s">
        <v>863</v>
      </c>
      <c r="AF328" t="s">
        <v>772</v>
      </c>
      <c r="AG328" t="s">
        <v>565</v>
      </c>
      <c r="AH328" t="s">
        <v>9979</v>
      </c>
      <c r="AI328" t="s">
        <v>566</v>
      </c>
      <c r="AJ328" t="s">
        <v>773</v>
      </c>
      <c r="AK328" t="s">
        <v>546</v>
      </c>
      <c r="AL328" t="s">
        <v>586</v>
      </c>
      <c r="AM328" t="s">
        <v>569</v>
      </c>
      <c r="AN328" t="s">
        <v>578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25382603664</v>
      </c>
      <c r="AV328">
        <v>53553111874</v>
      </c>
      <c r="AW328">
        <v>546505603354</v>
      </c>
      <c r="AX328">
        <v>0</v>
      </c>
      <c r="AY328">
        <v>0</v>
      </c>
      <c r="AZ328">
        <v>16048283842</v>
      </c>
      <c r="BA328">
        <v>25382603664</v>
      </c>
      <c r="BB328">
        <v>53553111874</v>
      </c>
      <c r="BC328">
        <v>530457319512</v>
      </c>
      <c r="BD328">
        <v>1703763</v>
      </c>
      <c r="BE328">
        <v>16121218419</v>
      </c>
      <c r="BF328">
        <v>179163271095</v>
      </c>
      <c r="BG328">
        <v>16117623759</v>
      </c>
      <c r="BH328">
        <v>0</v>
      </c>
      <c r="BI328">
        <v>3594660</v>
      </c>
      <c r="BJ328">
        <v>0</v>
      </c>
      <c r="BK328">
        <v>16117623759</v>
      </c>
      <c r="BL328">
        <v>3594660</v>
      </c>
      <c r="BM328">
        <v>20774634</v>
      </c>
      <c r="BN328">
        <v>-30168111990</v>
      </c>
      <c r="BO328">
        <v>1703763</v>
      </c>
      <c r="BP328">
        <v>16121218419</v>
      </c>
      <c r="BQ328">
        <v>22478397</v>
      </c>
      <c r="BR328">
        <v>-14046893571</v>
      </c>
      <c r="BS328">
        <v>0</v>
      </c>
      <c r="BT328">
        <v>0</v>
      </c>
      <c r="BU328">
        <v>0</v>
      </c>
      <c r="BV328">
        <v>22478397</v>
      </c>
      <c r="BW328">
        <v>-14046893571</v>
      </c>
      <c r="BX328">
        <v>4.196899058844631E-3</v>
      </c>
      <c r="BY328">
        <v>-2.5838630528562128</v>
      </c>
      <c r="BZ328">
        <v>0</v>
      </c>
      <c r="CA328">
        <v>533131672221</v>
      </c>
      <c r="CB328">
        <v>507749068557</v>
      </c>
      <c r="CC328">
        <v>479578560347</v>
      </c>
      <c r="CD328">
        <v>0</v>
      </c>
      <c r="CE328">
        <v>548308297329</v>
      </c>
      <c r="CF328">
        <v>522904919031</v>
      </c>
      <c r="CG328">
        <v>524923297445</v>
      </c>
      <c r="CH328">
        <v>548308297329</v>
      </c>
      <c r="CI328">
        <v>522904919031</v>
      </c>
      <c r="CJ328">
        <v>524923297445</v>
      </c>
      <c r="CK328">
        <v>-30168111990</v>
      </c>
      <c r="CL328">
        <v>0</v>
      </c>
      <c r="CM328">
        <v>-61.832207962870612</v>
      </c>
      <c r="CN328">
        <v>-14.087161831557754</v>
      </c>
      <c r="CO328">
        <v>5.0833407044410706</v>
      </c>
      <c r="CP328">
        <v>-33903112668214.223</v>
      </c>
      <c r="CQ328">
        <v>-7724107718059.5098</v>
      </c>
      <c r="CR328">
        <v>2787237886395.2827</v>
      </c>
      <c r="CS328">
        <v>1.360498131588934</v>
      </c>
      <c r="CT328">
        <v>745972414050.81421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548308297329</v>
      </c>
      <c r="DL328">
        <v>0</v>
      </c>
      <c r="DM328">
        <v>524923297445</v>
      </c>
      <c r="DN328">
        <v>0</v>
      </c>
      <c r="DO328">
        <v>53553111874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286845466277.37231</v>
      </c>
      <c r="EF328">
        <v>0</v>
      </c>
      <c r="EG328">
        <v>1703763</v>
      </c>
      <c r="EH328">
        <v>0</v>
      </c>
      <c r="EI328">
        <v>0</v>
      </c>
      <c r="EJ328">
        <v>20774634</v>
      </c>
      <c r="EK328">
        <v>0</v>
      </c>
      <c r="EL328">
        <v>16121218419</v>
      </c>
      <c r="EM328">
        <v>0</v>
      </c>
      <c r="EN328">
        <v>0</v>
      </c>
      <c r="EO328">
        <v>-30168111990</v>
      </c>
      <c r="EP328">
        <v>22478397</v>
      </c>
      <c r="EQ328">
        <v>-14046893571</v>
      </c>
      <c r="ER328" t="b">
        <v>1</v>
      </c>
      <c r="ES328" t="b">
        <v>1</v>
      </c>
      <c r="ET328" t="s">
        <v>9979</v>
      </c>
      <c r="EU328" t="s">
        <v>9979</v>
      </c>
      <c r="EV328">
        <v>2017</v>
      </c>
      <c r="EW328" t="s">
        <v>572</v>
      </c>
    </row>
    <row r="329" spans="1:153" x14ac:dyDescent="0.4">
      <c r="A329" t="s">
        <v>159</v>
      </c>
      <c r="B329" t="s">
        <v>1292</v>
      </c>
      <c r="C329">
        <v>200000832</v>
      </c>
      <c r="D329" t="s">
        <v>1293</v>
      </c>
      <c r="E329" t="s">
        <v>1294</v>
      </c>
      <c r="F329" t="s">
        <v>546</v>
      </c>
      <c r="G329" t="s">
        <v>701</v>
      </c>
      <c r="H329" t="s">
        <v>1053</v>
      </c>
      <c r="I329" t="s">
        <v>549</v>
      </c>
      <c r="J329" t="s">
        <v>550</v>
      </c>
      <c r="K329" t="s">
        <v>551</v>
      </c>
      <c r="L329" t="s">
        <v>552</v>
      </c>
      <c r="M329" t="s">
        <v>553</v>
      </c>
      <c r="N329" t="s">
        <v>594</v>
      </c>
      <c r="O329" t="s">
        <v>555</v>
      </c>
      <c r="P329" t="s">
        <v>595</v>
      </c>
      <c r="Q329" t="s">
        <v>556</v>
      </c>
      <c r="R329" t="s">
        <v>557</v>
      </c>
      <c r="S329" t="s">
        <v>557</v>
      </c>
      <c r="T329" s="1">
        <v>42726</v>
      </c>
      <c r="U329" s="1">
        <v>51126</v>
      </c>
      <c r="V329" s="1">
        <v>51126</v>
      </c>
      <c r="X329" t="s">
        <v>677</v>
      </c>
      <c r="Y329" t="s">
        <v>559</v>
      </c>
      <c r="Z329" t="s">
        <v>678</v>
      </c>
      <c r="AA329" t="s">
        <v>1295</v>
      </c>
      <c r="AB329" t="s">
        <v>759</v>
      </c>
      <c r="AC329" t="s">
        <v>553</v>
      </c>
      <c r="AD329" t="s">
        <v>620</v>
      </c>
      <c r="AF329" t="s">
        <v>564</v>
      </c>
      <c r="AG329" t="s">
        <v>681</v>
      </c>
      <c r="AH329" t="s">
        <v>9979</v>
      </c>
      <c r="AI329" t="s">
        <v>566</v>
      </c>
      <c r="AJ329" t="s">
        <v>567</v>
      </c>
      <c r="AK329" t="s">
        <v>546</v>
      </c>
      <c r="AL329" t="s">
        <v>568</v>
      </c>
      <c r="AM329" t="s">
        <v>569</v>
      </c>
      <c r="AN329" t="s">
        <v>578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608955259</v>
      </c>
      <c r="AY329">
        <v>1748111285</v>
      </c>
      <c r="AZ329">
        <v>17586167537</v>
      </c>
      <c r="BA329">
        <v>-608955259</v>
      </c>
      <c r="BB329">
        <v>-1748111285</v>
      </c>
      <c r="BC329">
        <v>42788173780</v>
      </c>
      <c r="BD329">
        <v>489915999</v>
      </c>
      <c r="BE329">
        <v>973679304</v>
      </c>
      <c r="BF329">
        <v>20368178378</v>
      </c>
      <c r="BG329">
        <v>973679304</v>
      </c>
      <c r="BH329">
        <v>0</v>
      </c>
      <c r="BI329">
        <v>0</v>
      </c>
      <c r="BJ329">
        <v>67498831</v>
      </c>
      <c r="BK329">
        <v>973679304</v>
      </c>
      <c r="BL329">
        <v>0</v>
      </c>
      <c r="BM329">
        <v>5119240</v>
      </c>
      <c r="BN329">
        <v>1353960302</v>
      </c>
      <c r="BO329">
        <v>489915999</v>
      </c>
      <c r="BP329">
        <v>973679304</v>
      </c>
      <c r="BQ329">
        <v>495035239</v>
      </c>
      <c r="BR329">
        <v>2327639606</v>
      </c>
      <c r="BS329">
        <v>0</v>
      </c>
      <c r="BT329">
        <v>0</v>
      </c>
      <c r="BU329">
        <v>0</v>
      </c>
      <c r="BV329">
        <v>495035239</v>
      </c>
      <c r="BW329">
        <v>2327639606</v>
      </c>
      <c r="BX329">
        <v>1.165219355712668</v>
      </c>
      <c r="BY329">
        <v>5.613754716056877</v>
      </c>
      <c r="BZ329">
        <v>0</v>
      </c>
      <c r="CA329">
        <v>42794703441</v>
      </c>
      <c r="CB329">
        <v>43403731180</v>
      </c>
      <c r="CC329">
        <v>44542766365</v>
      </c>
      <c r="CD329">
        <v>0</v>
      </c>
      <c r="CE329">
        <v>42429895513</v>
      </c>
      <c r="CF329">
        <v>43033731532</v>
      </c>
      <c r="CG329">
        <v>42824046496</v>
      </c>
      <c r="CH329">
        <v>42429895513</v>
      </c>
      <c r="CI329">
        <v>43033731532</v>
      </c>
      <c r="CJ329">
        <v>42824046496</v>
      </c>
      <c r="CK329">
        <v>1353960302</v>
      </c>
      <c r="CL329">
        <v>4452977471</v>
      </c>
      <c r="CM329">
        <v>24.717137217521671</v>
      </c>
      <c r="CN329">
        <v>14.693726897239689</v>
      </c>
      <c r="CO329">
        <v>4.6751019358634949</v>
      </c>
      <c r="CP329">
        <v>1048745549519.9281</v>
      </c>
      <c r="CQ329">
        <v>623453296946.43762</v>
      </c>
      <c r="CR329">
        <v>198364086651.3121</v>
      </c>
      <c r="CS329">
        <v>1.3314305328142053</v>
      </c>
      <c r="CT329">
        <v>56492458390.124649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42247679044.649307</v>
      </c>
      <c r="DK329">
        <v>182216468.35069725</v>
      </c>
      <c r="DL329">
        <v>42640137334.343063</v>
      </c>
      <c r="DM329">
        <v>183909161.65693486</v>
      </c>
      <c r="DN329">
        <v>0</v>
      </c>
      <c r="DO329">
        <v>0</v>
      </c>
      <c r="DP329">
        <v>1740603968.265291</v>
      </c>
      <c r="DQ329">
        <v>7507316.7347090002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5324480835.8914289</v>
      </c>
      <c r="EF329">
        <v>0</v>
      </c>
      <c r="EG329">
        <v>489915999</v>
      </c>
      <c r="EH329">
        <v>23427364</v>
      </c>
      <c r="EI329">
        <v>0</v>
      </c>
      <c r="EJ329">
        <v>-18308124</v>
      </c>
      <c r="EK329">
        <v>0</v>
      </c>
      <c r="EL329">
        <v>973679304</v>
      </c>
      <c r="EM329">
        <v>67498831</v>
      </c>
      <c r="EN329">
        <v>0</v>
      </c>
      <c r="EO329">
        <v>1286461471</v>
      </c>
      <c r="EP329">
        <v>495035239</v>
      </c>
      <c r="EQ329">
        <v>2327639606</v>
      </c>
      <c r="ER329" t="b">
        <v>1</v>
      </c>
      <c r="ES329" t="b">
        <v>1</v>
      </c>
      <c r="ET329" t="s">
        <v>9979</v>
      </c>
      <c r="EU329" t="s">
        <v>9979</v>
      </c>
      <c r="EV329" t="s">
        <v>571</v>
      </c>
      <c r="EW329" t="s">
        <v>572</v>
      </c>
    </row>
    <row r="330" spans="1:153" x14ac:dyDescent="0.4">
      <c r="A330" t="s">
        <v>160</v>
      </c>
      <c r="B330">
        <v>406298495401</v>
      </c>
      <c r="C330">
        <v>6000000000606</v>
      </c>
      <c r="D330" t="s">
        <v>1296</v>
      </c>
      <c r="E330" t="s">
        <v>1297</v>
      </c>
      <c r="F330" t="s">
        <v>546</v>
      </c>
      <c r="G330" t="s">
        <v>676</v>
      </c>
      <c r="H330" t="s">
        <v>1119</v>
      </c>
      <c r="I330" t="s">
        <v>549</v>
      </c>
      <c r="J330" t="s">
        <v>550</v>
      </c>
      <c r="K330" t="s">
        <v>551</v>
      </c>
      <c r="L330" t="s">
        <v>552</v>
      </c>
      <c r="M330" t="s">
        <v>553</v>
      </c>
      <c r="N330" t="s">
        <v>554</v>
      </c>
      <c r="O330" t="s">
        <v>555</v>
      </c>
      <c r="P330" t="s">
        <v>554</v>
      </c>
      <c r="Q330" t="s">
        <v>556</v>
      </c>
      <c r="R330" t="s">
        <v>557</v>
      </c>
      <c r="S330" t="s">
        <v>557</v>
      </c>
      <c r="T330" s="1">
        <v>43137</v>
      </c>
      <c r="U330" s="1">
        <v>45265</v>
      </c>
      <c r="V330" s="1">
        <v>51507</v>
      </c>
      <c r="X330" t="s">
        <v>1120</v>
      </c>
      <c r="Y330" t="s">
        <v>1121</v>
      </c>
      <c r="Z330" t="s">
        <v>678</v>
      </c>
      <c r="AA330" t="s">
        <v>1122</v>
      </c>
      <c r="AB330" t="s">
        <v>1076</v>
      </c>
      <c r="AC330" t="s">
        <v>553</v>
      </c>
      <c r="AD330" t="s">
        <v>577</v>
      </c>
      <c r="AF330" t="s">
        <v>564</v>
      </c>
      <c r="AG330" t="s">
        <v>565</v>
      </c>
      <c r="AH330" s="1">
        <v>42731</v>
      </c>
      <c r="AI330" t="s">
        <v>566</v>
      </c>
      <c r="AJ330" t="s">
        <v>567</v>
      </c>
      <c r="AK330" t="s">
        <v>546</v>
      </c>
      <c r="AL330" t="s">
        <v>568</v>
      </c>
      <c r="AM330" t="s">
        <v>569</v>
      </c>
      <c r="AN330" t="s">
        <v>578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5631098591</v>
      </c>
      <c r="AY330">
        <v>16893295773</v>
      </c>
      <c r="AZ330">
        <v>80630573974</v>
      </c>
      <c r="BA330">
        <v>-5631098591</v>
      </c>
      <c r="BB330">
        <v>-16893295773</v>
      </c>
      <c r="BC330">
        <v>319177426026</v>
      </c>
      <c r="BD330">
        <v>2958664995</v>
      </c>
      <c r="BE330">
        <v>8895731000</v>
      </c>
      <c r="BF330">
        <v>100155204493</v>
      </c>
      <c r="BG330">
        <v>0</v>
      </c>
      <c r="BH330">
        <v>8895731000</v>
      </c>
      <c r="BI330">
        <v>0</v>
      </c>
      <c r="BJ330">
        <v>0</v>
      </c>
      <c r="BK330">
        <v>0</v>
      </c>
      <c r="BL330">
        <v>6934384186</v>
      </c>
      <c r="BM330">
        <v>0</v>
      </c>
      <c r="BN330">
        <v>0</v>
      </c>
      <c r="BO330">
        <v>1000852521</v>
      </c>
      <c r="BP330">
        <v>6966806120</v>
      </c>
      <c r="BQ330">
        <v>1000852521</v>
      </c>
      <c r="BR330">
        <v>6966806120</v>
      </c>
      <c r="BS330">
        <v>0</v>
      </c>
      <c r="BT330">
        <v>0</v>
      </c>
      <c r="BU330">
        <v>0</v>
      </c>
      <c r="BV330">
        <v>1000852521</v>
      </c>
      <c r="BW330">
        <v>6966806120</v>
      </c>
      <c r="BX330">
        <v>0.31131710181476091</v>
      </c>
      <c r="BY330">
        <v>2.1494162592511188</v>
      </c>
      <c r="BZ330">
        <v>0</v>
      </c>
      <c r="CA330">
        <v>319496922948</v>
      </c>
      <c r="CB330">
        <v>325128021539</v>
      </c>
      <c r="CC330">
        <v>336390218721</v>
      </c>
      <c r="CD330">
        <v>0</v>
      </c>
      <c r="CE330">
        <v>319177426026</v>
      </c>
      <c r="CF330">
        <v>324802893518</v>
      </c>
      <c r="CG330">
        <v>336040372894</v>
      </c>
      <c r="CH330">
        <v>319177426026</v>
      </c>
      <c r="CI330">
        <v>324802893518</v>
      </c>
      <c r="CJ330">
        <v>336040372894</v>
      </c>
      <c r="CK330">
        <v>30348905</v>
      </c>
      <c r="CL330">
        <v>0</v>
      </c>
      <c r="CM330">
        <v>0.30818519166666664</v>
      </c>
      <c r="CN330">
        <v>3.6982222999999999</v>
      </c>
      <c r="CO330">
        <v>3.6982222999999999</v>
      </c>
      <c r="CP330">
        <v>98365756215.496124</v>
      </c>
      <c r="CQ330">
        <v>1180389074585.9536</v>
      </c>
      <c r="CR330">
        <v>1180389074585.9536</v>
      </c>
      <c r="CS330">
        <v>1.2505082551949935</v>
      </c>
      <c r="CT330">
        <v>399134006117.4024</v>
      </c>
      <c r="CU330">
        <v>3.65</v>
      </c>
      <c r="CV330">
        <v>0</v>
      </c>
      <c r="CW330">
        <v>0</v>
      </c>
      <c r="CX330">
        <v>3.649999999999999</v>
      </c>
      <c r="CY330">
        <v>3.6500000000000021</v>
      </c>
      <c r="CZ330">
        <v>1164997604994.8999</v>
      </c>
      <c r="DA330">
        <v>0</v>
      </c>
      <c r="DB330">
        <v>0</v>
      </c>
      <c r="DC330">
        <v>20553509857.149994</v>
      </c>
      <c r="DD330">
        <v>61660529571.450035</v>
      </c>
      <c r="DE330">
        <v>319177426026</v>
      </c>
      <c r="DF330">
        <v>0</v>
      </c>
      <c r="DG330">
        <v>5631098591</v>
      </c>
      <c r="DH330">
        <v>1</v>
      </c>
      <c r="DI330">
        <v>0</v>
      </c>
      <c r="DJ330">
        <v>319177426026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16893295773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40877942649.158539</v>
      </c>
      <c r="EF330">
        <v>0</v>
      </c>
      <c r="EG330">
        <v>1000852521</v>
      </c>
      <c r="EH330">
        <v>0</v>
      </c>
      <c r="EI330">
        <v>0</v>
      </c>
      <c r="EJ330">
        <v>0</v>
      </c>
      <c r="EK330">
        <v>0</v>
      </c>
      <c r="EL330">
        <v>6966806120</v>
      </c>
      <c r="EM330">
        <v>0</v>
      </c>
      <c r="EN330">
        <v>0</v>
      </c>
      <c r="EO330">
        <v>0</v>
      </c>
      <c r="EP330">
        <v>1000852521</v>
      </c>
      <c r="EQ330">
        <v>6966806120</v>
      </c>
      <c r="ER330" t="b">
        <v>1</v>
      </c>
      <c r="ES330" t="b">
        <v>1</v>
      </c>
      <c r="ET330" t="s">
        <v>9979</v>
      </c>
      <c r="EU330" t="s">
        <v>9979</v>
      </c>
      <c r="EV330" t="s">
        <v>571</v>
      </c>
      <c r="EW330" t="s">
        <v>8804</v>
      </c>
    </row>
    <row r="331" spans="1:153" x14ac:dyDescent="0.4">
      <c r="A331" t="s">
        <v>160</v>
      </c>
      <c r="B331">
        <v>406298495401</v>
      </c>
      <c r="C331">
        <v>6000000000607</v>
      </c>
      <c r="D331" t="s">
        <v>1296</v>
      </c>
      <c r="E331" t="s">
        <v>1297</v>
      </c>
      <c r="F331" t="s">
        <v>546</v>
      </c>
      <c r="G331" t="s">
        <v>676</v>
      </c>
      <c r="H331" t="s">
        <v>1119</v>
      </c>
      <c r="I331" t="s">
        <v>549</v>
      </c>
      <c r="J331" t="s">
        <v>550</v>
      </c>
      <c r="K331" t="s">
        <v>551</v>
      </c>
      <c r="L331" t="s">
        <v>552</v>
      </c>
      <c r="M331" t="s">
        <v>553</v>
      </c>
      <c r="N331" t="s">
        <v>554</v>
      </c>
      <c r="O331" t="s">
        <v>555</v>
      </c>
      <c r="P331" t="s">
        <v>554</v>
      </c>
      <c r="Q331" t="s">
        <v>556</v>
      </c>
      <c r="R331" t="s">
        <v>557</v>
      </c>
      <c r="S331" t="s">
        <v>557</v>
      </c>
      <c r="T331" s="1">
        <v>43137</v>
      </c>
      <c r="U331" s="1">
        <v>45265</v>
      </c>
      <c r="V331" s="1">
        <v>51507</v>
      </c>
      <c r="X331" t="s">
        <v>1120</v>
      </c>
      <c r="Y331" t="s">
        <v>1121</v>
      </c>
      <c r="Z331" t="s">
        <v>678</v>
      </c>
      <c r="AA331" t="s">
        <v>1122</v>
      </c>
      <c r="AB331" t="s">
        <v>1076</v>
      </c>
      <c r="AC331" t="s">
        <v>553</v>
      </c>
      <c r="AD331" t="s">
        <v>577</v>
      </c>
      <c r="AF331" t="s">
        <v>564</v>
      </c>
      <c r="AG331" t="s">
        <v>565</v>
      </c>
      <c r="AH331" s="1">
        <v>42731</v>
      </c>
      <c r="AI331" t="s">
        <v>566</v>
      </c>
      <c r="AJ331" t="s">
        <v>567</v>
      </c>
      <c r="AK331" t="s">
        <v>546</v>
      </c>
      <c r="AL331" t="s">
        <v>568</v>
      </c>
      <c r="AM331" t="s">
        <v>569</v>
      </c>
      <c r="AN331" t="s">
        <v>578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703830985</v>
      </c>
      <c r="AY331">
        <v>2111492955</v>
      </c>
      <c r="AZ331">
        <v>10078015103</v>
      </c>
      <c r="BA331">
        <v>-703830985</v>
      </c>
      <c r="BB331">
        <v>-2111492955</v>
      </c>
      <c r="BC331">
        <v>39893984897</v>
      </c>
      <c r="BD331">
        <v>529882856</v>
      </c>
      <c r="BE331">
        <v>1411361874</v>
      </c>
      <c r="BF331">
        <v>18992834428</v>
      </c>
      <c r="BG331">
        <v>0</v>
      </c>
      <c r="BH331">
        <v>1411361874</v>
      </c>
      <c r="BI331">
        <v>0</v>
      </c>
      <c r="BJ331">
        <v>0</v>
      </c>
      <c r="BK331">
        <v>0</v>
      </c>
      <c r="BL331">
        <v>1176769946</v>
      </c>
      <c r="BM331">
        <v>0</v>
      </c>
      <c r="BN331">
        <v>0</v>
      </c>
      <c r="BO331">
        <v>186616020</v>
      </c>
      <c r="BP331">
        <v>1180813491</v>
      </c>
      <c r="BQ331">
        <v>186616020</v>
      </c>
      <c r="BR331">
        <v>1180813491</v>
      </c>
      <c r="BS331">
        <v>0</v>
      </c>
      <c r="BT331">
        <v>0</v>
      </c>
      <c r="BU331">
        <v>0</v>
      </c>
      <c r="BV331">
        <v>186616020</v>
      </c>
      <c r="BW331">
        <v>1180813491</v>
      </c>
      <c r="BX331">
        <v>0.46477112569264944</v>
      </c>
      <c r="BY331">
        <v>2.9258888642410552</v>
      </c>
      <c r="BZ331">
        <v>0</v>
      </c>
      <c r="CA331">
        <v>39933918817</v>
      </c>
      <c r="CB331">
        <v>40637749802</v>
      </c>
      <c r="CC331">
        <v>42045411772</v>
      </c>
      <c r="CD331">
        <v>0</v>
      </c>
      <c r="CE331">
        <v>39893984897</v>
      </c>
      <c r="CF331">
        <v>40597112053</v>
      </c>
      <c r="CG331">
        <v>42001684543</v>
      </c>
      <c r="CH331">
        <v>39893984897</v>
      </c>
      <c r="CI331">
        <v>40597112053</v>
      </c>
      <c r="CJ331">
        <v>42001684543</v>
      </c>
      <c r="CK331">
        <v>3793309</v>
      </c>
      <c r="CL331">
        <v>0</v>
      </c>
      <c r="CM331">
        <v>0.46757660833333331</v>
      </c>
      <c r="CN331">
        <v>5.6109192999999999</v>
      </c>
      <c r="CO331">
        <v>5.6109192999999999</v>
      </c>
      <c r="CP331">
        <v>18653494151.040482</v>
      </c>
      <c r="CQ331">
        <v>223841929812.48581</v>
      </c>
      <c r="CR331">
        <v>223841929812.48581</v>
      </c>
      <c r="CS331">
        <v>1.3800695274953974</v>
      </c>
      <c r="CT331">
        <v>55056472886.711311</v>
      </c>
      <c r="CU331">
        <v>5.5</v>
      </c>
      <c r="CV331">
        <v>0</v>
      </c>
      <c r="CW331">
        <v>0</v>
      </c>
      <c r="CX331">
        <v>5.5</v>
      </c>
      <c r="CY331">
        <v>5.1033333333333344</v>
      </c>
      <c r="CZ331">
        <v>219416916933.5</v>
      </c>
      <c r="DA331">
        <v>0</v>
      </c>
      <c r="DB331">
        <v>0</v>
      </c>
      <c r="DC331">
        <v>3871070417.5</v>
      </c>
      <c r="DD331">
        <v>10775652380.350002</v>
      </c>
      <c r="DE331">
        <v>39893984897</v>
      </c>
      <c r="DF331">
        <v>0</v>
      </c>
      <c r="DG331">
        <v>703830985</v>
      </c>
      <c r="DH331">
        <v>1</v>
      </c>
      <c r="DI331">
        <v>0</v>
      </c>
      <c r="DJ331">
        <v>39893984897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2111492955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5114651609.297349</v>
      </c>
      <c r="EF331">
        <v>0</v>
      </c>
      <c r="EG331">
        <v>186616020</v>
      </c>
      <c r="EH331">
        <v>0</v>
      </c>
      <c r="EI331">
        <v>0</v>
      </c>
      <c r="EJ331">
        <v>0</v>
      </c>
      <c r="EK331">
        <v>0</v>
      </c>
      <c r="EL331">
        <v>1180813491</v>
      </c>
      <c r="EM331">
        <v>0</v>
      </c>
      <c r="EN331">
        <v>0</v>
      </c>
      <c r="EO331">
        <v>0</v>
      </c>
      <c r="EP331">
        <v>186616020</v>
      </c>
      <c r="EQ331">
        <v>1180813491</v>
      </c>
      <c r="ER331" t="b">
        <v>1</v>
      </c>
      <c r="ES331" t="b">
        <v>1</v>
      </c>
      <c r="ET331" t="s">
        <v>9979</v>
      </c>
      <c r="EU331" t="s">
        <v>9979</v>
      </c>
      <c r="EV331" t="s">
        <v>571</v>
      </c>
      <c r="EW331" t="s">
        <v>8804</v>
      </c>
    </row>
    <row r="332" spans="1:153" x14ac:dyDescent="0.4">
      <c r="A332" t="s">
        <v>161</v>
      </c>
      <c r="B332" t="s">
        <v>1298</v>
      </c>
      <c r="C332">
        <v>200000969</v>
      </c>
      <c r="D332" t="s">
        <v>1299</v>
      </c>
      <c r="E332" t="s">
        <v>1300</v>
      </c>
      <c r="F332" t="s">
        <v>606</v>
      </c>
      <c r="G332" t="s">
        <v>607</v>
      </c>
      <c r="H332" t="s">
        <v>654</v>
      </c>
      <c r="I332" t="s">
        <v>689</v>
      </c>
      <c r="J332" t="s">
        <v>837</v>
      </c>
      <c r="K332" t="s">
        <v>691</v>
      </c>
      <c r="L332" t="s">
        <v>838</v>
      </c>
      <c r="M332" t="s">
        <v>553</v>
      </c>
      <c r="N332" t="s">
        <v>594</v>
      </c>
      <c r="O332" t="s">
        <v>583</v>
      </c>
      <c r="P332" t="s">
        <v>595</v>
      </c>
      <c r="Q332" t="s">
        <v>655</v>
      </c>
      <c r="R332" t="s">
        <v>692</v>
      </c>
      <c r="S332" t="s">
        <v>692</v>
      </c>
      <c r="T332" s="1">
        <v>42976</v>
      </c>
      <c r="U332" s="1">
        <v>44072</v>
      </c>
      <c r="V332" s="1">
        <v>46994</v>
      </c>
      <c r="X332" t="s">
        <v>553</v>
      </c>
      <c r="Y332" t="s">
        <v>553</v>
      </c>
      <c r="Z332" t="s">
        <v>553</v>
      </c>
      <c r="AA332" t="s">
        <v>553</v>
      </c>
      <c r="AB332" t="s">
        <v>553</v>
      </c>
      <c r="AC332" t="s">
        <v>1301</v>
      </c>
      <c r="AD332" t="s">
        <v>771</v>
      </c>
      <c r="AF332" t="s">
        <v>612</v>
      </c>
      <c r="AG332" t="s">
        <v>565</v>
      </c>
      <c r="AH332" t="s">
        <v>9979</v>
      </c>
      <c r="AI332" t="s">
        <v>566</v>
      </c>
      <c r="AJ332" t="s">
        <v>773</v>
      </c>
      <c r="AK332" t="s">
        <v>606</v>
      </c>
      <c r="AL332" t="s">
        <v>568</v>
      </c>
      <c r="AM332" t="s">
        <v>569</v>
      </c>
      <c r="AN332" t="s">
        <v>578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-4619345</v>
      </c>
      <c r="BN332">
        <v>-188349630</v>
      </c>
      <c r="BO332">
        <v>0</v>
      </c>
      <c r="BP332">
        <v>183947367</v>
      </c>
      <c r="BQ332">
        <v>-4619345</v>
      </c>
      <c r="BR332">
        <v>-4402263</v>
      </c>
      <c r="BS332">
        <v>0</v>
      </c>
      <c r="BT332">
        <v>0</v>
      </c>
      <c r="BU332">
        <v>0</v>
      </c>
      <c r="BV332">
        <v>-4619345</v>
      </c>
      <c r="BW332">
        <v>-4402263</v>
      </c>
      <c r="BX332">
        <v>-4.1726128025403056E-2</v>
      </c>
      <c r="BY332">
        <v>-3.0251162415762027E-2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10695739000</v>
      </c>
      <c r="CF332">
        <v>11440900471</v>
      </c>
      <c r="CG332">
        <v>18404611404</v>
      </c>
      <c r="CH332">
        <v>8521351661.0980549</v>
      </c>
      <c r="CI332">
        <v>8550551515.3780537</v>
      </c>
      <c r="CJ332">
        <v>14700328422.00952</v>
      </c>
      <c r="CK332">
        <v>1502480617.0885353</v>
      </c>
      <c r="CL332">
        <v>0</v>
      </c>
      <c r="CM332">
        <v>32.987516522407532</v>
      </c>
      <c r="CN332">
        <v>31.334750056266792</v>
      </c>
      <c r="CO332">
        <v>8.9135894179344177</v>
      </c>
      <c r="CP332">
        <v>352825866981.85858</v>
      </c>
      <c r="CQ332">
        <v>335148308232.06494</v>
      </c>
      <c r="CR332">
        <v>95337425967.388458</v>
      </c>
      <c r="CS332">
        <v>1.3787294199070104</v>
      </c>
      <c r="CT332">
        <v>14746530026.946787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10695739000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5980040768.1397924</v>
      </c>
      <c r="EF332">
        <v>0</v>
      </c>
      <c r="EG332">
        <v>0</v>
      </c>
      <c r="EH332">
        <v>0</v>
      </c>
      <c r="EI332">
        <v>0</v>
      </c>
      <c r="EJ332">
        <v>-4619345</v>
      </c>
      <c r="EK332">
        <v>0</v>
      </c>
      <c r="EL332">
        <v>183947367</v>
      </c>
      <c r="EM332">
        <v>-263721035</v>
      </c>
      <c r="EN332">
        <v>0</v>
      </c>
      <c r="EO332">
        <v>75371405</v>
      </c>
      <c r="EP332">
        <v>-4619345</v>
      </c>
      <c r="EQ332">
        <v>-4402263</v>
      </c>
      <c r="ER332" t="b">
        <v>1</v>
      </c>
      <c r="ES332" t="b">
        <v>1</v>
      </c>
      <c r="ET332" t="s">
        <v>9979</v>
      </c>
      <c r="EU332" t="s">
        <v>8914</v>
      </c>
      <c r="EV332">
        <v>2017</v>
      </c>
      <c r="EW332" t="s">
        <v>814</v>
      </c>
    </row>
    <row r="333" spans="1:153" x14ac:dyDescent="0.4">
      <c r="A333" t="s">
        <v>162</v>
      </c>
      <c r="B333" t="s">
        <v>1302</v>
      </c>
      <c r="C333">
        <v>200000855</v>
      </c>
      <c r="D333" t="s">
        <v>1303</v>
      </c>
      <c r="E333" t="s">
        <v>1304</v>
      </c>
      <c r="F333" t="s">
        <v>546</v>
      </c>
      <c r="G333" t="s">
        <v>547</v>
      </c>
      <c r="H333" t="s">
        <v>708</v>
      </c>
      <c r="I333" t="s">
        <v>549</v>
      </c>
      <c r="J333" t="s">
        <v>550</v>
      </c>
      <c r="K333" t="s">
        <v>551</v>
      </c>
      <c r="L333" t="s">
        <v>552</v>
      </c>
      <c r="M333" t="s">
        <v>553</v>
      </c>
      <c r="N333" t="s">
        <v>594</v>
      </c>
      <c r="O333" t="s">
        <v>555</v>
      </c>
      <c r="P333" t="s">
        <v>595</v>
      </c>
      <c r="Q333" t="s">
        <v>556</v>
      </c>
      <c r="R333" t="s">
        <v>557</v>
      </c>
      <c r="S333" t="s">
        <v>557</v>
      </c>
      <c r="T333" s="1">
        <v>42760</v>
      </c>
      <c r="U333" s="1">
        <v>52987</v>
      </c>
      <c r="V333" s="1">
        <v>52987</v>
      </c>
      <c r="X333" t="s">
        <v>558</v>
      </c>
      <c r="Y333" t="s">
        <v>559</v>
      </c>
      <c r="Z333" t="s">
        <v>560</v>
      </c>
      <c r="AA333" t="s">
        <v>943</v>
      </c>
      <c r="AB333" t="s">
        <v>576</v>
      </c>
      <c r="AC333" t="s">
        <v>553</v>
      </c>
      <c r="AD333" t="s">
        <v>640</v>
      </c>
      <c r="AF333" t="s">
        <v>564</v>
      </c>
      <c r="AG333" t="s">
        <v>565</v>
      </c>
      <c r="AH333" t="s">
        <v>9979</v>
      </c>
      <c r="AI333" t="s">
        <v>566</v>
      </c>
      <c r="AJ333" t="s">
        <v>567</v>
      </c>
      <c r="AK333" t="s">
        <v>546</v>
      </c>
      <c r="AL333" t="s">
        <v>568</v>
      </c>
      <c r="AM333" t="s">
        <v>569</v>
      </c>
      <c r="AN333" t="s">
        <v>578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748305250</v>
      </c>
      <c r="AZ333">
        <v>13811551410</v>
      </c>
      <c r="BA333">
        <v>0</v>
      </c>
      <c r="BB333">
        <v>-748305250</v>
      </c>
      <c r="BC333">
        <v>25432370159</v>
      </c>
      <c r="BD333">
        <v>0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0</v>
      </c>
      <c r="BN333">
        <v>149928786</v>
      </c>
      <c r="BO333">
        <v>0</v>
      </c>
      <c r="BP333">
        <v>520015685</v>
      </c>
      <c r="BQ333">
        <v>0</v>
      </c>
      <c r="BR333">
        <v>669944471</v>
      </c>
      <c r="BS333">
        <v>0</v>
      </c>
      <c r="BT333">
        <v>0</v>
      </c>
      <c r="BU333">
        <v>0</v>
      </c>
      <c r="BV333">
        <v>0</v>
      </c>
      <c r="BW333">
        <v>669944471</v>
      </c>
      <c r="BX333">
        <v>0</v>
      </c>
      <c r="BY333">
        <v>2.6696427993776939</v>
      </c>
      <c r="BZ333">
        <v>0</v>
      </c>
      <c r="CA333">
        <v>25647020310</v>
      </c>
      <c r="CB333">
        <v>25647020310</v>
      </c>
      <c r="CC333">
        <v>26375778678</v>
      </c>
      <c r="CD333">
        <v>0</v>
      </c>
      <c r="CE333">
        <v>25130694497</v>
      </c>
      <c r="CF333">
        <v>25130694497</v>
      </c>
      <c r="CG333">
        <v>25729070961</v>
      </c>
      <c r="CH333">
        <v>25130694497</v>
      </c>
      <c r="CI333">
        <v>25130694497</v>
      </c>
      <c r="CJ333">
        <v>25729070961</v>
      </c>
      <c r="CK333">
        <v>149928786</v>
      </c>
      <c r="CL333">
        <v>0</v>
      </c>
      <c r="CM333">
        <v>-38.71059529483319</v>
      </c>
      <c r="CN333">
        <v>5.4695686697959909</v>
      </c>
      <c r="CO333">
        <v>3.576780259609222</v>
      </c>
      <c r="CP333">
        <v>-972824144151.4585</v>
      </c>
      <c r="CQ333">
        <v>137454059271.00571</v>
      </c>
      <c r="CR333">
        <v>89886971987.139709</v>
      </c>
      <c r="CS333">
        <v>1.2746619135666228</v>
      </c>
      <c r="CT333">
        <v>32033139136.804218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22548997054.501339</v>
      </c>
      <c r="DK333">
        <v>2581697442.4986615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1383423851.756624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520015685</v>
      </c>
      <c r="EM333">
        <v>37415310</v>
      </c>
      <c r="EN333">
        <v>0</v>
      </c>
      <c r="EO333">
        <v>112513476</v>
      </c>
      <c r="EP333">
        <v>0</v>
      </c>
      <c r="EQ333">
        <v>669944471</v>
      </c>
      <c r="ER333" t="b">
        <v>1</v>
      </c>
      <c r="ES333" t="b">
        <v>1</v>
      </c>
      <c r="ET333" t="s">
        <v>9979</v>
      </c>
      <c r="EU333" t="s">
        <v>9979</v>
      </c>
      <c r="EV333">
        <v>2017</v>
      </c>
      <c r="EW333" t="s">
        <v>572</v>
      </c>
    </row>
    <row r="334" spans="1:153" x14ac:dyDescent="0.4">
      <c r="A334" t="s">
        <v>163</v>
      </c>
      <c r="B334">
        <v>506244839501</v>
      </c>
      <c r="C334">
        <v>6000000000544</v>
      </c>
      <c r="D334" t="s">
        <v>1305</v>
      </c>
      <c r="E334" t="s">
        <v>1306</v>
      </c>
      <c r="F334" t="s">
        <v>606</v>
      </c>
      <c r="G334" t="s">
        <v>607</v>
      </c>
      <c r="H334" t="s">
        <v>1237</v>
      </c>
      <c r="I334" t="s">
        <v>549</v>
      </c>
      <c r="J334" t="s">
        <v>550</v>
      </c>
      <c r="K334" t="s">
        <v>551</v>
      </c>
      <c r="L334" t="s">
        <v>552</v>
      </c>
      <c r="M334" t="s">
        <v>932</v>
      </c>
      <c r="N334" t="s">
        <v>554</v>
      </c>
      <c r="O334" t="s">
        <v>555</v>
      </c>
      <c r="P334" t="s">
        <v>554</v>
      </c>
      <c r="Q334" t="s">
        <v>556</v>
      </c>
      <c r="R334" t="s">
        <v>557</v>
      </c>
      <c r="S334" t="s">
        <v>557</v>
      </c>
      <c r="T334" s="1">
        <v>42914</v>
      </c>
      <c r="U334" s="1">
        <v>42914</v>
      </c>
      <c r="V334" s="1">
        <v>48210</v>
      </c>
      <c r="X334" t="s">
        <v>553</v>
      </c>
      <c r="Y334" t="s">
        <v>553</v>
      </c>
      <c r="Z334" t="s">
        <v>1238</v>
      </c>
      <c r="AA334" t="s">
        <v>1238</v>
      </c>
      <c r="AB334" t="s">
        <v>1307</v>
      </c>
      <c r="AC334" t="s">
        <v>553</v>
      </c>
      <c r="AD334" t="s">
        <v>784</v>
      </c>
      <c r="AF334" t="s">
        <v>8806</v>
      </c>
      <c r="AG334" t="s">
        <v>565</v>
      </c>
      <c r="AH334" s="1">
        <v>42727</v>
      </c>
      <c r="AI334" t="s">
        <v>566</v>
      </c>
      <c r="AJ334" t="s">
        <v>567</v>
      </c>
      <c r="AK334" t="s">
        <v>606</v>
      </c>
      <c r="AL334" t="s">
        <v>568</v>
      </c>
      <c r="AM334" t="s">
        <v>569</v>
      </c>
      <c r="AN334" t="s">
        <v>578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0</v>
      </c>
      <c r="BE334">
        <v>3098689116</v>
      </c>
      <c r="BF334">
        <v>57201268402</v>
      </c>
      <c r="BG334">
        <v>0</v>
      </c>
      <c r="BH334">
        <v>3098689116</v>
      </c>
      <c r="BI334">
        <v>0</v>
      </c>
      <c r="BJ334">
        <v>0</v>
      </c>
      <c r="BK334">
        <v>0</v>
      </c>
      <c r="BL334">
        <v>3609462047</v>
      </c>
      <c r="BM334">
        <v>0</v>
      </c>
      <c r="BN334">
        <v>0</v>
      </c>
      <c r="BO334">
        <v>527798695</v>
      </c>
      <c r="BP334">
        <v>3609462047</v>
      </c>
      <c r="BQ334">
        <v>527798695</v>
      </c>
      <c r="BR334">
        <v>3609462047</v>
      </c>
      <c r="BS334">
        <v>0</v>
      </c>
      <c r="BT334">
        <v>0</v>
      </c>
      <c r="BU334">
        <v>0</v>
      </c>
      <c r="BV334">
        <v>527798695</v>
      </c>
      <c r="BW334">
        <v>3609462047</v>
      </c>
      <c r="BX334">
        <v>0.28407415072028758</v>
      </c>
      <c r="BY334">
        <v>1.9589464480716436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0.28166065000000001</v>
      </c>
      <c r="CN334">
        <v>3.3799277999999999</v>
      </c>
      <c r="CO334">
        <v>3.3799277999999999</v>
      </c>
      <c r="CP334">
        <v>52405780539</v>
      </c>
      <c r="CQ334">
        <v>628869366468</v>
      </c>
      <c r="CR334">
        <v>628869366468</v>
      </c>
      <c r="CS334">
        <v>1.3074345286574223</v>
      </c>
      <c r="CT334">
        <v>243261268402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527798695</v>
      </c>
      <c r="EH334">
        <v>0</v>
      </c>
      <c r="EI334">
        <v>0</v>
      </c>
      <c r="EJ334">
        <v>0</v>
      </c>
      <c r="EK334">
        <v>0</v>
      </c>
      <c r="EL334">
        <v>3609462047</v>
      </c>
      <c r="EM334">
        <v>0</v>
      </c>
      <c r="EN334">
        <v>0</v>
      </c>
      <c r="EO334">
        <v>0</v>
      </c>
      <c r="EP334">
        <v>527798695</v>
      </c>
      <c r="EQ334">
        <v>3609462047</v>
      </c>
      <c r="ER334" t="b">
        <v>1</v>
      </c>
      <c r="ES334" t="b">
        <v>1</v>
      </c>
      <c r="ET334" t="s">
        <v>9979</v>
      </c>
      <c r="EU334" t="s">
        <v>9979</v>
      </c>
      <c r="EV334" t="s">
        <v>571</v>
      </c>
      <c r="EW334" t="s">
        <v>8804</v>
      </c>
    </row>
    <row r="335" spans="1:153" x14ac:dyDescent="0.4">
      <c r="A335" t="s">
        <v>163</v>
      </c>
      <c r="B335">
        <v>506244839501</v>
      </c>
      <c r="C335">
        <v>6000000000545</v>
      </c>
      <c r="D335" t="s">
        <v>1305</v>
      </c>
      <c r="E335" t="s">
        <v>1306</v>
      </c>
      <c r="F335" t="s">
        <v>606</v>
      </c>
      <c r="G335" t="s">
        <v>607</v>
      </c>
      <c r="H335" t="s">
        <v>1237</v>
      </c>
      <c r="I335" t="s">
        <v>549</v>
      </c>
      <c r="J335" t="s">
        <v>550</v>
      </c>
      <c r="K335" t="s">
        <v>551</v>
      </c>
      <c r="L335" t="s">
        <v>552</v>
      </c>
      <c r="M335" t="s">
        <v>932</v>
      </c>
      <c r="N335" t="s">
        <v>554</v>
      </c>
      <c r="O335" t="s">
        <v>555</v>
      </c>
      <c r="P335" t="s">
        <v>554</v>
      </c>
      <c r="Q335" t="s">
        <v>556</v>
      </c>
      <c r="R335" t="s">
        <v>557</v>
      </c>
      <c r="S335" t="s">
        <v>557</v>
      </c>
      <c r="T335" s="1">
        <v>42914</v>
      </c>
      <c r="U335" s="1">
        <v>42914</v>
      </c>
      <c r="V335" s="1">
        <v>48210</v>
      </c>
      <c r="X335" t="s">
        <v>553</v>
      </c>
      <c r="Y335" t="s">
        <v>553</v>
      </c>
      <c r="Z335" t="s">
        <v>1238</v>
      </c>
      <c r="AA335" t="s">
        <v>1238</v>
      </c>
      <c r="AB335" t="s">
        <v>1307</v>
      </c>
      <c r="AC335" t="s">
        <v>553</v>
      </c>
      <c r="AD335" t="s">
        <v>784</v>
      </c>
      <c r="AF335" t="s">
        <v>8806</v>
      </c>
      <c r="AG335" t="s">
        <v>565</v>
      </c>
      <c r="AH335" s="1">
        <v>42727</v>
      </c>
      <c r="AI335" t="s">
        <v>566</v>
      </c>
      <c r="AJ335" t="s">
        <v>567</v>
      </c>
      <c r="AK335" t="s">
        <v>606</v>
      </c>
      <c r="AL335" t="s">
        <v>568</v>
      </c>
      <c r="AM335" t="s">
        <v>569</v>
      </c>
      <c r="AN335" t="s">
        <v>578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0</v>
      </c>
      <c r="BE335">
        <v>699311812</v>
      </c>
      <c r="BF335">
        <v>12909175858</v>
      </c>
      <c r="BG335">
        <v>0</v>
      </c>
      <c r="BH335">
        <v>699311812</v>
      </c>
      <c r="BI335">
        <v>0</v>
      </c>
      <c r="BJ335">
        <v>0</v>
      </c>
      <c r="BK335">
        <v>0</v>
      </c>
      <c r="BL335">
        <v>814582990</v>
      </c>
      <c r="BM335">
        <v>0</v>
      </c>
      <c r="BN335">
        <v>0</v>
      </c>
      <c r="BO335">
        <v>119113551</v>
      </c>
      <c r="BP335">
        <v>814582990</v>
      </c>
      <c r="BQ335">
        <v>119113551</v>
      </c>
      <c r="BR335">
        <v>814582990</v>
      </c>
      <c r="BS335">
        <v>0</v>
      </c>
      <c r="BT335">
        <v>0</v>
      </c>
      <c r="BU335">
        <v>0</v>
      </c>
      <c r="BV335">
        <v>119113551</v>
      </c>
      <c r="BW335">
        <v>814582990</v>
      </c>
      <c r="BX335">
        <v>0.28407415195268393</v>
      </c>
      <c r="BY335">
        <v>1.9589464450158478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0.28166065000000001</v>
      </c>
      <c r="CN335">
        <v>3.3799277999999999</v>
      </c>
      <c r="CO335">
        <v>3.3799277999999999</v>
      </c>
      <c r="CP335">
        <v>11826930693.5</v>
      </c>
      <c r="CQ335">
        <v>141923168322</v>
      </c>
      <c r="CR335">
        <v>141923168322</v>
      </c>
      <c r="CS335">
        <v>1.3074345286496785</v>
      </c>
      <c r="CT335">
        <v>54899175858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119113551</v>
      </c>
      <c r="EH335">
        <v>0</v>
      </c>
      <c r="EI335">
        <v>0</v>
      </c>
      <c r="EJ335">
        <v>0</v>
      </c>
      <c r="EK335">
        <v>0</v>
      </c>
      <c r="EL335">
        <v>814582990</v>
      </c>
      <c r="EM335">
        <v>0</v>
      </c>
      <c r="EN335">
        <v>0</v>
      </c>
      <c r="EO335">
        <v>0</v>
      </c>
      <c r="EP335">
        <v>119113551</v>
      </c>
      <c r="EQ335">
        <v>814582990</v>
      </c>
      <c r="ER335" t="b">
        <v>1</v>
      </c>
      <c r="ES335" t="b">
        <v>1</v>
      </c>
      <c r="ET335" t="s">
        <v>9979</v>
      </c>
      <c r="EU335" t="s">
        <v>9979</v>
      </c>
      <c r="EV335" t="s">
        <v>571</v>
      </c>
      <c r="EW335" t="s">
        <v>8804</v>
      </c>
    </row>
    <row r="336" spans="1:153" x14ac:dyDescent="0.4">
      <c r="A336" t="s">
        <v>164</v>
      </c>
      <c r="B336" t="s">
        <v>1308</v>
      </c>
      <c r="C336">
        <v>200000833</v>
      </c>
      <c r="D336" t="s">
        <v>1309</v>
      </c>
      <c r="E336" t="s">
        <v>1310</v>
      </c>
      <c r="F336" t="s">
        <v>546</v>
      </c>
      <c r="G336" t="s">
        <v>1067</v>
      </c>
      <c r="H336" t="s">
        <v>1068</v>
      </c>
      <c r="I336" t="s">
        <v>689</v>
      </c>
      <c r="J336" t="s">
        <v>811</v>
      </c>
      <c r="K336" t="s">
        <v>691</v>
      </c>
      <c r="L336" t="s">
        <v>918</v>
      </c>
      <c r="M336" t="s">
        <v>553</v>
      </c>
      <c r="N336" t="s">
        <v>594</v>
      </c>
      <c r="O336" t="s">
        <v>583</v>
      </c>
      <c r="P336" t="s">
        <v>595</v>
      </c>
      <c r="Q336" t="s">
        <v>556</v>
      </c>
      <c r="R336" t="s">
        <v>557</v>
      </c>
      <c r="S336" t="s">
        <v>919</v>
      </c>
      <c r="T336" s="1">
        <v>42730</v>
      </c>
      <c r="U336" s="1">
        <v>42730</v>
      </c>
      <c r="V336" s="1">
        <v>45273</v>
      </c>
      <c r="X336" t="s">
        <v>553</v>
      </c>
      <c r="Y336" t="s">
        <v>553</v>
      </c>
      <c r="Z336" t="s">
        <v>553</v>
      </c>
      <c r="AA336" t="s">
        <v>553</v>
      </c>
      <c r="AB336" t="s">
        <v>1002</v>
      </c>
      <c r="AC336" t="s">
        <v>1311</v>
      </c>
      <c r="AD336" t="s">
        <v>771</v>
      </c>
      <c r="AF336" t="s">
        <v>772</v>
      </c>
      <c r="AG336" t="s">
        <v>695</v>
      </c>
      <c r="AH336" t="s">
        <v>9979</v>
      </c>
      <c r="AI336" t="s">
        <v>566</v>
      </c>
      <c r="AJ336" t="s">
        <v>773</v>
      </c>
      <c r="AK336" t="s">
        <v>546</v>
      </c>
      <c r="AL336" t="s">
        <v>568</v>
      </c>
      <c r="AM336" t="s">
        <v>569</v>
      </c>
      <c r="AN336" t="s">
        <v>578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0</v>
      </c>
      <c r="BN336">
        <v>300313</v>
      </c>
      <c r="BO336">
        <v>0</v>
      </c>
      <c r="BP336">
        <v>0</v>
      </c>
      <c r="BQ336">
        <v>0</v>
      </c>
      <c r="BR336">
        <v>300313</v>
      </c>
      <c r="BS336">
        <v>0</v>
      </c>
      <c r="BT336">
        <v>0</v>
      </c>
      <c r="BU336">
        <v>0</v>
      </c>
      <c r="BV336">
        <v>0</v>
      </c>
      <c r="BW336">
        <v>300313</v>
      </c>
      <c r="BX336">
        <v>0</v>
      </c>
      <c r="BY336">
        <v>0.6675622312840731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16715402</v>
      </c>
      <c r="CF336">
        <v>16715402</v>
      </c>
      <c r="CG336">
        <v>73557946</v>
      </c>
      <c r="CH336">
        <v>16715402</v>
      </c>
      <c r="CI336">
        <v>16715402</v>
      </c>
      <c r="CJ336">
        <v>73557946</v>
      </c>
      <c r="CK336">
        <v>300313</v>
      </c>
      <c r="CL336">
        <v>35205840911</v>
      </c>
      <c r="CM336">
        <v>5.8465877175331125</v>
      </c>
      <c r="CN336">
        <v>2.0261004567146306</v>
      </c>
      <c r="CO336">
        <v>-30.075039975345131</v>
      </c>
      <c r="CP336">
        <v>97728064.026828423</v>
      </c>
      <c r="CQ336">
        <v>33867083.626368649</v>
      </c>
      <c r="CR336">
        <v>-502716383.35396397</v>
      </c>
      <c r="CS336">
        <v>0.47443192447362653</v>
      </c>
      <c r="CT336">
        <v>7930320.3392103063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16715402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39326.154712324686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138032</v>
      </c>
      <c r="EN336">
        <v>0</v>
      </c>
      <c r="EO336">
        <v>162281</v>
      </c>
      <c r="EP336">
        <v>0</v>
      </c>
      <c r="EQ336">
        <v>300313</v>
      </c>
      <c r="ER336" t="b">
        <v>1</v>
      </c>
      <c r="ES336" t="b">
        <v>1</v>
      </c>
      <c r="ET336" t="s">
        <v>9979</v>
      </c>
      <c r="EU336" t="s">
        <v>9979</v>
      </c>
      <c r="EV336" t="s">
        <v>571</v>
      </c>
      <c r="EW336" t="s">
        <v>572</v>
      </c>
    </row>
    <row r="337" spans="1:153" x14ac:dyDescent="0.4">
      <c r="A337" t="s">
        <v>1312</v>
      </c>
      <c r="B337">
        <v>606249852601</v>
      </c>
      <c r="C337">
        <v>6000000000552</v>
      </c>
      <c r="D337" t="s">
        <v>1313</v>
      </c>
      <c r="E337" t="e">
        <v>#N/A</v>
      </c>
      <c r="F337" t="s">
        <v>606</v>
      </c>
      <c r="G337" t="s">
        <v>607</v>
      </c>
      <c r="H337" t="s">
        <v>931</v>
      </c>
      <c r="I337" t="s">
        <v>549</v>
      </c>
      <c r="J337" t="s">
        <v>550</v>
      </c>
      <c r="K337" t="s">
        <v>551</v>
      </c>
      <c r="L337" t="s">
        <v>552</v>
      </c>
      <c r="M337" t="s">
        <v>609</v>
      </c>
      <c r="N337" t="s">
        <v>554</v>
      </c>
      <c r="O337" t="s">
        <v>555</v>
      </c>
      <c r="P337" t="s">
        <v>554</v>
      </c>
      <c r="Q337" t="s">
        <v>556</v>
      </c>
      <c r="R337" t="s">
        <v>557</v>
      </c>
      <c r="S337" t="s">
        <v>557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553</v>
      </c>
      <c r="Y337" t="s">
        <v>553</v>
      </c>
      <c r="Z337" t="s">
        <v>610</v>
      </c>
      <c r="AA337" t="s">
        <v>610</v>
      </c>
      <c r="AB337" t="s">
        <v>1012</v>
      </c>
      <c r="AC337" t="s">
        <v>553</v>
      </c>
      <c r="AD337" t="s">
        <v>563</v>
      </c>
      <c r="AF337" t="s">
        <v>8806</v>
      </c>
      <c r="AG337" t="e">
        <v>#N/A</v>
      </c>
      <c r="AH337" t="s">
        <v>9979</v>
      </c>
      <c r="AI337" t="s">
        <v>566</v>
      </c>
      <c r="AJ337" t="s">
        <v>567</v>
      </c>
      <c r="AK337" t="s">
        <v>606</v>
      </c>
      <c r="AL337" t="s">
        <v>568</v>
      </c>
      <c r="AM337" t="s">
        <v>569</v>
      </c>
      <c r="AN337" t="s">
        <v>570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 t="b">
        <v>1</v>
      </c>
      <c r="ES337" t="b">
        <v>1</v>
      </c>
      <c r="ET337" t="s">
        <v>9979</v>
      </c>
      <c r="EU337" t="s">
        <v>9979</v>
      </c>
      <c r="EV337">
        <v>2017</v>
      </c>
      <c r="EW337" t="s">
        <v>8804</v>
      </c>
    </row>
    <row r="338" spans="1:153" x14ac:dyDescent="0.4">
      <c r="A338" t="s">
        <v>165</v>
      </c>
      <c r="B338">
        <v>506249636501</v>
      </c>
      <c r="C338">
        <v>6000000000551</v>
      </c>
      <c r="D338" t="s">
        <v>1314</v>
      </c>
      <c r="E338" t="s">
        <v>1315</v>
      </c>
      <c r="F338" t="s">
        <v>606</v>
      </c>
      <c r="G338" t="s">
        <v>1236</v>
      </c>
      <c r="H338" t="s">
        <v>1237</v>
      </c>
      <c r="I338" t="s">
        <v>549</v>
      </c>
      <c r="J338" t="s">
        <v>550</v>
      </c>
      <c r="K338" t="s">
        <v>551</v>
      </c>
      <c r="L338" t="s">
        <v>552</v>
      </c>
      <c r="M338" t="s">
        <v>1011</v>
      </c>
      <c r="N338" t="s">
        <v>554</v>
      </c>
      <c r="O338" t="s">
        <v>555</v>
      </c>
      <c r="P338" t="s">
        <v>554</v>
      </c>
      <c r="Q338" t="s">
        <v>556</v>
      </c>
      <c r="R338" t="s">
        <v>557</v>
      </c>
      <c r="S338" t="s">
        <v>557</v>
      </c>
      <c r="T338" s="1">
        <v>42760</v>
      </c>
      <c r="U338" s="1">
        <v>46562</v>
      </c>
      <c r="V338" s="1">
        <v>46592</v>
      </c>
      <c r="X338" t="s">
        <v>553</v>
      </c>
      <c r="Y338" t="s">
        <v>553</v>
      </c>
      <c r="Z338" t="s">
        <v>1238</v>
      </c>
      <c r="AA338" t="s">
        <v>1238</v>
      </c>
      <c r="AB338" t="s">
        <v>1316</v>
      </c>
      <c r="AC338" t="s">
        <v>553</v>
      </c>
      <c r="AD338" t="s">
        <v>620</v>
      </c>
      <c r="AF338" t="s">
        <v>8806</v>
      </c>
      <c r="AG338" t="s">
        <v>565</v>
      </c>
      <c r="AH338" s="1">
        <v>42758</v>
      </c>
      <c r="AI338" t="s">
        <v>566</v>
      </c>
      <c r="AJ338" t="s">
        <v>567</v>
      </c>
      <c r="AK338" t="s">
        <v>606</v>
      </c>
      <c r="AL338" t="s">
        <v>568</v>
      </c>
      <c r="AM338" t="s">
        <v>569</v>
      </c>
      <c r="AN338" t="s">
        <v>578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76219759</v>
      </c>
      <c r="BE338">
        <v>538619520</v>
      </c>
      <c r="BF338">
        <v>8905651617</v>
      </c>
      <c r="BG338">
        <v>0</v>
      </c>
      <c r="BH338">
        <v>538617731</v>
      </c>
      <c r="BI338">
        <v>1789</v>
      </c>
      <c r="BJ338">
        <v>0</v>
      </c>
      <c r="BK338">
        <v>0</v>
      </c>
      <c r="BL338">
        <v>538617731</v>
      </c>
      <c r="BM338">
        <v>0</v>
      </c>
      <c r="BN338">
        <v>0</v>
      </c>
      <c r="BO338">
        <v>78760409</v>
      </c>
      <c r="BP338">
        <v>538619520</v>
      </c>
      <c r="BQ338">
        <v>78760409</v>
      </c>
      <c r="BR338">
        <v>538619520</v>
      </c>
      <c r="BS338">
        <v>0</v>
      </c>
      <c r="BT338">
        <v>0</v>
      </c>
      <c r="BU338">
        <v>0</v>
      </c>
      <c r="BV338">
        <v>78760409</v>
      </c>
      <c r="BW338">
        <v>538619520</v>
      </c>
      <c r="BX338">
        <v>0.27385485406607035</v>
      </c>
      <c r="BY338">
        <v>1.8879070909584339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0.27074829166666664</v>
      </c>
      <c r="CN338">
        <v>3.2489794999999999</v>
      </c>
      <c r="CO338">
        <v>3.2489794999999999</v>
      </c>
      <c r="CP338">
        <v>7797358568.7129164</v>
      </c>
      <c r="CQ338">
        <v>93568302824.554993</v>
      </c>
      <c r="CR338">
        <v>93568302824.554993</v>
      </c>
      <c r="CS338">
        <v>1.1844507604697403</v>
      </c>
      <c r="CT338">
        <v>34111340941.488586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78760409</v>
      </c>
      <c r="EH338">
        <v>0</v>
      </c>
      <c r="EI338">
        <v>0</v>
      </c>
      <c r="EJ338">
        <v>0</v>
      </c>
      <c r="EK338">
        <v>0</v>
      </c>
      <c r="EL338">
        <v>538619520</v>
      </c>
      <c r="EM338">
        <v>0</v>
      </c>
      <c r="EN338">
        <v>0</v>
      </c>
      <c r="EO338">
        <v>0</v>
      </c>
      <c r="EP338">
        <v>78760409</v>
      </c>
      <c r="EQ338">
        <v>538619520</v>
      </c>
      <c r="ER338" t="b">
        <v>1</v>
      </c>
      <c r="ES338" t="b">
        <v>1</v>
      </c>
      <c r="ET338" t="s">
        <v>9979</v>
      </c>
      <c r="EU338" t="s">
        <v>9979</v>
      </c>
      <c r="EV338">
        <v>2017</v>
      </c>
      <c r="EW338" t="s">
        <v>8804</v>
      </c>
    </row>
    <row r="339" spans="1:153" x14ac:dyDescent="0.4">
      <c r="A339" t="s">
        <v>1317</v>
      </c>
      <c r="B339">
        <v>205778787201</v>
      </c>
      <c r="C339">
        <v>6000000000563</v>
      </c>
      <c r="D339" t="s">
        <v>1318</v>
      </c>
      <c r="E339" t="s">
        <v>1319</v>
      </c>
      <c r="F339" t="s">
        <v>546</v>
      </c>
      <c r="G339" t="s">
        <v>547</v>
      </c>
      <c r="H339" t="s">
        <v>708</v>
      </c>
      <c r="I339" t="s">
        <v>549</v>
      </c>
      <c r="J339" t="s">
        <v>550</v>
      </c>
      <c r="K339" t="s">
        <v>551</v>
      </c>
      <c r="L339" t="s">
        <v>552</v>
      </c>
      <c r="M339" t="s">
        <v>553</v>
      </c>
      <c r="N339" t="s">
        <v>554</v>
      </c>
      <c r="O339" t="s">
        <v>555</v>
      </c>
      <c r="P339" t="s">
        <v>554</v>
      </c>
      <c r="Q339" t="s">
        <v>556</v>
      </c>
      <c r="R339" t="s">
        <v>557</v>
      </c>
      <c r="S339" t="s">
        <v>557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558</v>
      </c>
      <c r="Y339" t="s">
        <v>559</v>
      </c>
      <c r="Z339" t="s">
        <v>560</v>
      </c>
      <c r="AA339" t="s">
        <v>1075</v>
      </c>
      <c r="AB339" t="s">
        <v>562</v>
      </c>
      <c r="AC339" t="s">
        <v>553</v>
      </c>
      <c r="AD339" t="s">
        <v>563</v>
      </c>
      <c r="AF339" t="s">
        <v>564</v>
      </c>
      <c r="AG339" t="s">
        <v>681</v>
      </c>
      <c r="AH339" t="s">
        <v>9979</v>
      </c>
      <c r="AI339" t="s">
        <v>566</v>
      </c>
      <c r="AJ339" t="s">
        <v>567</v>
      </c>
      <c r="AK339" t="s">
        <v>546</v>
      </c>
      <c r="AL339" t="s">
        <v>568</v>
      </c>
      <c r="AM339" t="s">
        <v>569</v>
      </c>
      <c r="AN339" t="s">
        <v>570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 t="b">
        <v>1</v>
      </c>
      <c r="ES339" t="b">
        <v>1</v>
      </c>
      <c r="ET339" t="s">
        <v>9979</v>
      </c>
      <c r="EU339" t="s">
        <v>9979</v>
      </c>
      <c r="EV339">
        <v>2017</v>
      </c>
      <c r="EW339" t="s">
        <v>8804</v>
      </c>
    </row>
    <row r="340" spans="1:153" x14ac:dyDescent="0.4">
      <c r="A340" t="s">
        <v>1317</v>
      </c>
      <c r="B340">
        <v>205778787201</v>
      </c>
      <c r="C340">
        <v>6000000000564</v>
      </c>
      <c r="D340" t="s">
        <v>1318</v>
      </c>
      <c r="E340" t="s">
        <v>1319</v>
      </c>
      <c r="F340" t="s">
        <v>546</v>
      </c>
      <c r="G340" t="s">
        <v>547</v>
      </c>
      <c r="H340" t="s">
        <v>708</v>
      </c>
      <c r="I340" t="s">
        <v>549</v>
      </c>
      <c r="J340" t="s">
        <v>550</v>
      </c>
      <c r="K340" t="s">
        <v>551</v>
      </c>
      <c r="L340" t="s">
        <v>552</v>
      </c>
      <c r="M340" t="s">
        <v>553</v>
      </c>
      <c r="N340" t="s">
        <v>554</v>
      </c>
      <c r="O340" t="s">
        <v>555</v>
      </c>
      <c r="P340" t="s">
        <v>554</v>
      </c>
      <c r="Q340" t="s">
        <v>556</v>
      </c>
      <c r="R340" t="s">
        <v>557</v>
      </c>
      <c r="S340" t="s">
        <v>557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558</v>
      </c>
      <c r="Y340" t="s">
        <v>559</v>
      </c>
      <c r="Z340" t="s">
        <v>560</v>
      </c>
      <c r="AA340" t="s">
        <v>1075</v>
      </c>
      <c r="AB340" t="s">
        <v>562</v>
      </c>
      <c r="AC340" t="s">
        <v>553</v>
      </c>
      <c r="AD340" t="s">
        <v>563</v>
      </c>
      <c r="AF340" t="s">
        <v>564</v>
      </c>
      <c r="AG340" t="s">
        <v>681</v>
      </c>
      <c r="AH340" t="s">
        <v>9979</v>
      </c>
      <c r="AI340" t="s">
        <v>566</v>
      </c>
      <c r="AJ340" t="s">
        <v>567</v>
      </c>
      <c r="AK340" t="s">
        <v>546</v>
      </c>
      <c r="AL340" t="s">
        <v>568</v>
      </c>
      <c r="AM340" t="s">
        <v>569</v>
      </c>
      <c r="AN340" t="s">
        <v>570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 t="b">
        <v>1</v>
      </c>
      <c r="ES340" t="b">
        <v>1</v>
      </c>
      <c r="ET340" t="s">
        <v>9979</v>
      </c>
      <c r="EU340" t="s">
        <v>9979</v>
      </c>
      <c r="EV340">
        <v>2017</v>
      </c>
      <c r="EW340" t="s">
        <v>8804</v>
      </c>
    </row>
    <row r="341" spans="1:153" x14ac:dyDescent="0.4">
      <c r="A341" t="s">
        <v>1317</v>
      </c>
      <c r="B341">
        <v>205778787201</v>
      </c>
      <c r="C341">
        <v>6000000000565</v>
      </c>
      <c r="D341" t="s">
        <v>1318</v>
      </c>
      <c r="E341" t="s">
        <v>1319</v>
      </c>
      <c r="F341" t="s">
        <v>546</v>
      </c>
      <c r="G341" t="s">
        <v>547</v>
      </c>
      <c r="H341" t="s">
        <v>708</v>
      </c>
      <c r="I341" t="s">
        <v>549</v>
      </c>
      <c r="J341" t="s">
        <v>550</v>
      </c>
      <c r="K341" t="s">
        <v>551</v>
      </c>
      <c r="L341" t="s">
        <v>552</v>
      </c>
      <c r="M341" t="s">
        <v>553</v>
      </c>
      <c r="N341" t="s">
        <v>554</v>
      </c>
      <c r="O341" t="s">
        <v>555</v>
      </c>
      <c r="P341" t="s">
        <v>554</v>
      </c>
      <c r="Q341" t="s">
        <v>556</v>
      </c>
      <c r="R341" t="s">
        <v>557</v>
      </c>
      <c r="S341" t="s">
        <v>557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558</v>
      </c>
      <c r="Y341" t="s">
        <v>559</v>
      </c>
      <c r="Z341" t="s">
        <v>560</v>
      </c>
      <c r="AA341" t="s">
        <v>1075</v>
      </c>
      <c r="AB341" t="s">
        <v>562</v>
      </c>
      <c r="AC341" t="s">
        <v>553</v>
      </c>
      <c r="AD341" t="s">
        <v>563</v>
      </c>
      <c r="AF341" t="s">
        <v>564</v>
      </c>
      <c r="AG341" t="s">
        <v>681</v>
      </c>
      <c r="AH341" t="s">
        <v>9979</v>
      </c>
      <c r="AI341" t="s">
        <v>566</v>
      </c>
      <c r="AJ341" t="s">
        <v>567</v>
      </c>
      <c r="AK341" t="s">
        <v>546</v>
      </c>
      <c r="AL341" t="s">
        <v>568</v>
      </c>
      <c r="AM341" t="s">
        <v>569</v>
      </c>
      <c r="AN341" t="s">
        <v>570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 t="b">
        <v>1</v>
      </c>
      <c r="ES341" t="b">
        <v>1</v>
      </c>
      <c r="ET341" t="s">
        <v>9979</v>
      </c>
      <c r="EU341" t="s">
        <v>9979</v>
      </c>
      <c r="EV341">
        <v>2017</v>
      </c>
      <c r="EW341" t="s">
        <v>8804</v>
      </c>
    </row>
    <row r="342" spans="1:153" x14ac:dyDescent="0.4">
      <c r="A342" t="s">
        <v>166</v>
      </c>
      <c r="B342" t="s">
        <v>1320</v>
      </c>
      <c r="C342">
        <v>200000975</v>
      </c>
      <c r="D342" t="s">
        <v>1321</v>
      </c>
      <c r="E342" t="s">
        <v>1322</v>
      </c>
      <c r="F342" t="s">
        <v>687</v>
      </c>
      <c r="G342" t="s">
        <v>687</v>
      </c>
      <c r="H342" t="s">
        <v>687</v>
      </c>
      <c r="I342" t="s">
        <v>689</v>
      </c>
      <c r="J342" t="s">
        <v>690</v>
      </c>
      <c r="K342" t="s">
        <v>691</v>
      </c>
      <c r="L342" t="s">
        <v>654</v>
      </c>
      <c r="M342" t="s">
        <v>553</v>
      </c>
      <c r="N342" t="s">
        <v>594</v>
      </c>
      <c r="O342" t="s">
        <v>654</v>
      </c>
      <c r="P342" t="s">
        <v>584</v>
      </c>
      <c r="Q342" t="s">
        <v>655</v>
      </c>
      <c r="R342" t="s">
        <v>557</v>
      </c>
      <c r="S342" t="s">
        <v>692</v>
      </c>
      <c r="T342" s="1">
        <v>42985</v>
      </c>
      <c r="U342" s="1">
        <v>43715</v>
      </c>
      <c r="V342" s="1">
        <v>48098</v>
      </c>
      <c r="X342" t="s">
        <v>553</v>
      </c>
      <c r="Y342" t="s">
        <v>553</v>
      </c>
      <c r="Z342" t="s">
        <v>553</v>
      </c>
      <c r="AA342" t="s">
        <v>553</v>
      </c>
      <c r="AB342" t="s">
        <v>596</v>
      </c>
      <c r="AD342" t="s">
        <v>1092</v>
      </c>
      <c r="AF342" t="s">
        <v>9926</v>
      </c>
      <c r="AG342" t="s">
        <v>565</v>
      </c>
      <c r="AH342" t="s">
        <v>9979</v>
      </c>
      <c r="AI342" t="s">
        <v>566</v>
      </c>
      <c r="AJ342" t="s">
        <v>696</v>
      </c>
      <c r="AK342" t="s">
        <v>687</v>
      </c>
      <c r="AL342" t="s">
        <v>586</v>
      </c>
      <c r="AM342" t="s">
        <v>569</v>
      </c>
      <c r="AN342" t="s">
        <v>578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7381873916</v>
      </c>
      <c r="AV342">
        <v>13076705398</v>
      </c>
      <c r="AW342">
        <v>359758481435</v>
      </c>
      <c r="AX342">
        <v>5310000000</v>
      </c>
      <c r="AY342">
        <v>17503333333</v>
      </c>
      <c r="AZ342">
        <v>47780166663</v>
      </c>
      <c r="BA342">
        <v>2071873916</v>
      </c>
      <c r="BB342">
        <v>-4426627935</v>
      </c>
      <c r="BC342">
        <v>311978314772</v>
      </c>
      <c r="BD342">
        <v>9342101203</v>
      </c>
      <c r="BE342">
        <v>13275795312</v>
      </c>
      <c r="BF342">
        <v>138106402803</v>
      </c>
      <c r="BG342">
        <v>13274999998</v>
      </c>
      <c r="BH342">
        <v>0</v>
      </c>
      <c r="BI342">
        <v>795314</v>
      </c>
      <c r="BJ342">
        <v>-229085395</v>
      </c>
      <c r="BK342">
        <v>13274999998</v>
      </c>
      <c r="BL342">
        <v>795314</v>
      </c>
      <c r="BM342">
        <v>46208725</v>
      </c>
      <c r="BN342">
        <v>4760246473</v>
      </c>
      <c r="BO342">
        <v>9342101203</v>
      </c>
      <c r="BP342">
        <v>13275795312</v>
      </c>
      <c r="BQ342">
        <v>9388309928</v>
      </c>
      <c r="BR342">
        <v>18036041785</v>
      </c>
      <c r="BS342">
        <v>0</v>
      </c>
      <c r="BT342">
        <v>0</v>
      </c>
      <c r="BU342">
        <v>0</v>
      </c>
      <c r="BV342">
        <v>9388309928</v>
      </c>
      <c r="BW342">
        <v>18036041785</v>
      </c>
      <c r="BX342">
        <v>2.4723017049011551</v>
      </c>
      <c r="BY342">
        <v>4.792893279931203</v>
      </c>
      <c r="BZ342">
        <v>0</v>
      </c>
      <c r="CA342">
        <v>321215859543</v>
      </c>
      <c r="CB342">
        <v>318341570665</v>
      </c>
      <c r="CC342">
        <v>323053956686</v>
      </c>
      <c r="CD342">
        <v>0</v>
      </c>
      <c r="CE342">
        <v>385492849798</v>
      </c>
      <c r="CF342">
        <v>383374767157</v>
      </c>
      <c r="CG342">
        <v>385159231260</v>
      </c>
      <c r="CH342">
        <v>385492849798</v>
      </c>
      <c r="CI342">
        <v>383374767157</v>
      </c>
      <c r="CJ342">
        <v>385159231260</v>
      </c>
      <c r="CK342">
        <v>4760246473</v>
      </c>
      <c r="CL342">
        <v>8661001989</v>
      </c>
      <c r="CM342">
        <v>60.408671498298659</v>
      </c>
      <c r="CN342">
        <v>8.5873827338218707</v>
      </c>
      <c r="CO342">
        <v>9.6958678960800189</v>
      </c>
      <c r="CP342">
        <v>23287110928390.367</v>
      </c>
      <c r="CQ342">
        <v>3310374642367.1328</v>
      </c>
      <c r="CR342">
        <v>3737687746524.8252</v>
      </c>
      <c r="CS342">
        <v>1.588230573424952</v>
      </c>
      <c r="CT342">
        <v>612251529885.89648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11268923470.196564</v>
      </c>
      <c r="DK342">
        <v>374223926327.80341</v>
      </c>
      <c r="DL342">
        <v>11259170963.049076</v>
      </c>
      <c r="DM342">
        <v>373900060296.95093</v>
      </c>
      <c r="DN342">
        <v>382264917.36380017</v>
      </c>
      <c r="DO342">
        <v>12694440480.636198</v>
      </c>
      <c r="DP342">
        <v>511666361.40274501</v>
      </c>
      <c r="DQ342">
        <v>16991666971.597254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283601496695.71661</v>
      </c>
      <c r="EF342">
        <v>0</v>
      </c>
      <c r="EG342">
        <v>9342101203</v>
      </c>
      <c r="EH342">
        <v>-49131314</v>
      </c>
      <c r="EI342">
        <v>0</v>
      </c>
      <c r="EJ342">
        <v>95340039</v>
      </c>
      <c r="EK342">
        <v>0</v>
      </c>
      <c r="EL342">
        <v>13275795312</v>
      </c>
      <c r="EM342">
        <v>-229085395</v>
      </c>
      <c r="EN342">
        <v>0</v>
      </c>
      <c r="EO342">
        <v>4989331868</v>
      </c>
      <c r="EP342">
        <v>9388309928</v>
      </c>
      <c r="EQ342">
        <v>18036041785</v>
      </c>
      <c r="ER342" t="b">
        <v>1</v>
      </c>
      <c r="ES342" t="b">
        <v>1</v>
      </c>
      <c r="ET342" t="s">
        <v>994</v>
      </c>
      <c r="EU342" t="s">
        <v>9979</v>
      </c>
      <c r="EV342">
        <v>2017</v>
      </c>
      <c r="EW342" t="s">
        <v>572</v>
      </c>
    </row>
    <row r="343" spans="1:153" x14ac:dyDescent="0.4">
      <c r="A343" t="s">
        <v>167</v>
      </c>
      <c r="B343" t="s">
        <v>1323</v>
      </c>
      <c r="C343">
        <v>200000977</v>
      </c>
      <c r="D343" t="s">
        <v>1324</v>
      </c>
      <c r="E343" t="s">
        <v>1325</v>
      </c>
      <c r="F343" t="s">
        <v>546</v>
      </c>
      <c r="G343" t="s">
        <v>654</v>
      </c>
      <c r="H343" t="s">
        <v>654</v>
      </c>
      <c r="I343" t="s">
        <v>689</v>
      </c>
      <c r="J343" t="s">
        <v>690</v>
      </c>
      <c r="K343" t="s">
        <v>691</v>
      </c>
      <c r="L343" t="s">
        <v>654</v>
      </c>
      <c r="M343" t="s">
        <v>553</v>
      </c>
      <c r="N343" t="s">
        <v>594</v>
      </c>
      <c r="O343" t="s">
        <v>654</v>
      </c>
      <c r="P343" t="s">
        <v>584</v>
      </c>
      <c r="Q343" t="s">
        <v>655</v>
      </c>
      <c r="R343" t="s">
        <v>557</v>
      </c>
      <c r="S343" t="s">
        <v>692</v>
      </c>
      <c r="T343" s="1">
        <v>43004</v>
      </c>
      <c r="U343" s="1">
        <v>43734</v>
      </c>
      <c r="V343" s="1">
        <v>57249</v>
      </c>
      <c r="X343" t="s">
        <v>553</v>
      </c>
      <c r="Y343" t="s">
        <v>553</v>
      </c>
      <c r="Z343" t="s">
        <v>553</v>
      </c>
      <c r="AA343" t="s">
        <v>553</v>
      </c>
      <c r="AB343" t="s">
        <v>596</v>
      </c>
      <c r="AC343" t="s">
        <v>596</v>
      </c>
      <c r="AD343" t="s">
        <v>863</v>
      </c>
      <c r="AF343" t="s">
        <v>772</v>
      </c>
      <c r="AG343" t="s">
        <v>565</v>
      </c>
      <c r="AH343" t="s">
        <v>9979</v>
      </c>
      <c r="AI343" t="s">
        <v>566</v>
      </c>
      <c r="AJ343" t="s">
        <v>773</v>
      </c>
      <c r="AK343" t="s">
        <v>546</v>
      </c>
      <c r="AL343" t="s">
        <v>586</v>
      </c>
      <c r="AM343" t="s">
        <v>569</v>
      </c>
      <c r="AN343" t="s">
        <v>578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8190962482</v>
      </c>
      <c r="AW343">
        <v>484644188331</v>
      </c>
      <c r="AX343">
        <v>0</v>
      </c>
      <c r="AY343">
        <v>11361111037</v>
      </c>
      <c r="AZ343">
        <v>49386880911</v>
      </c>
      <c r="BA343">
        <v>0</v>
      </c>
      <c r="BB343">
        <v>-3170148555</v>
      </c>
      <c r="BC343">
        <v>435257307420</v>
      </c>
      <c r="BD343">
        <v>0</v>
      </c>
      <c r="BE343">
        <v>9732064635</v>
      </c>
      <c r="BF343">
        <v>108793101132</v>
      </c>
      <c r="BG343">
        <v>9731518533</v>
      </c>
      <c r="BH343">
        <v>0</v>
      </c>
      <c r="BI343">
        <v>546102</v>
      </c>
      <c r="BJ343">
        <v>-68257223</v>
      </c>
      <c r="BK343">
        <v>9731518533</v>
      </c>
      <c r="BL343">
        <v>546102</v>
      </c>
      <c r="BM343">
        <v>0</v>
      </c>
      <c r="BN343">
        <v>-6786254122</v>
      </c>
      <c r="BO343">
        <v>0</v>
      </c>
      <c r="BP343">
        <v>9732064635</v>
      </c>
      <c r="BQ343">
        <v>0</v>
      </c>
      <c r="BR343">
        <v>2945810513</v>
      </c>
      <c r="BS343">
        <v>0</v>
      </c>
      <c r="BT343">
        <v>0</v>
      </c>
      <c r="BU343">
        <v>0</v>
      </c>
      <c r="BV343">
        <v>0</v>
      </c>
      <c r="BW343">
        <v>2945810513</v>
      </c>
      <c r="BX343">
        <v>0</v>
      </c>
      <c r="BY343">
        <v>0.67941622066828045</v>
      </c>
      <c r="BZ343">
        <v>0</v>
      </c>
      <c r="CA343">
        <v>437319784374</v>
      </c>
      <c r="CB343">
        <v>437319784374</v>
      </c>
      <c r="CC343">
        <v>440572220654</v>
      </c>
      <c r="CD343">
        <v>0</v>
      </c>
      <c r="CE343">
        <v>430074360009</v>
      </c>
      <c r="CF343">
        <v>430074360009</v>
      </c>
      <c r="CG343">
        <v>440030762686</v>
      </c>
      <c r="CH343">
        <v>430074360009</v>
      </c>
      <c r="CI343">
        <v>430074360009</v>
      </c>
      <c r="CJ343">
        <v>440030762686</v>
      </c>
      <c r="CK343">
        <v>-6786254122</v>
      </c>
      <c r="CL343">
        <v>0</v>
      </c>
      <c r="CM343">
        <v>0.65712541341781627</v>
      </c>
      <c r="CN343">
        <v>1.3833597302436829</v>
      </c>
      <c r="CO343">
        <v>3.4060361981391911</v>
      </c>
      <c r="CP343">
        <v>282612791621.31689</v>
      </c>
      <c r="CQ343">
        <v>594947550646.77478</v>
      </c>
      <c r="CR343">
        <v>1464848838082.2002</v>
      </c>
      <c r="CS343">
        <v>1.2137860232633944</v>
      </c>
      <c r="CT343">
        <v>522018247142.87354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10317830523.137112</v>
      </c>
      <c r="DK343">
        <v>419756529485.86292</v>
      </c>
      <c r="DL343">
        <v>10556692647.908384</v>
      </c>
      <c r="DM343">
        <v>429474070038.09161</v>
      </c>
      <c r="DN343">
        <v>196507791.60348445</v>
      </c>
      <c r="DO343">
        <v>7994454690.3965158</v>
      </c>
      <c r="DP343">
        <v>272562210.47880059</v>
      </c>
      <c r="DQ343">
        <v>11088548826.5212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293187027623.08386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9732064635</v>
      </c>
      <c r="EM343">
        <v>-68257223</v>
      </c>
      <c r="EN343">
        <v>0</v>
      </c>
      <c r="EO343">
        <v>-6717996899</v>
      </c>
      <c r="EP343">
        <v>0</v>
      </c>
      <c r="EQ343">
        <v>2945810513</v>
      </c>
      <c r="ER343" t="b">
        <v>1</v>
      </c>
      <c r="ES343" t="b">
        <v>1</v>
      </c>
      <c r="ET343" t="s">
        <v>9979</v>
      </c>
      <c r="EU343" t="s">
        <v>9979</v>
      </c>
      <c r="EV343">
        <v>2017</v>
      </c>
      <c r="EW343" t="s">
        <v>572</v>
      </c>
    </row>
    <row r="344" spans="1:153" x14ac:dyDescent="0.4">
      <c r="A344" t="s">
        <v>168</v>
      </c>
      <c r="B344" t="s">
        <v>1326</v>
      </c>
      <c r="C344">
        <v>200001001</v>
      </c>
      <c r="D344" t="s">
        <v>1327</v>
      </c>
      <c r="E344" t="s">
        <v>1328</v>
      </c>
      <c r="F344" t="s">
        <v>606</v>
      </c>
      <c r="G344" t="s">
        <v>607</v>
      </c>
      <c r="H344" t="s">
        <v>654</v>
      </c>
      <c r="I344" t="s">
        <v>689</v>
      </c>
      <c r="J344" t="s">
        <v>690</v>
      </c>
      <c r="K344" t="s">
        <v>691</v>
      </c>
      <c r="L344" t="s">
        <v>654</v>
      </c>
      <c r="M344" t="s">
        <v>553</v>
      </c>
      <c r="N344" t="s">
        <v>594</v>
      </c>
      <c r="O344" t="s">
        <v>583</v>
      </c>
      <c r="P344" t="s">
        <v>595</v>
      </c>
      <c r="Q344" t="s">
        <v>655</v>
      </c>
      <c r="R344" t="s">
        <v>557</v>
      </c>
      <c r="S344" t="s">
        <v>692</v>
      </c>
      <c r="T344" s="1">
        <v>43066</v>
      </c>
      <c r="U344" s="1">
        <v>44162</v>
      </c>
      <c r="V344" s="1">
        <v>48179</v>
      </c>
      <c r="X344" t="s">
        <v>553</v>
      </c>
      <c r="Y344" t="s">
        <v>553</v>
      </c>
      <c r="Z344" t="s">
        <v>553</v>
      </c>
      <c r="AA344" t="s">
        <v>553</v>
      </c>
      <c r="AB344" t="s">
        <v>596</v>
      </c>
      <c r="AD344" t="s">
        <v>771</v>
      </c>
      <c r="AF344" t="s">
        <v>612</v>
      </c>
      <c r="AG344" t="s">
        <v>565</v>
      </c>
      <c r="AH344" t="s">
        <v>9979</v>
      </c>
      <c r="AI344" t="s">
        <v>566</v>
      </c>
      <c r="AJ344" t="s">
        <v>773</v>
      </c>
      <c r="AK344" t="s">
        <v>606</v>
      </c>
      <c r="AL344" t="s">
        <v>568</v>
      </c>
      <c r="AM344" t="s">
        <v>569</v>
      </c>
      <c r="AN344" t="s">
        <v>578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0</v>
      </c>
      <c r="AY344">
        <v>3515000000</v>
      </c>
      <c r="AZ344">
        <v>30918127782</v>
      </c>
      <c r="BA344">
        <v>0</v>
      </c>
      <c r="BB344">
        <v>-3515000000</v>
      </c>
      <c r="BC344">
        <v>345490459125</v>
      </c>
      <c r="BD344">
        <v>0</v>
      </c>
      <c r="BE344">
        <v>5985000000</v>
      </c>
      <c r="BF344">
        <v>79916327926</v>
      </c>
      <c r="BG344">
        <v>5985000000</v>
      </c>
      <c r="BH344">
        <v>0</v>
      </c>
      <c r="BI344">
        <v>0</v>
      </c>
      <c r="BJ344">
        <v>-42570457</v>
      </c>
      <c r="BK344">
        <v>5985000000</v>
      </c>
      <c r="BL344">
        <v>0</v>
      </c>
      <c r="BM344">
        <v>0</v>
      </c>
      <c r="BN344">
        <v>-4416523203</v>
      </c>
      <c r="BO344">
        <v>0</v>
      </c>
      <c r="BP344">
        <v>5985000000</v>
      </c>
      <c r="BQ344">
        <v>0</v>
      </c>
      <c r="BR344">
        <v>1568476797</v>
      </c>
      <c r="BS344">
        <v>0</v>
      </c>
      <c r="BT344">
        <v>0</v>
      </c>
      <c r="BU344">
        <v>0</v>
      </c>
      <c r="BV344">
        <v>0</v>
      </c>
      <c r="BW344">
        <v>1568476797</v>
      </c>
      <c r="BX344">
        <v>0</v>
      </c>
      <c r="BY344">
        <v>0.60060048953667133</v>
      </c>
      <c r="BZ344">
        <v>0</v>
      </c>
      <c r="CA344">
        <v>345228062577</v>
      </c>
      <c r="CB344">
        <v>345228062577</v>
      </c>
      <c r="CC344">
        <v>349909602047</v>
      </c>
      <c r="CD344">
        <v>0</v>
      </c>
      <c r="CE344">
        <v>257969911790</v>
      </c>
      <c r="CF344">
        <v>257969911790</v>
      </c>
      <c r="CG344">
        <v>265901434993</v>
      </c>
      <c r="CH344">
        <v>257969911790</v>
      </c>
      <c r="CI344">
        <v>257969911790</v>
      </c>
      <c r="CJ344">
        <v>265901434993</v>
      </c>
      <c r="CK344">
        <v>-4416523203</v>
      </c>
      <c r="CL344">
        <v>1813976273</v>
      </c>
      <c r="CM344">
        <v>-16.177641339600086</v>
      </c>
      <c r="CN344">
        <v>1.2039151787757874</v>
      </c>
      <c r="CO344">
        <v>-0.36681635072454816</v>
      </c>
      <c r="CP344">
        <v>-4173344709346.8916</v>
      </c>
      <c r="CQ344">
        <v>310573892471.43195</v>
      </c>
      <c r="CR344">
        <v>-94627581639.541397</v>
      </c>
      <c r="CS344">
        <v>0.97979796510094286</v>
      </c>
      <c r="CT344">
        <v>252758394629.11172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199959121877.06982</v>
      </c>
      <c r="DK344">
        <v>58010789912.930191</v>
      </c>
      <c r="DL344">
        <v>206107049764.5304</v>
      </c>
      <c r="DM344">
        <v>59794385228.46962</v>
      </c>
      <c r="DN344">
        <v>0</v>
      </c>
      <c r="DO344">
        <v>0</v>
      </c>
      <c r="DP344">
        <v>2724567018.3818159</v>
      </c>
      <c r="DQ344">
        <v>790432981.61818409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121974382336.39481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5985000000</v>
      </c>
      <c r="EM344">
        <v>-42570457</v>
      </c>
      <c r="EN344">
        <v>0</v>
      </c>
      <c r="EO344">
        <v>-4373952746</v>
      </c>
      <c r="EP344">
        <v>0</v>
      </c>
      <c r="EQ344">
        <v>1568476797</v>
      </c>
      <c r="ER344" t="b">
        <v>1</v>
      </c>
      <c r="ES344" t="b">
        <v>1</v>
      </c>
      <c r="ET344" t="s">
        <v>9979</v>
      </c>
      <c r="EU344" t="s">
        <v>8915</v>
      </c>
      <c r="EV344">
        <v>2017</v>
      </c>
      <c r="EW344" t="s">
        <v>572</v>
      </c>
    </row>
    <row r="345" spans="1:153" x14ac:dyDescent="0.4">
      <c r="A345" t="s">
        <v>169</v>
      </c>
      <c r="B345" t="s">
        <v>1329</v>
      </c>
      <c r="C345">
        <v>100002296</v>
      </c>
      <c r="D345" t="s">
        <v>1330</v>
      </c>
      <c r="E345" t="s">
        <v>1331</v>
      </c>
      <c r="F345" t="s">
        <v>844</v>
      </c>
      <c r="G345" t="s">
        <v>844</v>
      </c>
      <c r="H345" t="s">
        <v>858</v>
      </c>
      <c r="I345" t="s">
        <v>549</v>
      </c>
      <c r="J345" t="s">
        <v>550</v>
      </c>
      <c r="K345" t="s">
        <v>551</v>
      </c>
      <c r="L345" t="s">
        <v>552</v>
      </c>
      <c r="M345" t="s">
        <v>553</v>
      </c>
      <c r="N345" t="s">
        <v>582</v>
      </c>
      <c r="O345" t="s">
        <v>654</v>
      </c>
      <c r="P345" t="s">
        <v>584</v>
      </c>
      <c r="Q345" t="s">
        <v>655</v>
      </c>
      <c r="R345" t="s">
        <v>557</v>
      </c>
      <c r="S345" t="s">
        <v>557</v>
      </c>
      <c r="T345" s="1">
        <v>42916</v>
      </c>
      <c r="U345" s="1">
        <v>44012</v>
      </c>
      <c r="V345" s="1">
        <v>46444</v>
      </c>
      <c r="X345" t="s">
        <v>553</v>
      </c>
      <c r="Y345" t="s">
        <v>553</v>
      </c>
      <c r="Z345" t="s">
        <v>553</v>
      </c>
      <c r="AA345" t="s">
        <v>553</v>
      </c>
      <c r="AB345" t="s">
        <v>1332</v>
      </c>
      <c r="AC345" t="s">
        <v>553</v>
      </c>
      <c r="AD345" t="s">
        <v>680</v>
      </c>
      <c r="AF345" t="s">
        <v>8894</v>
      </c>
      <c r="AG345" t="s">
        <v>565</v>
      </c>
      <c r="AH345" t="s">
        <v>9979</v>
      </c>
      <c r="AI345" t="s">
        <v>566</v>
      </c>
      <c r="AJ345" t="s">
        <v>696</v>
      </c>
      <c r="AK345" t="s">
        <v>844</v>
      </c>
      <c r="AL345" t="s">
        <v>586</v>
      </c>
      <c r="AM345" t="s">
        <v>569</v>
      </c>
      <c r="AN345" t="s">
        <v>578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1029935700</v>
      </c>
      <c r="AZ345">
        <v>21685028380</v>
      </c>
      <c r="BA345">
        <v>0</v>
      </c>
      <c r="BB345">
        <v>-1029935700</v>
      </c>
      <c r="BC345">
        <v>9016982100</v>
      </c>
      <c r="BD345">
        <v>0</v>
      </c>
      <c r="BE345">
        <v>89691600</v>
      </c>
      <c r="BF345">
        <v>8968278203</v>
      </c>
      <c r="BG345">
        <v>89691600</v>
      </c>
      <c r="BH345">
        <v>0</v>
      </c>
      <c r="BI345">
        <v>0</v>
      </c>
      <c r="BJ345">
        <v>-508788236</v>
      </c>
      <c r="BK345">
        <v>89691600</v>
      </c>
      <c r="BL345">
        <v>0</v>
      </c>
      <c r="BM345">
        <v>0</v>
      </c>
      <c r="BN345">
        <v>-1383435499</v>
      </c>
      <c r="BO345">
        <v>0</v>
      </c>
      <c r="BP345">
        <v>89691600</v>
      </c>
      <c r="BQ345">
        <v>0</v>
      </c>
      <c r="BR345">
        <v>-1293743899</v>
      </c>
      <c r="BS345">
        <v>0</v>
      </c>
      <c r="BT345">
        <v>0</v>
      </c>
      <c r="BU345">
        <v>0</v>
      </c>
      <c r="BV345">
        <v>0</v>
      </c>
      <c r="BW345">
        <v>-1293743899</v>
      </c>
      <c r="BX345">
        <v>0</v>
      </c>
      <c r="BY345">
        <v>-8.9530705346479209</v>
      </c>
      <c r="BZ345">
        <v>0</v>
      </c>
      <c r="CA345">
        <v>9016982100</v>
      </c>
      <c r="CB345">
        <v>9016982100</v>
      </c>
      <c r="CC345">
        <v>10046917800</v>
      </c>
      <c r="CD345">
        <v>0</v>
      </c>
      <c r="CE345">
        <v>12596723994</v>
      </c>
      <c r="CF345">
        <v>12596723994</v>
      </c>
      <c r="CG345">
        <v>15010095193</v>
      </c>
      <c r="CH345">
        <v>12596723994</v>
      </c>
      <c r="CI345">
        <v>12596723994</v>
      </c>
      <c r="CJ345">
        <v>15010095193</v>
      </c>
      <c r="CK345">
        <v>-1383435499</v>
      </c>
      <c r="CL345">
        <v>0</v>
      </c>
      <c r="CM345">
        <v>-57.626433148980148</v>
      </c>
      <c r="CN345">
        <v>-17.183537110686302</v>
      </c>
      <c r="CO345">
        <v>7.604929506778717</v>
      </c>
      <c r="CP345">
        <v>-725904273136.39526</v>
      </c>
      <c r="CQ345">
        <v>-216456274223.97159</v>
      </c>
      <c r="CR345">
        <v>95797197990.718048</v>
      </c>
      <c r="CS345">
        <v>1.40870353116367</v>
      </c>
      <c r="CT345">
        <v>17745049571.441929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3149180998.5</v>
      </c>
      <c r="DK345">
        <v>9447542995.5</v>
      </c>
      <c r="DL345">
        <v>3752523798.25</v>
      </c>
      <c r="DM345">
        <v>11257571394.75</v>
      </c>
      <c r="DN345">
        <v>0</v>
      </c>
      <c r="DO345">
        <v>0</v>
      </c>
      <c r="DP345">
        <v>257483925</v>
      </c>
      <c r="DQ345">
        <v>772451775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6172394757.0599995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89691600</v>
      </c>
      <c r="EM345">
        <v>-508788236</v>
      </c>
      <c r="EN345">
        <v>0</v>
      </c>
      <c r="EO345">
        <v>-874647263</v>
      </c>
      <c r="EP345">
        <v>0</v>
      </c>
      <c r="EQ345">
        <v>-1293743899</v>
      </c>
      <c r="ER345" t="b">
        <v>1</v>
      </c>
      <c r="ES345" t="b">
        <v>1</v>
      </c>
      <c r="ET345" t="s">
        <v>9979</v>
      </c>
      <c r="EU345" t="s">
        <v>9979</v>
      </c>
      <c r="EV345">
        <v>2017</v>
      </c>
      <c r="EW345" t="s">
        <v>8805</v>
      </c>
    </row>
    <row r="346" spans="1:153" x14ac:dyDescent="0.4">
      <c r="A346" t="s">
        <v>170</v>
      </c>
      <c r="B346" t="s">
        <v>1333</v>
      </c>
      <c r="C346">
        <v>200000979</v>
      </c>
      <c r="D346" t="s">
        <v>1334</v>
      </c>
      <c r="E346" t="s">
        <v>1335</v>
      </c>
      <c r="F346" t="s">
        <v>546</v>
      </c>
      <c r="G346" t="s">
        <v>701</v>
      </c>
      <c r="H346" t="s">
        <v>702</v>
      </c>
      <c r="I346" t="s">
        <v>549</v>
      </c>
      <c r="J346" t="s">
        <v>550</v>
      </c>
      <c r="K346" t="s">
        <v>551</v>
      </c>
      <c r="L346" t="s">
        <v>552</v>
      </c>
      <c r="M346" t="s">
        <v>553</v>
      </c>
      <c r="N346" t="s">
        <v>594</v>
      </c>
      <c r="O346" t="s">
        <v>555</v>
      </c>
      <c r="P346" t="s">
        <v>595</v>
      </c>
      <c r="Q346" t="s">
        <v>655</v>
      </c>
      <c r="R346" t="s">
        <v>557</v>
      </c>
      <c r="S346" t="s">
        <v>557</v>
      </c>
      <c r="T346" s="1">
        <v>43005</v>
      </c>
      <c r="U346" s="1">
        <v>51040</v>
      </c>
      <c r="V346" s="1">
        <v>51040</v>
      </c>
      <c r="X346" t="s">
        <v>677</v>
      </c>
      <c r="Y346" t="s">
        <v>559</v>
      </c>
      <c r="Z346" t="s">
        <v>678</v>
      </c>
      <c r="AA346" t="s">
        <v>1182</v>
      </c>
      <c r="AB346" t="s">
        <v>589</v>
      </c>
      <c r="AC346" t="s">
        <v>553</v>
      </c>
      <c r="AD346" t="s">
        <v>620</v>
      </c>
      <c r="AF346" t="s">
        <v>564</v>
      </c>
      <c r="AG346" t="s">
        <v>565</v>
      </c>
      <c r="AH346" t="s">
        <v>9979</v>
      </c>
      <c r="AI346" t="s">
        <v>566</v>
      </c>
      <c r="AJ346" t="s">
        <v>567</v>
      </c>
      <c r="AK346" t="s">
        <v>546</v>
      </c>
      <c r="AL346" t="s">
        <v>568</v>
      </c>
      <c r="AM346" t="s">
        <v>569</v>
      </c>
      <c r="AN346" t="s">
        <v>578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475845651</v>
      </c>
      <c r="AY346">
        <v>2462332602</v>
      </c>
      <c r="AZ346">
        <v>52323236924</v>
      </c>
      <c r="BA346">
        <v>-475845651</v>
      </c>
      <c r="BB346">
        <v>-2462332602</v>
      </c>
      <c r="BC346">
        <v>13554947826</v>
      </c>
      <c r="BD346">
        <v>146310478</v>
      </c>
      <c r="BE346">
        <v>317527350</v>
      </c>
      <c r="BF346">
        <v>13324685592</v>
      </c>
      <c r="BG346">
        <v>317527350</v>
      </c>
      <c r="BH346">
        <v>0</v>
      </c>
      <c r="BI346">
        <v>0</v>
      </c>
      <c r="BJ346">
        <v>64045780</v>
      </c>
      <c r="BK346">
        <v>317527350</v>
      </c>
      <c r="BL346">
        <v>0</v>
      </c>
      <c r="BM346">
        <v>2636083</v>
      </c>
      <c r="BN346">
        <v>331245928</v>
      </c>
      <c r="BO346">
        <v>146310478</v>
      </c>
      <c r="BP346">
        <v>317527350</v>
      </c>
      <c r="BQ346">
        <v>148946561</v>
      </c>
      <c r="BR346">
        <v>648773278</v>
      </c>
      <c r="BS346">
        <v>0</v>
      </c>
      <c r="BT346">
        <v>0</v>
      </c>
      <c r="BU346">
        <v>0</v>
      </c>
      <c r="BV346">
        <v>148946561</v>
      </c>
      <c r="BW346">
        <v>648773278</v>
      </c>
      <c r="BX346">
        <v>1.1306363221921116</v>
      </c>
      <c r="BY346">
        <v>4.717418450966548</v>
      </c>
      <c r="BZ346">
        <v>0</v>
      </c>
      <c r="CA346">
        <v>13223359705</v>
      </c>
      <c r="CB346">
        <v>13704272023</v>
      </c>
      <c r="CC346">
        <v>15711786375</v>
      </c>
      <c r="CD346">
        <v>0</v>
      </c>
      <c r="CE346">
        <v>13011561759</v>
      </c>
      <c r="CF346">
        <v>13484771327</v>
      </c>
      <c r="CG346">
        <v>15142648433</v>
      </c>
      <c r="CH346">
        <v>13011561759</v>
      </c>
      <c r="CI346">
        <v>13484771327</v>
      </c>
      <c r="CJ346">
        <v>15142648433</v>
      </c>
      <c r="CK346">
        <v>331245928</v>
      </c>
      <c r="CL346">
        <v>0</v>
      </c>
      <c r="CM346">
        <v>60.706143975257874</v>
      </c>
      <c r="CN346">
        <v>16.933665871620182</v>
      </c>
      <c r="CO346">
        <v>4.7276255488395691</v>
      </c>
      <c r="CP346">
        <v>789881741484.8136</v>
      </c>
      <c r="CQ346">
        <v>220333439294.85657</v>
      </c>
      <c r="CR346">
        <v>61513791802.152321</v>
      </c>
      <c r="CS346">
        <v>1.1940141425193109</v>
      </c>
      <c r="CT346">
        <v>15535988756.509441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13011561759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2462332602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1553625174.9983838</v>
      </c>
      <c r="EF346">
        <v>0</v>
      </c>
      <c r="EG346">
        <v>146310478</v>
      </c>
      <c r="EH346">
        <v>12353723</v>
      </c>
      <c r="EI346">
        <v>0</v>
      </c>
      <c r="EJ346">
        <v>-9717640</v>
      </c>
      <c r="EK346">
        <v>0</v>
      </c>
      <c r="EL346">
        <v>317527350</v>
      </c>
      <c r="EM346">
        <v>64045780</v>
      </c>
      <c r="EN346">
        <v>0</v>
      </c>
      <c r="EO346">
        <v>267200148</v>
      </c>
      <c r="EP346">
        <v>148946561</v>
      </c>
      <c r="EQ346">
        <v>648773278</v>
      </c>
      <c r="ER346" t="b">
        <v>1</v>
      </c>
      <c r="ES346" t="b">
        <v>1</v>
      </c>
      <c r="ET346" t="s">
        <v>9979</v>
      </c>
      <c r="EU346" t="s">
        <v>9979</v>
      </c>
      <c r="EV346">
        <v>2017</v>
      </c>
      <c r="EW346" t="s">
        <v>572</v>
      </c>
    </row>
    <row r="347" spans="1:153" x14ac:dyDescent="0.4">
      <c r="A347" t="s">
        <v>171</v>
      </c>
      <c r="B347" t="s">
        <v>1336</v>
      </c>
      <c r="C347">
        <v>200000879</v>
      </c>
      <c r="D347" t="s">
        <v>1337</v>
      </c>
      <c r="E347" t="s">
        <v>1338</v>
      </c>
      <c r="F347" t="s">
        <v>844</v>
      </c>
      <c r="G347" t="s">
        <v>844</v>
      </c>
      <c r="H347" t="s">
        <v>858</v>
      </c>
      <c r="I347" t="s">
        <v>689</v>
      </c>
      <c r="J347" t="s">
        <v>837</v>
      </c>
      <c r="K347" t="s">
        <v>691</v>
      </c>
      <c r="L347" t="s">
        <v>838</v>
      </c>
      <c r="M347" t="s">
        <v>553</v>
      </c>
      <c r="N347" t="s">
        <v>594</v>
      </c>
      <c r="O347" t="s">
        <v>703</v>
      </c>
      <c r="P347" t="s">
        <v>595</v>
      </c>
      <c r="Q347" t="s">
        <v>655</v>
      </c>
      <c r="R347" t="s">
        <v>692</v>
      </c>
      <c r="S347" t="s">
        <v>692</v>
      </c>
      <c r="T347" s="1">
        <v>42850</v>
      </c>
      <c r="U347" s="1">
        <v>44104</v>
      </c>
      <c r="V347" s="1">
        <v>46492</v>
      </c>
      <c r="X347" t="s">
        <v>553</v>
      </c>
      <c r="Y347" t="s">
        <v>553</v>
      </c>
      <c r="Z347" t="s">
        <v>553</v>
      </c>
      <c r="AA347" t="s">
        <v>553</v>
      </c>
      <c r="AB347" t="s">
        <v>553</v>
      </c>
      <c r="AC347" t="s">
        <v>1339</v>
      </c>
      <c r="AD347" t="s">
        <v>851</v>
      </c>
      <c r="AF347" t="s">
        <v>8894</v>
      </c>
      <c r="AG347" t="s">
        <v>565</v>
      </c>
      <c r="AH347" t="s">
        <v>9979</v>
      </c>
      <c r="AI347" t="s">
        <v>566</v>
      </c>
      <c r="AJ347" t="s">
        <v>696</v>
      </c>
      <c r="AK347" t="s">
        <v>844</v>
      </c>
      <c r="AL347" t="s">
        <v>568</v>
      </c>
      <c r="AM347" t="s">
        <v>569</v>
      </c>
      <c r="AN347" t="s">
        <v>578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90606163</v>
      </c>
      <c r="AV347">
        <v>213448369</v>
      </c>
      <c r="AW347">
        <v>77699409586</v>
      </c>
      <c r="AX347">
        <v>0</v>
      </c>
      <c r="AY347">
        <v>56831988</v>
      </c>
      <c r="AZ347">
        <v>31976181063</v>
      </c>
      <c r="BA347">
        <v>90606163</v>
      </c>
      <c r="BB347">
        <v>156616381</v>
      </c>
      <c r="BC347">
        <v>45723228523</v>
      </c>
      <c r="BD347">
        <v>138318230</v>
      </c>
      <c r="BE347">
        <v>565335859</v>
      </c>
      <c r="BF347">
        <v>57384164342</v>
      </c>
      <c r="BG347">
        <v>565335859</v>
      </c>
      <c r="BH347">
        <v>0</v>
      </c>
      <c r="BI347">
        <v>0</v>
      </c>
      <c r="BJ347">
        <v>24079868</v>
      </c>
      <c r="BK347">
        <v>588851785</v>
      </c>
      <c r="BL347">
        <v>0</v>
      </c>
      <c r="BM347">
        <v>-142923753</v>
      </c>
      <c r="BN347">
        <v>-2737678995</v>
      </c>
      <c r="BO347">
        <v>140275645</v>
      </c>
      <c r="BP347">
        <v>588851785</v>
      </c>
      <c r="BQ347">
        <v>-2648108</v>
      </c>
      <c r="BR347">
        <v>-2148827210</v>
      </c>
      <c r="BS347">
        <v>0</v>
      </c>
      <c r="BT347">
        <v>0</v>
      </c>
      <c r="BU347">
        <v>0</v>
      </c>
      <c r="BV347">
        <v>-2648108</v>
      </c>
      <c r="BW347">
        <v>-2148827210</v>
      </c>
      <c r="BX347">
        <v>-8.1198698656823366E-3</v>
      </c>
      <c r="BY347">
        <v>-6.3739612971209878</v>
      </c>
      <c r="BZ347">
        <v>40891361.119999997</v>
      </c>
      <c r="CA347">
        <v>47552425730</v>
      </c>
      <c r="CB347">
        <v>47461819567</v>
      </c>
      <c r="CC347">
        <v>47384535217</v>
      </c>
      <c r="CD347">
        <v>21898875.190000001</v>
      </c>
      <c r="CE347">
        <v>31558469036</v>
      </c>
      <c r="CF347">
        <v>33664263159</v>
      </c>
      <c r="CG347">
        <v>33717876573</v>
      </c>
      <c r="CH347">
        <v>20182354159.615417</v>
      </c>
      <c r="CI347">
        <v>18184902499.358387</v>
      </c>
      <c r="CJ347">
        <v>22577169406.766628</v>
      </c>
      <c r="CK347">
        <v>-2551431628.1512108</v>
      </c>
      <c r="CL347">
        <v>0</v>
      </c>
      <c r="CM347">
        <v>-7.5759103894233721</v>
      </c>
      <c r="CN347">
        <v>2.1525993943214421</v>
      </c>
      <c r="CO347">
        <v>10.645126700401308</v>
      </c>
      <c r="CP347">
        <v>-239084133444.1282</v>
      </c>
      <c r="CQ347">
        <v>67932741332.605583</v>
      </c>
      <c r="CR347">
        <v>335943901358.9115</v>
      </c>
      <c r="CS347">
        <v>1.5562385233720919</v>
      </c>
      <c r="CT347">
        <v>49112505252.468521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17341184122.313625</v>
      </c>
      <c r="DK347">
        <v>14217284913.686373</v>
      </c>
      <c r="DL347">
        <v>18527765247.383789</v>
      </c>
      <c r="DM347">
        <v>15190111325.616211</v>
      </c>
      <c r="DN347">
        <v>117288562.48426221</v>
      </c>
      <c r="DO347">
        <v>96159806.515737787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13048944832.820087</v>
      </c>
      <c r="EF347">
        <v>-2369141675</v>
      </c>
      <c r="EG347">
        <v>140275645</v>
      </c>
      <c r="EH347">
        <v>0</v>
      </c>
      <c r="EI347">
        <v>2053476533</v>
      </c>
      <c r="EJ347">
        <v>172741389</v>
      </c>
      <c r="EK347">
        <v>139354548</v>
      </c>
      <c r="EL347">
        <v>588851785</v>
      </c>
      <c r="EM347">
        <v>24079868</v>
      </c>
      <c r="EN347">
        <v>-421655077</v>
      </c>
      <c r="EO347">
        <v>-2479458334</v>
      </c>
      <c r="EP347">
        <v>-2648108</v>
      </c>
      <c r="EQ347">
        <v>-2148827210</v>
      </c>
      <c r="ER347" t="b">
        <v>1</v>
      </c>
      <c r="ES347" t="b">
        <v>1</v>
      </c>
      <c r="ET347" t="s">
        <v>9979</v>
      </c>
      <c r="EU347" t="s">
        <v>9979</v>
      </c>
      <c r="EV347">
        <v>2017</v>
      </c>
      <c r="EW347" t="s">
        <v>814</v>
      </c>
    </row>
    <row r="348" spans="1:153" x14ac:dyDescent="0.4">
      <c r="A348" t="s">
        <v>1340</v>
      </c>
      <c r="B348">
        <v>606253461602</v>
      </c>
      <c r="C348">
        <v>6000000000568</v>
      </c>
      <c r="D348" t="s">
        <v>1341</v>
      </c>
      <c r="E348" t="s">
        <v>1342</v>
      </c>
      <c r="F348" t="s">
        <v>606</v>
      </c>
      <c r="G348" t="s">
        <v>607</v>
      </c>
      <c r="H348" t="s">
        <v>931</v>
      </c>
      <c r="I348" t="s">
        <v>549</v>
      </c>
      <c r="J348" t="s">
        <v>550</v>
      </c>
      <c r="K348" t="s">
        <v>551</v>
      </c>
      <c r="L348" t="s">
        <v>552</v>
      </c>
      <c r="M348" t="s">
        <v>1011</v>
      </c>
      <c r="N348" t="s">
        <v>554</v>
      </c>
      <c r="O348" t="s">
        <v>555</v>
      </c>
      <c r="P348" t="s">
        <v>554</v>
      </c>
      <c r="Q348" t="s">
        <v>556</v>
      </c>
      <c r="R348" t="s">
        <v>557</v>
      </c>
      <c r="S348" t="s">
        <v>557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553</v>
      </c>
      <c r="Y348" t="s">
        <v>553</v>
      </c>
      <c r="Z348" t="s">
        <v>678</v>
      </c>
      <c r="AA348" t="s">
        <v>678</v>
      </c>
      <c r="AB348" t="s">
        <v>1343</v>
      </c>
      <c r="AC348" t="s">
        <v>553</v>
      </c>
      <c r="AD348" t="s">
        <v>563</v>
      </c>
      <c r="AF348" t="s">
        <v>8806</v>
      </c>
      <c r="AG348" t="e">
        <v>#N/A</v>
      </c>
      <c r="AH348" t="s">
        <v>9979</v>
      </c>
      <c r="AI348" t="s">
        <v>566</v>
      </c>
      <c r="AJ348" t="s">
        <v>567</v>
      </c>
      <c r="AK348" t="s">
        <v>606</v>
      </c>
      <c r="AL348" t="s">
        <v>568</v>
      </c>
      <c r="AM348" t="s">
        <v>569</v>
      </c>
      <c r="AN348" t="s">
        <v>570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 t="b">
        <v>1</v>
      </c>
      <c r="ES348" t="b">
        <v>1</v>
      </c>
      <c r="ET348" t="s">
        <v>9979</v>
      </c>
      <c r="EU348" t="s">
        <v>9979</v>
      </c>
      <c r="EV348">
        <v>2017</v>
      </c>
      <c r="EW348" t="s">
        <v>8804</v>
      </c>
    </row>
    <row r="349" spans="1:153" x14ac:dyDescent="0.4">
      <c r="A349" t="s">
        <v>1344</v>
      </c>
      <c r="B349">
        <v>106102064101</v>
      </c>
      <c r="C349">
        <v>6000000000571</v>
      </c>
      <c r="D349" t="s">
        <v>1345</v>
      </c>
      <c r="E349" t="s">
        <v>1346</v>
      </c>
      <c r="F349" t="s">
        <v>606</v>
      </c>
      <c r="G349" t="s">
        <v>607</v>
      </c>
      <c r="H349" t="s">
        <v>931</v>
      </c>
      <c r="I349" t="s">
        <v>549</v>
      </c>
      <c r="J349" t="s">
        <v>550</v>
      </c>
      <c r="K349" t="s">
        <v>551</v>
      </c>
      <c r="L349" t="s">
        <v>552</v>
      </c>
      <c r="M349" t="s">
        <v>1011</v>
      </c>
      <c r="N349" t="s">
        <v>554</v>
      </c>
      <c r="O349" t="s">
        <v>555</v>
      </c>
      <c r="P349" t="s">
        <v>554</v>
      </c>
      <c r="Q349" t="s">
        <v>556</v>
      </c>
      <c r="R349" t="s">
        <v>557</v>
      </c>
      <c r="S349" t="s">
        <v>557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553</v>
      </c>
      <c r="Y349" t="s">
        <v>553</v>
      </c>
      <c r="Z349" t="s">
        <v>678</v>
      </c>
      <c r="AA349" t="s">
        <v>678</v>
      </c>
      <c r="AB349" t="s">
        <v>1347</v>
      </c>
      <c r="AC349" t="s">
        <v>553</v>
      </c>
      <c r="AD349" t="s">
        <v>563</v>
      </c>
      <c r="AF349" t="s">
        <v>8806</v>
      </c>
      <c r="AG349" t="e">
        <v>#N/A</v>
      </c>
      <c r="AH349" t="s">
        <v>9979</v>
      </c>
      <c r="AI349" t="s">
        <v>566</v>
      </c>
      <c r="AJ349" t="s">
        <v>567</v>
      </c>
      <c r="AK349" t="s">
        <v>606</v>
      </c>
      <c r="AL349" t="s">
        <v>568</v>
      </c>
      <c r="AM349" t="s">
        <v>569</v>
      </c>
      <c r="AN349" t="s">
        <v>570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 t="b">
        <v>1</v>
      </c>
      <c r="ES349" t="b">
        <v>1</v>
      </c>
      <c r="ET349" t="s">
        <v>9979</v>
      </c>
      <c r="EU349" t="s">
        <v>9979</v>
      </c>
      <c r="EV349">
        <v>2017</v>
      </c>
      <c r="EW349" t="s">
        <v>8804</v>
      </c>
    </row>
    <row r="350" spans="1:153" x14ac:dyDescent="0.4">
      <c r="A350" t="s">
        <v>1344</v>
      </c>
      <c r="B350">
        <v>106102064101</v>
      </c>
      <c r="C350">
        <v>6000000000572</v>
      </c>
      <c r="D350" t="s">
        <v>1345</v>
      </c>
      <c r="E350" t="s">
        <v>1346</v>
      </c>
      <c r="F350" t="s">
        <v>606</v>
      </c>
      <c r="G350" t="s">
        <v>607</v>
      </c>
      <c r="H350" t="s">
        <v>931</v>
      </c>
      <c r="I350" t="s">
        <v>549</v>
      </c>
      <c r="J350" t="s">
        <v>550</v>
      </c>
      <c r="K350" t="s">
        <v>551</v>
      </c>
      <c r="L350" t="s">
        <v>552</v>
      </c>
      <c r="M350" t="s">
        <v>1011</v>
      </c>
      <c r="N350" t="s">
        <v>554</v>
      </c>
      <c r="O350" t="s">
        <v>555</v>
      </c>
      <c r="P350" t="s">
        <v>554</v>
      </c>
      <c r="Q350" t="s">
        <v>556</v>
      </c>
      <c r="R350" t="s">
        <v>557</v>
      </c>
      <c r="S350" t="s">
        <v>557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553</v>
      </c>
      <c r="Y350" t="s">
        <v>553</v>
      </c>
      <c r="Z350" t="s">
        <v>678</v>
      </c>
      <c r="AA350" t="s">
        <v>678</v>
      </c>
      <c r="AB350" t="s">
        <v>1347</v>
      </c>
      <c r="AC350" t="s">
        <v>553</v>
      </c>
      <c r="AD350" t="s">
        <v>563</v>
      </c>
      <c r="AF350" t="s">
        <v>8806</v>
      </c>
      <c r="AG350" t="e">
        <v>#N/A</v>
      </c>
      <c r="AH350" t="s">
        <v>9979</v>
      </c>
      <c r="AI350" t="s">
        <v>566</v>
      </c>
      <c r="AJ350" t="s">
        <v>567</v>
      </c>
      <c r="AK350" t="s">
        <v>606</v>
      </c>
      <c r="AL350" t="s">
        <v>568</v>
      </c>
      <c r="AM350" t="s">
        <v>569</v>
      </c>
      <c r="AN350" t="s">
        <v>570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 t="b">
        <v>1</v>
      </c>
      <c r="ES350" t="b">
        <v>1</v>
      </c>
      <c r="ET350" t="s">
        <v>9979</v>
      </c>
      <c r="EU350" t="s">
        <v>9979</v>
      </c>
      <c r="EV350">
        <v>2017</v>
      </c>
      <c r="EW350" t="s">
        <v>8804</v>
      </c>
    </row>
    <row r="351" spans="1:153" x14ac:dyDescent="0.4">
      <c r="A351" t="s">
        <v>1348</v>
      </c>
      <c r="B351" t="s">
        <v>1349</v>
      </c>
      <c r="C351">
        <v>210000849</v>
      </c>
      <c r="D351" t="s">
        <v>1350</v>
      </c>
      <c r="E351" t="s">
        <v>1351</v>
      </c>
      <c r="F351" t="s">
        <v>606</v>
      </c>
      <c r="G351" t="s">
        <v>607</v>
      </c>
      <c r="H351" t="s">
        <v>931</v>
      </c>
      <c r="I351" t="s">
        <v>689</v>
      </c>
      <c r="J351" t="s">
        <v>837</v>
      </c>
      <c r="K351" t="s">
        <v>691</v>
      </c>
      <c r="L351" t="s">
        <v>838</v>
      </c>
      <c r="M351" t="s">
        <v>553</v>
      </c>
      <c r="N351" t="s">
        <v>594</v>
      </c>
      <c r="O351" t="s">
        <v>703</v>
      </c>
      <c r="P351" t="s">
        <v>595</v>
      </c>
      <c r="Q351" t="s">
        <v>556</v>
      </c>
      <c r="R351" t="s">
        <v>692</v>
      </c>
      <c r="S351" t="s">
        <v>692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553</v>
      </c>
      <c r="Y351" t="s">
        <v>553</v>
      </c>
      <c r="Z351" t="s">
        <v>553</v>
      </c>
      <c r="AA351" t="s">
        <v>553</v>
      </c>
      <c r="AB351" t="s">
        <v>1253</v>
      </c>
      <c r="AC351" t="s">
        <v>1352</v>
      </c>
      <c r="AD351" t="s">
        <v>563</v>
      </c>
      <c r="AF351" t="s">
        <v>612</v>
      </c>
      <c r="AG351" t="e">
        <v>#N/A</v>
      </c>
      <c r="AH351" t="s">
        <v>9979</v>
      </c>
      <c r="AI351" t="s">
        <v>566</v>
      </c>
      <c r="AJ351" t="s">
        <v>773</v>
      </c>
      <c r="AK351" t="s">
        <v>606</v>
      </c>
      <c r="AL351" t="s">
        <v>568</v>
      </c>
      <c r="AM351" t="s">
        <v>569</v>
      </c>
      <c r="AN351" t="s">
        <v>570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 t="b">
        <v>1</v>
      </c>
      <c r="ES351" t="b">
        <v>1</v>
      </c>
      <c r="ET351" t="s">
        <v>9979</v>
      </c>
      <c r="EU351" t="s">
        <v>9979</v>
      </c>
      <c r="EV351">
        <v>2017</v>
      </c>
      <c r="EW351" t="s">
        <v>572</v>
      </c>
    </row>
    <row r="352" spans="1:153" x14ac:dyDescent="0.4">
      <c r="A352" t="s">
        <v>1353</v>
      </c>
      <c r="B352" t="s">
        <v>1354</v>
      </c>
      <c r="C352">
        <v>210000853</v>
      </c>
      <c r="D352" t="s">
        <v>1355</v>
      </c>
      <c r="E352" t="s">
        <v>1356</v>
      </c>
      <c r="F352" t="s">
        <v>606</v>
      </c>
      <c r="G352" t="s">
        <v>607</v>
      </c>
      <c r="H352" t="s">
        <v>931</v>
      </c>
      <c r="I352" t="s">
        <v>689</v>
      </c>
      <c r="J352" t="s">
        <v>837</v>
      </c>
      <c r="K352" t="s">
        <v>691</v>
      </c>
      <c r="L352" t="s">
        <v>838</v>
      </c>
      <c r="M352" t="s">
        <v>553</v>
      </c>
      <c r="N352" t="s">
        <v>594</v>
      </c>
      <c r="O352" t="s">
        <v>703</v>
      </c>
      <c r="P352" t="s">
        <v>595</v>
      </c>
      <c r="Q352" t="s">
        <v>556</v>
      </c>
      <c r="R352" t="s">
        <v>557</v>
      </c>
      <c r="S352" t="s">
        <v>692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553</v>
      </c>
      <c r="Y352" t="s">
        <v>553</v>
      </c>
      <c r="Z352" t="s">
        <v>553</v>
      </c>
      <c r="AA352" t="s">
        <v>553</v>
      </c>
      <c r="AB352" t="s">
        <v>1286</v>
      </c>
      <c r="AD352" t="s">
        <v>563</v>
      </c>
      <c r="AF352" t="s">
        <v>612</v>
      </c>
      <c r="AG352" t="s">
        <v>681</v>
      </c>
      <c r="AH352" t="s">
        <v>9979</v>
      </c>
      <c r="AI352" t="s">
        <v>566</v>
      </c>
      <c r="AJ352" t="s">
        <v>773</v>
      </c>
      <c r="AK352" t="s">
        <v>606</v>
      </c>
      <c r="AL352" t="s">
        <v>568</v>
      </c>
      <c r="AM352" t="s">
        <v>569</v>
      </c>
      <c r="AN352" t="s">
        <v>570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 t="b">
        <v>1</v>
      </c>
      <c r="ES352" t="b">
        <v>1</v>
      </c>
      <c r="ET352" t="s">
        <v>9979</v>
      </c>
      <c r="EU352" t="s">
        <v>9979</v>
      </c>
      <c r="EV352">
        <v>2017</v>
      </c>
      <c r="EW352" t="s">
        <v>572</v>
      </c>
    </row>
    <row r="353" spans="1:153" x14ac:dyDescent="0.4">
      <c r="A353" t="s">
        <v>1357</v>
      </c>
      <c r="B353" t="s">
        <v>1358</v>
      </c>
      <c r="C353">
        <v>210000855</v>
      </c>
      <c r="D353" t="s">
        <v>1359</v>
      </c>
      <c r="E353" t="s">
        <v>1360</v>
      </c>
      <c r="F353" t="s">
        <v>606</v>
      </c>
      <c r="G353" t="s">
        <v>607</v>
      </c>
      <c r="H353" t="s">
        <v>931</v>
      </c>
      <c r="I353" t="s">
        <v>689</v>
      </c>
      <c r="J353" t="s">
        <v>837</v>
      </c>
      <c r="K353" t="s">
        <v>691</v>
      </c>
      <c r="L353" t="s">
        <v>838</v>
      </c>
      <c r="M353" t="s">
        <v>553</v>
      </c>
      <c r="N353" t="s">
        <v>594</v>
      </c>
      <c r="O353" t="s">
        <v>703</v>
      </c>
      <c r="P353" t="s">
        <v>595</v>
      </c>
      <c r="Q353" t="s">
        <v>556</v>
      </c>
      <c r="R353" t="s">
        <v>557</v>
      </c>
      <c r="S353" t="s">
        <v>692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553</v>
      </c>
      <c r="Y353" t="s">
        <v>553</v>
      </c>
      <c r="Z353" t="s">
        <v>553</v>
      </c>
      <c r="AA353" t="s">
        <v>553</v>
      </c>
      <c r="AB353" t="s">
        <v>1286</v>
      </c>
      <c r="AD353" t="s">
        <v>563</v>
      </c>
      <c r="AF353" t="s">
        <v>612</v>
      </c>
      <c r="AG353" t="s">
        <v>681</v>
      </c>
      <c r="AH353" t="s">
        <v>9979</v>
      </c>
      <c r="AI353" t="s">
        <v>566</v>
      </c>
      <c r="AJ353" t="s">
        <v>773</v>
      </c>
      <c r="AK353" t="s">
        <v>606</v>
      </c>
      <c r="AL353" t="s">
        <v>568</v>
      </c>
      <c r="AM353" t="s">
        <v>569</v>
      </c>
      <c r="AN353" t="s">
        <v>570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 t="b">
        <v>1</v>
      </c>
      <c r="ES353" t="b">
        <v>1</v>
      </c>
      <c r="ET353" t="s">
        <v>9979</v>
      </c>
      <c r="EU353" t="s">
        <v>9979</v>
      </c>
      <c r="EV353">
        <v>2017</v>
      </c>
      <c r="EW353" t="s">
        <v>572</v>
      </c>
    </row>
    <row r="354" spans="1:153" x14ac:dyDescent="0.4">
      <c r="A354" t="s">
        <v>1361</v>
      </c>
      <c r="B354" t="s">
        <v>1362</v>
      </c>
      <c r="C354">
        <v>210000854</v>
      </c>
      <c r="D354" t="s">
        <v>1363</v>
      </c>
      <c r="E354" t="s">
        <v>1364</v>
      </c>
      <c r="F354" t="s">
        <v>606</v>
      </c>
      <c r="G354" t="s">
        <v>607</v>
      </c>
      <c r="H354" t="s">
        <v>931</v>
      </c>
      <c r="I354" t="s">
        <v>689</v>
      </c>
      <c r="J354" t="s">
        <v>837</v>
      </c>
      <c r="K354" t="s">
        <v>691</v>
      </c>
      <c r="L354" t="s">
        <v>838</v>
      </c>
      <c r="M354" t="s">
        <v>553</v>
      </c>
      <c r="N354" t="s">
        <v>594</v>
      </c>
      <c r="O354" t="s">
        <v>703</v>
      </c>
      <c r="P354" t="s">
        <v>595</v>
      </c>
      <c r="Q354" t="s">
        <v>556</v>
      </c>
      <c r="R354" t="s">
        <v>557</v>
      </c>
      <c r="S354" t="s">
        <v>692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553</v>
      </c>
      <c r="Y354" t="s">
        <v>553</v>
      </c>
      <c r="Z354" t="s">
        <v>553</v>
      </c>
      <c r="AA354" t="s">
        <v>553</v>
      </c>
      <c r="AB354" t="s">
        <v>1286</v>
      </c>
      <c r="AD354" t="s">
        <v>563</v>
      </c>
      <c r="AF354" t="s">
        <v>612</v>
      </c>
      <c r="AG354" t="s">
        <v>681</v>
      </c>
      <c r="AH354" t="s">
        <v>9979</v>
      </c>
      <c r="AI354" t="s">
        <v>566</v>
      </c>
      <c r="AJ354" t="s">
        <v>773</v>
      </c>
      <c r="AK354" t="s">
        <v>606</v>
      </c>
      <c r="AL354" t="s">
        <v>568</v>
      </c>
      <c r="AM354" t="s">
        <v>569</v>
      </c>
      <c r="AN354" t="s">
        <v>570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 t="b">
        <v>1</v>
      </c>
      <c r="ES354" t="b">
        <v>1</v>
      </c>
      <c r="ET354" t="s">
        <v>9979</v>
      </c>
      <c r="EU354" t="s">
        <v>9979</v>
      </c>
      <c r="EV354">
        <v>2017</v>
      </c>
      <c r="EW354" t="s">
        <v>572</v>
      </c>
    </row>
    <row r="355" spans="1:153" x14ac:dyDescent="0.4">
      <c r="A355" t="s">
        <v>172</v>
      </c>
      <c r="B355" t="s">
        <v>1365</v>
      </c>
      <c r="C355">
        <v>200000992</v>
      </c>
      <c r="D355" t="s">
        <v>1366</v>
      </c>
      <c r="E355" t="s">
        <v>1367</v>
      </c>
      <c r="F355" t="s">
        <v>546</v>
      </c>
      <c r="G355" t="s">
        <v>547</v>
      </c>
      <c r="H355" t="s">
        <v>548</v>
      </c>
      <c r="I355" t="s">
        <v>549</v>
      </c>
      <c r="J355" t="s">
        <v>550</v>
      </c>
      <c r="K355" t="s">
        <v>551</v>
      </c>
      <c r="L355" t="s">
        <v>552</v>
      </c>
      <c r="M355" t="s">
        <v>553</v>
      </c>
      <c r="N355" t="s">
        <v>594</v>
      </c>
      <c r="O355" t="s">
        <v>555</v>
      </c>
      <c r="P355" t="s">
        <v>595</v>
      </c>
      <c r="Q355" t="s">
        <v>556</v>
      </c>
      <c r="R355" t="s">
        <v>557</v>
      </c>
      <c r="S355" t="s">
        <v>557</v>
      </c>
      <c r="T355" s="1">
        <v>43040</v>
      </c>
      <c r="U355" s="1">
        <v>46630</v>
      </c>
      <c r="V355" s="1">
        <v>55761</v>
      </c>
      <c r="X355" t="s">
        <v>558</v>
      </c>
      <c r="Y355" t="s">
        <v>559</v>
      </c>
      <c r="Z355" t="s">
        <v>560</v>
      </c>
      <c r="AB355" t="s">
        <v>1267</v>
      </c>
      <c r="AC355" t="s">
        <v>553</v>
      </c>
      <c r="AD355" t="s">
        <v>657</v>
      </c>
      <c r="AF355" t="s">
        <v>564</v>
      </c>
      <c r="AG355" t="s">
        <v>681</v>
      </c>
      <c r="AH355" t="s">
        <v>9979</v>
      </c>
      <c r="AI355" t="s">
        <v>566</v>
      </c>
      <c r="AJ355" t="s">
        <v>567</v>
      </c>
      <c r="AK355" t="s">
        <v>546</v>
      </c>
      <c r="AL355" t="s">
        <v>568</v>
      </c>
      <c r="AM355" t="s">
        <v>569</v>
      </c>
      <c r="AN355" t="s">
        <v>578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266019939</v>
      </c>
      <c r="AY355">
        <v>798059816</v>
      </c>
      <c r="AZ355">
        <v>12381036607</v>
      </c>
      <c r="BA355">
        <v>-266019939</v>
      </c>
      <c r="BB355">
        <v>-798059816</v>
      </c>
      <c r="BC355">
        <v>171678068155</v>
      </c>
      <c r="BD355">
        <v>2428321594</v>
      </c>
      <c r="BE355">
        <v>3343075114</v>
      </c>
      <c r="BF355">
        <v>44365301676</v>
      </c>
      <c r="BG355">
        <v>3343075114</v>
      </c>
      <c r="BH355">
        <v>0</v>
      </c>
      <c r="BI355">
        <v>0</v>
      </c>
      <c r="BJ355">
        <v>91165959</v>
      </c>
      <c r="BK355">
        <v>3343075114</v>
      </c>
      <c r="BL355">
        <v>0</v>
      </c>
      <c r="BM355">
        <v>14196218</v>
      </c>
      <c r="BN355">
        <v>10419489821</v>
      </c>
      <c r="BO355">
        <v>2428321594</v>
      </c>
      <c r="BP355">
        <v>3343075114</v>
      </c>
      <c r="BQ355">
        <v>2442517812</v>
      </c>
      <c r="BR355">
        <v>13762564935</v>
      </c>
      <c r="BS355">
        <v>0</v>
      </c>
      <c r="BT355">
        <v>0</v>
      </c>
      <c r="BU355">
        <v>0</v>
      </c>
      <c r="BV355">
        <v>2442517812</v>
      </c>
      <c r="BW355">
        <v>13762564935</v>
      </c>
      <c r="BX355">
        <v>1.5089870835289019</v>
      </c>
      <c r="BY355">
        <v>9.0981291718715696</v>
      </c>
      <c r="BZ355">
        <v>0</v>
      </c>
      <c r="CA355">
        <v>171681267635</v>
      </c>
      <c r="CB355">
        <v>171946568298</v>
      </c>
      <c r="CC355">
        <v>172476386829</v>
      </c>
      <c r="CD355">
        <v>0</v>
      </c>
      <c r="CE355">
        <v>162960073302</v>
      </c>
      <c r="CF355">
        <v>163211897023</v>
      </c>
      <c r="CG355">
        <v>153338643297</v>
      </c>
      <c r="CH355">
        <v>162960073302</v>
      </c>
      <c r="CI355">
        <v>163211897023</v>
      </c>
      <c r="CJ355">
        <v>153338643297</v>
      </c>
      <c r="CK355">
        <v>10419489821</v>
      </c>
      <c r="CL355">
        <v>11036594617</v>
      </c>
      <c r="CM355">
        <v>-41.793616190552711</v>
      </c>
      <c r="CN355">
        <v>19.389482140541077</v>
      </c>
      <c r="CO355">
        <v>3.4225448966026306</v>
      </c>
      <c r="CP355">
        <v>-6810690757968.124</v>
      </c>
      <c r="CQ355">
        <v>3159711430910.3936</v>
      </c>
      <c r="CR355">
        <v>557738167229.75073</v>
      </c>
      <c r="CS355">
        <v>1.1936731511820304</v>
      </c>
      <c r="CT355">
        <v>194521064215.25302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138569188874.03906</v>
      </c>
      <c r="DK355">
        <v>24390884427.96096</v>
      </c>
      <c r="DL355">
        <v>130387836690.11838</v>
      </c>
      <c r="DM355">
        <v>22950806606.881638</v>
      </c>
      <c r="DN355">
        <v>0</v>
      </c>
      <c r="DO355">
        <v>0</v>
      </c>
      <c r="DP355">
        <v>678611018.85456526</v>
      </c>
      <c r="DQ355">
        <v>119448797.14543483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9470306722.0096054</v>
      </c>
      <c r="EF355">
        <v>0</v>
      </c>
      <c r="EG355">
        <v>2428321594</v>
      </c>
      <c r="EH355">
        <v>30156674</v>
      </c>
      <c r="EI355">
        <v>0</v>
      </c>
      <c r="EJ355">
        <v>-15960456</v>
      </c>
      <c r="EK355">
        <v>0</v>
      </c>
      <c r="EL355">
        <v>3343075114</v>
      </c>
      <c r="EM355">
        <v>91165959</v>
      </c>
      <c r="EN355">
        <v>0</v>
      </c>
      <c r="EO355">
        <v>10328323862</v>
      </c>
      <c r="EP355">
        <v>2442517812</v>
      </c>
      <c r="EQ355">
        <v>13762564935</v>
      </c>
      <c r="ER355" t="b">
        <v>1</v>
      </c>
      <c r="ES355" t="b">
        <v>1</v>
      </c>
      <c r="ET355" t="s">
        <v>9979</v>
      </c>
      <c r="EU355" t="s">
        <v>9979</v>
      </c>
      <c r="EV355">
        <v>2017</v>
      </c>
      <c r="EW355" t="s">
        <v>572</v>
      </c>
    </row>
    <row r="356" spans="1:153" x14ac:dyDescent="0.4">
      <c r="A356" t="s">
        <v>173</v>
      </c>
      <c r="B356">
        <v>505799786502</v>
      </c>
      <c r="C356">
        <v>6000000000583</v>
      </c>
      <c r="D356" t="s">
        <v>1368</v>
      </c>
      <c r="E356" t="s">
        <v>1369</v>
      </c>
      <c r="F356" t="s">
        <v>546</v>
      </c>
      <c r="G356" t="s">
        <v>547</v>
      </c>
      <c r="H356" t="s">
        <v>548</v>
      </c>
      <c r="I356" t="s">
        <v>549</v>
      </c>
      <c r="J356" t="s">
        <v>550</v>
      </c>
      <c r="K356" t="s">
        <v>551</v>
      </c>
      <c r="L356" t="s">
        <v>552</v>
      </c>
      <c r="M356" t="s">
        <v>553</v>
      </c>
      <c r="N356" t="s">
        <v>554</v>
      </c>
      <c r="O356" t="s">
        <v>555</v>
      </c>
      <c r="P356" t="s">
        <v>554</v>
      </c>
      <c r="Q356" t="s">
        <v>556</v>
      </c>
      <c r="R356" t="s">
        <v>557</v>
      </c>
      <c r="S356" t="s">
        <v>557</v>
      </c>
      <c r="T356" s="1">
        <v>42934</v>
      </c>
      <c r="U356" s="1">
        <v>54257</v>
      </c>
      <c r="V356" s="1">
        <v>54257</v>
      </c>
      <c r="X356" t="s">
        <v>558</v>
      </c>
      <c r="Y356" t="s">
        <v>559</v>
      </c>
      <c r="Z356" t="s">
        <v>560</v>
      </c>
      <c r="AA356" t="s">
        <v>1075</v>
      </c>
      <c r="AB356" t="s">
        <v>759</v>
      </c>
      <c r="AC356" t="s">
        <v>553</v>
      </c>
      <c r="AD356" t="s">
        <v>657</v>
      </c>
      <c r="AF356" t="s">
        <v>564</v>
      </c>
      <c r="AG356" t="s">
        <v>681</v>
      </c>
      <c r="AH356" s="1">
        <v>42916</v>
      </c>
      <c r="AI356" t="s">
        <v>566</v>
      </c>
      <c r="AJ356" t="s">
        <v>567</v>
      </c>
      <c r="AK356" t="s">
        <v>546</v>
      </c>
      <c r="AL356" t="s">
        <v>568</v>
      </c>
      <c r="AM356" t="s">
        <v>569</v>
      </c>
      <c r="AN356" t="s">
        <v>578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502775878</v>
      </c>
      <c r="AY356">
        <v>1508327634</v>
      </c>
      <c r="AZ356">
        <v>13681835141</v>
      </c>
      <c r="BA356">
        <v>-502775878</v>
      </c>
      <c r="BB356">
        <v>-1508327634</v>
      </c>
      <c r="BC356">
        <v>33245164859</v>
      </c>
      <c r="BD356">
        <v>353452184</v>
      </c>
      <c r="BE356">
        <v>1076150601</v>
      </c>
      <c r="BF356">
        <v>12823744079</v>
      </c>
      <c r="BG356">
        <v>0</v>
      </c>
      <c r="BH356">
        <v>1076150601</v>
      </c>
      <c r="BI356">
        <v>0</v>
      </c>
      <c r="BJ356">
        <v>0</v>
      </c>
      <c r="BK356">
        <v>0</v>
      </c>
      <c r="BL356">
        <v>830253798</v>
      </c>
      <c r="BM356">
        <v>0</v>
      </c>
      <c r="BN356">
        <v>0</v>
      </c>
      <c r="BO356">
        <v>119917690</v>
      </c>
      <c r="BP356">
        <v>830604642</v>
      </c>
      <c r="BQ356">
        <v>119917690</v>
      </c>
      <c r="BR356">
        <v>830604642</v>
      </c>
      <c r="BS356">
        <v>0</v>
      </c>
      <c r="BT356">
        <v>0</v>
      </c>
      <c r="BU356">
        <v>0</v>
      </c>
      <c r="BV356">
        <v>119917690</v>
      </c>
      <c r="BW356">
        <v>830604642</v>
      </c>
      <c r="BX356">
        <v>0.35864260123233799</v>
      </c>
      <c r="BY356">
        <v>2.4732245134827409</v>
      </c>
      <c r="BZ356">
        <v>0</v>
      </c>
      <c r="CA356">
        <v>33251815222</v>
      </c>
      <c r="CB356">
        <v>33754591100</v>
      </c>
      <c r="CC356">
        <v>34760142856</v>
      </c>
      <c r="CD356">
        <v>0</v>
      </c>
      <c r="CE356">
        <v>33245164859</v>
      </c>
      <c r="CF356">
        <v>33747840182</v>
      </c>
      <c r="CG356">
        <v>34753190828</v>
      </c>
      <c r="CH356">
        <v>33245164859</v>
      </c>
      <c r="CI356">
        <v>33747840182</v>
      </c>
      <c r="CJ356">
        <v>34753190828</v>
      </c>
      <c r="CK356">
        <v>301665</v>
      </c>
      <c r="CL356">
        <v>0</v>
      </c>
      <c r="CM356">
        <v>0.35553636666666666</v>
      </c>
      <c r="CN356">
        <v>4.2664363999999999</v>
      </c>
      <c r="CO356">
        <v>4.2664363999999999</v>
      </c>
      <c r="CP356">
        <v>11819865123.203205</v>
      </c>
      <c r="CQ356">
        <v>141838381478.43848</v>
      </c>
      <c r="CR356">
        <v>141838381478.43848</v>
      </c>
      <c r="CS356">
        <v>1.273270059432736</v>
      </c>
      <c r="CT356">
        <v>42330073035.870033</v>
      </c>
      <c r="CU356">
        <v>4.2</v>
      </c>
      <c r="CV356">
        <v>0</v>
      </c>
      <c r="CW356">
        <v>0</v>
      </c>
      <c r="CX356">
        <v>4.2</v>
      </c>
      <c r="CY356">
        <v>4.2</v>
      </c>
      <c r="CZ356">
        <v>139629692407.80002</v>
      </c>
      <c r="DA356">
        <v>0</v>
      </c>
      <c r="DB356">
        <v>0</v>
      </c>
      <c r="DC356">
        <v>2111658687.6000001</v>
      </c>
      <c r="DD356">
        <v>6334976062.8000002</v>
      </c>
      <c r="DE356">
        <v>33245164859</v>
      </c>
      <c r="DF356">
        <v>0</v>
      </c>
      <c r="DG356">
        <v>502775878</v>
      </c>
      <c r="DH356">
        <v>1</v>
      </c>
      <c r="DI356">
        <v>0</v>
      </c>
      <c r="DJ356">
        <v>33245164859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1508327634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119917690</v>
      </c>
      <c r="EH356">
        <v>0</v>
      </c>
      <c r="EI356">
        <v>0</v>
      </c>
      <c r="EJ356">
        <v>0</v>
      </c>
      <c r="EK356">
        <v>0</v>
      </c>
      <c r="EL356">
        <v>830604642</v>
      </c>
      <c r="EM356">
        <v>0</v>
      </c>
      <c r="EN356">
        <v>0</v>
      </c>
      <c r="EO356">
        <v>0</v>
      </c>
      <c r="EP356">
        <v>119917690</v>
      </c>
      <c r="EQ356">
        <v>830604642</v>
      </c>
      <c r="ER356" t="b">
        <v>1</v>
      </c>
      <c r="ES356" t="b">
        <v>1</v>
      </c>
      <c r="ET356" t="s">
        <v>9979</v>
      </c>
      <c r="EU356" t="s">
        <v>9979</v>
      </c>
      <c r="EV356">
        <v>2017</v>
      </c>
      <c r="EW356" t="s">
        <v>8804</v>
      </c>
    </row>
    <row r="357" spans="1:153" x14ac:dyDescent="0.4">
      <c r="A357" t="s">
        <v>173</v>
      </c>
      <c r="B357">
        <v>505799786502</v>
      </c>
      <c r="C357">
        <v>6000000000584</v>
      </c>
      <c r="D357" t="s">
        <v>1368</v>
      </c>
      <c r="E357" t="s">
        <v>1369</v>
      </c>
      <c r="F357" t="s">
        <v>546</v>
      </c>
      <c r="G357" t="s">
        <v>547</v>
      </c>
      <c r="H357" t="s">
        <v>548</v>
      </c>
      <c r="I357" t="s">
        <v>549</v>
      </c>
      <c r="J357" t="s">
        <v>550</v>
      </c>
      <c r="K357" t="s">
        <v>551</v>
      </c>
      <c r="L357" t="s">
        <v>552</v>
      </c>
      <c r="M357" t="s">
        <v>553</v>
      </c>
      <c r="N357" t="s">
        <v>554</v>
      </c>
      <c r="O357" t="s">
        <v>555</v>
      </c>
      <c r="P357" t="s">
        <v>554</v>
      </c>
      <c r="Q357" t="s">
        <v>556</v>
      </c>
      <c r="R357" t="s">
        <v>557</v>
      </c>
      <c r="S357" t="s">
        <v>557</v>
      </c>
      <c r="T357" s="1">
        <v>42934</v>
      </c>
      <c r="U357" s="1">
        <v>54257</v>
      </c>
      <c r="V357" s="1">
        <v>54257</v>
      </c>
      <c r="X357" t="s">
        <v>558</v>
      </c>
      <c r="Y357" t="s">
        <v>559</v>
      </c>
      <c r="Z357" t="s">
        <v>560</v>
      </c>
      <c r="AA357" t="s">
        <v>1075</v>
      </c>
      <c r="AB357" t="s">
        <v>759</v>
      </c>
      <c r="AC357" t="s">
        <v>553</v>
      </c>
      <c r="AD357" t="s">
        <v>657</v>
      </c>
      <c r="AF357" t="s">
        <v>564</v>
      </c>
      <c r="AG357" t="s">
        <v>681</v>
      </c>
      <c r="AH357" s="1">
        <v>42916</v>
      </c>
      <c r="AI357" t="s">
        <v>566</v>
      </c>
      <c r="AJ357" t="s">
        <v>567</v>
      </c>
      <c r="AK357" t="s">
        <v>546</v>
      </c>
      <c r="AL357" t="s">
        <v>568</v>
      </c>
      <c r="AM357" t="s">
        <v>569</v>
      </c>
      <c r="AN357" t="s">
        <v>578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257057143</v>
      </c>
      <c r="AZ357">
        <v>3369055107</v>
      </c>
      <c r="BA357">
        <v>0</v>
      </c>
      <c r="BB357">
        <v>-257057143</v>
      </c>
      <c r="BC357">
        <v>8630944893</v>
      </c>
      <c r="BD357">
        <v>0</v>
      </c>
      <c r="BE357">
        <v>145593714</v>
      </c>
      <c r="BF357">
        <v>2976726721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198877632</v>
      </c>
      <c r="BM357">
        <v>0</v>
      </c>
      <c r="BN357">
        <v>0</v>
      </c>
      <c r="BO357">
        <v>28355469</v>
      </c>
      <c r="BP357">
        <v>198923688</v>
      </c>
      <c r="BQ357">
        <v>28355469</v>
      </c>
      <c r="BR357">
        <v>198923688</v>
      </c>
      <c r="BS357">
        <v>0</v>
      </c>
      <c r="BT357">
        <v>0</v>
      </c>
      <c r="BU357">
        <v>0</v>
      </c>
      <c r="BV357">
        <v>28355469</v>
      </c>
      <c r="BW357">
        <v>198923688</v>
      </c>
      <c r="BX357">
        <v>0.32907317185690438</v>
      </c>
      <c r="BY357">
        <v>2.2970440132809986</v>
      </c>
      <c r="BZ357">
        <v>0</v>
      </c>
      <c r="CA357">
        <v>8632671427</v>
      </c>
      <c r="CB357">
        <v>8632671427</v>
      </c>
      <c r="CC357">
        <v>8889728570</v>
      </c>
      <c r="CD357">
        <v>0</v>
      </c>
      <c r="CE357">
        <v>8630944893</v>
      </c>
      <c r="CF357">
        <v>8630944893</v>
      </c>
      <c r="CG357">
        <v>8887950624</v>
      </c>
      <c r="CH357">
        <v>8630944893</v>
      </c>
      <c r="CI357">
        <v>8630944893</v>
      </c>
      <c r="CJ357">
        <v>8887950624</v>
      </c>
      <c r="CK357">
        <v>51412</v>
      </c>
      <c r="CL357">
        <v>0</v>
      </c>
      <c r="CM357">
        <v>0.31789105000000001</v>
      </c>
      <c r="CN357">
        <v>3.8146925999999999</v>
      </c>
      <c r="CO357">
        <v>3.8146925999999999</v>
      </c>
      <c r="CP357">
        <v>2743700134.5279078</v>
      </c>
      <c r="CQ357">
        <v>32924401614.334892</v>
      </c>
      <c r="CR357">
        <v>32924401614.334892</v>
      </c>
      <c r="CS357">
        <v>1.2480605600833334</v>
      </c>
      <c r="CT357">
        <v>10771941917.205967</v>
      </c>
      <c r="CU357">
        <v>3.9</v>
      </c>
      <c r="CV357">
        <v>0</v>
      </c>
      <c r="CW357">
        <v>0</v>
      </c>
      <c r="CX357">
        <v>0</v>
      </c>
      <c r="CY357">
        <v>3.9000000000000004</v>
      </c>
      <c r="CZ357">
        <v>33660685082.700001</v>
      </c>
      <c r="DA357">
        <v>0</v>
      </c>
      <c r="DB357">
        <v>0</v>
      </c>
      <c r="DC357">
        <v>0</v>
      </c>
      <c r="DD357">
        <v>1002522857.7</v>
      </c>
      <c r="DE357">
        <v>8630944893</v>
      </c>
      <c r="DF357">
        <v>0</v>
      </c>
      <c r="DG357">
        <v>0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28355469</v>
      </c>
      <c r="EH357">
        <v>0</v>
      </c>
      <c r="EI357">
        <v>0</v>
      </c>
      <c r="EJ357">
        <v>0</v>
      </c>
      <c r="EK357">
        <v>0</v>
      </c>
      <c r="EL357">
        <v>198923688</v>
      </c>
      <c r="EM357">
        <v>0</v>
      </c>
      <c r="EN357">
        <v>0</v>
      </c>
      <c r="EO357">
        <v>0</v>
      </c>
      <c r="EP357">
        <v>28355469</v>
      </c>
      <c r="EQ357">
        <v>198923688</v>
      </c>
      <c r="ER357" t="b">
        <v>1</v>
      </c>
      <c r="ES357" t="b">
        <v>1</v>
      </c>
      <c r="ET357" t="s">
        <v>9979</v>
      </c>
      <c r="EU357" t="s">
        <v>9979</v>
      </c>
      <c r="EV357">
        <v>2017</v>
      </c>
      <c r="EW357" t="s">
        <v>8804</v>
      </c>
    </row>
    <row r="358" spans="1:153" x14ac:dyDescent="0.4">
      <c r="A358" t="s">
        <v>173</v>
      </c>
      <c r="B358" t="s">
        <v>1370</v>
      </c>
      <c r="C358">
        <v>200000957</v>
      </c>
      <c r="D358" t="s">
        <v>1368</v>
      </c>
      <c r="E358" t="s">
        <v>1371</v>
      </c>
      <c r="F358" t="s">
        <v>546</v>
      </c>
      <c r="G358" t="s">
        <v>547</v>
      </c>
      <c r="H358" t="s">
        <v>548</v>
      </c>
      <c r="I358" t="s">
        <v>549</v>
      </c>
      <c r="J358" t="s">
        <v>550</v>
      </c>
      <c r="K358" t="s">
        <v>551</v>
      </c>
      <c r="L358" t="s">
        <v>552</v>
      </c>
      <c r="M358" t="s">
        <v>553</v>
      </c>
      <c r="N358" t="s">
        <v>594</v>
      </c>
      <c r="O358" t="s">
        <v>703</v>
      </c>
      <c r="P358" t="s">
        <v>595</v>
      </c>
      <c r="Q358" t="s">
        <v>556</v>
      </c>
      <c r="R358" t="s">
        <v>557</v>
      </c>
      <c r="S358" t="s">
        <v>557</v>
      </c>
      <c r="T358" s="1">
        <v>42934</v>
      </c>
      <c r="U358" s="1">
        <v>54257</v>
      </c>
      <c r="V358" s="1">
        <v>54257</v>
      </c>
      <c r="X358" t="s">
        <v>558</v>
      </c>
      <c r="Y358" t="s">
        <v>559</v>
      </c>
      <c r="Z358" t="s">
        <v>560</v>
      </c>
      <c r="AA358" t="s">
        <v>1075</v>
      </c>
      <c r="AB358" t="s">
        <v>759</v>
      </c>
      <c r="AC358" t="s">
        <v>553</v>
      </c>
      <c r="AD358" t="s">
        <v>657</v>
      </c>
      <c r="AF358" t="s">
        <v>564</v>
      </c>
      <c r="AG358" t="s">
        <v>681</v>
      </c>
      <c r="AH358" t="s">
        <v>9979</v>
      </c>
      <c r="AI358" t="s">
        <v>566</v>
      </c>
      <c r="AJ358" t="s">
        <v>567</v>
      </c>
      <c r="AK358" t="s">
        <v>546</v>
      </c>
      <c r="AL358" t="s">
        <v>568</v>
      </c>
      <c r="AM358" t="s">
        <v>569</v>
      </c>
      <c r="AN358" t="s">
        <v>578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5658779441</v>
      </c>
      <c r="BO358">
        <v>0</v>
      </c>
      <c r="BP358">
        <v>0</v>
      </c>
      <c r="BQ358">
        <v>0</v>
      </c>
      <c r="BR358">
        <v>5658779441</v>
      </c>
      <c r="BS358">
        <v>0</v>
      </c>
      <c r="BT358">
        <v>0</v>
      </c>
      <c r="BU358">
        <v>0</v>
      </c>
      <c r="BV358">
        <v>0</v>
      </c>
      <c r="BW358">
        <v>5658779441</v>
      </c>
      <c r="BX358">
        <v>0</v>
      </c>
      <c r="BY358">
        <v>35.844143328082296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21445959481</v>
      </c>
      <c r="CF358">
        <v>21445959481</v>
      </c>
      <c r="CG358">
        <v>15787180040</v>
      </c>
      <c r="CH358">
        <v>21445959481</v>
      </c>
      <c r="CI358">
        <v>21445959481</v>
      </c>
      <c r="CJ358">
        <v>15787180040</v>
      </c>
      <c r="CK358">
        <v>5658779441</v>
      </c>
      <c r="CL358">
        <v>0</v>
      </c>
      <c r="CM358">
        <v>-49.966358020901673</v>
      </c>
      <c r="CN358">
        <v>85.475665330886841</v>
      </c>
      <c r="CO358">
        <v>0.74291318655014038</v>
      </c>
      <c r="CP358">
        <v>-1071576489529.3966</v>
      </c>
      <c r="CQ358">
        <v>1833107655297.7156</v>
      </c>
      <c r="CR358">
        <v>15932486096.654905</v>
      </c>
      <c r="CS358">
        <v>1.0670841904182213</v>
      </c>
      <c r="CT358">
        <v>22884644310.524864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19265808404.816414</v>
      </c>
      <c r="DK358">
        <v>2180151076.1835847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1056822484.0066792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5658779441</v>
      </c>
      <c r="EP358">
        <v>0</v>
      </c>
      <c r="EQ358">
        <v>5658779441</v>
      </c>
      <c r="ER358" t="b">
        <v>1</v>
      </c>
      <c r="ES358" t="b">
        <v>1</v>
      </c>
      <c r="ET358" t="s">
        <v>9979</v>
      </c>
      <c r="EU358" t="s">
        <v>9979</v>
      </c>
      <c r="EV358">
        <v>2017</v>
      </c>
      <c r="EW358" t="s">
        <v>572</v>
      </c>
    </row>
    <row r="359" spans="1:153" x14ac:dyDescent="0.4">
      <c r="A359" t="s">
        <v>1372</v>
      </c>
      <c r="B359">
        <v>800951713803</v>
      </c>
      <c r="C359">
        <v>6000000000577</v>
      </c>
      <c r="D359" t="s">
        <v>1373</v>
      </c>
      <c r="E359" t="e">
        <v>#N/A</v>
      </c>
      <c r="F359" t="s">
        <v>606</v>
      </c>
      <c r="G359" t="s">
        <v>607</v>
      </c>
      <c r="H359" t="s">
        <v>931</v>
      </c>
      <c r="I359" t="s">
        <v>549</v>
      </c>
      <c r="J359" t="s">
        <v>550</v>
      </c>
      <c r="K359" t="s">
        <v>551</v>
      </c>
      <c r="L359" t="s">
        <v>552</v>
      </c>
      <c r="M359" t="s">
        <v>1374</v>
      </c>
      <c r="N359" t="s">
        <v>554</v>
      </c>
      <c r="O359" t="s">
        <v>555</v>
      </c>
      <c r="P359" t="s">
        <v>554</v>
      </c>
      <c r="Q359" t="s">
        <v>556</v>
      </c>
      <c r="R359" t="s">
        <v>557</v>
      </c>
      <c r="S359" t="s">
        <v>557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553</v>
      </c>
      <c r="Y359" t="s">
        <v>553</v>
      </c>
      <c r="Z359" t="s">
        <v>678</v>
      </c>
      <c r="AA359" t="s">
        <v>678</v>
      </c>
      <c r="AB359" t="s">
        <v>828</v>
      </c>
      <c r="AC359" t="s">
        <v>553</v>
      </c>
      <c r="AD359" t="s">
        <v>563</v>
      </c>
      <c r="AF359" t="s">
        <v>8806</v>
      </c>
      <c r="AG359" t="e">
        <v>#N/A</v>
      </c>
      <c r="AH359" t="s">
        <v>9979</v>
      </c>
      <c r="AI359" t="s">
        <v>566</v>
      </c>
      <c r="AJ359" t="s">
        <v>567</v>
      </c>
      <c r="AK359" t="s">
        <v>606</v>
      </c>
      <c r="AL359" t="s">
        <v>568</v>
      </c>
      <c r="AM359" t="s">
        <v>569</v>
      </c>
      <c r="AN359" t="s">
        <v>570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 t="b">
        <v>1</v>
      </c>
      <c r="ES359" t="b">
        <v>1</v>
      </c>
      <c r="ET359" t="s">
        <v>9979</v>
      </c>
      <c r="EU359" t="s">
        <v>9979</v>
      </c>
      <c r="EV359">
        <v>2017</v>
      </c>
      <c r="EW359" t="s">
        <v>8804</v>
      </c>
    </row>
    <row r="360" spans="1:153" x14ac:dyDescent="0.4">
      <c r="A360" t="s">
        <v>174</v>
      </c>
      <c r="B360" t="s">
        <v>1375</v>
      </c>
      <c r="C360">
        <v>200000981</v>
      </c>
      <c r="D360" t="s">
        <v>1376</v>
      </c>
      <c r="E360" t="s">
        <v>1377</v>
      </c>
      <c r="F360" t="s">
        <v>827</v>
      </c>
      <c r="G360" t="s">
        <v>827</v>
      </c>
      <c r="H360" t="s">
        <v>827</v>
      </c>
      <c r="I360" t="s">
        <v>689</v>
      </c>
      <c r="J360" t="s">
        <v>837</v>
      </c>
      <c r="K360" t="s">
        <v>691</v>
      </c>
      <c r="L360" t="s">
        <v>838</v>
      </c>
      <c r="M360" t="s">
        <v>553</v>
      </c>
      <c r="N360" t="s">
        <v>594</v>
      </c>
      <c r="O360" t="s">
        <v>583</v>
      </c>
      <c r="P360" t="s">
        <v>584</v>
      </c>
      <c r="Q360" t="s">
        <v>655</v>
      </c>
      <c r="R360" t="s">
        <v>692</v>
      </c>
      <c r="S360" t="s">
        <v>692</v>
      </c>
      <c r="T360" s="1">
        <v>43021</v>
      </c>
      <c r="U360" s="1">
        <v>47233</v>
      </c>
      <c r="V360" s="1">
        <v>47233</v>
      </c>
      <c r="X360" t="s">
        <v>553</v>
      </c>
      <c r="Y360" t="s">
        <v>553</v>
      </c>
      <c r="Z360" t="s">
        <v>553</v>
      </c>
      <c r="AA360" t="s">
        <v>553</v>
      </c>
      <c r="AB360" t="s">
        <v>553</v>
      </c>
      <c r="AC360" t="s">
        <v>1378</v>
      </c>
      <c r="AD360" t="s">
        <v>1379</v>
      </c>
      <c r="AF360" t="s">
        <v>829</v>
      </c>
      <c r="AG360" t="s">
        <v>565</v>
      </c>
      <c r="AH360" t="s">
        <v>9979</v>
      </c>
      <c r="AI360" t="s">
        <v>566</v>
      </c>
      <c r="AJ360" t="s">
        <v>696</v>
      </c>
      <c r="AK360" t="s">
        <v>827</v>
      </c>
      <c r="AL360" t="s">
        <v>586</v>
      </c>
      <c r="AM360" t="s">
        <v>569</v>
      </c>
      <c r="AN360" t="s">
        <v>578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-390189459</v>
      </c>
      <c r="BN360">
        <v>6611413293</v>
      </c>
      <c r="BO360">
        <v>0</v>
      </c>
      <c r="BP360">
        <v>0</v>
      </c>
      <c r="BQ360">
        <v>-390189459</v>
      </c>
      <c r="BR360">
        <v>6611413293</v>
      </c>
      <c r="BS360">
        <v>0</v>
      </c>
      <c r="BT360">
        <v>0</v>
      </c>
      <c r="BU360">
        <v>0</v>
      </c>
      <c r="BV360">
        <v>-390189459</v>
      </c>
      <c r="BW360">
        <v>6611413293</v>
      </c>
      <c r="BX360">
        <v>-1.1004904775939595</v>
      </c>
      <c r="BY360">
        <v>24.216590177058915</v>
      </c>
      <c r="BZ360">
        <v>3255284</v>
      </c>
      <c r="CA360">
        <v>3763555176</v>
      </c>
      <c r="CB360">
        <v>3763555176</v>
      </c>
      <c r="CC360">
        <v>3696936455</v>
      </c>
      <c r="CD360">
        <v>23684900.399999999</v>
      </c>
      <c r="CE360">
        <v>34132309966</v>
      </c>
      <c r="CF360">
        <v>36389419750</v>
      </c>
      <c r="CG360">
        <v>27081450269</v>
      </c>
      <c r="CH360">
        <v>33204675382.987518</v>
      </c>
      <c r="CI360">
        <v>35134954653.38752</v>
      </c>
      <c r="CJ360">
        <v>26173359269.032158</v>
      </c>
      <c r="CK360">
        <v>6964697392.9553604</v>
      </c>
      <c r="CL360">
        <v>0</v>
      </c>
      <c r="CM360">
        <v>32.987516522407532</v>
      </c>
      <c r="CN360">
        <v>80.582860708236709</v>
      </c>
      <c r="CO360">
        <v>20.068008303642277</v>
      </c>
      <c r="CP360">
        <v>1125940138951.3604</v>
      </c>
      <c r="CQ360">
        <v>2750479179640.5376</v>
      </c>
      <c r="CR360">
        <v>684967479820.18005</v>
      </c>
      <c r="CS360">
        <v>3.1641607561190721</v>
      </c>
      <c r="CT360">
        <v>108000115710.1091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34132309966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25198534373.461689</v>
      </c>
      <c r="EF360">
        <v>-1899506556</v>
      </c>
      <c r="EG360">
        <v>0</v>
      </c>
      <c r="EH360">
        <v>0</v>
      </c>
      <c r="EI360">
        <v>1866920325</v>
      </c>
      <c r="EJ360">
        <v>-357603228</v>
      </c>
      <c r="EK360">
        <v>116661056</v>
      </c>
      <c r="EL360">
        <v>0</v>
      </c>
      <c r="EM360">
        <v>0</v>
      </c>
      <c r="EN360">
        <v>-372827683</v>
      </c>
      <c r="EO360">
        <v>6867579920</v>
      </c>
      <c r="EP360">
        <v>-390189459</v>
      </c>
      <c r="EQ360">
        <v>6611413293</v>
      </c>
      <c r="ER360" t="b">
        <v>1</v>
      </c>
      <c r="ES360" t="b">
        <v>1</v>
      </c>
      <c r="ET360" t="s">
        <v>1380</v>
      </c>
      <c r="EU360" t="s">
        <v>9979</v>
      </c>
      <c r="EV360">
        <v>2017</v>
      </c>
      <c r="EW360" t="s">
        <v>814</v>
      </c>
    </row>
    <row r="361" spans="1:153" x14ac:dyDescent="0.4">
      <c r="A361" t="s">
        <v>175</v>
      </c>
      <c r="B361" t="s">
        <v>1381</v>
      </c>
      <c r="C361">
        <v>200000989</v>
      </c>
      <c r="D361" t="s">
        <v>1382</v>
      </c>
      <c r="E361" t="s">
        <v>1383</v>
      </c>
      <c r="F361" t="s">
        <v>844</v>
      </c>
      <c r="G361" t="s">
        <v>844</v>
      </c>
      <c r="H361" t="s">
        <v>858</v>
      </c>
      <c r="I361" t="s">
        <v>689</v>
      </c>
      <c r="J361" t="s">
        <v>690</v>
      </c>
      <c r="K361" t="s">
        <v>691</v>
      </c>
      <c r="L361" t="s">
        <v>654</v>
      </c>
      <c r="M361" t="s">
        <v>553</v>
      </c>
      <c r="N361" t="s">
        <v>594</v>
      </c>
      <c r="O361" t="s">
        <v>703</v>
      </c>
      <c r="P361" t="s">
        <v>595</v>
      </c>
      <c r="Q361" t="s">
        <v>655</v>
      </c>
      <c r="R361" t="s">
        <v>692</v>
      </c>
      <c r="S361" t="s">
        <v>692</v>
      </c>
      <c r="T361" s="1">
        <v>43035</v>
      </c>
      <c r="U361" s="1">
        <v>44431</v>
      </c>
      <c r="V361" s="1">
        <v>47664</v>
      </c>
      <c r="X361" t="s">
        <v>553</v>
      </c>
      <c r="Y361" t="s">
        <v>553</v>
      </c>
      <c r="Z361" t="s">
        <v>553</v>
      </c>
      <c r="AA361" t="s">
        <v>553</v>
      </c>
      <c r="AB361" t="s">
        <v>553</v>
      </c>
      <c r="AC361" t="s">
        <v>846</v>
      </c>
      <c r="AD361" t="s">
        <v>847</v>
      </c>
      <c r="AF361" t="s">
        <v>8894</v>
      </c>
      <c r="AG361" t="s">
        <v>565</v>
      </c>
      <c r="AH361" t="s">
        <v>9979</v>
      </c>
      <c r="AI361" t="s">
        <v>566</v>
      </c>
      <c r="AJ361" t="s">
        <v>696</v>
      </c>
      <c r="AK361" t="s">
        <v>844</v>
      </c>
      <c r="AL361" t="s">
        <v>568</v>
      </c>
      <c r="AM361" t="s">
        <v>569</v>
      </c>
      <c r="AN361" t="s">
        <v>578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-53660780</v>
      </c>
      <c r="BN361">
        <v>-4311974025</v>
      </c>
      <c r="BO361">
        <v>0</v>
      </c>
      <c r="BP361">
        <v>6600629901</v>
      </c>
      <c r="BQ361">
        <v>-53660780</v>
      </c>
      <c r="BR361">
        <v>2288655876</v>
      </c>
      <c r="BS361">
        <v>0</v>
      </c>
      <c r="BT361">
        <v>0</v>
      </c>
      <c r="BU361">
        <v>0</v>
      </c>
      <c r="BV361">
        <v>-53660780</v>
      </c>
      <c r="BW361">
        <v>2288655876</v>
      </c>
      <c r="BX361">
        <v>-0.10217168098344304</v>
      </c>
      <c r="BY361">
        <v>4.3442178102303322</v>
      </c>
      <c r="BZ361">
        <v>32990236</v>
      </c>
      <c r="CA361">
        <v>43921690553</v>
      </c>
      <c r="CB361">
        <v>43921690553</v>
      </c>
      <c r="CC361">
        <v>43045586462</v>
      </c>
      <c r="CD361">
        <v>35199744</v>
      </c>
      <c r="CE361">
        <v>50726351078</v>
      </c>
      <c r="CF361">
        <v>54260405376</v>
      </c>
      <c r="CG361">
        <v>56927918401</v>
      </c>
      <c r="CH361">
        <v>47105812555.600639</v>
      </c>
      <c r="CI361">
        <v>47327647159.200638</v>
      </c>
      <c r="CJ361">
        <v>52194490144.481613</v>
      </c>
      <c r="CK361">
        <v>-2577223578.8809738</v>
      </c>
      <c r="CL361">
        <v>0</v>
      </c>
      <c r="CM361">
        <v>26.860224604606643</v>
      </c>
      <c r="CN361">
        <v>26.039162278175354</v>
      </c>
      <c r="CO361">
        <v>15.015638470649717</v>
      </c>
      <c r="CP361">
        <v>1362521183327.2102</v>
      </c>
      <c r="CQ361">
        <v>1320871687499.7373</v>
      </c>
      <c r="CR361">
        <v>761688548722.50061</v>
      </c>
      <c r="CS361">
        <v>1.3707825235803899</v>
      </c>
      <c r="CT361">
        <v>69534795542.725677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46485196796.413063</v>
      </c>
      <c r="DK361">
        <v>4241154281.586937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18907328359.806347</v>
      </c>
      <c r="EF361">
        <v>-3813940885</v>
      </c>
      <c r="EG361">
        <v>0</v>
      </c>
      <c r="EH361">
        <v>0</v>
      </c>
      <c r="EI361">
        <v>3480393518</v>
      </c>
      <c r="EJ361">
        <v>279886587</v>
      </c>
      <c r="EK361">
        <v>327262773</v>
      </c>
      <c r="EL361">
        <v>6600629901</v>
      </c>
      <c r="EM361">
        <v>0</v>
      </c>
      <c r="EN361">
        <v>-621860712</v>
      </c>
      <c r="EO361">
        <v>-4017376086</v>
      </c>
      <c r="EP361">
        <v>-53660780</v>
      </c>
      <c r="EQ361">
        <v>2288655876</v>
      </c>
      <c r="ER361" t="b">
        <v>1</v>
      </c>
      <c r="ES361" t="b">
        <v>1</v>
      </c>
      <c r="ET361" t="s">
        <v>9979</v>
      </c>
      <c r="EU361" t="s">
        <v>9979</v>
      </c>
      <c r="EV361">
        <v>2017</v>
      </c>
      <c r="EW361" t="s">
        <v>814</v>
      </c>
    </row>
    <row r="362" spans="1:153" x14ac:dyDescent="0.4">
      <c r="A362" t="s">
        <v>176</v>
      </c>
      <c r="B362" t="s">
        <v>1384</v>
      </c>
      <c r="C362">
        <v>200000978</v>
      </c>
      <c r="D362" t="s">
        <v>1385</v>
      </c>
      <c r="E362" t="s">
        <v>1386</v>
      </c>
      <c r="F362" t="s">
        <v>546</v>
      </c>
      <c r="G362" t="s">
        <v>701</v>
      </c>
      <c r="H362" t="s">
        <v>702</v>
      </c>
      <c r="I362" t="s">
        <v>549</v>
      </c>
      <c r="J362" t="s">
        <v>550</v>
      </c>
      <c r="K362" t="s">
        <v>551</v>
      </c>
      <c r="L362" t="s">
        <v>552</v>
      </c>
      <c r="M362" t="s">
        <v>553</v>
      </c>
      <c r="N362" t="s">
        <v>594</v>
      </c>
      <c r="O362" t="s">
        <v>555</v>
      </c>
      <c r="P362" t="s">
        <v>595</v>
      </c>
      <c r="Q362" t="s">
        <v>655</v>
      </c>
      <c r="R362" t="s">
        <v>557</v>
      </c>
      <c r="S362" t="s">
        <v>557</v>
      </c>
      <c r="T362" s="1">
        <v>43003</v>
      </c>
      <c r="U362" s="1">
        <v>50308</v>
      </c>
      <c r="V362" s="1">
        <v>50308</v>
      </c>
      <c r="X362" t="s">
        <v>677</v>
      </c>
      <c r="Y362" t="s">
        <v>559</v>
      </c>
      <c r="Z362" t="s">
        <v>678</v>
      </c>
      <c r="AA362" t="s">
        <v>1182</v>
      </c>
      <c r="AB362" t="s">
        <v>601</v>
      </c>
      <c r="AC362" t="s">
        <v>553</v>
      </c>
      <c r="AD362" t="s">
        <v>577</v>
      </c>
      <c r="AF362" t="s">
        <v>564</v>
      </c>
      <c r="AG362" t="s">
        <v>681</v>
      </c>
      <c r="AH362" t="s">
        <v>9979</v>
      </c>
      <c r="AI362" t="s">
        <v>566</v>
      </c>
      <c r="AJ362" t="s">
        <v>567</v>
      </c>
      <c r="AK362" t="s">
        <v>546</v>
      </c>
      <c r="AL362" t="s">
        <v>568</v>
      </c>
      <c r="AM362" t="s">
        <v>569</v>
      </c>
      <c r="AN362" t="s">
        <v>578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0</v>
      </c>
      <c r="AY362">
        <v>160894800</v>
      </c>
      <c r="AZ362">
        <v>7284413392</v>
      </c>
      <c r="BA362">
        <v>0</v>
      </c>
      <c r="BB362">
        <v>-160894800</v>
      </c>
      <c r="BC362">
        <v>2641586608</v>
      </c>
      <c r="BD362">
        <v>0</v>
      </c>
      <c r="BE362">
        <v>60900000</v>
      </c>
      <c r="BF362">
        <v>2493157512</v>
      </c>
      <c r="BG362">
        <v>60900000</v>
      </c>
      <c r="BH362">
        <v>0</v>
      </c>
      <c r="BI362">
        <v>0</v>
      </c>
      <c r="BJ362">
        <v>3578358</v>
      </c>
      <c r="BK362">
        <v>60900000</v>
      </c>
      <c r="BL362">
        <v>0</v>
      </c>
      <c r="BM362">
        <v>0</v>
      </c>
      <c r="BN362">
        <v>27657482</v>
      </c>
      <c r="BO362">
        <v>0</v>
      </c>
      <c r="BP362">
        <v>60900000</v>
      </c>
      <c r="BQ362">
        <v>0</v>
      </c>
      <c r="BR362">
        <v>88557482</v>
      </c>
      <c r="BS362">
        <v>0</v>
      </c>
      <c r="BT362">
        <v>0</v>
      </c>
      <c r="BU362">
        <v>0</v>
      </c>
      <c r="BV362">
        <v>0</v>
      </c>
      <c r="BW362">
        <v>88557482</v>
      </c>
      <c r="BX362">
        <v>0</v>
      </c>
      <c r="BY362">
        <v>3.3680412410181786</v>
      </c>
      <c r="BZ362">
        <v>0</v>
      </c>
      <c r="CA362">
        <v>2634980275</v>
      </c>
      <c r="CB362">
        <v>2634980275</v>
      </c>
      <c r="CC362">
        <v>2795467046</v>
      </c>
      <c r="CD362">
        <v>0</v>
      </c>
      <c r="CE362">
        <v>2607006805</v>
      </c>
      <c r="CF362">
        <v>2607006805</v>
      </c>
      <c r="CG362">
        <v>2740244123</v>
      </c>
      <c r="CH362">
        <v>2607006805</v>
      </c>
      <c r="CI362">
        <v>2607006805</v>
      </c>
      <c r="CJ362">
        <v>2740244123</v>
      </c>
      <c r="CK362">
        <v>27657482</v>
      </c>
      <c r="CL362">
        <v>0</v>
      </c>
      <c r="CM362">
        <v>-40.831188634037971</v>
      </c>
      <c r="CN362">
        <v>6.833074390888215</v>
      </c>
      <c r="CO362">
        <v>4.4879028201103219</v>
      </c>
      <c r="CP362">
        <v>-106447186625.17564</v>
      </c>
      <c r="CQ362">
        <v>17813871436.116806</v>
      </c>
      <c r="CR362">
        <v>11699993192.206301</v>
      </c>
      <c r="CS362">
        <v>1.2476906819464033</v>
      </c>
      <c r="CT362">
        <v>3252738098.3693643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2607006805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160894800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331071134.1366356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60900000</v>
      </c>
      <c r="EM362">
        <v>3578358</v>
      </c>
      <c r="EN362">
        <v>0</v>
      </c>
      <c r="EO362">
        <v>24079124</v>
      </c>
      <c r="EP362">
        <v>0</v>
      </c>
      <c r="EQ362">
        <v>88557482</v>
      </c>
      <c r="ER362" t="b">
        <v>1</v>
      </c>
      <c r="ES362" t="b">
        <v>1</v>
      </c>
      <c r="ET362" t="s">
        <v>9979</v>
      </c>
      <c r="EU362" t="s">
        <v>9979</v>
      </c>
      <c r="EV362">
        <v>2017</v>
      </c>
      <c r="EW362" t="s">
        <v>572</v>
      </c>
    </row>
    <row r="363" spans="1:153" x14ac:dyDescent="0.4">
      <c r="A363" t="s">
        <v>1387</v>
      </c>
      <c r="B363">
        <v>505854508505</v>
      </c>
      <c r="C363">
        <v>6000000000595</v>
      </c>
      <c r="D363" t="s">
        <v>1388</v>
      </c>
      <c r="E363" t="s">
        <v>1388</v>
      </c>
      <c r="F363" t="s">
        <v>606</v>
      </c>
      <c r="G363" t="s">
        <v>607</v>
      </c>
      <c r="H363" t="s">
        <v>608</v>
      </c>
      <c r="I363" t="s">
        <v>549</v>
      </c>
      <c r="J363" t="s">
        <v>550</v>
      </c>
      <c r="K363" t="s">
        <v>551</v>
      </c>
      <c r="L363" t="s">
        <v>552</v>
      </c>
      <c r="M363" t="s">
        <v>1011</v>
      </c>
      <c r="N363" t="s">
        <v>554</v>
      </c>
      <c r="O363" t="s">
        <v>555</v>
      </c>
      <c r="P363" t="s">
        <v>554</v>
      </c>
      <c r="Q363" t="s">
        <v>556</v>
      </c>
      <c r="R363" t="s">
        <v>557</v>
      </c>
      <c r="S363" t="s">
        <v>557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553</v>
      </c>
      <c r="Y363" t="s">
        <v>553</v>
      </c>
      <c r="Z363" t="s">
        <v>610</v>
      </c>
      <c r="AA363" t="s">
        <v>610</v>
      </c>
      <c r="AB363" t="s">
        <v>589</v>
      </c>
      <c r="AC363" t="s">
        <v>553</v>
      </c>
      <c r="AD363" t="s">
        <v>563</v>
      </c>
      <c r="AF363" t="s">
        <v>8806</v>
      </c>
      <c r="AG363" t="e">
        <v>#N/A</v>
      </c>
      <c r="AH363" t="s">
        <v>9979</v>
      </c>
      <c r="AI363" t="s">
        <v>566</v>
      </c>
      <c r="AJ363" t="s">
        <v>567</v>
      </c>
      <c r="AK363" t="s">
        <v>606</v>
      </c>
      <c r="AL363" t="s">
        <v>568</v>
      </c>
      <c r="AM363" t="s">
        <v>569</v>
      </c>
      <c r="AN363" t="s">
        <v>570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 t="b">
        <v>1</v>
      </c>
      <c r="ES363" t="b">
        <v>1</v>
      </c>
      <c r="ET363" t="s">
        <v>9979</v>
      </c>
      <c r="EU363" t="s">
        <v>9979</v>
      </c>
      <c r="EV363">
        <v>2017</v>
      </c>
      <c r="EW363" t="s">
        <v>8804</v>
      </c>
    </row>
    <row r="364" spans="1:153" x14ac:dyDescent="0.4">
      <c r="A364" t="s">
        <v>177</v>
      </c>
      <c r="B364" t="s">
        <v>1389</v>
      </c>
      <c r="C364">
        <v>210000035</v>
      </c>
      <c r="D364" t="s">
        <v>1390</v>
      </c>
      <c r="E364" t="s">
        <v>1391</v>
      </c>
      <c r="F364" t="s">
        <v>827</v>
      </c>
      <c r="G364" t="s">
        <v>827</v>
      </c>
      <c r="H364" t="s">
        <v>827</v>
      </c>
      <c r="I364" t="s">
        <v>689</v>
      </c>
      <c r="J364" t="s">
        <v>690</v>
      </c>
      <c r="K364" t="s">
        <v>691</v>
      </c>
      <c r="L364" t="s">
        <v>654</v>
      </c>
      <c r="M364" t="s">
        <v>553</v>
      </c>
      <c r="N364" t="s">
        <v>594</v>
      </c>
      <c r="O364" t="s">
        <v>654</v>
      </c>
      <c r="P364" t="s">
        <v>584</v>
      </c>
      <c r="Q364" t="s">
        <v>655</v>
      </c>
      <c r="R364" t="s">
        <v>557</v>
      </c>
      <c r="S364" t="s">
        <v>692</v>
      </c>
      <c r="T364" s="1">
        <v>43194</v>
      </c>
      <c r="U364" s="1">
        <v>45020</v>
      </c>
      <c r="V364" s="1">
        <v>46481</v>
      </c>
      <c r="X364" t="s">
        <v>553</v>
      </c>
      <c r="Y364" t="s">
        <v>553</v>
      </c>
      <c r="Z364" t="s">
        <v>553</v>
      </c>
      <c r="AA364" t="s">
        <v>553</v>
      </c>
      <c r="AB364" t="s">
        <v>596</v>
      </c>
      <c r="AD364" t="s">
        <v>847</v>
      </c>
      <c r="AF364" t="s">
        <v>829</v>
      </c>
      <c r="AG364" t="s">
        <v>565</v>
      </c>
      <c r="AH364" t="s">
        <v>9979</v>
      </c>
      <c r="AI364" t="s">
        <v>566</v>
      </c>
      <c r="AJ364" t="s">
        <v>696</v>
      </c>
      <c r="AK364" t="s">
        <v>827</v>
      </c>
      <c r="AL364" t="s">
        <v>586</v>
      </c>
      <c r="AM364" t="s">
        <v>569</v>
      </c>
      <c r="AN364" t="s">
        <v>578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267126600</v>
      </c>
      <c r="AV364">
        <v>1735599154</v>
      </c>
      <c r="AW364">
        <v>166802592890</v>
      </c>
      <c r="AX364">
        <v>0</v>
      </c>
      <c r="AY364">
        <v>0</v>
      </c>
      <c r="AZ364">
        <v>38999937644</v>
      </c>
      <c r="BA364">
        <v>267126600</v>
      </c>
      <c r="BB364">
        <v>1735599154</v>
      </c>
      <c r="BC364">
        <v>127802655246</v>
      </c>
      <c r="BD364">
        <v>19723</v>
      </c>
      <c r="BE364">
        <v>118291</v>
      </c>
      <c r="BF364">
        <v>70326573849</v>
      </c>
      <c r="BG364">
        <v>0</v>
      </c>
      <c r="BH364">
        <v>0</v>
      </c>
      <c r="BI364">
        <v>118291</v>
      </c>
      <c r="BJ364">
        <v>0</v>
      </c>
      <c r="BK364">
        <v>0</v>
      </c>
      <c r="BL364">
        <v>118291</v>
      </c>
      <c r="BM364">
        <v>190213817</v>
      </c>
      <c r="BN364">
        <v>7269656106</v>
      </c>
      <c r="BO364">
        <v>19723</v>
      </c>
      <c r="BP364">
        <v>118291</v>
      </c>
      <c r="BQ364">
        <v>190233540</v>
      </c>
      <c r="BR364">
        <v>7269774397</v>
      </c>
      <c r="BS364">
        <v>0</v>
      </c>
      <c r="BT364">
        <v>0</v>
      </c>
      <c r="BU364">
        <v>0</v>
      </c>
      <c r="BV364">
        <v>190233540</v>
      </c>
      <c r="BW364">
        <v>7269774397</v>
      </c>
      <c r="BX364">
        <v>8.3202978047100001E-2</v>
      </c>
      <c r="BY364">
        <v>3.2921099149783832</v>
      </c>
      <c r="BZ364">
        <v>0</v>
      </c>
      <c r="CA364">
        <v>129904983170</v>
      </c>
      <c r="CB364">
        <v>129637856570</v>
      </c>
      <c r="CC364">
        <v>128169384016</v>
      </c>
      <c r="CD364">
        <v>0</v>
      </c>
      <c r="CE364">
        <v>228961684882</v>
      </c>
      <c r="CF364">
        <v>228504344465</v>
      </c>
      <c r="CG364">
        <v>219956429622</v>
      </c>
      <c r="CH364">
        <v>228961684882</v>
      </c>
      <c r="CI364">
        <v>228504344465</v>
      </c>
      <c r="CJ364">
        <v>219956429622</v>
      </c>
      <c r="CK364">
        <v>7269656106</v>
      </c>
      <c r="CL364">
        <v>0</v>
      </c>
      <c r="CM364">
        <v>19.836006760597233</v>
      </c>
      <c r="CN364">
        <v>6.3148382306098938</v>
      </c>
      <c r="CO364">
        <v>20.504469275474555</v>
      </c>
      <c r="CP364">
        <v>4541685529237.085</v>
      </c>
      <c r="CQ364">
        <v>1445856001037.709</v>
      </c>
      <c r="CR364">
        <v>4694737832923.8564</v>
      </c>
      <c r="CS364">
        <v>2.0280751666617571</v>
      </c>
      <c r="CT364">
        <v>464351507226.21887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22478993417.465168</v>
      </c>
      <c r="DK364">
        <v>206482691464.53482</v>
      </c>
      <c r="DL364">
        <v>21594875737.179668</v>
      </c>
      <c r="DM364">
        <v>198361553884.82031</v>
      </c>
      <c r="DN364">
        <v>170397601.58225179</v>
      </c>
      <c r="DO364">
        <v>1565201552.4177482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132785683806.63324</v>
      </c>
      <c r="EF364">
        <v>0</v>
      </c>
      <c r="EG364">
        <v>19723</v>
      </c>
      <c r="EH364">
        <v>0</v>
      </c>
      <c r="EI364">
        <v>0</v>
      </c>
      <c r="EJ364">
        <v>190213817</v>
      </c>
      <c r="EK364">
        <v>0</v>
      </c>
      <c r="EL364">
        <v>118291</v>
      </c>
      <c r="EM364">
        <v>0</v>
      </c>
      <c r="EN364">
        <v>0</v>
      </c>
      <c r="EO364">
        <v>7269656106</v>
      </c>
      <c r="EP364">
        <v>190233540</v>
      </c>
      <c r="EQ364">
        <v>7269774397</v>
      </c>
      <c r="ER364" t="b">
        <v>1</v>
      </c>
      <c r="ES364" t="b">
        <v>1</v>
      </c>
      <c r="ET364" t="s">
        <v>1201</v>
      </c>
      <c r="EU364" t="s">
        <v>9979</v>
      </c>
      <c r="EV364">
        <v>2018</v>
      </c>
      <c r="EW364" t="s">
        <v>572</v>
      </c>
    </row>
    <row r="365" spans="1:153" x14ac:dyDescent="0.4">
      <c r="A365" t="s">
        <v>1392</v>
      </c>
      <c r="B365">
        <v>205473808203</v>
      </c>
      <c r="C365">
        <v>6000000000592</v>
      </c>
      <c r="D365" t="s">
        <v>1393</v>
      </c>
      <c r="E365" t="e">
        <v>#N/A</v>
      </c>
      <c r="F365" t="s">
        <v>606</v>
      </c>
      <c r="G365" t="s">
        <v>607</v>
      </c>
      <c r="H365" t="s">
        <v>931</v>
      </c>
      <c r="I365" t="s">
        <v>549</v>
      </c>
      <c r="J365" t="s">
        <v>550</v>
      </c>
      <c r="K365" t="s">
        <v>551</v>
      </c>
      <c r="L365" t="s">
        <v>552</v>
      </c>
      <c r="M365" t="s">
        <v>1011</v>
      </c>
      <c r="N365" t="s">
        <v>554</v>
      </c>
      <c r="O365" t="s">
        <v>555</v>
      </c>
      <c r="P365" t="s">
        <v>554</v>
      </c>
      <c r="Q365" t="s">
        <v>556</v>
      </c>
      <c r="R365" t="s">
        <v>557</v>
      </c>
      <c r="S365" t="s">
        <v>557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553</v>
      </c>
      <c r="Y365" t="s">
        <v>553</v>
      </c>
      <c r="Z365" t="s">
        <v>678</v>
      </c>
      <c r="AA365" t="s">
        <v>678</v>
      </c>
      <c r="AB365" t="s">
        <v>585</v>
      </c>
      <c r="AC365" t="s">
        <v>553</v>
      </c>
      <c r="AD365" t="s">
        <v>563</v>
      </c>
      <c r="AF365" t="s">
        <v>8806</v>
      </c>
      <c r="AG365" t="e">
        <v>#N/A</v>
      </c>
      <c r="AH365" t="s">
        <v>9979</v>
      </c>
      <c r="AI365" t="s">
        <v>566</v>
      </c>
      <c r="AJ365" t="s">
        <v>567</v>
      </c>
      <c r="AK365" t="s">
        <v>606</v>
      </c>
      <c r="AL365" t="s">
        <v>568</v>
      </c>
      <c r="AM365" t="s">
        <v>569</v>
      </c>
      <c r="AN365" t="s">
        <v>570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 t="b">
        <v>1</v>
      </c>
      <c r="ES365" t="b">
        <v>1</v>
      </c>
      <c r="ET365" t="s">
        <v>9979</v>
      </c>
      <c r="EU365" t="s">
        <v>9979</v>
      </c>
      <c r="EV365">
        <v>2017</v>
      </c>
      <c r="EW365" t="s">
        <v>8804</v>
      </c>
    </row>
    <row r="366" spans="1:153" x14ac:dyDescent="0.4">
      <c r="A366" t="s">
        <v>178</v>
      </c>
      <c r="B366" t="s">
        <v>1394</v>
      </c>
      <c r="C366">
        <v>210000848</v>
      </c>
      <c r="D366" t="s">
        <v>1395</v>
      </c>
      <c r="E366" t="s">
        <v>1396</v>
      </c>
      <c r="F366" t="s">
        <v>606</v>
      </c>
      <c r="G366" t="s">
        <v>607</v>
      </c>
      <c r="H366" t="s">
        <v>931</v>
      </c>
      <c r="I366" t="s">
        <v>689</v>
      </c>
      <c r="J366" t="s">
        <v>837</v>
      </c>
      <c r="K366" t="s">
        <v>691</v>
      </c>
      <c r="L366" t="s">
        <v>838</v>
      </c>
      <c r="M366" t="s">
        <v>553</v>
      </c>
      <c r="N366" t="s">
        <v>594</v>
      </c>
      <c r="O366" t="s">
        <v>703</v>
      </c>
      <c r="P366" t="s">
        <v>595</v>
      </c>
      <c r="Q366" t="s">
        <v>556</v>
      </c>
      <c r="R366" t="s">
        <v>557</v>
      </c>
      <c r="S366" t="s">
        <v>692</v>
      </c>
      <c r="T366" s="1">
        <v>43042</v>
      </c>
      <c r="U366" s="1">
        <v>45599</v>
      </c>
      <c r="V366" s="1">
        <v>46404</v>
      </c>
      <c r="W366">
        <v>46039</v>
      </c>
      <c r="X366" t="s">
        <v>553</v>
      </c>
      <c r="Y366" t="s">
        <v>553</v>
      </c>
      <c r="Z366" t="s">
        <v>553</v>
      </c>
      <c r="AA366" t="s">
        <v>553</v>
      </c>
      <c r="AB366" t="s">
        <v>1253</v>
      </c>
      <c r="AD366" t="s">
        <v>771</v>
      </c>
      <c r="AF366" t="s">
        <v>612</v>
      </c>
      <c r="AG366" t="s">
        <v>565</v>
      </c>
      <c r="AH366" t="s">
        <v>9979</v>
      </c>
      <c r="AI366" t="s">
        <v>566</v>
      </c>
      <c r="AJ366" t="s">
        <v>773</v>
      </c>
      <c r="AK366" t="s">
        <v>606</v>
      </c>
      <c r="AL366" t="s">
        <v>568</v>
      </c>
      <c r="AM366" t="s">
        <v>569</v>
      </c>
      <c r="AN366" t="s">
        <v>570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 t="b">
        <v>1</v>
      </c>
      <c r="ES366" t="b">
        <v>1</v>
      </c>
      <c r="ET366" t="s">
        <v>9979</v>
      </c>
      <c r="EU366" t="s">
        <v>1059</v>
      </c>
      <c r="EV366">
        <v>2017</v>
      </c>
      <c r="EW366" t="s">
        <v>572</v>
      </c>
    </row>
    <row r="367" spans="1:153" x14ac:dyDescent="0.4">
      <c r="A367" t="s">
        <v>1397</v>
      </c>
      <c r="B367">
        <v>6202176003</v>
      </c>
      <c r="C367">
        <v>6000000001107</v>
      </c>
      <c r="D367" t="s">
        <v>1398</v>
      </c>
      <c r="E367" t="s">
        <v>1399</v>
      </c>
      <c r="F367" t="s">
        <v>606</v>
      </c>
      <c r="G367" t="s">
        <v>1236</v>
      </c>
      <c r="H367" t="s">
        <v>1237</v>
      </c>
      <c r="I367" t="s">
        <v>549</v>
      </c>
      <c r="J367" t="s">
        <v>550</v>
      </c>
      <c r="K367" t="s">
        <v>551</v>
      </c>
      <c r="L367" t="s">
        <v>552</v>
      </c>
      <c r="M367" t="s">
        <v>1011</v>
      </c>
      <c r="N367" t="s">
        <v>554</v>
      </c>
      <c r="O367" t="s">
        <v>555</v>
      </c>
      <c r="P367" t="s">
        <v>554</v>
      </c>
      <c r="Q367" t="s">
        <v>556</v>
      </c>
      <c r="R367" t="s">
        <v>557</v>
      </c>
      <c r="S367" t="s">
        <v>557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553</v>
      </c>
      <c r="Y367" t="s">
        <v>553</v>
      </c>
      <c r="Z367" t="s">
        <v>1400</v>
      </c>
      <c r="AA367" t="s">
        <v>1400</v>
      </c>
      <c r="AB367" t="s">
        <v>828</v>
      </c>
      <c r="AC367" t="s">
        <v>553</v>
      </c>
      <c r="AD367" t="s">
        <v>563</v>
      </c>
      <c r="AF367" t="s">
        <v>8806</v>
      </c>
      <c r="AG367" t="s">
        <v>565</v>
      </c>
      <c r="AH367" t="s">
        <v>9979</v>
      </c>
      <c r="AI367" t="s">
        <v>566</v>
      </c>
      <c r="AJ367" t="s">
        <v>567</v>
      </c>
      <c r="AK367" t="s">
        <v>606</v>
      </c>
      <c r="AL367" t="s">
        <v>568</v>
      </c>
      <c r="AM367" t="s">
        <v>569</v>
      </c>
      <c r="AN367" t="s">
        <v>570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 t="b">
        <v>1</v>
      </c>
      <c r="ES367" t="b">
        <v>1</v>
      </c>
      <c r="ET367" t="s">
        <v>9979</v>
      </c>
      <c r="EU367" t="s">
        <v>9979</v>
      </c>
      <c r="EV367">
        <v>2019</v>
      </c>
      <c r="EW367" t="s">
        <v>8804</v>
      </c>
    </row>
    <row r="368" spans="1:153" x14ac:dyDescent="0.4">
      <c r="A368" t="s">
        <v>179</v>
      </c>
      <c r="B368" t="s">
        <v>1401</v>
      </c>
      <c r="C368">
        <v>210000004</v>
      </c>
      <c r="D368" t="s">
        <v>1402</v>
      </c>
      <c r="E368" t="s">
        <v>1403</v>
      </c>
      <c r="F368" t="s">
        <v>546</v>
      </c>
      <c r="G368" t="s">
        <v>701</v>
      </c>
      <c r="H368" t="s">
        <v>702</v>
      </c>
      <c r="I368" t="s">
        <v>549</v>
      </c>
      <c r="J368" t="s">
        <v>550</v>
      </c>
      <c r="K368" t="s">
        <v>551</v>
      </c>
      <c r="L368" t="s">
        <v>552</v>
      </c>
      <c r="M368" t="s">
        <v>553</v>
      </c>
      <c r="N368" t="s">
        <v>594</v>
      </c>
      <c r="O368" t="s">
        <v>555</v>
      </c>
      <c r="P368" t="s">
        <v>595</v>
      </c>
      <c r="Q368" t="s">
        <v>655</v>
      </c>
      <c r="R368" t="s">
        <v>557</v>
      </c>
      <c r="S368" t="s">
        <v>557</v>
      </c>
      <c r="T368" s="1">
        <v>43166</v>
      </c>
      <c r="U368" s="1">
        <v>43896</v>
      </c>
      <c r="V368" s="1">
        <v>51202</v>
      </c>
      <c r="X368" t="s">
        <v>677</v>
      </c>
      <c r="Y368" t="s">
        <v>559</v>
      </c>
      <c r="Z368" t="s">
        <v>678</v>
      </c>
      <c r="AA368" t="s">
        <v>1182</v>
      </c>
      <c r="AB368" t="s">
        <v>589</v>
      </c>
      <c r="AC368" t="s">
        <v>553</v>
      </c>
      <c r="AD368" t="s">
        <v>784</v>
      </c>
      <c r="AF368" t="s">
        <v>564</v>
      </c>
      <c r="AG368" t="s">
        <v>565</v>
      </c>
      <c r="AH368" t="s">
        <v>9979</v>
      </c>
      <c r="AI368" t="s">
        <v>566</v>
      </c>
      <c r="AJ368" t="s">
        <v>567</v>
      </c>
      <c r="AK368" t="s">
        <v>546</v>
      </c>
      <c r="AL368" t="s">
        <v>568</v>
      </c>
      <c r="AM368" t="s">
        <v>569</v>
      </c>
      <c r="AN368" t="s">
        <v>578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121198950</v>
      </c>
      <c r="AY368">
        <v>398771401</v>
      </c>
      <c r="AZ368">
        <v>10710764466</v>
      </c>
      <c r="BA368">
        <v>-121198950</v>
      </c>
      <c r="BB368">
        <v>-398771401</v>
      </c>
      <c r="BC368">
        <v>3774015534</v>
      </c>
      <c r="BD368">
        <v>39290951</v>
      </c>
      <c r="BE368">
        <v>122018769</v>
      </c>
      <c r="BF368">
        <v>3021460138</v>
      </c>
      <c r="BG368">
        <v>122018769</v>
      </c>
      <c r="BH368">
        <v>0</v>
      </c>
      <c r="BI368">
        <v>0</v>
      </c>
      <c r="BJ368">
        <v>11396060</v>
      </c>
      <c r="BK368">
        <v>122018769</v>
      </c>
      <c r="BL368">
        <v>0</v>
      </c>
      <c r="BM368">
        <v>8573144</v>
      </c>
      <c r="BN368">
        <v>-146878222</v>
      </c>
      <c r="BO368">
        <v>39290951</v>
      </c>
      <c r="BP368">
        <v>122018769</v>
      </c>
      <c r="BQ368">
        <v>47864095</v>
      </c>
      <c r="BR368">
        <v>-24859453</v>
      </c>
      <c r="BS368">
        <v>0</v>
      </c>
      <c r="BT368">
        <v>0</v>
      </c>
      <c r="BU368">
        <v>0</v>
      </c>
      <c r="BV368">
        <v>47864095</v>
      </c>
      <c r="BW368">
        <v>-24859453</v>
      </c>
      <c r="BX368">
        <v>1.3606710795635693</v>
      </c>
      <c r="BY368">
        <v>-0.6593045859076897</v>
      </c>
      <c r="BZ368">
        <v>0</v>
      </c>
      <c r="CA368">
        <v>3760485043</v>
      </c>
      <c r="CB368">
        <v>3882003249</v>
      </c>
      <c r="CC368">
        <v>4160289801</v>
      </c>
      <c r="CD368">
        <v>0</v>
      </c>
      <c r="CE368">
        <v>3485302126</v>
      </c>
      <c r="CF368">
        <v>3597927932</v>
      </c>
      <c r="CG368">
        <v>4030951749</v>
      </c>
      <c r="CH368">
        <v>3485302126</v>
      </c>
      <c r="CI368">
        <v>3597927932</v>
      </c>
      <c r="CJ368">
        <v>4030951749</v>
      </c>
      <c r="CK368">
        <v>-146878222</v>
      </c>
      <c r="CL368">
        <v>0</v>
      </c>
      <c r="CM368">
        <v>10.090692639350893</v>
      </c>
      <c r="CN368">
        <v>4.7459527850151062</v>
      </c>
      <c r="CO368">
        <v>4.2118069529533386</v>
      </c>
      <c r="CP368">
        <v>35169112508.742218</v>
      </c>
      <c r="CQ368">
        <v>16541079331.50877</v>
      </c>
      <c r="CR368">
        <v>14679419727.429853</v>
      </c>
      <c r="CS368">
        <v>1.1886633231571346</v>
      </c>
      <c r="CT368">
        <v>4142850807.2977862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3485302126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398771401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420125952.62260056</v>
      </c>
      <c r="EF368">
        <v>0</v>
      </c>
      <c r="EG368">
        <v>39290951</v>
      </c>
      <c r="EH368">
        <v>3458589</v>
      </c>
      <c r="EI368">
        <v>0</v>
      </c>
      <c r="EJ368">
        <v>5114555</v>
      </c>
      <c r="EK368">
        <v>0</v>
      </c>
      <c r="EL368">
        <v>122018769</v>
      </c>
      <c r="EM368">
        <v>11396060</v>
      </c>
      <c r="EN368">
        <v>0</v>
      </c>
      <c r="EO368">
        <v>-158274282</v>
      </c>
      <c r="EP368">
        <v>47864095</v>
      </c>
      <c r="EQ368">
        <v>-24859453</v>
      </c>
      <c r="ER368" t="b">
        <v>1</v>
      </c>
      <c r="ES368" t="b">
        <v>1</v>
      </c>
      <c r="ET368" t="s">
        <v>9979</v>
      </c>
      <c r="EU368" t="s">
        <v>9979</v>
      </c>
      <c r="EV368">
        <v>2018</v>
      </c>
      <c r="EW368" t="s">
        <v>572</v>
      </c>
    </row>
    <row r="369" spans="1:153" x14ac:dyDescent="0.4">
      <c r="A369" t="s">
        <v>180</v>
      </c>
      <c r="B369" t="s">
        <v>1404</v>
      </c>
      <c r="C369">
        <v>210000055</v>
      </c>
      <c r="D369" t="s">
        <v>1405</v>
      </c>
      <c r="E369" t="s">
        <v>1406</v>
      </c>
      <c r="F369" t="s">
        <v>606</v>
      </c>
      <c r="G369" t="s">
        <v>607</v>
      </c>
      <c r="H369" t="s">
        <v>654</v>
      </c>
      <c r="I369" t="s">
        <v>689</v>
      </c>
      <c r="J369" t="s">
        <v>690</v>
      </c>
      <c r="K369" t="s">
        <v>691</v>
      </c>
      <c r="L369" t="s">
        <v>654</v>
      </c>
      <c r="M369" t="s">
        <v>553</v>
      </c>
      <c r="N369" t="s">
        <v>594</v>
      </c>
      <c r="O369" t="s">
        <v>583</v>
      </c>
      <c r="P369" t="s">
        <v>584</v>
      </c>
      <c r="Q369" t="s">
        <v>655</v>
      </c>
      <c r="R369" t="s">
        <v>557</v>
      </c>
      <c r="S369" t="s">
        <v>692</v>
      </c>
      <c r="T369" s="1">
        <v>43223</v>
      </c>
      <c r="U369" s="1">
        <v>43954</v>
      </c>
      <c r="V369" s="1">
        <v>48337</v>
      </c>
      <c r="X369" t="s">
        <v>553</v>
      </c>
      <c r="Y369" t="s">
        <v>553</v>
      </c>
      <c r="Z369" t="s">
        <v>553</v>
      </c>
      <c r="AA369" t="s">
        <v>553</v>
      </c>
      <c r="AB369" t="s">
        <v>596</v>
      </c>
      <c r="AD369" t="s">
        <v>771</v>
      </c>
      <c r="AF369" t="s">
        <v>612</v>
      </c>
      <c r="AG369" t="s">
        <v>565</v>
      </c>
      <c r="AH369" t="s">
        <v>9979</v>
      </c>
      <c r="AI369" t="s">
        <v>566</v>
      </c>
      <c r="AJ369" t="s">
        <v>773</v>
      </c>
      <c r="AK369" t="s">
        <v>606</v>
      </c>
      <c r="AL369" t="s">
        <v>586</v>
      </c>
      <c r="AM369" t="s">
        <v>569</v>
      </c>
      <c r="AN369" t="s">
        <v>578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2776866331</v>
      </c>
      <c r="AW369">
        <v>404668894897</v>
      </c>
      <c r="AX369">
        <v>0</v>
      </c>
      <c r="AY369">
        <v>760000000</v>
      </c>
      <c r="AZ369">
        <v>82671033872</v>
      </c>
      <c r="BA369">
        <v>0</v>
      </c>
      <c r="BB369">
        <v>2016866331</v>
      </c>
      <c r="BC369">
        <v>321997861025</v>
      </c>
      <c r="BD369">
        <v>0</v>
      </c>
      <c r="BE369">
        <v>3990182268</v>
      </c>
      <c r="BF369">
        <v>177671202969</v>
      </c>
      <c r="BG369">
        <v>3990000000</v>
      </c>
      <c r="BH369">
        <v>0</v>
      </c>
      <c r="BI369">
        <v>182268</v>
      </c>
      <c r="BJ369">
        <v>-10769700</v>
      </c>
      <c r="BK369">
        <v>3990000000</v>
      </c>
      <c r="BL369">
        <v>182268</v>
      </c>
      <c r="BM369">
        <v>0</v>
      </c>
      <c r="BN369">
        <v>-4503569366</v>
      </c>
      <c r="BO369">
        <v>0</v>
      </c>
      <c r="BP369">
        <v>3990182268</v>
      </c>
      <c r="BQ369">
        <v>0</v>
      </c>
      <c r="BR369">
        <v>-513387098</v>
      </c>
      <c r="BS369">
        <v>0</v>
      </c>
      <c r="BT369">
        <v>0</v>
      </c>
      <c r="BU369">
        <v>0</v>
      </c>
      <c r="BV369">
        <v>0</v>
      </c>
      <c r="BW369">
        <v>-513387098</v>
      </c>
      <c r="BX369">
        <v>0</v>
      </c>
      <c r="BY369">
        <v>-0.23656234488691708</v>
      </c>
      <c r="BZ369">
        <v>0</v>
      </c>
      <c r="CA369">
        <v>316361407330</v>
      </c>
      <c r="CB369">
        <v>316361407330</v>
      </c>
      <c r="CC369">
        <v>314692849575</v>
      </c>
      <c r="CD369">
        <v>0</v>
      </c>
      <c r="CE369">
        <v>215519742358</v>
      </c>
      <c r="CF369">
        <v>215519742358</v>
      </c>
      <c r="CG369">
        <v>218006445393</v>
      </c>
      <c r="CH369">
        <v>215519742358</v>
      </c>
      <c r="CI369">
        <v>215519742358</v>
      </c>
      <c r="CJ369">
        <v>218006445393</v>
      </c>
      <c r="CK369">
        <v>-4503569366</v>
      </c>
      <c r="CL369">
        <v>0</v>
      </c>
      <c r="CM369">
        <v>-14.967485629022123</v>
      </c>
      <c r="CN369">
        <v>-0.47464102506637573</v>
      </c>
      <c r="CO369">
        <v>3.3550474047660845</v>
      </c>
      <c r="CP369">
        <v>-3225788646513.9155</v>
      </c>
      <c r="CQ369">
        <v>-102294511434.84232</v>
      </c>
      <c r="CR369">
        <v>723078952274.06311</v>
      </c>
      <c r="CS369">
        <v>1.1759292231247986</v>
      </c>
      <c r="CT369">
        <v>253435963199.0997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85066753830.601334</v>
      </c>
      <c r="DK369">
        <v>130452988527.39865</v>
      </c>
      <c r="DL369">
        <v>86048268343.442459</v>
      </c>
      <c r="DM369">
        <v>131958177049.55754</v>
      </c>
      <c r="DN369">
        <v>1096043462.2610052</v>
      </c>
      <c r="DO369">
        <v>1680822868.7389946</v>
      </c>
      <c r="DP369">
        <v>299975919.62533826</v>
      </c>
      <c r="DQ369">
        <v>460024080.37466168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149262024344.24704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3990182268</v>
      </c>
      <c r="EM369">
        <v>-10769700</v>
      </c>
      <c r="EN369">
        <v>0</v>
      </c>
      <c r="EO369">
        <v>-4492799666</v>
      </c>
      <c r="EP369">
        <v>0</v>
      </c>
      <c r="EQ369">
        <v>-513387098</v>
      </c>
      <c r="ER369" t="b">
        <v>1</v>
      </c>
      <c r="ES369" t="b">
        <v>1</v>
      </c>
      <c r="ET369" t="s">
        <v>9979</v>
      </c>
      <c r="EU369" t="s">
        <v>8915</v>
      </c>
      <c r="EV369">
        <v>2018</v>
      </c>
      <c r="EW369" t="s">
        <v>572</v>
      </c>
    </row>
    <row r="370" spans="1:153" x14ac:dyDescent="0.4">
      <c r="A370" t="s">
        <v>181</v>
      </c>
      <c r="B370" t="s">
        <v>1407</v>
      </c>
      <c r="C370">
        <v>210000066</v>
      </c>
      <c r="D370" t="s">
        <v>1408</v>
      </c>
      <c r="E370" t="s">
        <v>1409</v>
      </c>
      <c r="F370" t="s">
        <v>546</v>
      </c>
      <c r="G370" t="s">
        <v>654</v>
      </c>
      <c r="H370" t="s">
        <v>654</v>
      </c>
      <c r="I370" t="s">
        <v>689</v>
      </c>
      <c r="J370" t="s">
        <v>690</v>
      </c>
      <c r="K370" t="s">
        <v>691</v>
      </c>
      <c r="L370" t="s">
        <v>654</v>
      </c>
      <c r="M370" t="s">
        <v>553</v>
      </c>
      <c r="N370" t="s">
        <v>594</v>
      </c>
      <c r="O370" t="s">
        <v>654</v>
      </c>
      <c r="P370" t="s">
        <v>584</v>
      </c>
      <c r="Q370" t="s">
        <v>655</v>
      </c>
      <c r="R370" t="s">
        <v>557</v>
      </c>
      <c r="S370" t="s">
        <v>692</v>
      </c>
      <c r="T370" s="1">
        <v>43255</v>
      </c>
      <c r="U370" s="1">
        <v>43986</v>
      </c>
      <c r="V370" s="1">
        <v>57500</v>
      </c>
      <c r="X370" t="s">
        <v>553</v>
      </c>
      <c r="Y370" t="s">
        <v>553</v>
      </c>
      <c r="Z370" t="s">
        <v>553</v>
      </c>
      <c r="AA370" t="s">
        <v>553</v>
      </c>
      <c r="AB370" t="s">
        <v>596</v>
      </c>
      <c r="AC370" t="s">
        <v>596</v>
      </c>
      <c r="AD370" t="s">
        <v>863</v>
      </c>
      <c r="AF370" t="s">
        <v>772</v>
      </c>
      <c r="AG370" t="s">
        <v>565</v>
      </c>
      <c r="AH370" t="s">
        <v>9979</v>
      </c>
      <c r="AI370" t="s">
        <v>566</v>
      </c>
      <c r="AJ370" t="s">
        <v>773</v>
      </c>
      <c r="AK370" t="s">
        <v>546</v>
      </c>
      <c r="AL370" t="s">
        <v>586</v>
      </c>
      <c r="AM370" t="s">
        <v>569</v>
      </c>
      <c r="AN370" t="s">
        <v>578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1729119642</v>
      </c>
      <c r="AV370">
        <v>50274639520</v>
      </c>
      <c r="AW370">
        <v>622780171113</v>
      </c>
      <c r="AX370">
        <v>0</v>
      </c>
      <c r="AY370">
        <v>3197904475</v>
      </c>
      <c r="AZ370">
        <v>93397216179</v>
      </c>
      <c r="BA370">
        <v>1729119642</v>
      </c>
      <c r="BB370">
        <v>47076735045</v>
      </c>
      <c r="BC370">
        <v>529382954934</v>
      </c>
      <c r="BD370">
        <v>114096</v>
      </c>
      <c r="BE370">
        <v>8171892711</v>
      </c>
      <c r="BF370">
        <v>115524018886</v>
      </c>
      <c r="BG370">
        <v>8165434444</v>
      </c>
      <c r="BH370">
        <v>0</v>
      </c>
      <c r="BI370">
        <v>6458267</v>
      </c>
      <c r="BJ370">
        <v>-15353255</v>
      </c>
      <c r="BK370">
        <v>8165434444</v>
      </c>
      <c r="BL370">
        <v>6458267</v>
      </c>
      <c r="BM370">
        <v>-4479568</v>
      </c>
      <c r="BN370">
        <v>-8016899574</v>
      </c>
      <c r="BO370">
        <v>114096</v>
      </c>
      <c r="BP370">
        <v>8171892711</v>
      </c>
      <c r="BQ370">
        <v>-4365472</v>
      </c>
      <c r="BR370">
        <v>154993137</v>
      </c>
      <c r="BS370">
        <v>0</v>
      </c>
      <c r="BT370">
        <v>0</v>
      </c>
      <c r="BU370">
        <v>0</v>
      </c>
      <c r="BV370">
        <v>-4365472</v>
      </c>
      <c r="BW370">
        <v>154993137</v>
      </c>
      <c r="BX370">
        <v>-7.8508294129465842E-4</v>
      </c>
      <c r="BY370">
        <v>2.8846394739122393E-2</v>
      </c>
      <c r="BZ370">
        <v>0</v>
      </c>
      <c r="CA370">
        <v>534866614953</v>
      </c>
      <c r="CB370">
        <v>533137495311</v>
      </c>
      <c r="CC370">
        <v>487626559487</v>
      </c>
      <c r="CD370">
        <v>0</v>
      </c>
      <c r="CE370">
        <v>556912468893</v>
      </c>
      <c r="CF370">
        <v>555187828819</v>
      </c>
      <c r="CG370">
        <v>517852633422</v>
      </c>
      <c r="CH370">
        <v>556912468893</v>
      </c>
      <c r="CI370">
        <v>555187828819</v>
      </c>
      <c r="CJ370">
        <v>517852633422</v>
      </c>
      <c r="CK370">
        <v>-8016899574</v>
      </c>
      <c r="CL370">
        <v>0</v>
      </c>
      <c r="CM370">
        <v>54.014342427253737</v>
      </c>
      <c r="CN370">
        <v>-3.0387362837791443</v>
      </c>
      <c r="CO370">
        <v>4.1170528531074533</v>
      </c>
      <c r="CP370">
        <v>30081260796793.797</v>
      </c>
      <c r="CQ370">
        <v>-1692310126114.1831</v>
      </c>
      <c r="CR370">
        <v>2292838068987.0415</v>
      </c>
      <c r="CS370">
        <v>1.229701489354329</v>
      </c>
      <c r="CT370">
        <v>684836092437.71851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108331643723.12872</v>
      </c>
      <c r="DK370">
        <v>448580825169.87128</v>
      </c>
      <c r="DL370">
        <v>100733652267.59644</v>
      </c>
      <c r="DM370">
        <v>417118981154.40356</v>
      </c>
      <c r="DN370">
        <v>9779515886.249218</v>
      </c>
      <c r="DO370">
        <v>40495123633.750786</v>
      </c>
      <c r="DP370">
        <v>622062294.5198586</v>
      </c>
      <c r="DQ370">
        <v>2575842180.4801416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368302618463.27942</v>
      </c>
      <c r="EF370">
        <v>0</v>
      </c>
      <c r="EG370">
        <v>114096</v>
      </c>
      <c r="EH370">
        <v>0</v>
      </c>
      <c r="EI370">
        <v>0</v>
      </c>
      <c r="EJ370">
        <v>-4479568</v>
      </c>
      <c r="EK370">
        <v>0</v>
      </c>
      <c r="EL370">
        <v>8171892711</v>
      </c>
      <c r="EM370">
        <v>-15353255</v>
      </c>
      <c r="EN370">
        <v>0</v>
      </c>
      <c r="EO370">
        <v>-8001546319</v>
      </c>
      <c r="EP370">
        <v>-4365472</v>
      </c>
      <c r="EQ370">
        <v>154993137</v>
      </c>
      <c r="ER370" t="b">
        <v>1</v>
      </c>
      <c r="ES370" t="b">
        <v>1</v>
      </c>
      <c r="ET370" t="s">
        <v>9979</v>
      </c>
      <c r="EU370" t="s">
        <v>9979</v>
      </c>
      <c r="EV370">
        <v>2018</v>
      </c>
      <c r="EW370" t="s">
        <v>572</v>
      </c>
    </row>
    <row r="371" spans="1:153" x14ac:dyDescent="0.4">
      <c r="A371" t="s">
        <v>182</v>
      </c>
      <c r="B371" t="s">
        <v>1410</v>
      </c>
      <c r="C371">
        <v>210000065</v>
      </c>
      <c r="D371" t="s">
        <v>1411</v>
      </c>
      <c r="E371" t="s">
        <v>1412</v>
      </c>
      <c r="F371" t="s">
        <v>687</v>
      </c>
      <c r="G371" t="s">
        <v>687</v>
      </c>
      <c r="H371" t="s">
        <v>687</v>
      </c>
      <c r="I371" t="s">
        <v>689</v>
      </c>
      <c r="J371" t="s">
        <v>690</v>
      </c>
      <c r="K371" t="s">
        <v>691</v>
      </c>
      <c r="L371" t="s">
        <v>654</v>
      </c>
      <c r="M371" t="s">
        <v>553</v>
      </c>
      <c r="N371" t="s">
        <v>594</v>
      </c>
      <c r="O371" t="s">
        <v>654</v>
      </c>
      <c r="P371" t="s">
        <v>584</v>
      </c>
      <c r="Q371" t="s">
        <v>655</v>
      </c>
      <c r="R371" t="s">
        <v>557</v>
      </c>
      <c r="S371" t="s">
        <v>692</v>
      </c>
      <c r="T371" s="1">
        <v>43252</v>
      </c>
      <c r="U371" s="1">
        <v>43983</v>
      </c>
      <c r="V371" s="1">
        <v>48366</v>
      </c>
      <c r="X371" t="s">
        <v>553</v>
      </c>
      <c r="Y371" t="s">
        <v>553</v>
      </c>
      <c r="Z371" t="s">
        <v>553</v>
      </c>
      <c r="AA371" t="s">
        <v>553</v>
      </c>
      <c r="AB371" t="s">
        <v>596</v>
      </c>
      <c r="AD371" t="s">
        <v>680</v>
      </c>
      <c r="AF371" t="s">
        <v>9926</v>
      </c>
      <c r="AG371" t="s">
        <v>565</v>
      </c>
      <c r="AH371" t="s">
        <v>9979</v>
      </c>
      <c r="AI371" t="s">
        <v>566</v>
      </c>
      <c r="AJ371" t="s">
        <v>696</v>
      </c>
      <c r="AK371" t="s">
        <v>687</v>
      </c>
      <c r="AL371" t="s">
        <v>586</v>
      </c>
      <c r="AM371" t="s">
        <v>569</v>
      </c>
      <c r="AN371" t="s">
        <v>578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4875000000</v>
      </c>
      <c r="AY371">
        <v>6825000000</v>
      </c>
      <c r="AZ371">
        <v>91952267325</v>
      </c>
      <c r="BA371">
        <v>-4875000000</v>
      </c>
      <c r="BB371">
        <v>18073649160</v>
      </c>
      <c r="BC371">
        <v>394907214903</v>
      </c>
      <c r="BD371">
        <v>3900000000</v>
      </c>
      <c r="BE371">
        <v>5851613842</v>
      </c>
      <c r="BF371">
        <v>58156360874</v>
      </c>
      <c r="BG371">
        <v>5850000000</v>
      </c>
      <c r="BH371">
        <v>0</v>
      </c>
      <c r="BI371">
        <v>1613842</v>
      </c>
      <c r="BJ371">
        <v>-625473862</v>
      </c>
      <c r="BK371">
        <v>5850000000</v>
      </c>
      <c r="BL371">
        <v>1613842</v>
      </c>
      <c r="BM371">
        <v>-490319673</v>
      </c>
      <c r="BN371">
        <v>4007667460</v>
      </c>
      <c r="BO371">
        <v>3900000000</v>
      </c>
      <c r="BP371">
        <v>5851613842</v>
      </c>
      <c r="BQ371">
        <v>3409680327</v>
      </c>
      <c r="BR371">
        <v>9859281302</v>
      </c>
      <c r="BS371">
        <v>0</v>
      </c>
      <c r="BT371">
        <v>0</v>
      </c>
      <c r="BU371">
        <v>0</v>
      </c>
      <c r="BV371">
        <v>3409680327</v>
      </c>
      <c r="BW371">
        <v>9859281302</v>
      </c>
      <c r="BX371">
        <v>0.76153609930553579</v>
      </c>
      <c r="BY371">
        <v>2.2886563220746217</v>
      </c>
      <c r="BZ371">
        <v>0</v>
      </c>
      <c r="CA371">
        <v>399422463439</v>
      </c>
      <c r="CB371">
        <v>404219294455</v>
      </c>
      <c r="CC371">
        <v>381246754468</v>
      </c>
      <c r="CD371">
        <v>0</v>
      </c>
      <c r="CE371">
        <v>446759369688</v>
      </c>
      <c r="CF371">
        <v>452124689361</v>
      </c>
      <c r="CG371">
        <v>424678053068</v>
      </c>
      <c r="CH371">
        <v>446759369688</v>
      </c>
      <c r="CI371">
        <v>452124689361</v>
      </c>
      <c r="CJ371">
        <v>424678053068</v>
      </c>
      <c r="CK371">
        <v>4007667460</v>
      </c>
      <c r="CL371">
        <v>0</v>
      </c>
      <c r="CM371">
        <v>22.596984505653381</v>
      </c>
      <c r="CN371">
        <v>7.1771517395973206</v>
      </c>
      <c r="CO371">
        <v>4.7625026106834403</v>
      </c>
      <c r="CP371">
        <v>10095414554595.207</v>
      </c>
      <c r="CQ371">
        <v>3206459787337.6318</v>
      </c>
      <c r="CR371">
        <v>2127692664486.3882</v>
      </c>
      <c r="CS371">
        <v>1.2259553724938692</v>
      </c>
      <c r="CT371">
        <v>547707049480.97827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446759369688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6825000000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326348058483.93854</v>
      </c>
      <c r="EF371">
        <v>0</v>
      </c>
      <c r="EG371">
        <v>3900000000</v>
      </c>
      <c r="EH371">
        <v>-434678346</v>
      </c>
      <c r="EI371">
        <v>0</v>
      </c>
      <c r="EJ371">
        <v>-55641327</v>
      </c>
      <c r="EK371">
        <v>0</v>
      </c>
      <c r="EL371">
        <v>5851613842</v>
      </c>
      <c r="EM371">
        <v>-625473862</v>
      </c>
      <c r="EN371">
        <v>0</v>
      </c>
      <c r="EO371">
        <v>4633141322</v>
      </c>
      <c r="EP371">
        <v>3409680327</v>
      </c>
      <c r="EQ371">
        <v>9859281302</v>
      </c>
      <c r="ER371" t="b">
        <v>1</v>
      </c>
      <c r="ES371" t="b">
        <v>1</v>
      </c>
      <c r="ET371" t="s">
        <v>994</v>
      </c>
      <c r="EU371" t="s">
        <v>9979</v>
      </c>
      <c r="EV371">
        <v>2018</v>
      </c>
      <c r="EW371" t="s">
        <v>572</v>
      </c>
    </row>
    <row r="372" spans="1:153" x14ac:dyDescent="0.4">
      <c r="A372" t="s">
        <v>183</v>
      </c>
      <c r="B372" t="s">
        <v>1413</v>
      </c>
      <c r="C372">
        <v>210000111</v>
      </c>
      <c r="D372" t="s">
        <v>1414</v>
      </c>
      <c r="E372" t="s">
        <v>1415</v>
      </c>
      <c r="F372" t="s">
        <v>844</v>
      </c>
      <c r="G372" t="s">
        <v>844</v>
      </c>
      <c r="H372" t="s">
        <v>1277</v>
      </c>
      <c r="I372" t="s">
        <v>689</v>
      </c>
      <c r="J372" t="s">
        <v>690</v>
      </c>
      <c r="K372" t="s">
        <v>691</v>
      </c>
      <c r="L372" t="s">
        <v>654</v>
      </c>
      <c r="M372" t="s">
        <v>553</v>
      </c>
      <c r="N372" t="s">
        <v>594</v>
      </c>
      <c r="O372" t="s">
        <v>555</v>
      </c>
      <c r="P372" t="s">
        <v>595</v>
      </c>
      <c r="Q372" t="s">
        <v>655</v>
      </c>
      <c r="R372" t="s">
        <v>692</v>
      </c>
      <c r="S372" t="s">
        <v>692</v>
      </c>
      <c r="T372" s="1">
        <v>43361</v>
      </c>
      <c r="U372" s="1">
        <v>44457</v>
      </c>
      <c r="V372" s="1">
        <v>47014</v>
      </c>
      <c r="X372" t="s">
        <v>553</v>
      </c>
      <c r="Y372" t="s">
        <v>553</v>
      </c>
      <c r="Z372" t="s">
        <v>553</v>
      </c>
      <c r="AA372" t="s">
        <v>553</v>
      </c>
      <c r="AB372" t="s">
        <v>589</v>
      </c>
      <c r="AD372" t="s">
        <v>1092</v>
      </c>
      <c r="AF372" t="s">
        <v>8894</v>
      </c>
      <c r="AG372" t="s">
        <v>565</v>
      </c>
      <c r="AH372" t="s">
        <v>9979</v>
      </c>
      <c r="AI372" t="s">
        <v>566</v>
      </c>
      <c r="AJ372" t="s">
        <v>696</v>
      </c>
      <c r="AK372" t="s">
        <v>844</v>
      </c>
      <c r="AL372" t="s">
        <v>568</v>
      </c>
      <c r="AM372" t="s">
        <v>569</v>
      </c>
      <c r="AN372" t="s">
        <v>578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27836367362</v>
      </c>
      <c r="AZ372">
        <v>288314184307</v>
      </c>
      <c r="BA372">
        <v>0</v>
      </c>
      <c r="BB372">
        <v>-27836367362</v>
      </c>
      <c r="BC372">
        <v>45281033170</v>
      </c>
      <c r="BD372">
        <v>0</v>
      </c>
      <c r="BE372">
        <v>5430199637</v>
      </c>
      <c r="BF372">
        <v>142806243218</v>
      </c>
      <c r="BG372">
        <v>5430199637</v>
      </c>
      <c r="BH372">
        <v>0</v>
      </c>
      <c r="BI372">
        <v>0</v>
      </c>
      <c r="BJ372">
        <v>-960390209</v>
      </c>
      <c r="BK372">
        <v>5430199637</v>
      </c>
      <c r="BL372">
        <v>0</v>
      </c>
      <c r="BM372">
        <v>-51018358</v>
      </c>
      <c r="BN372">
        <v>-7676116267</v>
      </c>
      <c r="BO372">
        <v>0</v>
      </c>
      <c r="BP372">
        <v>5430199637</v>
      </c>
      <c r="BQ372">
        <v>-51018358</v>
      </c>
      <c r="BR372">
        <v>-2245916630</v>
      </c>
      <c r="BS372">
        <v>0</v>
      </c>
      <c r="BT372">
        <v>0</v>
      </c>
      <c r="BU372">
        <v>0</v>
      </c>
      <c r="BV372">
        <v>-51018358</v>
      </c>
      <c r="BW372">
        <v>-2245916630</v>
      </c>
      <c r="BX372">
        <v>-4.2553503535301573E-2</v>
      </c>
      <c r="BY372">
        <v>-1.690451810306081</v>
      </c>
      <c r="BZ372">
        <v>85455954.200000003</v>
      </c>
      <c r="CA372">
        <v>98302405615</v>
      </c>
      <c r="CB372">
        <v>98302405615</v>
      </c>
      <c r="CC372">
        <v>120724944393</v>
      </c>
      <c r="CD372">
        <v>80377357.299999997</v>
      </c>
      <c r="CE372">
        <v>115831809605</v>
      </c>
      <c r="CF372">
        <v>123901696278</v>
      </c>
      <c r="CG372">
        <v>147640186137</v>
      </c>
      <c r="CH372">
        <v>90983639945.382034</v>
      </c>
      <c r="CI372">
        <v>90473748816.702026</v>
      </c>
      <c r="CJ372">
        <v>117774888770.42813</v>
      </c>
      <c r="CK372">
        <v>1045118536.9539032</v>
      </c>
      <c r="CL372">
        <v>0</v>
      </c>
      <c r="CM372">
        <v>-54.018552228808403</v>
      </c>
      <c r="CN372">
        <v>14.911548495292665</v>
      </c>
      <c r="CO372">
        <v>10.186560750007631</v>
      </c>
      <c r="CP372">
        <v>-6257066656905.083</v>
      </c>
      <c r="CQ372">
        <v>1727231646222.4644</v>
      </c>
      <c r="CR372">
        <v>1179927765324.6499</v>
      </c>
      <c r="CS372">
        <v>1.6395685803490576</v>
      </c>
      <c r="CT372">
        <v>189914195633.33218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106560548606.37631</v>
      </c>
      <c r="DK372">
        <v>9271260998.6236801</v>
      </c>
      <c r="DL372">
        <v>135822959899.84361</v>
      </c>
      <c r="DM372">
        <v>11817226237.156384</v>
      </c>
      <c r="DN372">
        <v>0</v>
      </c>
      <c r="DO372">
        <v>0</v>
      </c>
      <c r="DP372">
        <v>25608324582.156113</v>
      </c>
      <c r="DQ372">
        <v>2228042779.8438845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43250357823.009384</v>
      </c>
      <c r="EF372">
        <v>-8411700343</v>
      </c>
      <c r="EG372">
        <v>0</v>
      </c>
      <c r="EH372">
        <v>0</v>
      </c>
      <c r="EI372">
        <v>8018868315</v>
      </c>
      <c r="EJ372">
        <v>341813670</v>
      </c>
      <c r="EK372">
        <v>1894632837</v>
      </c>
      <c r="EL372">
        <v>5430199637</v>
      </c>
      <c r="EM372">
        <v>-960390209</v>
      </c>
      <c r="EN372">
        <v>-3704107097</v>
      </c>
      <c r="EO372">
        <v>-4906251798</v>
      </c>
      <c r="EP372">
        <v>-51018358</v>
      </c>
      <c r="EQ372">
        <v>-2245916630</v>
      </c>
      <c r="ER372" t="b">
        <v>1</v>
      </c>
      <c r="ES372" t="b">
        <v>1</v>
      </c>
      <c r="ET372" t="s">
        <v>9979</v>
      </c>
      <c r="EU372" t="s">
        <v>9979</v>
      </c>
      <c r="EV372">
        <v>2018</v>
      </c>
      <c r="EW372" t="s">
        <v>572</v>
      </c>
    </row>
    <row r="373" spans="1:153" x14ac:dyDescent="0.4">
      <c r="A373" t="s">
        <v>184</v>
      </c>
      <c r="B373" t="s">
        <v>1416</v>
      </c>
      <c r="C373">
        <v>210000063</v>
      </c>
      <c r="D373" t="s">
        <v>1417</v>
      </c>
      <c r="E373" t="s">
        <v>1418</v>
      </c>
      <c r="F373" t="s">
        <v>606</v>
      </c>
      <c r="G373" t="s">
        <v>1236</v>
      </c>
      <c r="H373" t="s">
        <v>1419</v>
      </c>
      <c r="I373" t="s">
        <v>689</v>
      </c>
      <c r="J373" t="s">
        <v>837</v>
      </c>
      <c r="K373" t="s">
        <v>691</v>
      </c>
      <c r="L373" t="s">
        <v>838</v>
      </c>
      <c r="M373" t="s">
        <v>553</v>
      </c>
      <c r="N373" t="s">
        <v>594</v>
      </c>
      <c r="O373" t="s">
        <v>583</v>
      </c>
      <c r="P373" t="s">
        <v>584</v>
      </c>
      <c r="Q373" t="s">
        <v>655</v>
      </c>
      <c r="R373" t="s">
        <v>692</v>
      </c>
      <c r="S373" t="s">
        <v>692</v>
      </c>
      <c r="T373" s="1">
        <v>43245</v>
      </c>
      <c r="U373" s="1">
        <v>43939</v>
      </c>
      <c r="V373" s="1">
        <v>46983</v>
      </c>
      <c r="X373" t="s">
        <v>553</v>
      </c>
      <c r="Y373" t="s">
        <v>553</v>
      </c>
      <c r="Z373" t="s">
        <v>553</v>
      </c>
      <c r="AA373" t="s">
        <v>553</v>
      </c>
      <c r="AB373" t="s">
        <v>553</v>
      </c>
      <c r="AC373" t="s">
        <v>1420</v>
      </c>
      <c r="AD373" t="s">
        <v>771</v>
      </c>
      <c r="AF373" t="s">
        <v>612</v>
      </c>
      <c r="AG373" t="s">
        <v>565</v>
      </c>
      <c r="AH373" t="s">
        <v>9979</v>
      </c>
      <c r="AI373" t="s">
        <v>566</v>
      </c>
      <c r="AJ373" t="s">
        <v>773</v>
      </c>
      <c r="AK373" t="s">
        <v>606</v>
      </c>
      <c r="AL373" t="s">
        <v>586</v>
      </c>
      <c r="AM373" t="s">
        <v>569</v>
      </c>
      <c r="AN373" t="s">
        <v>578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702815562</v>
      </c>
      <c r="BN373">
        <v>-9734479634</v>
      </c>
      <c r="BO373">
        <v>0</v>
      </c>
      <c r="BP373">
        <v>0</v>
      </c>
      <c r="BQ373">
        <v>702815562</v>
      </c>
      <c r="BR373">
        <v>-9734479634</v>
      </c>
      <c r="BS373">
        <v>0</v>
      </c>
      <c r="BT373">
        <v>0</v>
      </c>
      <c r="BU373">
        <v>0</v>
      </c>
      <c r="BV373">
        <v>702815562</v>
      </c>
      <c r="BW373">
        <v>-9734479634</v>
      </c>
      <c r="BX373">
        <v>30.499692609570221</v>
      </c>
      <c r="BY373">
        <v>-78.186535527509335</v>
      </c>
      <c r="BZ373">
        <v>3954063</v>
      </c>
      <c r="CA373">
        <v>4589098612</v>
      </c>
      <c r="CB373">
        <v>4589098612</v>
      </c>
      <c r="CC373">
        <v>4589098612</v>
      </c>
      <c r="CD373">
        <v>1780825</v>
      </c>
      <c r="CE373">
        <v>2566346908</v>
      </c>
      <c r="CF373">
        <v>2745141738</v>
      </c>
      <c r="CG373">
        <v>12599828202</v>
      </c>
      <c r="CH373">
        <v>1457245324.4485302</v>
      </c>
      <c r="CI373">
        <v>1239052229.2485299</v>
      </c>
      <c r="CJ373">
        <v>11515241809.048529</v>
      </c>
      <c r="CK373">
        <v>-10057996484.599998</v>
      </c>
      <c r="CL373">
        <v>0</v>
      </c>
      <c r="CM373">
        <v>211.78440332412717</v>
      </c>
      <c r="CN373">
        <v>-95.371596049517393</v>
      </c>
      <c r="CO373">
        <v>19.10370051860809</v>
      </c>
      <c r="CP373">
        <v>543512248633.49866</v>
      </c>
      <c r="CQ373">
        <v>-244756600632.70398</v>
      </c>
      <c r="CR373">
        <v>49026722757.287865</v>
      </c>
      <c r="CS373">
        <v>1.9636706516116806</v>
      </c>
      <c r="CT373">
        <v>5039460105.0939817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2566346908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1283527545.8718052</v>
      </c>
      <c r="EF373">
        <v>0</v>
      </c>
      <c r="EG373">
        <v>0</v>
      </c>
      <c r="EH373">
        <v>0</v>
      </c>
      <c r="EI373">
        <v>0</v>
      </c>
      <c r="EJ373">
        <v>702815562</v>
      </c>
      <c r="EK373">
        <v>655939206</v>
      </c>
      <c r="EL373">
        <v>0</v>
      </c>
      <c r="EM373">
        <v>0</v>
      </c>
      <c r="EN373">
        <v>-302495468</v>
      </c>
      <c r="EO373">
        <v>-10087923372</v>
      </c>
      <c r="EP373">
        <v>702815562</v>
      </c>
      <c r="EQ373">
        <v>-9734479634</v>
      </c>
      <c r="ER373" t="b">
        <v>1</v>
      </c>
      <c r="ES373" t="b">
        <v>1</v>
      </c>
      <c r="ET373" t="s">
        <v>9979</v>
      </c>
      <c r="EU373" t="s">
        <v>1878</v>
      </c>
      <c r="EV373">
        <v>2018</v>
      </c>
      <c r="EW373" t="s">
        <v>814</v>
      </c>
    </row>
    <row r="374" spans="1:153" x14ac:dyDescent="0.4">
      <c r="A374" t="s">
        <v>185</v>
      </c>
      <c r="B374">
        <v>806463839801</v>
      </c>
      <c r="C374">
        <v>6000000001173</v>
      </c>
      <c r="D374" t="s">
        <v>1421</v>
      </c>
      <c r="E374" t="s">
        <v>1422</v>
      </c>
      <c r="F374" t="s">
        <v>546</v>
      </c>
      <c r="G374" t="s">
        <v>676</v>
      </c>
      <c r="H374" t="s">
        <v>1119</v>
      </c>
      <c r="I374" t="s">
        <v>549</v>
      </c>
      <c r="J374" t="s">
        <v>550</v>
      </c>
      <c r="K374" t="s">
        <v>551</v>
      </c>
      <c r="L374" t="s">
        <v>552</v>
      </c>
      <c r="M374" t="s">
        <v>553</v>
      </c>
      <c r="N374" t="s">
        <v>554</v>
      </c>
      <c r="O374" t="s">
        <v>555</v>
      </c>
      <c r="P374" t="s">
        <v>554</v>
      </c>
      <c r="Q374" t="s">
        <v>556</v>
      </c>
      <c r="R374" t="s">
        <v>557</v>
      </c>
      <c r="S374" t="s">
        <v>557</v>
      </c>
      <c r="T374" s="1">
        <v>44082</v>
      </c>
      <c r="U374" s="1">
        <v>46637</v>
      </c>
      <c r="V374" s="1">
        <v>52390</v>
      </c>
      <c r="X374" t="s">
        <v>1120</v>
      </c>
      <c r="Y374" t="s">
        <v>1121</v>
      </c>
      <c r="Z374" t="s">
        <v>678</v>
      </c>
      <c r="AA374" t="s">
        <v>1122</v>
      </c>
      <c r="AB374" t="s">
        <v>562</v>
      </c>
      <c r="AC374" t="s">
        <v>553</v>
      </c>
      <c r="AD374" t="s">
        <v>640</v>
      </c>
      <c r="AF374" t="s">
        <v>564</v>
      </c>
      <c r="AG374" t="s">
        <v>681</v>
      </c>
      <c r="AH374" s="1">
        <v>43238</v>
      </c>
      <c r="AI374" t="s">
        <v>566</v>
      </c>
      <c r="AJ374" t="s">
        <v>567</v>
      </c>
      <c r="AK374" t="s">
        <v>546</v>
      </c>
      <c r="AL374" t="s">
        <v>568</v>
      </c>
      <c r="AM374" t="s">
        <v>569</v>
      </c>
      <c r="AN374" t="s">
        <v>578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0</v>
      </c>
      <c r="BE374">
        <v>1042230230</v>
      </c>
      <c r="BF374">
        <v>12506015417</v>
      </c>
      <c r="BG374">
        <v>0</v>
      </c>
      <c r="BH374">
        <v>1042230230</v>
      </c>
      <c r="BI374">
        <v>0</v>
      </c>
      <c r="BJ374">
        <v>0</v>
      </c>
      <c r="BK374">
        <v>0</v>
      </c>
      <c r="BL374">
        <v>1214026423</v>
      </c>
      <c r="BM374">
        <v>0</v>
      </c>
      <c r="BN374">
        <v>0</v>
      </c>
      <c r="BO374">
        <v>177345208</v>
      </c>
      <c r="BP374">
        <v>1215804486</v>
      </c>
      <c r="BQ374">
        <v>177345208</v>
      </c>
      <c r="BR374">
        <v>1215804486</v>
      </c>
      <c r="BS374">
        <v>0</v>
      </c>
      <c r="BT374">
        <v>0</v>
      </c>
      <c r="BU374">
        <v>0</v>
      </c>
      <c r="BV374">
        <v>177345208</v>
      </c>
      <c r="BW374">
        <v>1215804486</v>
      </c>
      <c r="BX374">
        <v>0.36587357302074713</v>
      </c>
      <c r="BY374">
        <v>2.5354870352174887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0.36400398333333334</v>
      </c>
      <c r="CN374">
        <v>4.3680478000000003</v>
      </c>
      <c r="CO374">
        <v>4.3680478000000003</v>
      </c>
      <c r="CP374">
        <v>17676175756.224152</v>
      </c>
      <c r="CQ374">
        <v>212114109074.68982</v>
      </c>
      <c r="CR374">
        <v>212114109074.68982</v>
      </c>
      <c r="CS374">
        <v>1.2572777760702751</v>
      </c>
      <c r="CT374">
        <v>61053900401.583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177345208</v>
      </c>
      <c r="EH374">
        <v>0</v>
      </c>
      <c r="EI374">
        <v>0</v>
      </c>
      <c r="EJ374">
        <v>0</v>
      </c>
      <c r="EK374">
        <v>0</v>
      </c>
      <c r="EL374">
        <v>1215804486</v>
      </c>
      <c r="EM374">
        <v>0</v>
      </c>
      <c r="EN374">
        <v>0</v>
      </c>
      <c r="EO374">
        <v>0</v>
      </c>
      <c r="EP374">
        <v>177345208</v>
      </c>
      <c r="EQ374">
        <v>1215804486</v>
      </c>
      <c r="ER374" t="b">
        <v>1</v>
      </c>
      <c r="ES374" t="b">
        <v>1</v>
      </c>
      <c r="ET374" t="s">
        <v>9979</v>
      </c>
      <c r="EU374" t="s">
        <v>9979</v>
      </c>
      <c r="EV374">
        <v>2018</v>
      </c>
      <c r="EW374" t="s">
        <v>8804</v>
      </c>
    </row>
    <row r="375" spans="1:153" x14ac:dyDescent="0.4">
      <c r="A375" t="s">
        <v>186</v>
      </c>
      <c r="B375">
        <v>206328112201</v>
      </c>
      <c r="C375">
        <v>6000000001024</v>
      </c>
      <c r="D375" t="s">
        <v>1423</v>
      </c>
      <c r="E375" t="s">
        <v>1424</v>
      </c>
      <c r="F375" t="s">
        <v>546</v>
      </c>
      <c r="G375" t="s">
        <v>676</v>
      </c>
      <c r="H375" t="s">
        <v>1119</v>
      </c>
      <c r="I375" t="s">
        <v>549</v>
      </c>
      <c r="J375" t="s">
        <v>550</v>
      </c>
      <c r="K375" t="s">
        <v>551</v>
      </c>
      <c r="L375" t="s">
        <v>552</v>
      </c>
      <c r="M375" t="s">
        <v>553</v>
      </c>
      <c r="N375" t="s">
        <v>554</v>
      </c>
      <c r="O375" t="s">
        <v>555</v>
      </c>
      <c r="P375" t="s">
        <v>554</v>
      </c>
      <c r="Q375" t="s">
        <v>556</v>
      </c>
      <c r="R375" t="s">
        <v>557</v>
      </c>
      <c r="S375" t="s">
        <v>557</v>
      </c>
      <c r="T375" s="1">
        <v>43641</v>
      </c>
      <c r="U375" s="1">
        <v>45588</v>
      </c>
      <c r="V375" s="1">
        <v>52773</v>
      </c>
      <c r="X375" t="s">
        <v>1120</v>
      </c>
      <c r="Y375" t="s">
        <v>1121</v>
      </c>
      <c r="Z375" t="s">
        <v>678</v>
      </c>
      <c r="AA375" t="s">
        <v>1122</v>
      </c>
      <c r="AB375" t="s">
        <v>1108</v>
      </c>
      <c r="AC375" t="s">
        <v>553</v>
      </c>
      <c r="AD375" t="s">
        <v>640</v>
      </c>
      <c r="AF375" t="s">
        <v>564</v>
      </c>
      <c r="AG375" t="s">
        <v>681</v>
      </c>
      <c r="AH375" s="1">
        <v>43258</v>
      </c>
      <c r="AI375" t="s">
        <v>566</v>
      </c>
      <c r="AJ375" t="s">
        <v>567</v>
      </c>
      <c r="AK375" t="s">
        <v>546</v>
      </c>
      <c r="AL375" t="s">
        <v>568</v>
      </c>
      <c r="AM375" t="s">
        <v>569</v>
      </c>
      <c r="AN375" t="s">
        <v>578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0</v>
      </c>
      <c r="AY375">
        <v>5454615384</v>
      </c>
      <c r="AZ375">
        <v>13832901922</v>
      </c>
      <c r="BA375">
        <v>0</v>
      </c>
      <c r="BB375">
        <v>-5454615384</v>
      </c>
      <c r="BC375">
        <v>196167098078</v>
      </c>
      <c r="BD375">
        <v>0</v>
      </c>
      <c r="BE375">
        <v>4174473161</v>
      </c>
      <c r="BF375">
        <v>59431527478</v>
      </c>
      <c r="BG375">
        <v>0</v>
      </c>
      <c r="BH375">
        <v>4174473161</v>
      </c>
      <c r="BI375">
        <v>0</v>
      </c>
      <c r="BJ375">
        <v>0</v>
      </c>
      <c r="BK375">
        <v>0</v>
      </c>
      <c r="BL375">
        <v>4871159910</v>
      </c>
      <c r="BM375">
        <v>0</v>
      </c>
      <c r="BN375">
        <v>0</v>
      </c>
      <c r="BO375">
        <v>699752220</v>
      </c>
      <c r="BP375">
        <v>4883996133</v>
      </c>
      <c r="BQ375">
        <v>699752220</v>
      </c>
      <c r="BR375">
        <v>4883996133</v>
      </c>
      <c r="BS375">
        <v>0</v>
      </c>
      <c r="BT375">
        <v>0</v>
      </c>
      <c r="BU375">
        <v>0</v>
      </c>
      <c r="BV375">
        <v>699752220</v>
      </c>
      <c r="BW375">
        <v>4883996133</v>
      </c>
      <c r="BX375">
        <v>0.35734968199801748</v>
      </c>
      <c r="BY375">
        <v>2.4861819446247617</v>
      </c>
      <c r="BZ375">
        <v>0</v>
      </c>
      <c r="CA375">
        <v>196363461540</v>
      </c>
      <c r="CB375">
        <v>196363461540</v>
      </c>
      <c r="CC375">
        <v>201818076924</v>
      </c>
      <c r="CD375">
        <v>0</v>
      </c>
      <c r="CE375">
        <v>196167098078</v>
      </c>
      <c r="CF375">
        <v>196167098078</v>
      </c>
      <c r="CG375">
        <v>201608186125</v>
      </c>
      <c r="CH375">
        <v>196167098078</v>
      </c>
      <c r="CI375">
        <v>196167098078</v>
      </c>
      <c r="CJ375">
        <v>201608186125</v>
      </c>
      <c r="CK375">
        <v>13527337</v>
      </c>
      <c r="CL375">
        <v>0</v>
      </c>
      <c r="CM375">
        <v>0.35538559999999997</v>
      </c>
      <c r="CN375">
        <v>4.2646271999999996</v>
      </c>
      <c r="CO375">
        <v>4.2646271999999996</v>
      </c>
      <c r="CP375">
        <v>69714961850.708878</v>
      </c>
      <c r="CQ375">
        <v>836579542208.50647</v>
      </c>
      <c r="CR375">
        <v>836579542208.50647</v>
      </c>
      <c r="CS375">
        <v>1.283007273704762</v>
      </c>
      <c r="CT375">
        <v>251683813695.62943</v>
      </c>
      <c r="CU375">
        <v>4.2</v>
      </c>
      <c r="CV375">
        <v>0</v>
      </c>
      <c r="CW375">
        <v>0</v>
      </c>
      <c r="CX375">
        <v>0</v>
      </c>
      <c r="CY375">
        <v>4.1999999999999993</v>
      </c>
      <c r="CZ375">
        <v>823901811927.59998</v>
      </c>
      <c r="DA375">
        <v>0</v>
      </c>
      <c r="DB375">
        <v>0</v>
      </c>
      <c r="DC375">
        <v>0</v>
      </c>
      <c r="DD375">
        <v>22909384612.799995</v>
      </c>
      <c r="DE375">
        <v>196167098078</v>
      </c>
      <c r="DF375">
        <v>0</v>
      </c>
      <c r="DG375">
        <v>0</v>
      </c>
      <c r="DH375">
        <v>1</v>
      </c>
      <c r="DI375">
        <v>0</v>
      </c>
      <c r="DJ375">
        <v>196167098078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5454615384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11778328194.265829</v>
      </c>
      <c r="EF375">
        <v>0</v>
      </c>
      <c r="EG375">
        <v>699752220</v>
      </c>
      <c r="EH375">
        <v>0</v>
      </c>
      <c r="EI375">
        <v>0</v>
      </c>
      <c r="EJ375">
        <v>0</v>
      </c>
      <c r="EK375">
        <v>0</v>
      </c>
      <c r="EL375">
        <v>4883996133</v>
      </c>
      <c r="EM375">
        <v>0</v>
      </c>
      <c r="EN375">
        <v>0</v>
      </c>
      <c r="EO375">
        <v>0</v>
      </c>
      <c r="EP375">
        <v>699752220</v>
      </c>
      <c r="EQ375">
        <v>4883996133</v>
      </c>
      <c r="ER375" t="b">
        <v>1</v>
      </c>
      <c r="ES375" t="b">
        <v>1</v>
      </c>
      <c r="ET375" t="s">
        <v>9979</v>
      </c>
      <c r="EU375" t="s">
        <v>9979</v>
      </c>
      <c r="EV375">
        <v>2018</v>
      </c>
      <c r="EW375" t="s">
        <v>8804</v>
      </c>
    </row>
    <row r="376" spans="1:153" x14ac:dyDescent="0.4">
      <c r="A376" t="s">
        <v>187</v>
      </c>
      <c r="B376" t="s">
        <v>1425</v>
      </c>
      <c r="C376">
        <v>210000223</v>
      </c>
      <c r="D376" t="s">
        <v>1426</v>
      </c>
      <c r="E376" t="s">
        <v>1427</v>
      </c>
      <c r="F376" t="s">
        <v>546</v>
      </c>
      <c r="G376" t="s">
        <v>654</v>
      </c>
      <c r="H376" t="s">
        <v>654</v>
      </c>
      <c r="I376" t="s">
        <v>689</v>
      </c>
      <c r="J376" t="s">
        <v>690</v>
      </c>
      <c r="K376" t="s">
        <v>691</v>
      </c>
      <c r="L376" t="s">
        <v>654</v>
      </c>
      <c r="M376" t="s">
        <v>553</v>
      </c>
      <c r="N376" t="s">
        <v>594</v>
      </c>
      <c r="O376" t="s">
        <v>583</v>
      </c>
      <c r="P376" t="s">
        <v>584</v>
      </c>
      <c r="Q376" t="s">
        <v>655</v>
      </c>
      <c r="R376" t="s">
        <v>692</v>
      </c>
      <c r="S376" t="s">
        <v>692</v>
      </c>
      <c r="T376" s="1">
        <v>43538</v>
      </c>
      <c r="U376" s="1">
        <v>2958465</v>
      </c>
      <c r="V376" s="1">
        <v>2958465</v>
      </c>
      <c r="X376" t="s">
        <v>553</v>
      </c>
      <c r="Y376" t="s">
        <v>553</v>
      </c>
      <c r="Z376" t="s">
        <v>553</v>
      </c>
      <c r="AA376" t="s">
        <v>553</v>
      </c>
      <c r="AB376" t="s">
        <v>553</v>
      </c>
      <c r="AC376" t="s">
        <v>1301</v>
      </c>
      <c r="AD376" t="s">
        <v>771</v>
      </c>
      <c r="AF376" t="s">
        <v>772</v>
      </c>
      <c r="AG376" t="s">
        <v>565</v>
      </c>
      <c r="AH376" t="s">
        <v>9979</v>
      </c>
      <c r="AI376" t="s">
        <v>566</v>
      </c>
      <c r="AJ376" t="s">
        <v>773</v>
      </c>
      <c r="AK376" t="s">
        <v>546</v>
      </c>
      <c r="AL376" t="s">
        <v>586</v>
      </c>
      <c r="AM376" t="s">
        <v>569</v>
      </c>
      <c r="AN376" t="s">
        <v>578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1870384020</v>
      </c>
      <c r="BE376">
        <v>5463753037</v>
      </c>
      <c r="BF376">
        <v>47532603322</v>
      </c>
      <c r="BG376">
        <v>5463753037</v>
      </c>
      <c r="BH376">
        <v>0</v>
      </c>
      <c r="BI376">
        <v>0</v>
      </c>
      <c r="BJ376">
        <v>0</v>
      </c>
      <c r="BK376">
        <v>5566617132</v>
      </c>
      <c r="BL376">
        <v>0</v>
      </c>
      <c r="BM376">
        <v>-2369977044</v>
      </c>
      <c r="BN376">
        <v>39263797592</v>
      </c>
      <c r="BO376">
        <v>1889165988</v>
      </c>
      <c r="BP376">
        <v>5566617132</v>
      </c>
      <c r="BQ376">
        <v>-480811056</v>
      </c>
      <c r="BR376">
        <v>44830414724</v>
      </c>
      <c r="BS376">
        <v>0</v>
      </c>
      <c r="BT376">
        <v>0</v>
      </c>
      <c r="BU376">
        <v>0</v>
      </c>
      <c r="BV376">
        <v>-480811056</v>
      </c>
      <c r="BW376">
        <v>44830414724</v>
      </c>
      <c r="BX376">
        <v>-0.12338998930981314</v>
      </c>
      <c r="BY376">
        <v>13.4554252851018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376318525636</v>
      </c>
      <c r="CF376">
        <v>402536262070</v>
      </c>
      <c r="CG376">
        <v>334866371003</v>
      </c>
      <c r="CH376">
        <v>335002251136</v>
      </c>
      <c r="CI376">
        <v>346159987570</v>
      </c>
      <c r="CJ376">
        <v>294480096503</v>
      </c>
      <c r="CK376">
        <v>40522154633</v>
      </c>
      <c r="CL376">
        <v>0</v>
      </c>
      <c r="CM376">
        <v>40.696361660957336</v>
      </c>
      <c r="CN376">
        <v>49.264537692070007</v>
      </c>
      <c r="CO376">
        <v>20.718057751655579</v>
      </c>
      <c r="CP376">
        <v>15314794819000.9</v>
      </c>
      <c r="CQ376">
        <v>18539158190418.934</v>
      </c>
      <c r="CR376">
        <v>7796588947144.5283</v>
      </c>
      <c r="CS376">
        <v>2.3887543440020567</v>
      </c>
      <c r="CT376">
        <v>898932512841.44434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376318525636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270996640463.11502</v>
      </c>
      <c r="EF376">
        <v>-23430610948</v>
      </c>
      <c r="EG376">
        <v>1889165988</v>
      </c>
      <c r="EH376">
        <v>0</v>
      </c>
      <c r="EI376">
        <v>23847759390</v>
      </c>
      <c r="EJ376">
        <v>-2787125486</v>
      </c>
      <c r="EK376">
        <v>1446910238</v>
      </c>
      <c r="EL376">
        <v>5566617132</v>
      </c>
      <c r="EM376">
        <v>0</v>
      </c>
      <c r="EN376">
        <v>-2188357041</v>
      </c>
      <c r="EO376">
        <v>40005244395</v>
      </c>
      <c r="EP376">
        <v>-480811056</v>
      </c>
      <c r="EQ376">
        <v>44830414724</v>
      </c>
      <c r="ER376" t="b">
        <v>1</v>
      </c>
      <c r="ES376" t="b">
        <v>1</v>
      </c>
      <c r="ET376" t="s">
        <v>9979</v>
      </c>
      <c r="EU376" t="s">
        <v>9979</v>
      </c>
      <c r="EV376">
        <v>2019</v>
      </c>
      <c r="EW376" t="s">
        <v>814</v>
      </c>
    </row>
    <row r="377" spans="1:153" x14ac:dyDescent="0.4">
      <c r="A377" t="s">
        <v>1428</v>
      </c>
      <c r="B377">
        <v>100951708105</v>
      </c>
      <c r="C377">
        <v>6000000001013</v>
      </c>
      <c r="D377" t="s">
        <v>1429</v>
      </c>
      <c r="E377" t="s">
        <v>1430</v>
      </c>
      <c r="F377" t="s">
        <v>606</v>
      </c>
      <c r="G377" t="s">
        <v>607</v>
      </c>
      <c r="H377" t="s">
        <v>608</v>
      </c>
      <c r="I377" t="s">
        <v>549</v>
      </c>
      <c r="J377" t="s">
        <v>550</v>
      </c>
      <c r="K377" t="s">
        <v>551</v>
      </c>
      <c r="L377" t="s">
        <v>552</v>
      </c>
      <c r="M377" t="s">
        <v>609</v>
      </c>
      <c r="N377" t="s">
        <v>554</v>
      </c>
      <c r="O377" t="s">
        <v>555</v>
      </c>
      <c r="P377" t="s">
        <v>554</v>
      </c>
      <c r="Q377" t="s">
        <v>556</v>
      </c>
      <c r="R377" t="s">
        <v>557</v>
      </c>
      <c r="S377" t="s">
        <v>557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553</v>
      </c>
      <c r="Y377" t="s">
        <v>553</v>
      </c>
      <c r="Z377" t="s">
        <v>610</v>
      </c>
      <c r="AA377" t="s">
        <v>610</v>
      </c>
      <c r="AB377" t="s">
        <v>611</v>
      </c>
      <c r="AC377" t="s">
        <v>553</v>
      </c>
      <c r="AD377" t="s">
        <v>563</v>
      </c>
      <c r="AF377" t="s">
        <v>8806</v>
      </c>
      <c r="AG377" t="s">
        <v>565</v>
      </c>
      <c r="AH377" t="s">
        <v>9979</v>
      </c>
      <c r="AI377" t="s">
        <v>566</v>
      </c>
      <c r="AJ377" t="s">
        <v>567</v>
      </c>
      <c r="AK377" t="s">
        <v>606</v>
      </c>
      <c r="AL377" t="s">
        <v>568</v>
      </c>
      <c r="AM377" t="s">
        <v>569</v>
      </c>
      <c r="AN377" t="s">
        <v>570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 t="b">
        <v>1</v>
      </c>
      <c r="ES377" t="b">
        <v>1</v>
      </c>
      <c r="ET377" t="s">
        <v>9979</v>
      </c>
      <c r="EU377" t="s">
        <v>9979</v>
      </c>
      <c r="EV377">
        <v>2018</v>
      </c>
      <c r="EW377" t="s">
        <v>8804</v>
      </c>
    </row>
    <row r="378" spans="1:153" x14ac:dyDescent="0.4">
      <c r="A378" t="s">
        <v>1431</v>
      </c>
      <c r="B378">
        <v>505854508506</v>
      </c>
      <c r="C378">
        <v>6000000001011</v>
      </c>
      <c r="D378" t="s">
        <v>1432</v>
      </c>
      <c r="E378" t="s">
        <v>1433</v>
      </c>
      <c r="F378" t="s">
        <v>606</v>
      </c>
      <c r="G378" t="s">
        <v>607</v>
      </c>
      <c r="H378" t="s">
        <v>931</v>
      </c>
      <c r="I378" t="s">
        <v>549</v>
      </c>
      <c r="J378" t="s">
        <v>550</v>
      </c>
      <c r="K378" t="s">
        <v>551</v>
      </c>
      <c r="L378" t="s">
        <v>552</v>
      </c>
      <c r="M378" t="s">
        <v>1186</v>
      </c>
      <c r="N378" t="s">
        <v>554</v>
      </c>
      <c r="O378" t="s">
        <v>555</v>
      </c>
      <c r="P378" t="s">
        <v>554</v>
      </c>
      <c r="Q378" t="s">
        <v>556</v>
      </c>
      <c r="R378" t="s">
        <v>557</v>
      </c>
      <c r="S378" t="s">
        <v>557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553</v>
      </c>
      <c r="Y378" t="s">
        <v>553</v>
      </c>
      <c r="Z378" t="s">
        <v>610</v>
      </c>
      <c r="AA378" t="s">
        <v>610</v>
      </c>
      <c r="AB378" t="s">
        <v>1025</v>
      </c>
      <c r="AC378" t="s">
        <v>553</v>
      </c>
      <c r="AD378" t="s">
        <v>563</v>
      </c>
      <c r="AF378" t="s">
        <v>8806</v>
      </c>
      <c r="AG378" t="s">
        <v>565</v>
      </c>
      <c r="AH378" t="s">
        <v>9979</v>
      </c>
      <c r="AI378" t="s">
        <v>566</v>
      </c>
      <c r="AJ378" t="s">
        <v>567</v>
      </c>
      <c r="AK378" t="s">
        <v>606</v>
      </c>
      <c r="AL378" t="s">
        <v>568</v>
      </c>
      <c r="AM378" t="s">
        <v>569</v>
      </c>
      <c r="AN378" t="s">
        <v>570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 t="b">
        <v>1</v>
      </c>
      <c r="ES378" t="b">
        <v>1</v>
      </c>
      <c r="ET378" t="s">
        <v>9979</v>
      </c>
      <c r="EU378" t="s">
        <v>9979</v>
      </c>
      <c r="EV378">
        <v>2018</v>
      </c>
      <c r="EW378" t="s">
        <v>8804</v>
      </c>
    </row>
    <row r="379" spans="1:153" x14ac:dyDescent="0.4">
      <c r="A379" t="s">
        <v>188</v>
      </c>
      <c r="B379">
        <v>806320810801</v>
      </c>
      <c r="C379">
        <v>6000000001021</v>
      </c>
      <c r="D379" t="s">
        <v>1434</v>
      </c>
      <c r="E379" t="s">
        <v>1435</v>
      </c>
      <c r="F379" t="s">
        <v>546</v>
      </c>
      <c r="G379" t="s">
        <v>701</v>
      </c>
      <c r="H379" t="s">
        <v>1053</v>
      </c>
      <c r="I379" t="s">
        <v>549</v>
      </c>
      <c r="J379" t="s">
        <v>550</v>
      </c>
      <c r="K379" t="s">
        <v>551</v>
      </c>
      <c r="L379" t="s">
        <v>552</v>
      </c>
      <c r="M379" t="s">
        <v>553</v>
      </c>
      <c r="N379" t="s">
        <v>554</v>
      </c>
      <c r="O379" t="s">
        <v>555</v>
      </c>
      <c r="P379" t="s">
        <v>554</v>
      </c>
      <c r="Q379" t="s">
        <v>556</v>
      </c>
      <c r="R379" t="s">
        <v>557</v>
      </c>
      <c r="S379" t="s">
        <v>557</v>
      </c>
      <c r="T379" s="1">
        <v>43280</v>
      </c>
      <c r="U379" s="1">
        <v>49489</v>
      </c>
      <c r="V379" s="1">
        <v>49489</v>
      </c>
      <c r="X379" t="s">
        <v>677</v>
      </c>
      <c r="Y379" t="s">
        <v>559</v>
      </c>
      <c r="Z379" t="s">
        <v>678</v>
      </c>
      <c r="AA379" t="s">
        <v>1436</v>
      </c>
      <c r="AB379" t="s">
        <v>1437</v>
      </c>
      <c r="AC379" t="s">
        <v>553</v>
      </c>
      <c r="AD379" t="s">
        <v>577</v>
      </c>
      <c r="AF379" t="s">
        <v>564</v>
      </c>
      <c r="AG379" t="s">
        <v>681</v>
      </c>
      <c r="AH379" s="1">
        <v>43277</v>
      </c>
      <c r="AI379" t="s">
        <v>566</v>
      </c>
      <c r="AJ379" t="s">
        <v>567</v>
      </c>
      <c r="AK379" t="s">
        <v>546</v>
      </c>
      <c r="AL379" t="s">
        <v>568</v>
      </c>
      <c r="AM379" t="s">
        <v>569</v>
      </c>
      <c r="AN379" t="s">
        <v>578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0</v>
      </c>
      <c r="AY379">
        <v>1334000000</v>
      </c>
      <c r="AZ379">
        <v>16563386400</v>
      </c>
      <c r="BA379">
        <v>0</v>
      </c>
      <c r="BB379">
        <v>-1334000000</v>
      </c>
      <c r="BC379">
        <v>22664613600</v>
      </c>
      <c r="BD379">
        <v>0</v>
      </c>
      <c r="BE379">
        <v>509625043</v>
      </c>
      <c r="BF379">
        <v>8009138685</v>
      </c>
      <c r="BG379">
        <v>0</v>
      </c>
      <c r="BH379">
        <v>509625043</v>
      </c>
      <c r="BI379">
        <v>0</v>
      </c>
      <c r="BJ379">
        <v>0</v>
      </c>
      <c r="BK379">
        <v>0</v>
      </c>
      <c r="BL379">
        <v>592924643</v>
      </c>
      <c r="BM379">
        <v>0</v>
      </c>
      <c r="BN379">
        <v>0</v>
      </c>
      <c r="BO379">
        <v>82772412</v>
      </c>
      <c r="BP379">
        <v>611888372</v>
      </c>
      <c r="BQ379">
        <v>82772412</v>
      </c>
      <c r="BR379">
        <v>611888372</v>
      </c>
      <c r="BS379">
        <v>0</v>
      </c>
      <c r="BT379">
        <v>0</v>
      </c>
      <c r="BU379">
        <v>0</v>
      </c>
      <c r="BV379">
        <v>82772412</v>
      </c>
      <c r="BW379">
        <v>611888372</v>
      </c>
      <c r="BX379">
        <v>0.36587358009738441</v>
      </c>
      <c r="BY379">
        <v>2.6585525372533754</v>
      </c>
      <c r="BZ379">
        <v>0</v>
      </c>
      <c r="CA379">
        <v>22852000000</v>
      </c>
      <c r="CB379">
        <v>22852000000</v>
      </c>
      <c r="CC379">
        <v>24186000000</v>
      </c>
      <c r="CD379">
        <v>0</v>
      </c>
      <c r="CE379">
        <v>22664613600</v>
      </c>
      <c r="CF379">
        <v>22664613600</v>
      </c>
      <c r="CG379">
        <v>23978967840</v>
      </c>
      <c r="CH379">
        <v>22664613600</v>
      </c>
      <c r="CI379">
        <v>22664613600</v>
      </c>
      <c r="CJ379">
        <v>23978967840</v>
      </c>
      <c r="CK379">
        <v>19645760</v>
      </c>
      <c r="CL379">
        <v>0</v>
      </c>
      <c r="CM379">
        <v>0.36386360833333331</v>
      </c>
      <c r="CN379">
        <v>4.3663632999999997</v>
      </c>
      <c r="CO379">
        <v>4.3663632999999997</v>
      </c>
      <c r="CP379">
        <v>8246828085.9767399</v>
      </c>
      <c r="CQ379">
        <v>98961937031.720871</v>
      </c>
      <c r="CR379">
        <v>98961937031.720871</v>
      </c>
      <c r="CS379">
        <v>1.2041689274242888</v>
      </c>
      <c r="CT379">
        <v>27292023449.197948</v>
      </c>
      <c r="CU379">
        <v>4.3</v>
      </c>
      <c r="CV379">
        <v>0</v>
      </c>
      <c r="CW379">
        <v>0</v>
      </c>
      <c r="CX379">
        <v>0</v>
      </c>
      <c r="CY379">
        <v>4.3</v>
      </c>
      <c r="CZ379">
        <v>97457838480</v>
      </c>
      <c r="DA379">
        <v>0</v>
      </c>
      <c r="DB379">
        <v>0</v>
      </c>
      <c r="DC379">
        <v>0</v>
      </c>
      <c r="DD379">
        <v>5736200000</v>
      </c>
      <c r="DE379">
        <v>22664613600</v>
      </c>
      <c r="DF379">
        <v>0</v>
      </c>
      <c r="DG379">
        <v>0</v>
      </c>
      <c r="DH379">
        <v>1</v>
      </c>
      <c r="DI379">
        <v>0</v>
      </c>
      <c r="DJ379">
        <v>22664613600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1334000000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2878815766.7177176</v>
      </c>
      <c r="EF379">
        <v>0</v>
      </c>
      <c r="EG379">
        <v>82772412</v>
      </c>
      <c r="EH379">
        <v>0</v>
      </c>
      <c r="EI379">
        <v>0</v>
      </c>
      <c r="EJ379">
        <v>0</v>
      </c>
      <c r="EK379">
        <v>0</v>
      </c>
      <c r="EL379">
        <v>611888372</v>
      </c>
      <c r="EM379">
        <v>0</v>
      </c>
      <c r="EN379">
        <v>0</v>
      </c>
      <c r="EO379">
        <v>0</v>
      </c>
      <c r="EP379">
        <v>82772412</v>
      </c>
      <c r="EQ379">
        <v>611888372</v>
      </c>
      <c r="ER379" t="b">
        <v>1</v>
      </c>
      <c r="ES379" t="b">
        <v>1</v>
      </c>
      <c r="ET379" t="s">
        <v>9979</v>
      </c>
      <c r="EU379" t="s">
        <v>9979</v>
      </c>
      <c r="EV379">
        <v>2018</v>
      </c>
      <c r="EW379" t="s">
        <v>8804</v>
      </c>
    </row>
    <row r="380" spans="1:153" x14ac:dyDescent="0.4">
      <c r="A380" t="s">
        <v>189</v>
      </c>
      <c r="B380">
        <v>100951708107</v>
      </c>
      <c r="C380">
        <v>6000000001020</v>
      </c>
      <c r="D380" t="s">
        <v>1438</v>
      </c>
      <c r="E380" t="s">
        <v>1439</v>
      </c>
      <c r="F380" t="s">
        <v>546</v>
      </c>
      <c r="G380" t="s">
        <v>547</v>
      </c>
      <c r="H380" t="s">
        <v>548</v>
      </c>
      <c r="I380" t="s">
        <v>549</v>
      </c>
      <c r="J380" t="s">
        <v>550</v>
      </c>
      <c r="K380" t="s">
        <v>551</v>
      </c>
      <c r="L380" t="s">
        <v>552</v>
      </c>
      <c r="M380" t="s">
        <v>553</v>
      </c>
      <c r="N380" t="s">
        <v>554</v>
      </c>
      <c r="O380" t="s">
        <v>555</v>
      </c>
      <c r="P380" t="s">
        <v>554</v>
      </c>
      <c r="Q380" t="s">
        <v>556</v>
      </c>
      <c r="R380" t="s">
        <v>557</v>
      </c>
      <c r="S380" t="s">
        <v>557</v>
      </c>
      <c r="T380" s="1">
        <v>43280</v>
      </c>
      <c r="U380" s="1">
        <v>49491</v>
      </c>
      <c r="V380" s="1">
        <v>49491</v>
      </c>
      <c r="X380" t="s">
        <v>558</v>
      </c>
      <c r="Y380" t="s">
        <v>559</v>
      </c>
      <c r="Z380" t="s">
        <v>560</v>
      </c>
      <c r="AA380" t="s">
        <v>1075</v>
      </c>
      <c r="AB380" t="s">
        <v>576</v>
      </c>
      <c r="AC380" t="s">
        <v>553</v>
      </c>
      <c r="AD380" t="s">
        <v>563</v>
      </c>
      <c r="AF380" t="s">
        <v>564</v>
      </c>
      <c r="AG380" t="s">
        <v>565</v>
      </c>
      <c r="AH380" s="1">
        <v>43278</v>
      </c>
      <c r="AI380" t="s">
        <v>566</v>
      </c>
      <c r="AJ380" t="s">
        <v>567</v>
      </c>
      <c r="AK380" t="s">
        <v>546</v>
      </c>
      <c r="AL380" t="s">
        <v>568</v>
      </c>
      <c r="AM380" t="s">
        <v>569</v>
      </c>
      <c r="AN380" t="s">
        <v>578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644534000</v>
      </c>
      <c r="AY380">
        <v>3004675118</v>
      </c>
      <c r="AZ380">
        <v>25294507368</v>
      </c>
      <c r="BA380">
        <v>-644534000</v>
      </c>
      <c r="BB380">
        <v>-3004675118</v>
      </c>
      <c r="BC380">
        <v>4002492632</v>
      </c>
      <c r="BD380">
        <v>34763201</v>
      </c>
      <c r="BE380">
        <v>127580481</v>
      </c>
      <c r="BF380">
        <v>980026561</v>
      </c>
      <c r="BG380">
        <v>0</v>
      </c>
      <c r="BH380">
        <v>127044944</v>
      </c>
      <c r="BI380">
        <v>535537</v>
      </c>
      <c r="BJ380">
        <v>0</v>
      </c>
      <c r="BK380">
        <v>0</v>
      </c>
      <c r="BL380">
        <v>84253354</v>
      </c>
      <c r="BM380">
        <v>0</v>
      </c>
      <c r="BN380">
        <v>0</v>
      </c>
      <c r="BO380">
        <v>10333991</v>
      </c>
      <c r="BP380">
        <v>85398384</v>
      </c>
      <c r="BQ380">
        <v>10333991</v>
      </c>
      <c r="BR380">
        <v>85398384</v>
      </c>
      <c r="BS380">
        <v>0</v>
      </c>
      <c r="BT380">
        <v>0</v>
      </c>
      <c r="BU380">
        <v>0</v>
      </c>
      <c r="BV380">
        <v>10333991</v>
      </c>
      <c r="BW380">
        <v>85398384</v>
      </c>
      <c r="BX380">
        <v>0.2392388835307156</v>
      </c>
      <c r="BY380">
        <v>1.5635487682651839</v>
      </c>
      <c r="BZ380">
        <v>0</v>
      </c>
      <c r="CA380">
        <v>4003293291</v>
      </c>
      <c r="CB380">
        <v>4647827291</v>
      </c>
      <c r="CC380">
        <v>7007968409</v>
      </c>
      <c r="CD380">
        <v>0</v>
      </c>
      <c r="CE380">
        <v>4002492632</v>
      </c>
      <c r="CF380">
        <v>4646897726</v>
      </c>
      <c r="CG380">
        <v>7006566815</v>
      </c>
      <c r="CH380">
        <v>4002492632</v>
      </c>
      <c r="CI380">
        <v>4646897726</v>
      </c>
      <c r="CJ380">
        <v>7006566815</v>
      </c>
      <c r="CK380">
        <v>600935</v>
      </c>
      <c r="CL380">
        <v>0</v>
      </c>
      <c r="CM380">
        <v>0.25212065833333336</v>
      </c>
      <c r="CN380">
        <v>3.0254479000000001</v>
      </c>
      <c r="CO380">
        <v>3.0254479000000001</v>
      </c>
      <c r="CP380">
        <v>1009111077.3541561</v>
      </c>
      <c r="CQ380">
        <v>12109332928.249872</v>
      </c>
      <c r="CR380">
        <v>12109332928.249872</v>
      </c>
      <c r="CS380">
        <v>1.0334514305560296</v>
      </c>
      <c r="CT380">
        <v>4136381736.330368</v>
      </c>
      <c r="CU380">
        <v>3</v>
      </c>
      <c r="CV380">
        <v>0</v>
      </c>
      <c r="CW380">
        <v>0</v>
      </c>
      <c r="CX380">
        <v>3</v>
      </c>
      <c r="CY380">
        <v>3</v>
      </c>
      <c r="CZ380">
        <v>12007477896</v>
      </c>
      <c r="DA380">
        <v>0</v>
      </c>
      <c r="DB380">
        <v>0</v>
      </c>
      <c r="DC380">
        <v>1933602000</v>
      </c>
      <c r="DD380">
        <v>9014025354</v>
      </c>
      <c r="DE380">
        <v>4002492632</v>
      </c>
      <c r="DF380">
        <v>0</v>
      </c>
      <c r="DG380">
        <v>644534000</v>
      </c>
      <c r="DH380">
        <v>1</v>
      </c>
      <c r="DI380">
        <v>0</v>
      </c>
      <c r="DJ380">
        <v>4002492632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3004675118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10333991</v>
      </c>
      <c r="EH380">
        <v>0</v>
      </c>
      <c r="EI380">
        <v>0</v>
      </c>
      <c r="EJ380">
        <v>0</v>
      </c>
      <c r="EK380">
        <v>0</v>
      </c>
      <c r="EL380">
        <v>85398384</v>
      </c>
      <c r="EM380">
        <v>0</v>
      </c>
      <c r="EN380">
        <v>0</v>
      </c>
      <c r="EO380">
        <v>0</v>
      </c>
      <c r="EP380">
        <v>10333991</v>
      </c>
      <c r="EQ380">
        <v>85398384</v>
      </c>
      <c r="ER380" t="b">
        <v>1</v>
      </c>
      <c r="ES380" t="b">
        <v>1</v>
      </c>
      <c r="ET380" t="s">
        <v>9979</v>
      </c>
      <c r="EU380" t="s">
        <v>9979</v>
      </c>
      <c r="EV380">
        <v>2018</v>
      </c>
      <c r="EW380" t="s">
        <v>8804</v>
      </c>
    </row>
    <row r="381" spans="1:153" x14ac:dyDescent="0.4">
      <c r="A381" t="s">
        <v>190</v>
      </c>
      <c r="B381">
        <v>5166045001</v>
      </c>
      <c r="C381">
        <v>6000000001018</v>
      </c>
      <c r="D381" t="s">
        <v>1440</v>
      </c>
      <c r="E381" t="s">
        <v>1441</v>
      </c>
      <c r="F381" t="s">
        <v>606</v>
      </c>
      <c r="G381" t="s">
        <v>1236</v>
      </c>
      <c r="H381" t="s">
        <v>1237</v>
      </c>
      <c r="I381" t="s">
        <v>549</v>
      </c>
      <c r="J381" t="s">
        <v>550</v>
      </c>
      <c r="K381" t="s">
        <v>551</v>
      </c>
      <c r="L381" t="s">
        <v>552</v>
      </c>
      <c r="M381" t="s">
        <v>609</v>
      </c>
      <c r="N381" t="s">
        <v>554</v>
      </c>
      <c r="O381" t="s">
        <v>555</v>
      </c>
      <c r="P381" t="s">
        <v>554</v>
      </c>
      <c r="Q381" t="s">
        <v>556</v>
      </c>
      <c r="R381" t="s">
        <v>557</v>
      </c>
      <c r="S381" t="s">
        <v>557</v>
      </c>
      <c r="T381" s="1">
        <v>43279</v>
      </c>
      <c r="U381" s="1">
        <v>47149</v>
      </c>
      <c r="V381" s="1">
        <v>47177</v>
      </c>
      <c r="X381" t="s">
        <v>553</v>
      </c>
      <c r="Y381" t="s">
        <v>553</v>
      </c>
      <c r="Z381" t="s">
        <v>1238</v>
      </c>
      <c r="AA381" t="s">
        <v>1238</v>
      </c>
      <c r="AB381" t="s">
        <v>1316</v>
      </c>
      <c r="AC381" t="s">
        <v>553</v>
      </c>
      <c r="AD381" t="s">
        <v>620</v>
      </c>
      <c r="AF381" t="s">
        <v>8806</v>
      </c>
      <c r="AG381" t="s">
        <v>565</v>
      </c>
      <c r="AH381" s="1">
        <v>43278</v>
      </c>
      <c r="AI381" t="s">
        <v>566</v>
      </c>
      <c r="AJ381" t="s">
        <v>567</v>
      </c>
      <c r="AK381" t="s">
        <v>606</v>
      </c>
      <c r="AL381" t="s">
        <v>568</v>
      </c>
      <c r="AM381" t="s">
        <v>569</v>
      </c>
      <c r="AN381" t="s">
        <v>578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0</v>
      </c>
      <c r="BE381">
        <v>1497860000</v>
      </c>
      <c r="BF381">
        <v>24534063361</v>
      </c>
      <c r="BG381">
        <v>0</v>
      </c>
      <c r="BH381">
        <v>1497860000</v>
      </c>
      <c r="BI381">
        <v>0</v>
      </c>
      <c r="BJ381">
        <v>0</v>
      </c>
      <c r="BK381">
        <v>0</v>
      </c>
      <c r="BL381">
        <v>1744759998</v>
      </c>
      <c r="BM381">
        <v>0</v>
      </c>
      <c r="BN381">
        <v>0</v>
      </c>
      <c r="BO381">
        <v>255130000</v>
      </c>
      <c r="BP381">
        <v>1744759998</v>
      </c>
      <c r="BQ381">
        <v>255130000</v>
      </c>
      <c r="BR381">
        <v>1744759998</v>
      </c>
      <c r="BS381">
        <v>0</v>
      </c>
      <c r="BT381">
        <v>0</v>
      </c>
      <c r="BU381">
        <v>0</v>
      </c>
      <c r="BV381">
        <v>255130000</v>
      </c>
      <c r="BW381">
        <v>1744759998</v>
      </c>
      <c r="BX381">
        <v>0.31048124593119331</v>
      </c>
      <c r="BY381">
        <v>2.1427127527226917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0.30684834166666669</v>
      </c>
      <c r="CN381">
        <v>3.6821801000000001</v>
      </c>
      <c r="CO381">
        <v>3.6821801000000001</v>
      </c>
      <c r="CP381">
        <v>25253618519.166668</v>
      </c>
      <c r="CQ381">
        <v>303043422230</v>
      </c>
      <c r="CR381">
        <v>303043422230</v>
      </c>
      <c r="CS381">
        <v>1.158284279748387</v>
      </c>
      <c r="CT381">
        <v>95326796223.292252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255130000</v>
      </c>
      <c r="EH381">
        <v>0</v>
      </c>
      <c r="EI381">
        <v>0</v>
      </c>
      <c r="EJ381">
        <v>0</v>
      </c>
      <c r="EK381">
        <v>0</v>
      </c>
      <c r="EL381">
        <v>1744759998</v>
      </c>
      <c r="EM381">
        <v>0</v>
      </c>
      <c r="EN381">
        <v>0</v>
      </c>
      <c r="EO381">
        <v>0</v>
      </c>
      <c r="EP381">
        <v>255130000</v>
      </c>
      <c r="EQ381">
        <v>1744759998</v>
      </c>
      <c r="ER381" t="b">
        <v>1</v>
      </c>
      <c r="ES381" t="b">
        <v>1</v>
      </c>
      <c r="ET381" t="s">
        <v>9979</v>
      </c>
      <c r="EU381" t="s">
        <v>9979</v>
      </c>
      <c r="EV381">
        <v>2018</v>
      </c>
      <c r="EW381" t="s">
        <v>8804</v>
      </c>
    </row>
    <row r="382" spans="1:153" x14ac:dyDescent="0.4">
      <c r="A382" t="s">
        <v>191</v>
      </c>
      <c r="B382" t="s">
        <v>1442</v>
      </c>
      <c r="C382">
        <v>210000097</v>
      </c>
      <c r="D382" t="s">
        <v>1443</v>
      </c>
      <c r="E382" t="s">
        <v>1444</v>
      </c>
      <c r="F382" t="s">
        <v>827</v>
      </c>
      <c r="G382" t="s">
        <v>827</v>
      </c>
      <c r="H382" t="s">
        <v>827</v>
      </c>
      <c r="I382" t="s">
        <v>689</v>
      </c>
      <c r="J382" t="s">
        <v>550</v>
      </c>
      <c r="K382" t="s">
        <v>551</v>
      </c>
      <c r="L382" t="s">
        <v>1445</v>
      </c>
      <c r="M382" t="s">
        <v>553</v>
      </c>
      <c r="N382" t="s">
        <v>594</v>
      </c>
      <c r="O382" t="s">
        <v>654</v>
      </c>
      <c r="P382" t="s">
        <v>584</v>
      </c>
      <c r="Q382" t="s">
        <v>655</v>
      </c>
      <c r="R382" t="s">
        <v>557</v>
      </c>
      <c r="S382" t="s">
        <v>1446</v>
      </c>
      <c r="T382" s="1">
        <v>43329</v>
      </c>
      <c r="U382" s="1">
        <v>44060</v>
      </c>
      <c r="V382" s="1">
        <v>48992</v>
      </c>
      <c r="X382" t="s">
        <v>553</v>
      </c>
      <c r="Y382" t="s">
        <v>553</v>
      </c>
      <c r="Z382" t="s">
        <v>553</v>
      </c>
      <c r="AA382" t="s">
        <v>553</v>
      </c>
      <c r="AB382" t="s">
        <v>596</v>
      </c>
      <c r="AD382" t="s">
        <v>1092</v>
      </c>
      <c r="AF382" t="s">
        <v>829</v>
      </c>
      <c r="AG382" t="s">
        <v>681</v>
      </c>
      <c r="AH382" t="s">
        <v>9979</v>
      </c>
      <c r="AI382" t="s">
        <v>566</v>
      </c>
      <c r="AJ382" t="s">
        <v>696</v>
      </c>
      <c r="AK382" t="s">
        <v>827</v>
      </c>
      <c r="AL382" t="s">
        <v>586</v>
      </c>
      <c r="AM382" t="s">
        <v>569</v>
      </c>
      <c r="AN382" t="s">
        <v>578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1149460347</v>
      </c>
      <c r="AY382">
        <v>183830097488</v>
      </c>
      <c r="AZ382">
        <v>496500467194</v>
      </c>
      <c r="BA382">
        <v>-1149460347</v>
      </c>
      <c r="BB382">
        <v>-183830097488</v>
      </c>
      <c r="BC382">
        <v>29030418986</v>
      </c>
      <c r="BD382">
        <v>508152</v>
      </c>
      <c r="BE382">
        <v>7661264642</v>
      </c>
      <c r="BF382">
        <v>20453217724</v>
      </c>
      <c r="BG382">
        <v>7660756490</v>
      </c>
      <c r="BH382">
        <v>0</v>
      </c>
      <c r="BI382">
        <v>508152</v>
      </c>
      <c r="BJ382">
        <v>-709598200</v>
      </c>
      <c r="BK382">
        <v>7660756490</v>
      </c>
      <c r="BL382">
        <v>0</v>
      </c>
      <c r="BM382">
        <v>2238394</v>
      </c>
      <c r="BN382">
        <v>-709598200</v>
      </c>
      <c r="BO382">
        <v>508152</v>
      </c>
      <c r="BP382">
        <v>7661264642</v>
      </c>
      <c r="BQ382">
        <v>2746546</v>
      </c>
      <c r="BR382">
        <v>6951666442</v>
      </c>
      <c r="BS382">
        <v>0</v>
      </c>
      <c r="BT382">
        <v>0</v>
      </c>
      <c r="BU382">
        <v>0</v>
      </c>
      <c r="BV382">
        <v>2746546</v>
      </c>
      <c r="BW382">
        <v>6951666442</v>
      </c>
      <c r="BX382">
        <v>0.47996592730629123</v>
      </c>
      <c r="BY382">
        <v>7.8289808964210685</v>
      </c>
      <c r="BZ382">
        <v>0</v>
      </c>
      <c r="CA382">
        <v>0</v>
      </c>
      <c r="CB382">
        <v>1394527034</v>
      </c>
      <c r="CC382">
        <v>198197628949</v>
      </c>
      <c r="CD382">
        <v>0</v>
      </c>
      <c r="CE382">
        <v>0</v>
      </c>
      <c r="CF382">
        <v>1147221953</v>
      </c>
      <c r="CG382">
        <v>184539695688</v>
      </c>
      <c r="CH382">
        <v>0</v>
      </c>
      <c r="CI382">
        <v>1147221953</v>
      </c>
      <c r="CJ382">
        <v>184539695688</v>
      </c>
      <c r="CK382">
        <v>-709598200</v>
      </c>
      <c r="CL382">
        <v>0</v>
      </c>
      <c r="CM382">
        <v>0</v>
      </c>
      <c r="CN382">
        <v>10.906903147697447</v>
      </c>
      <c r="CO382">
        <v>-0.2642622590065003</v>
      </c>
      <c r="CP382">
        <v>0</v>
      </c>
      <c r="CQ382">
        <v>0</v>
      </c>
      <c r="CR382">
        <v>0</v>
      </c>
      <c r="CS382">
        <v>0.98367897779644065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0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183830097488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</v>
      </c>
      <c r="ED382">
        <v>0</v>
      </c>
      <c r="EE382">
        <v>0</v>
      </c>
      <c r="EF382">
        <v>0</v>
      </c>
      <c r="EG382">
        <v>508152</v>
      </c>
      <c r="EH382">
        <v>-148968882</v>
      </c>
      <c r="EI382">
        <v>0</v>
      </c>
      <c r="EJ382">
        <v>151207276</v>
      </c>
      <c r="EK382">
        <v>0</v>
      </c>
      <c r="EL382">
        <v>7661264642</v>
      </c>
      <c r="EM382">
        <v>-709598200</v>
      </c>
      <c r="EN382">
        <v>0</v>
      </c>
      <c r="EO382">
        <v>0</v>
      </c>
      <c r="EP382">
        <v>2746546</v>
      </c>
      <c r="EQ382">
        <v>6951666442</v>
      </c>
      <c r="ER382" t="b">
        <v>1</v>
      </c>
      <c r="ES382" t="b">
        <v>1</v>
      </c>
      <c r="ET382" t="s">
        <v>1447</v>
      </c>
      <c r="EU382" t="s">
        <v>9979</v>
      </c>
      <c r="EV382">
        <v>2018</v>
      </c>
      <c r="EW382" t="s">
        <v>572</v>
      </c>
    </row>
    <row r="383" spans="1:153" x14ac:dyDescent="0.4">
      <c r="A383" t="s">
        <v>1448</v>
      </c>
      <c r="B383">
        <v>205211923201</v>
      </c>
      <c r="C383">
        <v>6000000001022</v>
      </c>
      <c r="D383" t="s">
        <v>1449</v>
      </c>
      <c r="E383" t="s">
        <v>1450</v>
      </c>
      <c r="F383" t="s">
        <v>606</v>
      </c>
      <c r="G383" t="s">
        <v>607</v>
      </c>
      <c r="H383" t="s">
        <v>931</v>
      </c>
      <c r="I383" t="s">
        <v>549</v>
      </c>
      <c r="J383" t="s">
        <v>550</v>
      </c>
      <c r="K383" t="s">
        <v>551</v>
      </c>
      <c r="L383" t="s">
        <v>552</v>
      </c>
      <c r="M383" t="s">
        <v>1186</v>
      </c>
      <c r="N383" t="s">
        <v>554</v>
      </c>
      <c r="O383" t="s">
        <v>555</v>
      </c>
      <c r="P383" t="s">
        <v>554</v>
      </c>
      <c r="Q383" t="s">
        <v>556</v>
      </c>
      <c r="R383" t="s">
        <v>557</v>
      </c>
      <c r="S383" t="s">
        <v>557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553</v>
      </c>
      <c r="Y383" t="s">
        <v>553</v>
      </c>
      <c r="Z383" t="s">
        <v>678</v>
      </c>
      <c r="AA383" t="s">
        <v>678</v>
      </c>
      <c r="AB383" t="s">
        <v>1451</v>
      </c>
      <c r="AC383" t="s">
        <v>553</v>
      </c>
      <c r="AD383" t="s">
        <v>620</v>
      </c>
      <c r="AF383" t="s">
        <v>8806</v>
      </c>
      <c r="AG383" t="s">
        <v>565</v>
      </c>
      <c r="AH383" t="s">
        <v>9979</v>
      </c>
      <c r="AI383" t="s">
        <v>566</v>
      </c>
      <c r="AJ383" t="s">
        <v>567</v>
      </c>
      <c r="AK383" t="s">
        <v>606</v>
      </c>
      <c r="AL383" t="s">
        <v>568</v>
      </c>
      <c r="AM383" t="s">
        <v>569</v>
      </c>
      <c r="AN383" t="s">
        <v>570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 t="b">
        <v>1</v>
      </c>
      <c r="ES383" t="b">
        <v>1</v>
      </c>
      <c r="ET383" t="s">
        <v>9979</v>
      </c>
      <c r="EU383" t="s">
        <v>9979</v>
      </c>
      <c r="EV383">
        <v>2018</v>
      </c>
      <c r="EW383" t="s">
        <v>8804</v>
      </c>
    </row>
    <row r="384" spans="1:153" x14ac:dyDescent="0.4">
      <c r="A384" t="s">
        <v>192</v>
      </c>
      <c r="B384">
        <v>406341042401</v>
      </c>
      <c r="C384">
        <v>6000000001034</v>
      </c>
      <c r="D384" t="s">
        <v>1452</v>
      </c>
      <c r="E384" t="s">
        <v>1453</v>
      </c>
      <c r="F384" t="s">
        <v>546</v>
      </c>
      <c r="G384" t="s">
        <v>701</v>
      </c>
      <c r="H384" t="s">
        <v>1454</v>
      </c>
      <c r="I384" t="s">
        <v>549</v>
      </c>
      <c r="J384" t="s">
        <v>550</v>
      </c>
      <c r="K384" t="s">
        <v>551</v>
      </c>
      <c r="L384" t="s">
        <v>552</v>
      </c>
      <c r="M384" t="s">
        <v>553</v>
      </c>
      <c r="N384" t="s">
        <v>554</v>
      </c>
      <c r="O384" t="s">
        <v>555</v>
      </c>
      <c r="P384" t="s">
        <v>554</v>
      </c>
      <c r="Q384" t="s">
        <v>556</v>
      </c>
      <c r="R384" t="s">
        <v>557</v>
      </c>
      <c r="S384" t="s">
        <v>557</v>
      </c>
      <c r="T384" s="1">
        <v>43384</v>
      </c>
      <c r="U384" s="1">
        <v>46125</v>
      </c>
      <c r="V384" s="1">
        <v>46125</v>
      </c>
      <c r="X384" t="s">
        <v>677</v>
      </c>
      <c r="Y384" t="s">
        <v>559</v>
      </c>
      <c r="Z384" t="s">
        <v>678</v>
      </c>
      <c r="AA384" t="s">
        <v>1455</v>
      </c>
      <c r="AB384" t="s">
        <v>596</v>
      </c>
      <c r="AC384" t="s">
        <v>553</v>
      </c>
      <c r="AD384" t="s">
        <v>620</v>
      </c>
      <c r="AF384" t="s">
        <v>564</v>
      </c>
      <c r="AG384" t="s">
        <v>565</v>
      </c>
      <c r="AH384" s="1">
        <v>43328</v>
      </c>
      <c r="AI384" t="s">
        <v>566</v>
      </c>
      <c r="AJ384" t="s">
        <v>567</v>
      </c>
      <c r="AK384" t="s">
        <v>546</v>
      </c>
      <c r="AL384" t="s">
        <v>568</v>
      </c>
      <c r="AM384" t="s">
        <v>569</v>
      </c>
      <c r="AN384" t="s">
        <v>578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 t="b">
        <v>1</v>
      </c>
      <c r="ES384" t="b">
        <v>1</v>
      </c>
      <c r="ET384" t="s">
        <v>9979</v>
      </c>
      <c r="EU384" t="s">
        <v>9979</v>
      </c>
      <c r="EV384">
        <v>2018</v>
      </c>
      <c r="EW384" t="s">
        <v>8804</v>
      </c>
    </row>
    <row r="385" spans="1:153" x14ac:dyDescent="0.4">
      <c r="A385" t="s">
        <v>1456</v>
      </c>
      <c r="B385" t="s">
        <v>1457</v>
      </c>
      <c r="C385">
        <v>210000112</v>
      </c>
      <c r="D385" t="s">
        <v>1458</v>
      </c>
      <c r="E385" t="s">
        <v>1459</v>
      </c>
      <c r="F385" t="s">
        <v>606</v>
      </c>
      <c r="G385" t="s">
        <v>1236</v>
      </c>
      <c r="H385" t="s">
        <v>1237</v>
      </c>
      <c r="I385" t="s">
        <v>549</v>
      </c>
      <c r="J385" t="s">
        <v>550</v>
      </c>
      <c r="K385" t="s">
        <v>551</v>
      </c>
      <c r="L385" t="s">
        <v>552</v>
      </c>
      <c r="M385" t="s">
        <v>1011</v>
      </c>
      <c r="N385" t="s">
        <v>594</v>
      </c>
      <c r="O385" t="s">
        <v>654</v>
      </c>
      <c r="P385" t="s">
        <v>584</v>
      </c>
      <c r="Q385" t="s">
        <v>556</v>
      </c>
      <c r="R385" t="s">
        <v>557</v>
      </c>
      <c r="S385" t="s">
        <v>557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553</v>
      </c>
      <c r="Y385" t="s">
        <v>553</v>
      </c>
      <c r="Z385" t="s">
        <v>1460</v>
      </c>
      <c r="AA385" t="s">
        <v>1460</v>
      </c>
      <c r="AB385" t="s">
        <v>1461</v>
      </c>
      <c r="AC385" t="s">
        <v>553</v>
      </c>
      <c r="AD385" t="s">
        <v>563</v>
      </c>
      <c r="AF385" t="s">
        <v>8806</v>
      </c>
      <c r="AG385" t="e">
        <v>#N/A</v>
      </c>
      <c r="AH385" t="s">
        <v>9979</v>
      </c>
      <c r="AI385" t="s">
        <v>566</v>
      </c>
      <c r="AJ385" t="s">
        <v>567</v>
      </c>
      <c r="AK385" t="s">
        <v>606</v>
      </c>
      <c r="AL385" t="s">
        <v>586</v>
      </c>
      <c r="AM385" t="s">
        <v>569</v>
      </c>
      <c r="AN385" t="s">
        <v>570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 t="b">
        <v>1</v>
      </c>
      <c r="ES385" t="b">
        <v>1</v>
      </c>
      <c r="ET385" t="s">
        <v>9979</v>
      </c>
      <c r="EU385" t="s">
        <v>9979</v>
      </c>
      <c r="EV385">
        <v>2018</v>
      </c>
      <c r="EW385" t="s">
        <v>572</v>
      </c>
    </row>
    <row r="386" spans="1:153" x14ac:dyDescent="0.4">
      <c r="A386" t="s">
        <v>1456</v>
      </c>
      <c r="B386" t="s">
        <v>1457</v>
      </c>
      <c r="C386">
        <v>210000113</v>
      </c>
      <c r="D386" t="s">
        <v>1458</v>
      </c>
      <c r="E386" t="s">
        <v>1462</v>
      </c>
      <c r="F386" t="s">
        <v>606</v>
      </c>
      <c r="G386" t="s">
        <v>1236</v>
      </c>
      <c r="H386" t="s">
        <v>1237</v>
      </c>
      <c r="I386" t="s">
        <v>549</v>
      </c>
      <c r="J386" t="s">
        <v>550</v>
      </c>
      <c r="K386" t="s">
        <v>551</v>
      </c>
      <c r="L386" t="s">
        <v>552</v>
      </c>
      <c r="M386" t="s">
        <v>1011</v>
      </c>
      <c r="N386" t="s">
        <v>594</v>
      </c>
      <c r="O386" t="s">
        <v>654</v>
      </c>
      <c r="P386" t="s">
        <v>584</v>
      </c>
      <c r="Q386" t="s">
        <v>556</v>
      </c>
      <c r="R386" t="s">
        <v>557</v>
      </c>
      <c r="S386" t="s">
        <v>557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553</v>
      </c>
      <c r="Y386" t="s">
        <v>553</v>
      </c>
      <c r="Z386" t="s">
        <v>1460</v>
      </c>
      <c r="AA386" t="s">
        <v>1460</v>
      </c>
      <c r="AB386" t="s">
        <v>1461</v>
      </c>
      <c r="AC386" t="s">
        <v>553</v>
      </c>
      <c r="AD386" t="s">
        <v>563</v>
      </c>
      <c r="AF386" t="s">
        <v>8806</v>
      </c>
      <c r="AG386" t="e">
        <v>#N/A</v>
      </c>
      <c r="AH386" t="s">
        <v>9979</v>
      </c>
      <c r="AI386" t="s">
        <v>566</v>
      </c>
      <c r="AJ386" t="s">
        <v>567</v>
      </c>
      <c r="AK386" t="s">
        <v>606</v>
      </c>
      <c r="AL386" t="s">
        <v>586</v>
      </c>
      <c r="AM386" t="s">
        <v>569</v>
      </c>
      <c r="AN386" t="s">
        <v>570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 t="b">
        <v>1</v>
      </c>
      <c r="ES386" t="b">
        <v>1</v>
      </c>
      <c r="ET386" t="s">
        <v>9979</v>
      </c>
      <c r="EU386" t="s">
        <v>9979</v>
      </c>
      <c r="EV386">
        <v>2018</v>
      </c>
      <c r="EW386" t="s">
        <v>572</v>
      </c>
    </row>
    <row r="387" spans="1:153" x14ac:dyDescent="0.4">
      <c r="A387" t="s">
        <v>193</v>
      </c>
      <c r="B387" t="s">
        <v>1463</v>
      </c>
      <c r="C387">
        <v>210000101</v>
      </c>
      <c r="D387" t="s">
        <v>1464</v>
      </c>
      <c r="E387" t="s">
        <v>1465</v>
      </c>
      <c r="F387" t="s">
        <v>606</v>
      </c>
      <c r="G387" t="s">
        <v>607</v>
      </c>
      <c r="H387" t="s">
        <v>931</v>
      </c>
      <c r="I387" t="s">
        <v>689</v>
      </c>
      <c r="J387" t="s">
        <v>811</v>
      </c>
      <c r="K387" t="s">
        <v>691</v>
      </c>
      <c r="L387" t="s">
        <v>1466</v>
      </c>
      <c r="M387" t="s">
        <v>553</v>
      </c>
      <c r="N387" t="s">
        <v>594</v>
      </c>
      <c r="O387" t="s">
        <v>583</v>
      </c>
      <c r="P387" t="s">
        <v>595</v>
      </c>
      <c r="Q387" t="s">
        <v>556</v>
      </c>
      <c r="R387" t="s">
        <v>557</v>
      </c>
      <c r="S387" t="s">
        <v>812</v>
      </c>
      <c r="T387" s="1">
        <v>43340</v>
      </c>
      <c r="U387" s="1">
        <v>45897</v>
      </c>
      <c r="V387" s="1">
        <v>47003</v>
      </c>
      <c r="X387" t="s">
        <v>553</v>
      </c>
      <c r="Y387" t="s">
        <v>553</v>
      </c>
      <c r="Z387" t="s">
        <v>553</v>
      </c>
      <c r="AA387" t="s">
        <v>553</v>
      </c>
      <c r="AB387" t="s">
        <v>1467</v>
      </c>
      <c r="AC387" t="s">
        <v>1468</v>
      </c>
      <c r="AD387" t="s">
        <v>863</v>
      </c>
      <c r="AF387" t="s">
        <v>612</v>
      </c>
      <c r="AG387" t="s">
        <v>565</v>
      </c>
      <c r="AH387" t="s">
        <v>9979</v>
      </c>
      <c r="AI387" t="s">
        <v>566</v>
      </c>
      <c r="AJ387" t="s">
        <v>773</v>
      </c>
      <c r="AK387" t="s">
        <v>606</v>
      </c>
      <c r="AL387" t="s">
        <v>568</v>
      </c>
      <c r="AM387" t="s">
        <v>569</v>
      </c>
      <c r="AN387" t="s">
        <v>578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84533911</v>
      </c>
      <c r="BO387">
        <v>0</v>
      </c>
      <c r="BP387">
        <v>0</v>
      </c>
      <c r="BQ387">
        <v>0</v>
      </c>
      <c r="BR387">
        <v>84533911</v>
      </c>
      <c r="BS387">
        <v>0</v>
      </c>
      <c r="BT387">
        <v>0</v>
      </c>
      <c r="BU387">
        <v>0</v>
      </c>
      <c r="BV387">
        <v>0</v>
      </c>
      <c r="BW387">
        <v>84533911</v>
      </c>
      <c r="BX387">
        <v>0</v>
      </c>
      <c r="BY387">
        <v>0.16684645379825735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50750226274</v>
      </c>
      <c r="CF387">
        <v>50750226274</v>
      </c>
      <c r="CG387">
        <v>50665692363</v>
      </c>
      <c r="CH387">
        <v>50750226274</v>
      </c>
      <c r="CI387">
        <v>50750226274</v>
      </c>
      <c r="CJ387">
        <v>50665692363</v>
      </c>
      <c r="CK387">
        <v>84533911</v>
      </c>
      <c r="CL387">
        <v>0</v>
      </c>
      <c r="CM387">
        <v>-3.8797160983085637</v>
      </c>
      <c r="CN387">
        <v>0.33674389123916626</v>
      </c>
      <c r="CO387">
        <v>2.0515814423561096</v>
      </c>
      <c r="CP387">
        <v>-196896469868.04004</v>
      </c>
      <c r="CQ387">
        <v>17089828676.774935</v>
      </c>
      <c r="CR387">
        <v>104118222419.11185</v>
      </c>
      <c r="CS387">
        <v>1.1207003733190162</v>
      </c>
      <c r="CT387">
        <v>56875797531.296341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50750226274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26543023495.462883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84533911</v>
      </c>
      <c r="EP387">
        <v>0</v>
      </c>
      <c r="EQ387">
        <v>84533911</v>
      </c>
      <c r="ER387" t="b">
        <v>1</v>
      </c>
      <c r="ES387" t="b">
        <v>1</v>
      </c>
      <c r="ET387" t="s">
        <v>9979</v>
      </c>
      <c r="EU387" t="s">
        <v>1059</v>
      </c>
      <c r="EV387">
        <v>2018</v>
      </c>
      <c r="EW387" t="s">
        <v>572</v>
      </c>
    </row>
    <row r="388" spans="1:153" x14ac:dyDescent="0.4">
      <c r="A388" t="s">
        <v>1469</v>
      </c>
      <c r="B388" t="s">
        <v>1470</v>
      </c>
      <c r="C388">
        <v>210000378</v>
      </c>
      <c r="D388" t="s">
        <v>1471</v>
      </c>
      <c r="E388" t="s">
        <v>1472</v>
      </c>
      <c r="F388" t="s">
        <v>546</v>
      </c>
      <c r="G388" t="s">
        <v>547</v>
      </c>
      <c r="H388" t="s">
        <v>548</v>
      </c>
      <c r="I388" t="s">
        <v>549</v>
      </c>
      <c r="J388" t="s">
        <v>550</v>
      </c>
      <c r="K388" t="s">
        <v>551</v>
      </c>
      <c r="L388" t="s">
        <v>552</v>
      </c>
      <c r="M388" t="s">
        <v>553</v>
      </c>
      <c r="N388" t="s">
        <v>594</v>
      </c>
      <c r="O388" t="s">
        <v>654</v>
      </c>
      <c r="P388" t="s">
        <v>595</v>
      </c>
      <c r="Q388" t="s">
        <v>556</v>
      </c>
      <c r="R388" t="s">
        <v>557</v>
      </c>
      <c r="S388" t="s">
        <v>557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558</v>
      </c>
      <c r="Y388" t="s">
        <v>559</v>
      </c>
      <c r="Z388" t="s">
        <v>560</v>
      </c>
      <c r="AB388" t="s">
        <v>705</v>
      </c>
      <c r="AC388" t="s">
        <v>553</v>
      </c>
      <c r="AD388" t="s">
        <v>620</v>
      </c>
      <c r="AF388" t="s">
        <v>564</v>
      </c>
      <c r="AG388" t="s">
        <v>681</v>
      </c>
      <c r="AH388" t="s">
        <v>9979</v>
      </c>
      <c r="AI388" t="s">
        <v>566</v>
      </c>
      <c r="AJ388" t="s">
        <v>567</v>
      </c>
      <c r="AK388" t="s">
        <v>546</v>
      </c>
      <c r="AL388" t="s">
        <v>568</v>
      </c>
      <c r="AM388" t="s">
        <v>569</v>
      </c>
      <c r="AN388" t="s">
        <v>570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 t="b">
        <v>1</v>
      </c>
      <c r="ES388" t="b">
        <v>1</v>
      </c>
      <c r="ET388" t="s">
        <v>9979</v>
      </c>
      <c r="EU388" t="s">
        <v>9979</v>
      </c>
      <c r="EV388">
        <v>2019</v>
      </c>
      <c r="EW388" t="s">
        <v>572</v>
      </c>
    </row>
    <row r="389" spans="1:153" x14ac:dyDescent="0.4">
      <c r="A389" t="s">
        <v>1469</v>
      </c>
      <c r="B389" t="s">
        <v>1473</v>
      </c>
      <c r="C389">
        <v>210000379</v>
      </c>
      <c r="D389" t="s">
        <v>1471</v>
      </c>
      <c r="E389" t="s">
        <v>1474</v>
      </c>
      <c r="F389" t="s">
        <v>546</v>
      </c>
      <c r="G389" t="s">
        <v>547</v>
      </c>
      <c r="H389" t="s">
        <v>548</v>
      </c>
      <c r="I389" t="s">
        <v>549</v>
      </c>
      <c r="J389" t="s">
        <v>550</v>
      </c>
      <c r="K389" t="s">
        <v>551</v>
      </c>
      <c r="L389" t="s">
        <v>552</v>
      </c>
      <c r="M389" t="s">
        <v>553</v>
      </c>
      <c r="N389" t="s">
        <v>594</v>
      </c>
      <c r="O389" t="s">
        <v>654</v>
      </c>
      <c r="P389" t="s">
        <v>595</v>
      </c>
      <c r="Q389" t="s">
        <v>556</v>
      </c>
      <c r="R389" t="s">
        <v>557</v>
      </c>
      <c r="S389" t="s">
        <v>557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558</v>
      </c>
      <c r="Y389" t="s">
        <v>559</v>
      </c>
      <c r="Z389" t="s">
        <v>560</v>
      </c>
      <c r="AB389" t="s">
        <v>759</v>
      </c>
      <c r="AC389" t="s">
        <v>553</v>
      </c>
      <c r="AD389" t="s">
        <v>620</v>
      </c>
      <c r="AF389" t="s">
        <v>564</v>
      </c>
      <c r="AG389" t="s">
        <v>681</v>
      </c>
      <c r="AH389" t="s">
        <v>9979</v>
      </c>
      <c r="AI389" t="s">
        <v>566</v>
      </c>
      <c r="AJ389" t="s">
        <v>567</v>
      </c>
      <c r="AK389" t="s">
        <v>546</v>
      </c>
      <c r="AL389" t="s">
        <v>568</v>
      </c>
      <c r="AM389" t="s">
        <v>569</v>
      </c>
      <c r="AN389" t="s">
        <v>570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 t="b">
        <v>1</v>
      </c>
      <c r="ES389" t="b">
        <v>1</v>
      </c>
      <c r="ET389" t="s">
        <v>9979</v>
      </c>
      <c r="EU389" t="s">
        <v>9979</v>
      </c>
      <c r="EV389">
        <v>2019</v>
      </c>
      <c r="EW389" t="s">
        <v>572</v>
      </c>
    </row>
    <row r="390" spans="1:153" x14ac:dyDescent="0.4">
      <c r="A390" t="s">
        <v>1469</v>
      </c>
      <c r="B390">
        <v>807001528801</v>
      </c>
      <c r="C390">
        <v>6000000001297</v>
      </c>
      <c r="D390" t="s">
        <v>1475</v>
      </c>
      <c r="E390" t="s">
        <v>1475</v>
      </c>
      <c r="F390" t="s">
        <v>546</v>
      </c>
      <c r="G390" t="s">
        <v>547</v>
      </c>
      <c r="H390" t="s">
        <v>548</v>
      </c>
      <c r="I390" t="s">
        <v>549</v>
      </c>
      <c r="J390" t="s">
        <v>550</v>
      </c>
      <c r="K390" t="s">
        <v>551</v>
      </c>
      <c r="L390" t="s">
        <v>552</v>
      </c>
      <c r="M390" t="s">
        <v>553</v>
      </c>
      <c r="N390" t="s">
        <v>554</v>
      </c>
      <c r="O390" t="s">
        <v>555</v>
      </c>
      <c r="P390" t="s">
        <v>595</v>
      </c>
      <c r="Q390" t="s">
        <v>556</v>
      </c>
      <c r="R390" t="s">
        <v>557</v>
      </c>
      <c r="S390" t="s">
        <v>557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558</v>
      </c>
      <c r="Y390" t="s">
        <v>559</v>
      </c>
      <c r="Z390" t="s">
        <v>560</v>
      </c>
      <c r="AB390" t="s">
        <v>705</v>
      </c>
      <c r="AC390" t="s">
        <v>553</v>
      </c>
      <c r="AD390" t="s">
        <v>620</v>
      </c>
      <c r="AF390" t="s">
        <v>564</v>
      </c>
      <c r="AH390" s="1">
        <v>43402</v>
      </c>
      <c r="AI390" t="s">
        <v>566</v>
      </c>
      <c r="AJ390" t="s">
        <v>567</v>
      </c>
      <c r="AK390" t="s">
        <v>546</v>
      </c>
      <c r="AL390" t="s">
        <v>568</v>
      </c>
      <c r="AM390" t="s">
        <v>569</v>
      </c>
      <c r="AN390" t="s">
        <v>570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 t="b">
        <v>1</v>
      </c>
      <c r="ES390" t="b">
        <v>1</v>
      </c>
      <c r="ET390" t="s">
        <v>9979</v>
      </c>
      <c r="EU390" t="s">
        <v>9979</v>
      </c>
      <c r="EV390">
        <v>2018</v>
      </c>
      <c r="EW390" t="s">
        <v>8804</v>
      </c>
    </row>
    <row r="391" spans="1:153" x14ac:dyDescent="0.4">
      <c r="A391" t="s">
        <v>194</v>
      </c>
      <c r="B391" t="s">
        <v>1476</v>
      </c>
      <c r="C391">
        <v>210000859</v>
      </c>
      <c r="D391" t="s">
        <v>1477</v>
      </c>
      <c r="E391" t="s">
        <v>1478</v>
      </c>
      <c r="F391" t="s">
        <v>606</v>
      </c>
      <c r="G391" t="s">
        <v>607</v>
      </c>
      <c r="H391" t="s">
        <v>931</v>
      </c>
      <c r="I391" t="s">
        <v>689</v>
      </c>
      <c r="J391" t="s">
        <v>837</v>
      </c>
      <c r="K391" t="s">
        <v>691</v>
      </c>
      <c r="L391" t="s">
        <v>838</v>
      </c>
      <c r="M391" t="s">
        <v>553</v>
      </c>
      <c r="N391" t="s">
        <v>594</v>
      </c>
      <c r="O391" t="s">
        <v>703</v>
      </c>
      <c r="P391" t="s">
        <v>595</v>
      </c>
      <c r="Q391" t="s">
        <v>556</v>
      </c>
      <c r="R391" t="s">
        <v>557</v>
      </c>
      <c r="S391" t="s">
        <v>692</v>
      </c>
      <c r="T391" s="1">
        <v>43349</v>
      </c>
      <c r="U391" s="1">
        <v>45357</v>
      </c>
      <c r="V391" s="1">
        <v>47367</v>
      </c>
      <c r="X391" t="s">
        <v>553</v>
      </c>
      <c r="Y391" t="s">
        <v>553</v>
      </c>
      <c r="Z391" t="s">
        <v>553</v>
      </c>
      <c r="AA391" t="s">
        <v>553</v>
      </c>
      <c r="AB391" t="s">
        <v>589</v>
      </c>
      <c r="AC391" t="s">
        <v>1479</v>
      </c>
      <c r="AD391" t="s">
        <v>771</v>
      </c>
      <c r="AF391" t="s">
        <v>612</v>
      </c>
      <c r="AH391" t="s">
        <v>9979</v>
      </c>
      <c r="AI391" t="s">
        <v>566</v>
      </c>
      <c r="AJ391" t="s">
        <v>773</v>
      </c>
      <c r="AK391" t="s">
        <v>606</v>
      </c>
      <c r="AL391" t="s">
        <v>568</v>
      </c>
      <c r="AM391" t="s">
        <v>569</v>
      </c>
      <c r="AN391" t="s">
        <v>578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154050465</v>
      </c>
      <c r="AZ391">
        <v>5160690571</v>
      </c>
      <c r="BA391">
        <v>0</v>
      </c>
      <c r="BB391">
        <v>-154050465</v>
      </c>
      <c r="BC391">
        <v>82319122426</v>
      </c>
      <c r="BD391">
        <v>0</v>
      </c>
      <c r="BE391">
        <v>0</v>
      </c>
      <c r="BF391">
        <v>24394509532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0</v>
      </c>
      <c r="BN391">
        <v>1036618869</v>
      </c>
      <c r="BO391">
        <v>0</v>
      </c>
      <c r="BP391">
        <v>0</v>
      </c>
      <c r="BQ391">
        <v>0</v>
      </c>
      <c r="BR391">
        <v>1036618869</v>
      </c>
      <c r="BS391">
        <v>0</v>
      </c>
      <c r="BT391">
        <v>0</v>
      </c>
      <c r="BU391">
        <v>0</v>
      </c>
      <c r="BV391">
        <v>0</v>
      </c>
      <c r="BW391">
        <v>1036618869</v>
      </c>
      <c r="BX391">
        <v>0</v>
      </c>
      <c r="BY391">
        <v>161.86818294595847</v>
      </c>
      <c r="BZ391">
        <v>0</v>
      </c>
      <c r="CA391">
        <v>74815472513</v>
      </c>
      <c r="CB391">
        <v>74815472513</v>
      </c>
      <c r="CC391">
        <v>82359846340</v>
      </c>
      <c r="CD391">
        <v>0</v>
      </c>
      <c r="CE391">
        <v>1600002919</v>
      </c>
      <c r="CF391">
        <v>1600002919</v>
      </c>
      <c r="CG391">
        <v>717434515</v>
      </c>
      <c r="CH391">
        <v>1600002919</v>
      </c>
      <c r="CI391">
        <v>1600002919</v>
      </c>
      <c r="CJ391">
        <v>717434515</v>
      </c>
      <c r="CK391">
        <v>1036618869</v>
      </c>
      <c r="CL391">
        <v>0</v>
      </c>
      <c r="CM391">
        <v>85.465623140335083</v>
      </c>
      <c r="CN391">
        <v>535.19676685333252</v>
      </c>
      <c r="CO391">
        <v>-47.897677496075637</v>
      </c>
      <c r="CP391">
        <v>136745246498.69008</v>
      </c>
      <c r="CQ391">
        <v>856316389204.69446</v>
      </c>
      <c r="CR391">
        <v>-76636423807.041626</v>
      </c>
      <c r="CS391">
        <v>0.35614162804701499</v>
      </c>
      <c r="CT391">
        <v>569827644.45263624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1600002919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88331618</v>
      </c>
      <c r="EN391">
        <v>0</v>
      </c>
      <c r="EO391">
        <v>948287251</v>
      </c>
      <c r="EP391">
        <v>0</v>
      </c>
      <c r="EQ391">
        <v>1036618869</v>
      </c>
      <c r="ER391" t="b">
        <v>1</v>
      </c>
      <c r="ES391" t="b">
        <v>1</v>
      </c>
      <c r="ET391" t="s">
        <v>9979</v>
      </c>
      <c r="EU391" t="s">
        <v>1059</v>
      </c>
      <c r="EV391">
        <v>2018</v>
      </c>
      <c r="EW391" t="s">
        <v>572</v>
      </c>
    </row>
    <row r="392" spans="1:153" x14ac:dyDescent="0.4">
      <c r="A392" t="s">
        <v>1480</v>
      </c>
      <c r="B392">
        <v>305830012301</v>
      </c>
      <c r="C392">
        <v>6000000001033</v>
      </c>
      <c r="D392" t="s">
        <v>1481</v>
      </c>
      <c r="E392" t="s">
        <v>1482</v>
      </c>
      <c r="F392" t="s">
        <v>606</v>
      </c>
      <c r="G392" t="s">
        <v>1236</v>
      </c>
      <c r="H392" t="s">
        <v>1483</v>
      </c>
      <c r="I392" t="s">
        <v>549</v>
      </c>
      <c r="J392" t="s">
        <v>550</v>
      </c>
      <c r="K392" t="s">
        <v>551</v>
      </c>
      <c r="L392" t="s">
        <v>552</v>
      </c>
      <c r="M392" t="s">
        <v>1186</v>
      </c>
      <c r="N392" t="s">
        <v>554</v>
      </c>
      <c r="O392" t="s">
        <v>555</v>
      </c>
      <c r="P392" t="s">
        <v>554</v>
      </c>
      <c r="Q392" t="s">
        <v>556</v>
      </c>
      <c r="R392" t="s">
        <v>557</v>
      </c>
      <c r="S392" t="s">
        <v>557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553</v>
      </c>
      <c r="Y392" t="s">
        <v>553</v>
      </c>
      <c r="Z392" t="s">
        <v>1400</v>
      </c>
      <c r="AA392" t="s">
        <v>1400</v>
      </c>
      <c r="AB392" t="s">
        <v>933</v>
      </c>
      <c r="AC392" t="s">
        <v>553</v>
      </c>
      <c r="AD392" t="s">
        <v>563</v>
      </c>
      <c r="AF392" t="s">
        <v>8806</v>
      </c>
      <c r="AH392" t="s">
        <v>9979</v>
      </c>
      <c r="AI392" t="s">
        <v>566</v>
      </c>
      <c r="AJ392" t="s">
        <v>567</v>
      </c>
      <c r="AK392" t="s">
        <v>606</v>
      </c>
      <c r="AL392" t="s">
        <v>568</v>
      </c>
      <c r="AM392" t="s">
        <v>569</v>
      </c>
      <c r="AN392" t="s">
        <v>570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 t="b">
        <v>1</v>
      </c>
      <c r="ES392" t="b">
        <v>1</v>
      </c>
      <c r="ET392" t="s">
        <v>9979</v>
      </c>
      <c r="EU392" t="s">
        <v>9979</v>
      </c>
      <c r="EV392">
        <v>2018</v>
      </c>
      <c r="EW392" t="s">
        <v>8804</v>
      </c>
    </row>
    <row r="393" spans="1:153" x14ac:dyDescent="0.4">
      <c r="A393" t="s">
        <v>195</v>
      </c>
      <c r="B393">
        <v>205799861202</v>
      </c>
      <c r="C393">
        <v>6000000001039</v>
      </c>
      <c r="D393" t="s">
        <v>1484</v>
      </c>
      <c r="E393" t="s">
        <v>1485</v>
      </c>
      <c r="F393" t="s">
        <v>546</v>
      </c>
      <c r="G393" t="s">
        <v>547</v>
      </c>
      <c r="H393" t="s">
        <v>548</v>
      </c>
      <c r="I393" t="s">
        <v>549</v>
      </c>
      <c r="J393" t="s">
        <v>550</v>
      </c>
      <c r="K393" t="s">
        <v>551</v>
      </c>
      <c r="L393" t="s">
        <v>552</v>
      </c>
      <c r="M393" t="s">
        <v>553</v>
      </c>
      <c r="N393" t="s">
        <v>554</v>
      </c>
      <c r="O393" t="s">
        <v>555</v>
      </c>
      <c r="P393" t="s">
        <v>554</v>
      </c>
      <c r="Q393" t="s">
        <v>556</v>
      </c>
      <c r="R393" t="s">
        <v>557</v>
      </c>
      <c r="S393" t="s">
        <v>557</v>
      </c>
      <c r="T393" s="1">
        <v>43440</v>
      </c>
      <c r="U393" s="1">
        <v>51674</v>
      </c>
      <c r="V393" s="1">
        <v>51674</v>
      </c>
      <c r="X393" t="s">
        <v>558</v>
      </c>
      <c r="Y393" t="s">
        <v>559</v>
      </c>
      <c r="Z393" t="s">
        <v>560</v>
      </c>
      <c r="AA393" t="s">
        <v>1075</v>
      </c>
      <c r="AB393" t="s">
        <v>1108</v>
      </c>
      <c r="AC393" t="s">
        <v>553</v>
      </c>
      <c r="AD393" t="s">
        <v>640</v>
      </c>
      <c r="AF393" t="s">
        <v>564</v>
      </c>
      <c r="AH393" s="1">
        <v>43433</v>
      </c>
      <c r="AI393" t="s">
        <v>566</v>
      </c>
      <c r="AJ393" t="s">
        <v>567</v>
      </c>
      <c r="AK393" t="s">
        <v>546</v>
      </c>
      <c r="AL393" t="s">
        <v>568</v>
      </c>
      <c r="AM393" t="s">
        <v>569</v>
      </c>
      <c r="AN393" t="s">
        <v>578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0</v>
      </c>
      <c r="AY393">
        <v>1479828307</v>
      </c>
      <c r="AZ393">
        <v>11982549820</v>
      </c>
      <c r="BA393">
        <v>0</v>
      </c>
      <c r="BB393">
        <v>-1479828307</v>
      </c>
      <c r="BC393">
        <v>62017450180</v>
      </c>
      <c r="BD393">
        <v>0</v>
      </c>
      <c r="BE393">
        <v>1244809702</v>
      </c>
      <c r="BF393">
        <v>18501608511</v>
      </c>
      <c r="BG393">
        <v>0</v>
      </c>
      <c r="BH393">
        <v>1244809702</v>
      </c>
      <c r="BI393">
        <v>0</v>
      </c>
      <c r="BJ393">
        <v>0</v>
      </c>
      <c r="BK393">
        <v>0</v>
      </c>
      <c r="BL393">
        <v>1444752991</v>
      </c>
      <c r="BM393">
        <v>0</v>
      </c>
      <c r="BN393">
        <v>0</v>
      </c>
      <c r="BO393">
        <v>208803186</v>
      </c>
      <c r="BP393">
        <v>1445008968</v>
      </c>
      <c r="BQ393">
        <v>208803186</v>
      </c>
      <c r="BR393">
        <v>1445008968</v>
      </c>
      <c r="BS393">
        <v>0</v>
      </c>
      <c r="BT393">
        <v>0</v>
      </c>
      <c r="BU393">
        <v>0</v>
      </c>
      <c r="BV393">
        <v>208803186</v>
      </c>
      <c r="BW393">
        <v>1445008968</v>
      </c>
      <c r="BX393">
        <v>0.33725230910991322</v>
      </c>
      <c r="BY393">
        <v>2.3293554923083866</v>
      </c>
      <c r="BZ393">
        <v>0</v>
      </c>
      <c r="CA393">
        <v>62029856151</v>
      </c>
      <c r="CB393">
        <v>62029856151</v>
      </c>
      <c r="CC393">
        <v>63509684458</v>
      </c>
      <c r="CD393">
        <v>0</v>
      </c>
      <c r="CE393">
        <v>62017450180</v>
      </c>
      <c r="CF393">
        <v>62017450180</v>
      </c>
      <c r="CG393">
        <v>63496982521</v>
      </c>
      <c r="CH393">
        <v>62017450180</v>
      </c>
      <c r="CI393">
        <v>62017450180</v>
      </c>
      <c r="CJ393">
        <v>63496982521</v>
      </c>
      <c r="CK393">
        <v>295966</v>
      </c>
      <c r="CL393">
        <v>0</v>
      </c>
      <c r="CM393">
        <v>0.32477365833333333</v>
      </c>
      <c r="CN393">
        <v>3.8972839000000001</v>
      </c>
      <c r="CO393">
        <v>3.8972839000000001</v>
      </c>
      <c r="CP393">
        <v>20141634175.46384</v>
      </c>
      <c r="CQ393">
        <v>241699610105.5661</v>
      </c>
      <c r="CR393">
        <v>241699610105.5661</v>
      </c>
      <c r="CS393">
        <v>1.2500217366351352</v>
      </c>
      <c r="CT393">
        <v>77523160775.686569</v>
      </c>
      <c r="CU393">
        <v>3.95</v>
      </c>
      <c r="CV393">
        <v>0</v>
      </c>
      <c r="CW393">
        <v>0</v>
      </c>
      <c r="CX393">
        <v>0</v>
      </c>
      <c r="CY393">
        <v>3.95</v>
      </c>
      <c r="CZ393">
        <v>244968928211</v>
      </c>
      <c r="DA393">
        <v>0</v>
      </c>
      <c r="DB393">
        <v>0</v>
      </c>
      <c r="DC393">
        <v>0</v>
      </c>
      <c r="DD393">
        <v>5845321812.6500006</v>
      </c>
      <c r="DE393">
        <v>62017450180</v>
      </c>
      <c r="DF393">
        <v>0</v>
      </c>
      <c r="DG393">
        <v>0</v>
      </c>
      <c r="DH393">
        <v>1</v>
      </c>
      <c r="DI393">
        <v>0</v>
      </c>
      <c r="DJ393">
        <v>62017450180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1479828307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208803186</v>
      </c>
      <c r="EH393">
        <v>0</v>
      </c>
      <c r="EI393">
        <v>0</v>
      </c>
      <c r="EJ393">
        <v>0</v>
      </c>
      <c r="EK393">
        <v>0</v>
      </c>
      <c r="EL393">
        <v>1445008968</v>
      </c>
      <c r="EM393">
        <v>0</v>
      </c>
      <c r="EN393">
        <v>0</v>
      </c>
      <c r="EO393">
        <v>0</v>
      </c>
      <c r="EP393">
        <v>208803186</v>
      </c>
      <c r="EQ393">
        <v>1445008968</v>
      </c>
      <c r="ER393" t="b">
        <v>1</v>
      </c>
      <c r="ES393" t="b">
        <v>1</v>
      </c>
      <c r="ET393" t="s">
        <v>9979</v>
      </c>
      <c r="EU393" t="s">
        <v>9979</v>
      </c>
      <c r="EV393">
        <v>2018</v>
      </c>
      <c r="EW393" t="s">
        <v>8804</v>
      </c>
    </row>
    <row r="394" spans="1:153" x14ac:dyDescent="0.4">
      <c r="A394" t="s">
        <v>195</v>
      </c>
      <c r="B394">
        <v>205799861203</v>
      </c>
      <c r="C394">
        <v>6000000001047</v>
      </c>
      <c r="D394" t="s">
        <v>1484</v>
      </c>
      <c r="E394" t="s">
        <v>1486</v>
      </c>
      <c r="F394" t="s">
        <v>546</v>
      </c>
      <c r="G394" t="s">
        <v>547</v>
      </c>
      <c r="H394" t="s">
        <v>548</v>
      </c>
      <c r="I394" t="s">
        <v>549</v>
      </c>
      <c r="J394" t="s">
        <v>550</v>
      </c>
      <c r="K394" t="s">
        <v>551</v>
      </c>
      <c r="L394" t="s">
        <v>552</v>
      </c>
      <c r="M394" t="s">
        <v>553</v>
      </c>
      <c r="N394" t="s">
        <v>554</v>
      </c>
      <c r="O394" t="s">
        <v>555</v>
      </c>
      <c r="P394" t="s">
        <v>554</v>
      </c>
      <c r="Q394" t="s">
        <v>556</v>
      </c>
      <c r="R394" t="s">
        <v>557</v>
      </c>
      <c r="S394" t="s">
        <v>557</v>
      </c>
      <c r="T394" s="1">
        <v>43440</v>
      </c>
      <c r="U394" s="1">
        <v>51674</v>
      </c>
      <c r="V394" s="1">
        <v>51674</v>
      </c>
      <c r="X394" t="s">
        <v>558</v>
      </c>
      <c r="Y394" t="s">
        <v>559</v>
      </c>
      <c r="Z394" t="s">
        <v>560</v>
      </c>
      <c r="AA394" t="s">
        <v>1075</v>
      </c>
      <c r="AB394" t="s">
        <v>1108</v>
      </c>
      <c r="AC394" t="s">
        <v>553</v>
      </c>
      <c r="AD394" t="s">
        <v>640</v>
      </c>
      <c r="AF394" t="s">
        <v>564</v>
      </c>
      <c r="AH394" s="1">
        <v>43458</v>
      </c>
      <c r="AI394" t="s">
        <v>566</v>
      </c>
      <c r="AJ394" t="s">
        <v>567</v>
      </c>
      <c r="AK394" t="s">
        <v>546</v>
      </c>
      <c r="AL394" t="s">
        <v>568</v>
      </c>
      <c r="AM394" t="s">
        <v>569</v>
      </c>
      <c r="AN394" t="s">
        <v>578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233400000</v>
      </c>
      <c r="AY394">
        <v>566600000</v>
      </c>
      <c r="AZ394">
        <v>3236953280</v>
      </c>
      <c r="BA394">
        <v>-233400000</v>
      </c>
      <c r="BB394">
        <v>-566600000</v>
      </c>
      <c r="BC394">
        <v>16763046720</v>
      </c>
      <c r="BD394">
        <v>131234215</v>
      </c>
      <c r="BE394">
        <v>397560980</v>
      </c>
      <c r="BF394">
        <v>4742290711</v>
      </c>
      <c r="BG394">
        <v>0</v>
      </c>
      <c r="BH394">
        <v>397560980</v>
      </c>
      <c r="BI394">
        <v>0</v>
      </c>
      <c r="BJ394">
        <v>0</v>
      </c>
      <c r="BK394">
        <v>0</v>
      </c>
      <c r="BL394">
        <v>363655887</v>
      </c>
      <c r="BM394">
        <v>0</v>
      </c>
      <c r="BN394">
        <v>0</v>
      </c>
      <c r="BO394">
        <v>51869539</v>
      </c>
      <c r="BP394">
        <v>363790462</v>
      </c>
      <c r="BQ394">
        <v>51869539</v>
      </c>
      <c r="BR394">
        <v>363790462</v>
      </c>
      <c r="BS394">
        <v>0</v>
      </c>
      <c r="BT394">
        <v>0</v>
      </c>
      <c r="BU394">
        <v>0</v>
      </c>
      <c r="BV394">
        <v>51869539</v>
      </c>
      <c r="BW394">
        <v>363790462</v>
      </c>
      <c r="BX394">
        <v>0.30776189377197366</v>
      </c>
      <c r="BY394">
        <v>2.1571510017924047</v>
      </c>
      <c r="BZ394">
        <v>0</v>
      </c>
      <c r="CA394">
        <v>16766400000</v>
      </c>
      <c r="CB394">
        <v>16999800000</v>
      </c>
      <c r="CC394">
        <v>17333000000</v>
      </c>
      <c r="CD394">
        <v>0</v>
      </c>
      <c r="CE394">
        <v>16763046720</v>
      </c>
      <c r="CF394">
        <v>16996400040</v>
      </c>
      <c r="CG394">
        <v>17329533400</v>
      </c>
      <c r="CH394">
        <v>16763046720</v>
      </c>
      <c r="CI394">
        <v>16996400040</v>
      </c>
      <c r="CJ394">
        <v>17329533400</v>
      </c>
      <c r="CK394">
        <v>113320</v>
      </c>
      <c r="CL394">
        <v>0</v>
      </c>
      <c r="CM394">
        <v>0.307978525</v>
      </c>
      <c r="CN394">
        <v>3.6957423</v>
      </c>
      <c r="CO394">
        <v>3.6957423</v>
      </c>
      <c r="CP394">
        <v>5162658403.3316879</v>
      </c>
      <c r="CQ394">
        <v>61951900839.980255</v>
      </c>
      <c r="CR394">
        <v>61951900839.980255</v>
      </c>
      <c r="CS394">
        <v>1.2371145355499999</v>
      </c>
      <c r="CT394">
        <v>20737808757.415749</v>
      </c>
      <c r="CU394">
        <v>3.65</v>
      </c>
      <c r="CV394">
        <v>0</v>
      </c>
      <c r="CW394">
        <v>0</v>
      </c>
      <c r="CX394">
        <v>3.65</v>
      </c>
      <c r="CY394">
        <v>3.65</v>
      </c>
      <c r="CZ394">
        <v>61185120528</v>
      </c>
      <c r="DA394">
        <v>0</v>
      </c>
      <c r="DB394">
        <v>0</v>
      </c>
      <c r="DC394">
        <v>851910000</v>
      </c>
      <c r="DD394">
        <v>2068090000</v>
      </c>
      <c r="DE394">
        <v>16763046720</v>
      </c>
      <c r="DF394">
        <v>0</v>
      </c>
      <c r="DG394">
        <v>233400000</v>
      </c>
      <c r="DH394">
        <v>1</v>
      </c>
      <c r="DI394">
        <v>0</v>
      </c>
      <c r="DJ394">
        <v>16763046720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566600000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51869539</v>
      </c>
      <c r="EH394">
        <v>0</v>
      </c>
      <c r="EI394">
        <v>0</v>
      </c>
      <c r="EJ394">
        <v>0</v>
      </c>
      <c r="EK394">
        <v>0</v>
      </c>
      <c r="EL394">
        <v>363790462</v>
      </c>
      <c r="EM394">
        <v>0</v>
      </c>
      <c r="EN394">
        <v>0</v>
      </c>
      <c r="EO394">
        <v>0</v>
      </c>
      <c r="EP394">
        <v>51869539</v>
      </c>
      <c r="EQ394">
        <v>363790462</v>
      </c>
      <c r="ER394" t="b">
        <v>1</v>
      </c>
      <c r="ES394" t="b">
        <v>1</v>
      </c>
      <c r="ET394" t="s">
        <v>9979</v>
      </c>
      <c r="EU394" t="s">
        <v>9979</v>
      </c>
      <c r="EV394">
        <v>2018</v>
      </c>
      <c r="EW394" t="s">
        <v>8804</v>
      </c>
    </row>
    <row r="395" spans="1:153" x14ac:dyDescent="0.4">
      <c r="A395" t="s">
        <v>196</v>
      </c>
      <c r="B395" t="s">
        <v>1487</v>
      </c>
      <c r="C395">
        <v>110000059</v>
      </c>
      <c r="D395" t="s">
        <v>1488</v>
      </c>
      <c r="E395" t="s">
        <v>1488</v>
      </c>
      <c r="F395" t="s">
        <v>827</v>
      </c>
      <c r="G395" t="s">
        <v>827</v>
      </c>
      <c r="H395" t="s">
        <v>827</v>
      </c>
      <c r="I395" t="s">
        <v>549</v>
      </c>
      <c r="J395" t="s">
        <v>550</v>
      </c>
      <c r="K395" t="s">
        <v>551</v>
      </c>
      <c r="L395" t="s">
        <v>552</v>
      </c>
      <c r="M395" t="s">
        <v>553</v>
      </c>
      <c r="N395" t="s">
        <v>582</v>
      </c>
      <c r="O395" t="s">
        <v>583</v>
      </c>
      <c r="P395" t="s">
        <v>584</v>
      </c>
      <c r="Q395" t="s">
        <v>655</v>
      </c>
      <c r="R395" t="s">
        <v>557</v>
      </c>
      <c r="S395" t="s">
        <v>557</v>
      </c>
      <c r="T395" s="1">
        <v>43417</v>
      </c>
      <c r="U395" s="1">
        <v>44733</v>
      </c>
      <c r="V395" s="1">
        <v>46925</v>
      </c>
      <c r="X395" t="s">
        <v>553</v>
      </c>
      <c r="Y395" t="s">
        <v>553</v>
      </c>
      <c r="Z395" t="s">
        <v>553</v>
      </c>
      <c r="AA395" t="s">
        <v>553</v>
      </c>
      <c r="AB395" t="s">
        <v>1489</v>
      </c>
      <c r="AC395" t="s">
        <v>553</v>
      </c>
      <c r="AD395" t="s">
        <v>847</v>
      </c>
      <c r="AF395" t="s">
        <v>829</v>
      </c>
      <c r="AH395" t="s">
        <v>9979</v>
      </c>
      <c r="AI395" t="s">
        <v>566</v>
      </c>
      <c r="AJ395" t="s">
        <v>696</v>
      </c>
      <c r="AK395" t="s">
        <v>827</v>
      </c>
      <c r="AL395" t="s">
        <v>586</v>
      </c>
      <c r="AM395" t="s">
        <v>569</v>
      </c>
      <c r="AN395" t="s">
        <v>578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118045455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149419542</v>
      </c>
      <c r="BO395">
        <v>0</v>
      </c>
      <c r="BP395">
        <v>0</v>
      </c>
      <c r="BQ395">
        <v>0</v>
      </c>
      <c r="BR395">
        <v>149419542</v>
      </c>
      <c r="BS395">
        <v>0</v>
      </c>
      <c r="BT395">
        <v>0</v>
      </c>
      <c r="BU395">
        <v>0</v>
      </c>
      <c r="BV395">
        <v>0</v>
      </c>
      <c r="BW395">
        <v>149419542</v>
      </c>
      <c r="BX395">
        <v>0</v>
      </c>
      <c r="BY395">
        <v>4.9625560184436139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3160358692</v>
      </c>
      <c r="CF395">
        <v>3160358692</v>
      </c>
      <c r="CG395">
        <v>3010939150</v>
      </c>
      <c r="CH395">
        <v>3160358692</v>
      </c>
      <c r="CI395">
        <v>3160358692</v>
      </c>
      <c r="CJ395">
        <v>3010939150</v>
      </c>
      <c r="CK395">
        <v>149419542</v>
      </c>
      <c r="CL395">
        <v>268349005</v>
      </c>
      <c r="CM395">
        <v>80.483881235122695</v>
      </c>
      <c r="CN395">
        <v>10.25985896587372</v>
      </c>
      <c r="CO395">
        <v>4.0155807137489328</v>
      </c>
      <c r="CP395">
        <v>254357933627.3157</v>
      </c>
      <c r="CQ395">
        <v>32424834461.493141</v>
      </c>
      <c r="CR395">
        <v>12690675412.124004</v>
      </c>
      <c r="CS395">
        <v>1.3128013823333333</v>
      </c>
      <c r="CT395">
        <v>4148923259.5267653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3160358692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1548575759.0799999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149419542</v>
      </c>
      <c r="EP395">
        <v>0</v>
      </c>
      <c r="EQ395">
        <v>149419542</v>
      </c>
      <c r="ER395" t="b">
        <v>1</v>
      </c>
      <c r="ES395" t="b">
        <v>1</v>
      </c>
      <c r="ET395" t="s">
        <v>9979</v>
      </c>
      <c r="EU395" t="s">
        <v>9979</v>
      </c>
      <c r="EV395">
        <v>2018</v>
      </c>
      <c r="EW395" t="s">
        <v>8805</v>
      </c>
    </row>
    <row r="396" spans="1:153" x14ac:dyDescent="0.4">
      <c r="A396" t="s">
        <v>197</v>
      </c>
      <c r="B396" t="s">
        <v>1490</v>
      </c>
      <c r="C396">
        <v>210000207</v>
      </c>
      <c r="D396" t="s">
        <v>1491</v>
      </c>
      <c r="E396" t="s">
        <v>1492</v>
      </c>
      <c r="F396" t="s">
        <v>606</v>
      </c>
      <c r="G396" t="s">
        <v>607</v>
      </c>
      <c r="H396" t="s">
        <v>654</v>
      </c>
      <c r="I396" t="s">
        <v>689</v>
      </c>
      <c r="J396" t="s">
        <v>837</v>
      </c>
      <c r="K396" t="s">
        <v>691</v>
      </c>
      <c r="L396" t="s">
        <v>838</v>
      </c>
      <c r="M396" t="s">
        <v>553</v>
      </c>
      <c r="N396" t="s">
        <v>594</v>
      </c>
      <c r="O396" t="s">
        <v>583</v>
      </c>
      <c r="P396" t="s">
        <v>595</v>
      </c>
      <c r="Q396" t="s">
        <v>655</v>
      </c>
      <c r="R396" t="s">
        <v>692</v>
      </c>
      <c r="S396" t="s">
        <v>692</v>
      </c>
      <c r="T396" s="1">
        <v>43521</v>
      </c>
      <c r="U396" s="1">
        <v>47848</v>
      </c>
      <c r="V396" s="1">
        <v>47848</v>
      </c>
      <c r="X396" t="s">
        <v>553</v>
      </c>
      <c r="Y396" t="s">
        <v>553</v>
      </c>
      <c r="Z396" t="s">
        <v>553</v>
      </c>
      <c r="AA396" t="s">
        <v>553</v>
      </c>
      <c r="AB396" t="s">
        <v>553</v>
      </c>
      <c r="AC396" t="s">
        <v>1493</v>
      </c>
      <c r="AD396" t="s">
        <v>863</v>
      </c>
      <c r="AF396" t="s">
        <v>612</v>
      </c>
      <c r="AH396" t="s">
        <v>9979</v>
      </c>
      <c r="AI396" t="s">
        <v>566</v>
      </c>
      <c r="AJ396" t="s">
        <v>773</v>
      </c>
      <c r="AK396" t="s">
        <v>606</v>
      </c>
      <c r="AL396" t="s">
        <v>568</v>
      </c>
      <c r="AM396" t="s">
        <v>569</v>
      </c>
      <c r="AN396" t="s">
        <v>578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-38914042</v>
      </c>
      <c r="BN396">
        <v>498943303</v>
      </c>
      <c r="BO396">
        <v>0</v>
      </c>
      <c r="BP396">
        <v>3525522845</v>
      </c>
      <c r="BQ396">
        <v>-38914042</v>
      </c>
      <c r="BR396">
        <v>4024466148</v>
      </c>
      <c r="BS396">
        <v>0</v>
      </c>
      <c r="BT396">
        <v>0</v>
      </c>
      <c r="BU396">
        <v>0</v>
      </c>
      <c r="BV396">
        <v>-38914042</v>
      </c>
      <c r="BW396">
        <v>4024466148</v>
      </c>
      <c r="BX396">
        <v>-4.7810958053635041E-2</v>
      </c>
      <c r="BY396">
        <v>5.2832947355134579</v>
      </c>
      <c r="BZ396">
        <v>60000000</v>
      </c>
      <c r="CA396">
        <v>68596531358</v>
      </c>
      <c r="CB396">
        <v>68596531358</v>
      </c>
      <c r="CC396">
        <v>68596531358</v>
      </c>
      <c r="CD396">
        <v>54564483.240000002</v>
      </c>
      <c r="CE396">
        <v>78632876797</v>
      </c>
      <c r="CF396">
        <v>84111150914</v>
      </c>
      <c r="CG396">
        <v>77738424024</v>
      </c>
      <c r="CH396">
        <v>60763407997</v>
      </c>
      <c r="CI396">
        <v>60217682114</v>
      </c>
      <c r="CJ396">
        <v>60240955223.999985</v>
      </c>
      <c r="CK396">
        <v>522452773.00001526</v>
      </c>
      <c r="CL396">
        <v>0</v>
      </c>
      <c r="CM396">
        <v>40.557500720024109</v>
      </c>
      <c r="CN396">
        <v>28.017588257789605</v>
      </c>
      <c r="CO396">
        <v>10.84689676761627</v>
      </c>
      <c r="CP396">
        <v>3189152957311.8945</v>
      </c>
      <c r="CQ396">
        <v>2203103565623.8438</v>
      </c>
      <c r="CR396">
        <v>852922697157.74768</v>
      </c>
      <c r="CS396">
        <v>1.6361943491609281</v>
      </c>
      <c r="CT396">
        <v>128658668673.51886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77697531659.173477</v>
      </c>
      <c r="DK396">
        <v>935345137.82653189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25201752483.556259</v>
      </c>
      <c r="EF396">
        <v>0</v>
      </c>
      <c r="EG396">
        <v>0</v>
      </c>
      <c r="EH396">
        <v>0</v>
      </c>
      <c r="EI396">
        <v>0</v>
      </c>
      <c r="EJ396">
        <v>-38914042</v>
      </c>
      <c r="EK396">
        <v>3954913202</v>
      </c>
      <c r="EL396">
        <v>3525522845</v>
      </c>
      <c r="EM396">
        <v>0</v>
      </c>
      <c r="EN396">
        <v>-4014525934</v>
      </c>
      <c r="EO396">
        <v>558556035</v>
      </c>
      <c r="EP396">
        <v>-38914042</v>
      </c>
      <c r="EQ396">
        <v>4024466148</v>
      </c>
      <c r="ER396" t="b">
        <v>1</v>
      </c>
      <c r="ES396" t="b">
        <v>1</v>
      </c>
      <c r="ET396" t="s">
        <v>9979</v>
      </c>
      <c r="EU396" t="s">
        <v>8914</v>
      </c>
      <c r="EV396">
        <v>2019</v>
      </c>
      <c r="EW396" t="s">
        <v>814</v>
      </c>
    </row>
    <row r="397" spans="1:153" x14ac:dyDescent="0.4">
      <c r="A397" t="s">
        <v>198</v>
      </c>
      <c r="B397" t="s">
        <v>1494</v>
      </c>
      <c r="C397">
        <v>210000136</v>
      </c>
      <c r="D397" t="s">
        <v>1495</v>
      </c>
      <c r="E397" t="s">
        <v>1496</v>
      </c>
      <c r="F397" t="s">
        <v>546</v>
      </c>
      <c r="G397" t="s">
        <v>701</v>
      </c>
      <c r="H397" t="s">
        <v>1213</v>
      </c>
      <c r="I397" t="s">
        <v>549</v>
      </c>
      <c r="J397" t="s">
        <v>550</v>
      </c>
      <c r="K397" t="s">
        <v>551</v>
      </c>
      <c r="L397" t="s">
        <v>552</v>
      </c>
      <c r="M397" t="s">
        <v>553</v>
      </c>
      <c r="N397" t="s">
        <v>594</v>
      </c>
      <c r="O397" t="s">
        <v>555</v>
      </c>
      <c r="P397" t="s">
        <v>584</v>
      </c>
      <c r="Q397" t="s">
        <v>556</v>
      </c>
      <c r="R397" t="s">
        <v>557</v>
      </c>
      <c r="S397" t="s">
        <v>557</v>
      </c>
      <c r="T397" s="1">
        <v>43403</v>
      </c>
      <c r="U397" s="1">
        <v>44196</v>
      </c>
      <c r="V397" s="1">
        <v>51804</v>
      </c>
      <c r="X397" t="s">
        <v>677</v>
      </c>
      <c r="Y397" t="s">
        <v>559</v>
      </c>
      <c r="Z397" t="s">
        <v>678</v>
      </c>
      <c r="AA397" t="s">
        <v>807</v>
      </c>
      <c r="AB397" t="s">
        <v>1267</v>
      </c>
      <c r="AC397" t="s">
        <v>553</v>
      </c>
      <c r="AD397" t="s">
        <v>784</v>
      </c>
      <c r="AF397" t="s">
        <v>564</v>
      </c>
      <c r="AH397" t="s">
        <v>9979</v>
      </c>
      <c r="AI397" t="s">
        <v>566</v>
      </c>
      <c r="AJ397" t="s">
        <v>567</v>
      </c>
      <c r="AK397" t="s">
        <v>546</v>
      </c>
      <c r="AL397" t="s">
        <v>586</v>
      </c>
      <c r="AM397" t="s">
        <v>569</v>
      </c>
      <c r="AN397" t="s">
        <v>578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-225969</v>
      </c>
      <c r="BO397">
        <v>0</v>
      </c>
      <c r="BP397">
        <v>0</v>
      </c>
      <c r="BQ397">
        <v>0</v>
      </c>
      <c r="BR397">
        <v>-225969</v>
      </c>
      <c r="BS397">
        <v>0</v>
      </c>
      <c r="BT397">
        <v>0</v>
      </c>
      <c r="BU397">
        <v>0</v>
      </c>
      <c r="BV397">
        <v>0</v>
      </c>
      <c r="BW397">
        <v>-225969</v>
      </c>
      <c r="BX397">
        <v>0</v>
      </c>
      <c r="BY397">
        <v>-3.6271965437256366E-2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622759296</v>
      </c>
      <c r="CF397">
        <v>622759296</v>
      </c>
      <c r="CG397">
        <v>622985265</v>
      </c>
      <c r="CH397">
        <v>622759296</v>
      </c>
      <c r="CI397">
        <v>622759296</v>
      </c>
      <c r="CJ397">
        <v>622985265</v>
      </c>
      <c r="CK397">
        <v>-225969</v>
      </c>
      <c r="CL397">
        <v>6319209</v>
      </c>
      <c r="CM397">
        <v>-0.19777327775955203</v>
      </c>
      <c r="CN397">
        <v>-7.3131620883941637E-2</v>
      </c>
      <c r="CO397">
        <v>3.7756153941154489</v>
      </c>
      <c r="CP397">
        <v>-123165147.22515108</v>
      </c>
      <c r="CQ397">
        <v>-45543396.737022392</v>
      </c>
      <c r="CR397">
        <v>2351299584.8060994</v>
      </c>
      <c r="CS397">
        <v>1.0707949585850121</v>
      </c>
      <c r="CT397">
        <v>666847514.56875122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622759296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289467299.71491897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-225969</v>
      </c>
      <c r="EP397">
        <v>0</v>
      </c>
      <c r="EQ397">
        <v>-225969</v>
      </c>
      <c r="ER397" t="b">
        <v>1</v>
      </c>
      <c r="ES397" t="b">
        <v>1</v>
      </c>
      <c r="ET397" t="s">
        <v>9979</v>
      </c>
      <c r="EU397" t="s">
        <v>9979</v>
      </c>
      <c r="EV397">
        <v>2018</v>
      </c>
      <c r="EW397" t="s">
        <v>572</v>
      </c>
    </row>
    <row r="398" spans="1:153" x14ac:dyDescent="0.4">
      <c r="A398" t="s">
        <v>199</v>
      </c>
      <c r="B398" t="s">
        <v>1497</v>
      </c>
      <c r="C398">
        <v>210000851</v>
      </c>
      <c r="D398" t="s">
        <v>1498</v>
      </c>
      <c r="E398" t="s">
        <v>1499</v>
      </c>
      <c r="F398" t="s">
        <v>606</v>
      </c>
      <c r="G398" t="s">
        <v>607</v>
      </c>
      <c r="H398" t="s">
        <v>608</v>
      </c>
      <c r="I398" t="s">
        <v>689</v>
      </c>
      <c r="J398" t="s">
        <v>837</v>
      </c>
      <c r="K398" t="s">
        <v>691</v>
      </c>
      <c r="L398" t="s">
        <v>838</v>
      </c>
      <c r="M398" t="s">
        <v>553</v>
      </c>
      <c r="N398" t="s">
        <v>594</v>
      </c>
      <c r="O398" t="s">
        <v>703</v>
      </c>
      <c r="P398" t="s">
        <v>595</v>
      </c>
      <c r="Q398" t="s">
        <v>556</v>
      </c>
      <c r="R398" t="s">
        <v>557</v>
      </c>
      <c r="S398" t="s">
        <v>692</v>
      </c>
      <c r="T398" s="1">
        <v>43411</v>
      </c>
      <c r="U398" s="1">
        <v>47125</v>
      </c>
      <c r="V398" s="1">
        <v>47125</v>
      </c>
      <c r="X398" t="s">
        <v>553</v>
      </c>
      <c r="Y398" t="s">
        <v>553</v>
      </c>
      <c r="Z398" t="s">
        <v>553</v>
      </c>
      <c r="AA398" t="s">
        <v>553</v>
      </c>
      <c r="AB398" t="s">
        <v>933</v>
      </c>
      <c r="AC398" t="s">
        <v>1500</v>
      </c>
      <c r="AD398" t="s">
        <v>863</v>
      </c>
      <c r="AF398" t="s">
        <v>612</v>
      </c>
      <c r="AH398" t="s">
        <v>9979</v>
      </c>
      <c r="AI398" t="s">
        <v>566</v>
      </c>
      <c r="AJ398" t="s">
        <v>773</v>
      </c>
      <c r="AK398" t="s">
        <v>606</v>
      </c>
      <c r="AL398" t="s">
        <v>568</v>
      </c>
      <c r="AM398" t="s">
        <v>569</v>
      </c>
      <c r="AN398" t="s">
        <v>578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12739080895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0</v>
      </c>
      <c r="BN398">
        <v>-43067209091</v>
      </c>
      <c r="BO398">
        <v>0</v>
      </c>
      <c r="BP398">
        <v>84997</v>
      </c>
      <c r="BQ398">
        <v>0</v>
      </c>
      <c r="BR398">
        <v>-43067124094</v>
      </c>
      <c r="BS398">
        <v>0</v>
      </c>
      <c r="BT398">
        <v>0</v>
      </c>
      <c r="BU398">
        <v>0</v>
      </c>
      <c r="BV398">
        <v>0</v>
      </c>
      <c r="BW398">
        <v>-43067124094</v>
      </c>
      <c r="BX398">
        <v>0</v>
      </c>
      <c r="BY398">
        <v>-107.66990604856348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810079328</v>
      </c>
      <c r="CF398">
        <v>810079328</v>
      </c>
      <c r="CG398">
        <v>36121239364</v>
      </c>
      <c r="CH398">
        <v>810079328</v>
      </c>
      <c r="CI398">
        <v>810079328</v>
      </c>
      <c r="CJ398">
        <v>36121239364</v>
      </c>
      <c r="CK398">
        <v>-43067209091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0.36070022137552177</v>
      </c>
      <c r="CT398">
        <v>292195792.94133389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810079328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324431692.51396471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84997</v>
      </c>
      <c r="EM398">
        <v>0</v>
      </c>
      <c r="EN398">
        <v>0</v>
      </c>
      <c r="EO398">
        <v>-43067209091</v>
      </c>
      <c r="EP398">
        <v>0</v>
      </c>
      <c r="EQ398">
        <v>-43067124094</v>
      </c>
      <c r="ER398" t="b">
        <v>1</v>
      </c>
      <c r="ES398" t="b">
        <v>1</v>
      </c>
      <c r="ET398" t="s">
        <v>9979</v>
      </c>
      <c r="EU398" t="s">
        <v>1059</v>
      </c>
      <c r="EV398">
        <v>2018</v>
      </c>
      <c r="EW398" t="s">
        <v>572</v>
      </c>
    </row>
    <row r="399" spans="1:153" x14ac:dyDescent="0.4">
      <c r="A399" t="s">
        <v>200</v>
      </c>
      <c r="B399" t="s">
        <v>1501</v>
      </c>
      <c r="C399">
        <v>110000090</v>
      </c>
      <c r="D399" t="s">
        <v>1502</v>
      </c>
      <c r="E399" t="s">
        <v>1503</v>
      </c>
      <c r="F399" t="s">
        <v>827</v>
      </c>
      <c r="G399" t="s">
        <v>827</v>
      </c>
      <c r="H399" t="s">
        <v>827</v>
      </c>
      <c r="I399" t="s">
        <v>549</v>
      </c>
      <c r="J399" t="s">
        <v>550</v>
      </c>
      <c r="K399" t="s">
        <v>551</v>
      </c>
      <c r="L399" t="s">
        <v>552</v>
      </c>
      <c r="M399" t="s">
        <v>553</v>
      </c>
      <c r="N399" t="s">
        <v>582</v>
      </c>
      <c r="O399" t="s">
        <v>583</v>
      </c>
      <c r="P399" t="s">
        <v>584</v>
      </c>
      <c r="Q399" t="s">
        <v>655</v>
      </c>
      <c r="R399" t="s">
        <v>557</v>
      </c>
      <c r="S399" t="s">
        <v>557</v>
      </c>
      <c r="T399" s="1">
        <v>43455</v>
      </c>
      <c r="U399" s="1">
        <v>44921</v>
      </c>
      <c r="V399" s="1">
        <v>46382</v>
      </c>
      <c r="X399" t="s">
        <v>553</v>
      </c>
      <c r="Y399" t="s">
        <v>553</v>
      </c>
      <c r="Z399" t="s">
        <v>553</v>
      </c>
      <c r="AA399" t="s">
        <v>553</v>
      </c>
      <c r="AB399" t="s">
        <v>1504</v>
      </c>
      <c r="AC399" t="s">
        <v>553</v>
      </c>
      <c r="AD399" t="s">
        <v>993</v>
      </c>
      <c r="AF399" t="s">
        <v>829</v>
      </c>
      <c r="AH399" t="s">
        <v>9979</v>
      </c>
      <c r="AI399" t="s">
        <v>566</v>
      </c>
      <c r="AJ399" t="s">
        <v>696</v>
      </c>
      <c r="AK399" t="s">
        <v>827</v>
      </c>
      <c r="AL399" t="s">
        <v>586</v>
      </c>
      <c r="AM399" t="s">
        <v>569</v>
      </c>
      <c r="AN399" t="s">
        <v>578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-547264835</v>
      </c>
      <c r="BO399">
        <v>0</v>
      </c>
      <c r="BP399">
        <v>0</v>
      </c>
      <c r="BQ399">
        <v>0</v>
      </c>
      <c r="BR399">
        <v>-547264835</v>
      </c>
      <c r="BS399">
        <v>0</v>
      </c>
      <c r="BT399">
        <v>0</v>
      </c>
      <c r="BU399">
        <v>0</v>
      </c>
      <c r="BV399">
        <v>0</v>
      </c>
      <c r="BW399">
        <v>-547264835</v>
      </c>
      <c r="BX399">
        <v>0</v>
      </c>
      <c r="BY399">
        <v>-24.075440586623532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1725860066</v>
      </c>
      <c r="CF399">
        <v>1725860066</v>
      </c>
      <c r="CG399">
        <v>2273124901</v>
      </c>
      <c r="CH399">
        <v>1725860066</v>
      </c>
      <c r="CI399">
        <v>1725860066</v>
      </c>
      <c r="CJ399">
        <v>2273124901</v>
      </c>
      <c r="CK399">
        <v>-547264835</v>
      </c>
      <c r="CL399">
        <v>0</v>
      </c>
      <c r="CM399">
        <v>-21.830972507596012</v>
      </c>
      <c r="CN399">
        <v>-42.617172375321395</v>
      </c>
      <c r="CO399">
        <v>-6.2739787250757226</v>
      </c>
      <c r="CP399">
        <v>-37677203652.803841</v>
      </c>
      <c r="CQ399">
        <v>-73551275928.405563</v>
      </c>
      <c r="CR399">
        <v>-10828009336.541782</v>
      </c>
      <c r="CS399">
        <v>0.70996121175000004</v>
      </c>
      <c r="CT399">
        <v>1225293703.768295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1725860066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845671432.33999991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-547264835</v>
      </c>
      <c r="EP399">
        <v>0</v>
      </c>
      <c r="EQ399">
        <v>-547264835</v>
      </c>
      <c r="ER399" t="b">
        <v>1</v>
      </c>
      <c r="ES399" t="b">
        <v>1</v>
      </c>
      <c r="ET399" t="s">
        <v>9979</v>
      </c>
      <c r="EU399" t="s">
        <v>9979</v>
      </c>
      <c r="EV399">
        <v>2018</v>
      </c>
      <c r="EW399" t="s">
        <v>8805</v>
      </c>
    </row>
    <row r="400" spans="1:153" x14ac:dyDescent="0.4">
      <c r="A400" t="s">
        <v>1505</v>
      </c>
      <c r="B400">
        <v>406348094401</v>
      </c>
      <c r="C400">
        <v>6000000001041</v>
      </c>
      <c r="D400" t="s">
        <v>1506</v>
      </c>
      <c r="E400" t="s">
        <v>1507</v>
      </c>
      <c r="F400" t="s">
        <v>606</v>
      </c>
      <c r="G400" t="s">
        <v>607</v>
      </c>
      <c r="H400" t="s">
        <v>931</v>
      </c>
      <c r="I400" t="s">
        <v>549</v>
      </c>
      <c r="J400" t="s">
        <v>550</v>
      </c>
      <c r="K400" t="s">
        <v>551</v>
      </c>
      <c r="L400" t="s">
        <v>552</v>
      </c>
      <c r="M400" t="s">
        <v>1186</v>
      </c>
      <c r="N400" t="s">
        <v>554</v>
      </c>
      <c r="O400" t="s">
        <v>555</v>
      </c>
      <c r="P400" t="s">
        <v>554</v>
      </c>
      <c r="Q400" t="s">
        <v>556</v>
      </c>
      <c r="R400" t="s">
        <v>557</v>
      </c>
      <c r="S400" t="s">
        <v>557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553</v>
      </c>
      <c r="Y400" t="s">
        <v>553</v>
      </c>
      <c r="Z400" t="s">
        <v>678</v>
      </c>
      <c r="AA400" t="s">
        <v>678</v>
      </c>
      <c r="AB400" t="s">
        <v>1012</v>
      </c>
      <c r="AC400" t="s">
        <v>553</v>
      </c>
      <c r="AD400" t="s">
        <v>563</v>
      </c>
      <c r="AF400" t="s">
        <v>8806</v>
      </c>
      <c r="AH400" t="s">
        <v>9979</v>
      </c>
      <c r="AI400" t="s">
        <v>566</v>
      </c>
      <c r="AJ400" t="s">
        <v>567</v>
      </c>
      <c r="AK400" t="s">
        <v>606</v>
      </c>
      <c r="AL400" t="s">
        <v>568</v>
      </c>
      <c r="AM400" t="s">
        <v>569</v>
      </c>
      <c r="AN400" t="s">
        <v>570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 t="b">
        <v>1</v>
      </c>
      <c r="ES400" t="b">
        <v>1</v>
      </c>
      <c r="ET400" t="s">
        <v>9979</v>
      </c>
      <c r="EU400" t="s">
        <v>9979</v>
      </c>
      <c r="EV400">
        <v>2018</v>
      </c>
      <c r="EW400" t="s">
        <v>8804</v>
      </c>
    </row>
    <row r="401" spans="1:166" x14ac:dyDescent="0.4">
      <c r="A401" t="s">
        <v>1505</v>
      </c>
      <c r="B401">
        <v>406348094401</v>
      </c>
      <c r="C401">
        <v>6000000001042</v>
      </c>
      <c r="D401" t="s">
        <v>1506</v>
      </c>
      <c r="E401" t="s">
        <v>1507</v>
      </c>
      <c r="F401" t="s">
        <v>606</v>
      </c>
      <c r="G401" t="s">
        <v>607</v>
      </c>
      <c r="H401" t="s">
        <v>931</v>
      </c>
      <c r="I401" t="s">
        <v>549</v>
      </c>
      <c r="J401" t="s">
        <v>550</v>
      </c>
      <c r="K401" t="s">
        <v>551</v>
      </c>
      <c r="L401" t="s">
        <v>552</v>
      </c>
      <c r="M401" t="s">
        <v>1186</v>
      </c>
      <c r="N401" t="s">
        <v>554</v>
      </c>
      <c r="O401" t="s">
        <v>555</v>
      </c>
      <c r="P401" t="s">
        <v>554</v>
      </c>
      <c r="Q401" t="s">
        <v>556</v>
      </c>
      <c r="R401" t="s">
        <v>557</v>
      </c>
      <c r="S401" t="s">
        <v>557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553</v>
      </c>
      <c r="Y401" t="s">
        <v>553</v>
      </c>
      <c r="Z401" t="s">
        <v>678</v>
      </c>
      <c r="AA401" t="s">
        <v>678</v>
      </c>
      <c r="AB401" t="s">
        <v>1012</v>
      </c>
      <c r="AC401" t="s">
        <v>553</v>
      </c>
      <c r="AD401" t="s">
        <v>563</v>
      </c>
      <c r="AF401" t="s">
        <v>8806</v>
      </c>
      <c r="AH401" t="s">
        <v>9979</v>
      </c>
      <c r="AI401" t="s">
        <v>566</v>
      </c>
      <c r="AJ401" t="s">
        <v>567</v>
      </c>
      <c r="AK401" t="s">
        <v>606</v>
      </c>
      <c r="AL401" t="s">
        <v>568</v>
      </c>
      <c r="AM401" t="s">
        <v>569</v>
      </c>
      <c r="AN401" t="s">
        <v>570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 t="b">
        <v>1</v>
      </c>
      <c r="ES401" t="b">
        <v>1</v>
      </c>
      <c r="ET401" t="s">
        <v>9979</v>
      </c>
      <c r="EU401" t="s">
        <v>9979</v>
      </c>
      <c r="EV401">
        <v>2018</v>
      </c>
      <c r="EW401" t="s">
        <v>8804</v>
      </c>
    </row>
    <row r="402" spans="1:166" x14ac:dyDescent="0.4">
      <c r="A402" t="s">
        <v>1508</v>
      </c>
      <c r="B402">
        <v>406348279401</v>
      </c>
      <c r="C402">
        <v>6000000001044</v>
      </c>
      <c r="D402" t="s">
        <v>1509</v>
      </c>
      <c r="E402" t="s">
        <v>1509</v>
      </c>
      <c r="F402" t="s">
        <v>606</v>
      </c>
      <c r="G402" t="s">
        <v>607</v>
      </c>
      <c r="H402" t="s">
        <v>931</v>
      </c>
      <c r="I402" t="s">
        <v>549</v>
      </c>
      <c r="J402" t="s">
        <v>550</v>
      </c>
      <c r="K402" t="s">
        <v>551</v>
      </c>
      <c r="L402" t="s">
        <v>552</v>
      </c>
      <c r="M402" t="s">
        <v>932</v>
      </c>
      <c r="N402" t="s">
        <v>554</v>
      </c>
      <c r="O402" t="s">
        <v>555</v>
      </c>
      <c r="P402" t="s">
        <v>554</v>
      </c>
      <c r="Q402" t="s">
        <v>556</v>
      </c>
      <c r="R402" t="s">
        <v>557</v>
      </c>
      <c r="S402" t="s">
        <v>557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553</v>
      </c>
      <c r="Y402" t="s">
        <v>553</v>
      </c>
      <c r="Z402" t="s">
        <v>678</v>
      </c>
      <c r="AA402" t="s">
        <v>678</v>
      </c>
      <c r="AB402" t="s">
        <v>1510</v>
      </c>
      <c r="AC402" t="s">
        <v>553</v>
      </c>
      <c r="AD402" t="s">
        <v>563</v>
      </c>
      <c r="AF402" t="s">
        <v>8806</v>
      </c>
      <c r="AH402" t="s">
        <v>9979</v>
      </c>
      <c r="AI402" t="s">
        <v>566</v>
      </c>
      <c r="AJ402" t="s">
        <v>567</v>
      </c>
      <c r="AK402" t="s">
        <v>606</v>
      </c>
      <c r="AL402" t="s">
        <v>568</v>
      </c>
      <c r="AM402" t="s">
        <v>569</v>
      </c>
      <c r="AN402" t="s">
        <v>570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 t="b">
        <v>1</v>
      </c>
      <c r="ES402" t="b">
        <v>1</v>
      </c>
      <c r="ET402" t="s">
        <v>9979</v>
      </c>
      <c r="EU402" t="s">
        <v>9979</v>
      </c>
      <c r="EV402">
        <v>2018</v>
      </c>
      <c r="EW402" t="s">
        <v>8804</v>
      </c>
    </row>
    <row r="403" spans="1:166" x14ac:dyDescent="0.4">
      <c r="A403" t="s">
        <v>1511</v>
      </c>
      <c r="B403">
        <v>306346872301</v>
      </c>
      <c r="C403">
        <v>6000000001036</v>
      </c>
      <c r="D403" t="s">
        <v>1512</v>
      </c>
      <c r="E403" t="s">
        <v>1512</v>
      </c>
      <c r="F403" t="s">
        <v>606</v>
      </c>
      <c r="G403" t="s">
        <v>1236</v>
      </c>
      <c r="H403" t="s">
        <v>1237</v>
      </c>
      <c r="I403" t="s">
        <v>549</v>
      </c>
      <c r="J403" t="s">
        <v>550</v>
      </c>
      <c r="K403" t="s">
        <v>551</v>
      </c>
      <c r="L403" t="s">
        <v>552</v>
      </c>
      <c r="M403" t="s">
        <v>932</v>
      </c>
      <c r="N403" t="s">
        <v>554</v>
      </c>
      <c r="O403" t="s">
        <v>555</v>
      </c>
      <c r="P403" t="s">
        <v>554</v>
      </c>
      <c r="Q403" t="s">
        <v>556</v>
      </c>
      <c r="R403" t="s">
        <v>557</v>
      </c>
      <c r="S403" t="s">
        <v>557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553</v>
      </c>
      <c r="Y403" t="s">
        <v>553</v>
      </c>
      <c r="Z403" t="s">
        <v>1513</v>
      </c>
      <c r="AA403" t="s">
        <v>1513</v>
      </c>
      <c r="AB403" t="s">
        <v>1076</v>
      </c>
      <c r="AC403" t="s">
        <v>553</v>
      </c>
      <c r="AD403" t="s">
        <v>563</v>
      </c>
      <c r="AF403" t="s">
        <v>8806</v>
      </c>
      <c r="AH403" t="s">
        <v>9979</v>
      </c>
      <c r="AI403" t="s">
        <v>566</v>
      </c>
      <c r="AJ403" t="s">
        <v>567</v>
      </c>
      <c r="AK403" t="s">
        <v>606</v>
      </c>
      <c r="AL403" t="s">
        <v>568</v>
      </c>
      <c r="AM403" t="s">
        <v>569</v>
      </c>
      <c r="AN403" t="s">
        <v>570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 t="b">
        <v>1</v>
      </c>
      <c r="ES403" t="b">
        <v>1</v>
      </c>
      <c r="ET403" t="s">
        <v>9979</v>
      </c>
      <c r="EU403" t="s">
        <v>9979</v>
      </c>
      <c r="EV403">
        <v>2018</v>
      </c>
      <c r="EW403" t="s">
        <v>8804</v>
      </c>
    </row>
    <row r="404" spans="1:166" x14ac:dyDescent="0.4">
      <c r="A404" t="s">
        <v>201</v>
      </c>
      <c r="B404" t="s">
        <v>1514</v>
      </c>
      <c r="C404">
        <v>210000461</v>
      </c>
      <c r="D404" t="s">
        <v>1515</v>
      </c>
      <c r="E404" t="s">
        <v>1516</v>
      </c>
      <c r="F404" t="s">
        <v>606</v>
      </c>
      <c r="G404" t="s">
        <v>607</v>
      </c>
      <c r="H404" t="s">
        <v>654</v>
      </c>
      <c r="I404" t="s">
        <v>689</v>
      </c>
      <c r="J404" t="s">
        <v>837</v>
      </c>
      <c r="K404" t="s">
        <v>691</v>
      </c>
      <c r="L404" t="s">
        <v>838</v>
      </c>
      <c r="M404" t="s">
        <v>553</v>
      </c>
      <c r="N404" t="s">
        <v>594</v>
      </c>
      <c r="O404" t="s">
        <v>583</v>
      </c>
      <c r="P404" t="s">
        <v>595</v>
      </c>
      <c r="Q404" t="s">
        <v>655</v>
      </c>
      <c r="R404" t="s">
        <v>692</v>
      </c>
      <c r="S404" t="s">
        <v>692</v>
      </c>
      <c r="T404" s="1">
        <v>43830</v>
      </c>
      <c r="U404" s="1">
        <v>47483</v>
      </c>
      <c r="V404" s="1">
        <v>47483</v>
      </c>
      <c r="X404" t="s">
        <v>553</v>
      </c>
      <c r="Y404" t="s">
        <v>553</v>
      </c>
      <c r="Z404" t="s">
        <v>553</v>
      </c>
      <c r="AA404" t="s">
        <v>553</v>
      </c>
      <c r="AB404" t="s">
        <v>553</v>
      </c>
      <c r="AC404" t="s">
        <v>1517</v>
      </c>
      <c r="AD404" t="s">
        <v>771</v>
      </c>
      <c r="AF404" t="s">
        <v>612</v>
      </c>
      <c r="AH404" t="s">
        <v>9979</v>
      </c>
      <c r="AI404" t="s">
        <v>566</v>
      </c>
      <c r="AJ404" t="s">
        <v>773</v>
      </c>
      <c r="AK404" t="s">
        <v>606</v>
      </c>
      <c r="AL404" t="s">
        <v>568</v>
      </c>
      <c r="AM404" t="s">
        <v>569</v>
      </c>
      <c r="AN404" t="s">
        <v>578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229589892</v>
      </c>
      <c r="BE404">
        <v>1443209836</v>
      </c>
      <c r="BF404">
        <v>14033427605</v>
      </c>
      <c r="BG404">
        <v>1384999956</v>
      </c>
      <c r="BH404">
        <v>0</v>
      </c>
      <c r="BI404">
        <v>0</v>
      </c>
      <c r="BJ404">
        <v>0</v>
      </c>
      <c r="BK404">
        <v>1632440462</v>
      </c>
      <c r="BL404">
        <v>0</v>
      </c>
      <c r="BM404">
        <v>-86028736</v>
      </c>
      <c r="BN404">
        <v>-548332799</v>
      </c>
      <c r="BO404">
        <v>229589892</v>
      </c>
      <c r="BP404">
        <v>1632440462</v>
      </c>
      <c r="BQ404">
        <v>143561156</v>
      </c>
      <c r="BR404">
        <v>1084107663</v>
      </c>
      <c r="BS404">
        <v>0</v>
      </c>
      <c r="BT404">
        <v>0</v>
      </c>
      <c r="BU404">
        <v>0</v>
      </c>
      <c r="BV404">
        <v>143561156</v>
      </c>
      <c r="BW404">
        <v>1084107663</v>
      </c>
      <c r="BX404">
        <v>0.33830419332615236</v>
      </c>
      <c r="BY404">
        <v>2.6759215742284499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41076427370</v>
      </c>
      <c r="CF404">
        <v>43938181105</v>
      </c>
      <c r="CG404">
        <v>41034543968</v>
      </c>
      <c r="CH404">
        <v>32793427370.000004</v>
      </c>
      <c r="CI404">
        <v>32643181105</v>
      </c>
      <c r="CJ404">
        <v>32937543967.999996</v>
      </c>
      <c r="CK404">
        <v>-144116597.99999237</v>
      </c>
      <c r="CL404">
        <v>0</v>
      </c>
      <c r="CM404">
        <v>41.68464839458467</v>
      </c>
      <c r="CN404">
        <v>22.911123633384705</v>
      </c>
      <c r="CO404">
        <v>9.2170622944831848</v>
      </c>
      <c r="CP404">
        <v>1712256432224.1443</v>
      </c>
      <c r="CQ404">
        <v>941107105891.81738</v>
      </c>
      <c r="CR404">
        <v>378603989904.10406</v>
      </c>
      <c r="CS404">
        <v>1.5768198848354793</v>
      </c>
      <c r="CT404">
        <v>64770127475.016327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41076427370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13199126320.509661</v>
      </c>
      <c r="EF404">
        <v>-2871188386</v>
      </c>
      <c r="EG404">
        <v>229589892</v>
      </c>
      <c r="EH404">
        <v>0</v>
      </c>
      <c r="EI404">
        <v>2775724999</v>
      </c>
      <c r="EJ404">
        <v>9434651</v>
      </c>
      <c r="EK404">
        <v>177304462</v>
      </c>
      <c r="EL404">
        <v>1632440462</v>
      </c>
      <c r="EM404">
        <v>0</v>
      </c>
      <c r="EN404">
        <v>-590216201</v>
      </c>
      <c r="EO404">
        <v>-135421060</v>
      </c>
      <c r="EP404">
        <v>143561156</v>
      </c>
      <c r="EQ404">
        <v>1084107663</v>
      </c>
      <c r="ER404" t="b">
        <v>1</v>
      </c>
      <c r="ES404" t="b">
        <v>1</v>
      </c>
      <c r="ET404" t="s">
        <v>9979</v>
      </c>
      <c r="EU404" t="s">
        <v>8914</v>
      </c>
      <c r="EV404">
        <v>2019</v>
      </c>
      <c r="EW404" t="s">
        <v>814</v>
      </c>
    </row>
    <row r="405" spans="1:166" x14ac:dyDescent="0.4">
      <c r="A405" t="s">
        <v>202</v>
      </c>
      <c r="B405" t="s">
        <v>1518</v>
      </c>
      <c r="C405">
        <v>210000846</v>
      </c>
      <c r="D405" t="s">
        <v>1519</v>
      </c>
      <c r="E405" t="s">
        <v>1520</v>
      </c>
      <c r="F405" t="s">
        <v>606</v>
      </c>
      <c r="G405" t="s">
        <v>607</v>
      </c>
      <c r="H405" t="s">
        <v>1252</v>
      </c>
      <c r="I405" t="s">
        <v>689</v>
      </c>
      <c r="J405" t="s">
        <v>837</v>
      </c>
      <c r="K405" t="s">
        <v>691</v>
      </c>
      <c r="L405" t="s">
        <v>1521</v>
      </c>
      <c r="M405" t="s">
        <v>553</v>
      </c>
      <c r="N405" t="s">
        <v>594</v>
      </c>
      <c r="O405" t="s">
        <v>555</v>
      </c>
      <c r="P405" t="s">
        <v>595</v>
      </c>
      <c r="Q405" t="s">
        <v>556</v>
      </c>
      <c r="R405" t="s">
        <v>557</v>
      </c>
      <c r="S405" t="s">
        <v>692</v>
      </c>
      <c r="T405" s="1">
        <v>43494</v>
      </c>
      <c r="U405" s="1">
        <v>45502</v>
      </c>
      <c r="V405" s="1">
        <v>46650</v>
      </c>
      <c r="W405">
        <v>46098</v>
      </c>
      <c r="X405" t="s">
        <v>553</v>
      </c>
      <c r="Y405" t="s">
        <v>553</v>
      </c>
      <c r="Z405" t="s">
        <v>553</v>
      </c>
      <c r="AA405" t="s">
        <v>553</v>
      </c>
      <c r="AB405" t="s">
        <v>1253</v>
      </c>
      <c r="AD405" t="s">
        <v>863</v>
      </c>
      <c r="AF405" t="s">
        <v>612</v>
      </c>
      <c r="AH405" t="s">
        <v>9979</v>
      </c>
      <c r="AI405" t="s">
        <v>566</v>
      </c>
      <c r="AJ405" t="s">
        <v>773</v>
      </c>
      <c r="AK405" t="s">
        <v>606</v>
      </c>
      <c r="AL405" t="s">
        <v>568</v>
      </c>
      <c r="AM405" t="s">
        <v>569</v>
      </c>
      <c r="AN405" t="s">
        <v>570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 t="b">
        <v>1</v>
      </c>
      <c r="ES405" t="b">
        <v>1</v>
      </c>
      <c r="ET405" t="s">
        <v>9979</v>
      </c>
      <c r="EU405" t="s">
        <v>1878</v>
      </c>
      <c r="EV405">
        <v>2019</v>
      </c>
      <c r="EW405" t="s">
        <v>572</v>
      </c>
    </row>
    <row r="406" spans="1:166" x14ac:dyDescent="0.4">
      <c r="A406" t="s">
        <v>203</v>
      </c>
      <c r="B406" t="s">
        <v>1522</v>
      </c>
      <c r="C406">
        <v>110000092</v>
      </c>
      <c r="D406" t="s">
        <v>1523</v>
      </c>
      <c r="E406" t="s">
        <v>1523</v>
      </c>
      <c r="F406" t="s">
        <v>827</v>
      </c>
      <c r="G406" t="s">
        <v>827</v>
      </c>
      <c r="H406" t="s">
        <v>827</v>
      </c>
      <c r="I406" t="s">
        <v>549</v>
      </c>
      <c r="J406" t="s">
        <v>550</v>
      </c>
      <c r="K406" t="s">
        <v>551</v>
      </c>
      <c r="L406" t="s">
        <v>552</v>
      </c>
      <c r="M406" t="s">
        <v>553</v>
      </c>
      <c r="N406" t="s">
        <v>582</v>
      </c>
      <c r="O406" t="s">
        <v>583</v>
      </c>
      <c r="P406" t="s">
        <v>584</v>
      </c>
      <c r="Q406" t="s">
        <v>655</v>
      </c>
      <c r="R406" t="s">
        <v>557</v>
      </c>
      <c r="S406" t="s">
        <v>557</v>
      </c>
      <c r="T406" s="1">
        <v>43455</v>
      </c>
      <c r="U406" s="1">
        <v>44900</v>
      </c>
      <c r="V406" s="1">
        <v>45996</v>
      </c>
      <c r="X406" t="s">
        <v>553</v>
      </c>
      <c r="Y406" t="s">
        <v>553</v>
      </c>
      <c r="Z406" t="s">
        <v>553</v>
      </c>
      <c r="AA406" t="s">
        <v>553</v>
      </c>
      <c r="AB406" t="s">
        <v>1524</v>
      </c>
      <c r="AC406" t="s">
        <v>553</v>
      </c>
      <c r="AD406" t="s">
        <v>1379</v>
      </c>
      <c r="AF406" t="s">
        <v>829</v>
      </c>
      <c r="AH406" t="s">
        <v>9979</v>
      </c>
      <c r="AI406" t="s">
        <v>566</v>
      </c>
      <c r="AJ406" t="s">
        <v>696</v>
      </c>
      <c r="AK406" t="s">
        <v>827</v>
      </c>
      <c r="AL406" t="s">
        <v>586</v>
      </c>
      <c r="AM406" t="s">
        <v>569</v>
      </c>
      <c r="AN406" t="s">
        <v>578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530674890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-90312184</v>
      </c>
      <c r="BO406">
        <v>0</v>
      </c>
      <c r="BP406">
        <v>0</v>
      </c>
      <c r="BQ406">
        <v>0</v>
      </c>
      <c r="BR406">
        <v>-90312184</v>
      </c>
      <c r="BS406">
        <v>0</v>
      </c>
      <c r="BT406">
        <v>0</v>
      </c>
      <c r="BU406">
        <v>0</v>
      </c>
      <c r="BV406">
        <v>0</v>
      </c>
      <c r="BW406">
        <v>-90312184</v>
      </c>
      <c r="BX406">
        <v>0</v>
      </c>
      <c r="BY406">
        <v>-4.0553375054722718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2136683322</v>
      </c>
      <c r="CF406">
        <v>2136683322</v>
      </c>
      <c r="CG406">
        <v>2226995506</v>
      </c>
      <c r="CH406">
        <v>2136683322</v>
      </c>
      <c r="CI406">
        <v>2136683322</v>
      </c>
      <c r="CJ406">
        <v>2226995506</v>
      </c>
      <c r="CK406">
        <v>-90312184</v>
      </c>
      <c r="CL406">
        <v>215525532</v>
      </c>
      <c r="CM406">
        <v>8.5636523365974426</v>
      </c>
      <c r="CN406">
        <v>-8.0093595385551488</v>
      </c>
      <c r="CO406">
        <v>5.2237018942832947</v>
      </c>
      <c r="CP406">
        <v>18297813123.014088</v>
      </c>
      <c r="CQ406">
        <v>-17113464945.932402</v>
      </c>
      <c r="CR406">
        <v>11161396716.614923</v>
      </c>
      <c r="CS406">
        <v>1.341919404</v>
      </c>
      <c r="CT406">
        <v>2867256809.9949799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2136683322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1046974827.7799999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-90312184</v>
      </c>
      <c r="EP406">
        <v>0</v>
      </c>
      <c r="EQ406">
        <v>-90312184</v>
      </c>
      <c r="ER406" t="b">
        <v>1</v>
      </c>
      <c r="ES406" t="b">
        <v>1</v>
      </c>
      <c r="ET406" t="s">
        <v>9979</v>
      </c>
      <c r="EU406" t="s">
        <v>9979</v>
      </c>
      <c r="EV406">
        <v>2018</v>
      </c>
      <c r="EW406" t="s">
        <v>8805</v>
      </c>
    </row>
    <row r="407" spans="1:166" x14ac:dyDescent="0.4">
      <c r="A407" t="s">
        <v>204</v>
      </c>
      <c r="B407" t="s">
        <v>1525</v>
      </c>
      <c r="C407">
        <v>110000091</v>
      </c>
      <c r="D407" t="s">
        <v>1526</v>
      </c>
      <c r="E407" t="s">
        <v>1527</v>
      </c>
      <c r="F407" t="s">
        <v>827</v>
      </c>
      <c r="G407" t="s">
        <v>827</v>
      </c>
      <c r="H407" t="s">
        <v>827</v>
      </c>
      <c r="I407" t="s">
        <v>549</v>
      </c>
      <c r="J407" t="s">
        <v>550</v>
      </c>
      <c r="K407" t="s">
        <v>551</v>
      </c>
      <c r="L407" t="s">
        <v>552</v>
      </c>
      <c r="M407" t="s">
        <v>553</v>
      </c>
      <c r="N407" t="s">
        <v>582</v>
      </c>
      <c r="O407" t="s">
        <v>583</v>
      </c>
      <c r="P407" t="s">
        <v>584</v>
      </c>
      <c r="Q407" t="s">
        <v>655</v>
      </c>
      <c r="R407" t="s">
        <v>557</v>
      </c>
      <c r="S407" t="s">
        <v>557</v>
      </c>
      <c r="T407" s="1">
        <v>43460</v>
      </c>
      <c r="U407" s="1">
        <v>44920</v>
      </c>
      <c r="V407" s="1">
        <v>46381</v>
      </c>
      <c r="X407" t="s">
        <v>553</v>
      </c>
      <c r="Y407" t="s">
        <v>553</v>
      </c>
      <c r="Z407" t="s">
        <v>553</v>
      </c>
      <c r="AA407" t="s">
        <v>553</v>
      </c>
      <c r="AB407" t="s">
        <v>828</v>
      </c>
      <c r="AC407" t="s">
        <v>553</v>
      </c>
      <c r="AD407" t="s">
        <v>693</v>
      </c>
      <c r="AF407" t="s">
        <v>829</v>
      </c>
      <c r="AH407" t="s">
        <v>9979</v>
      </c>
      <c r="AI407" t="s">
        <v>566</v>
      </c>
      <c r="AJ407" t="s">
        <v>696</v>
      </c>
      <c r="AK407" t="s">
        <v>827</v>
      </c>
      <c r="AL407" t="s">
        <v>586</v>
      </c>
      <c r="AM407" t="s">
        <v>569</v>
      </c>
      <c r="AN407" t="s">
        <v>578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 t="b">
        <v>1</v>
      </c>
      <c r="ES407" t="b">
        <v>1</v>
      </c>
      <c r="ET407" t="s">
        <v>9979</v>
      </c>
      <c r="EU407" t="s">
        <v>9979</v>
      </c>
      <c r="EV407">
        <v>2018</v>
      </c>
      <c r="EW407" t="s">
        <v>8805</v>
      </c>
    </row>
    <row r="408" spans="1:166" x14ac:dyDescent="0.4">
      <c r="A408" t="s">
        <v>205</v>
      </c>
      <c r="B408">
        <v>706187418701</v>
      </c>
      <c r="C408">
        <v>6000000001046</v>
      </c>
      <c r="D408" t="s">
        <v>1528</v>
      </c>
      <c r="E408" t="s">
        <v>1529</v>
      </c>
      <c r="F408" t="s">
        <v>546</v>
      </c>
      <c r="G408" t="s">
        <v>701</v>
      </c>
      <c r="H408" t="s">
        <v>1053</v>
      </c>
      <c r="I408" t="s">
        <v>549</v>
      </c>
      <c r="J408" t="s">
        <v>550</v>
      </c>
      <c r="K408" t="s">
        <v>551</v>
      </c>
      <c r="L408" t="s">
        <v>552</v>
      </c>
      <c r="M408" t="s">
        <v>553</v>
      </c>
      <c r="N408" t="s">
        <v>554</v>
      </c>
      <c r="O408" t="s">
        <v>555</v>
      </c>
      <c r="P408" t="s">
        <v>554</v>
      </c>
      <c r="Q408" t="s">
        <v>556</v>
      </c>
      <c r="R408" t="s">
        <v>557</v>
      </c>
      <c r="S408" t="s">
        <v>557</v>
      </c>
      <c r="T408" s="1">
        <v>43454</v>
      </c>
      <c r="U408" s="1">
        <v>49023</v>
      </c>
      <c r="V408" s="1">
        <v>49023</v>
      </c>
      <c r="X408" t="s">
        <v>677</v>
      </c>
      <c r="Y408" t="s">
        <v>559</v>
      </c>
      <c r="Z408" t="s">
        <v>678</v>
      </c>
      <c r="AA408" t="s">
        <v>1436</v>
      </c>
      <c r="AB408" t="s">
        <v>1267</v>
      </c>
      <c r="AC408" t="s">
        <v>553</v>
      </c>
      <c r="AD408" t="s">
        <v>784</v>
      </c>
      <c r="AF408" t="s">
        <v>564</v>
      </c>
      <c r="AH408" s="1">
        <v>43453</v>
      </c>
      <c r="AI408" t="s">
        <v>566</v>
      </c>
      <c r="AJ408" t="s">
        <v>567</v>
      </c>
      <c r="AK408" t="s">
        <v>546</v>
      </c>
      <c r="AL408" t="s">
        <v>568</v>
      </c>
      <c r="AM408" t="s">
        <v>569</v>
      </c>
      <c r="AN408" t="s">
        <v>578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0</v>
      </c>
      <c r="AY408">
        <v>1719893048</v>
      </c>
      <c r="AZ408">
        <v>19559245829</v>
      </c>
      <c r="BA408">
        <v>0</v>
      </c>
      <c r="BB408">
        <v>-1719893048</v>
      </c>
      <c r="BC408">
        <v>32440754171</v>
      </c>
      <c r="BD408">
        <v>0</v>
      </c>
      <c r="BE408">
        <v>585842034</v>
      </c>
      <c r="BF408">
        <v>8726205757</v>
      </c>
      <c r="BG408">
        <v>0</v>
      </c>
      <c r="BH408">
        <v>585842034</v>
      </c>
      <c r="BI408">
        <v>0</v>
      </c>
      <c r="BJ408">
        <v>0</v>
      </c>
      <c r="BK408">
        <v>0</v>
      </c>
      <c r="BL408">
        <v>682180071</v>
      </c>
      <c r="BM408">
        <v>0</v>
      </c>
      <c r="BN408">
        <v>0</v>
      </c>
      <c r="BO408">
        <v>96433476</v>
      </c>
      <c r="BP408">
        <v>683349033</v>
      </c>
      <c r="BQ408">
        <v>96433476</v>
      </c>
      <c r="BR408">
        <v>683349033</v>
      </c>
      <c r="BS408">
        <v>0</v>
      </c>
      <c r="BT408">
        <v>0</v>
      </c>
      <c r="BU408">
        <v>0</v>
      </c>
      <c r="BV408">
        <v>96433476</v>
      </c>
      <c r="BW408">
        <v>683349033</v>
      </c>
      <c r="BX408">
        <v>0.29770275391194911</v>
      </c>
      <c r="BY408">
        <v>2.0733679046962452</v>
      </c>
      <c r="BZ408">
        <v>0</v>
      </c>
      <c r="CA408">
        <v>32464128344</v>
      </c>
      <c r="CB408">
        <v>32464128344</v>
      </c>
      <c r="CC408">
        <v>34184021392</v>
      </c>
      <c r="CD408">
        <v>0</v>
      </c>
      <c r="CE408">
        <v>32440754171</v>
      </c>
      <c r="CF408">
        <v>32440754171</v>
      </c>
      <c r="CG408">
        <v>34159408897</v>
      </c>
      <c r="CH408">
        <v>32440754171</v>
      </c>
      <c r="CI408">
        <v>32440754171</v>
      </c>
      <c r="CJ408">
        <v>34159408897</v>
      </c>
      <c r="CK408">
        <v>1238322</v>
      </c>
      <c r="CL408">
        <v>0</v>
      </c>
      <c r="CM408">
        <v>0.2943075</v>
      </c>
      <c r="CN408">
        <v>3.5316900000000002</v>
      </c>
      <c r="CO408">
        <v>3.5316900000000002</v>
      </c>
      <c r="CP408">
        <v>9547557258.1815834</v>
      </c>
      <c r="CQ408">
        <v>114570687098.179</v>
      </c>
      <c r="CR408">
        <v>114570687098.179</v>
      </c>
      <c r="CS408">
        <v>1.167811649173077</v>
      </c>
      <c r="CT408">
        <v>37884690628.853889</v>
      </c>
      <c r="CU408">
        <v>3.5</v>
      </c>
      <c r="CV408">
        <v>0</v>
      </c>
      <c r="CW408">
        <v>0</v>
      </c>
      <c r="CX408">
        <v>0</v>
      </c>
      <c r="CY408">
        <v>3.5</v>
      </c>
      <c r="CZ408">
        <v>113542639598.5</v>
      </c>
      <c r="DA408">
        <v>0</v>
      </c>
      <c r="DB408">
        <v>0</v>
      </c>
      <c r="DC408">
        <v>0</v>
      </c>
      <c r="DD408">
        <v>6019625668</v>
      </c>
      <c r="DE408">
        <v>32440754171</v>
      </c>
      <c r="DF408">
        <v>0</v>
      </c>
      <c r="DG408">
        <v>0</v>
      </c>
      <c r="DH408">
        <v>1</v>
      </c>
      <c r="DI408">
        <v>0</v>
      </c>
      <c r="DJ408">
        <v>32440754171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1719893048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4120404337.4173141</v>
      </c>
      <c r="EF408">
        <v>0</v>
      </c>
      <c r="EG408">
        <v>96433476</v>
      </c>
      <c r="EH408">
        <v>0</v>
      </c>
      <c r="EI408">
        <v>0</v>
      </c>
      <c r="EJ408">
        <v>0</v>
      </c>
      <c r="EK408">
        <v>0</v>
      </c>
      <c r="EL408">
        <v>683349033</v>
      </c>
      <c r="EM408">
        <v>0</v>
      </c>
      <c r="EN408">
        <v>0</v>
      </c>
      <c r="EO408">
        <v>0</v>
      </c>
      <c r="EP408">
        <v>96433476</v>
      </c>
      <c r="EQ408">
        <v>683349033</v>
      </c>
      <c r="ER408" t="b">
        <v>1</v>
      </c>
      <c r="ES408" t="b">
        <v>1</v>
      </c>
      <c r="ET408" t="s">
        <v>9979</v>
      </c>
      <c r="EU408" t="s">
        <v>9979</v>
      </c>
      <c r="EV408">
        <v>2018</v>
      </c>
      <c r="EW408" t="s">
        <v>8804</v>
      </c>
    </row>
    <row r="409" spans="1:166" x14ac:dyDescent="0.4">
      <c r="A409" t="s">
        <v>206</v>
      </c>
      <c r="B409" t="s">
        <v>1530</v>
      </c>
      <c r="C409">
        <v>210000264</v>
      </c>
      <c r="D409" t="s">
        <v>1531</v>
      </c>
      <c r="E409" t="s">
        <v>1531</v>
      </c>
      <c r="F409" t="s">
        <v>827</v>
      </c>
      <c r="G409" t="s">
        <v>827</v>
      </c>
      <c r="H409" t="s">
        <v>827</v>
      </c>
      <c r="I409" t="s">
        <v>689</v>
      </c>
      <c r="J409" t="s">
        <v>837</v>
      </c>
      <c r="K409" t="s">
        <v>691</v>
      </c>
      <c r="L409" t="s">
        <v>1532</v>
      </c>
      <c r="M409" t="s">
        <v>553</v>
      </c>
      <c r="N409" t="s">
        <v>594</v>
      </c>
      <c r="O409" t="s">
        <v>583</v>
      </c>
      <c r="P409" t="s">
        <v>584</v>
      </c>
      <c r="Q409" t="s">
        <v>655</v>
      </c>
      <c r="R409" t="s">
        <v>692</v>
      </c>
      <c r="S409" t="s">
        <v>692</v>
      </c>
      <c r="T409" s="1">
        <v>43651</v>
      </c>
      <c r="U409" s="1">
        <v>45843</v>
      </c>
      <c r="V409" s="1">
        <v>47304</v>
      </c>
      <c r="X409" t="s">
        <v>553</v>
      </c>
      <c r="Y409" t="s">
        <v>553</v>
      </c>
      <c r="Z409" t="s">
        <v>553</v>
      </c>
      <c r="AA409" t="s">
        <v>553</v>
      </c>
      <c r="AB409" t="s">
        <v>553</v>
      </c>
      <c r="AC409" t="s">
        <v>1533</v>
      </c>
      <c r="AD409" t="s">
        <v>693</v>
      </c>
      <c r="AF409" t="s">
        <v>829</v>
      </c>
      <c r="AH409" t="s">
        <v>9979</v>
      </c>
      <c r="AI409" t="s">
        <v>566</v>
      </c>
      <c r="AJ409" t="s">
        <v>696</v>
      </c>
      <c r="AK409" t="s">
        <v>827</v>
      </c>
      <c r="AL409" t="s">
        <v>586</v>
      </c>
      <c r="AM409" t="s">
        <v>569</v>
      </c>
      <c r="AN409" t="s">
        <v>578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-248696401</v>
      </c>
      <c r="BN409">
        <v>2463812589</v>
      </c>
      <c r="BO409">
        <v>0</v>
      </c>
      <c r="BP409">
        <v>0</v>
      </c>
      <c r="BQ409">
        <v>-248696401</v>
      </c>
      <c r="BR409">
        <v>2463812589</v>
      </c>
      <c r="BS409">
        <v>0</v>
      </c>
      <c r="BT409">
        <v>0</v>
      </c>
      <c r="BU409">
        <v>0</v>
      </c>
      <c r="BV409">
        <v>-248696401</v>
      </c>
      <c r="BW409">
        <v>2463812589</v>
      </c>
      <c r="BX409">
        <v>-0.33933305306048739</v>
      </c>
      <c r="BY409">
        <v>3.6807715334685471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70702530532</v>
      </c>
      <c r="CF409">
        <v>75628305333</v>
      </c>
      <c r="CG409">
        <v>65636072524</v>
      </c>
      <c r="CH409">
        <v>63172759886.097687</v>
      </c>
      <c r="CI409">
        <v>64348878607.253685</v>
      </c>
      <c r="CJ409">
        <v>58271084292.143646</v>
      </c>
      <c r="CK409">
        <v>3256515593.9540405</v>
      </c>
      <c r="CL409">
        <v>0</v>
      </c>
      <c r="CM409">
        <v>32.987516522407532</v>
      </c>
      <c r="CN409">
        <v>26.934723258018501</v>
      </c>
      <c r="CO409">
        <v>13.892673850059509</v>
      </c>
      <c r="CP409">
        <v>2332300894100.373</v>
      </c>
      <c r="CQ409">
        <v>1904353093521.0237</v>
      </c>
      <c r="CR409">
        <v>982247197054.95044</v>
      </c>
      <c r="CS409">
        <v>1.6571552566289931</v>
      </c>
      <c r="CT409">
        <v>117165070128.07568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70702530532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52107103371.593872</v>
      </c>
      <c r="EF409">
        <v>-4702998145</v>
      </c>
      <c r="EG409">
        <v>0</v>
      </c>
      <c r="EH409">
        <v>0</v>
      </c>
      <c r="EI409">
        <v>4677078400</v>
      </c>
      <c r="EJ409">
        <v>-222776656</v>
      </c>
      <c r="EK409">
        <v>223654188</v>
      </c>
      <c r="EL409">
        <v>0</v>
      </c>
      <c r="EM409">
        <v>0</v>
      </c>
      <c r="EN409">
        <v>-957485419</v>
      </c>
      <c r="EO409">
        <v>3197643820</v>
      </c>
      <c r="EP409">
        <v>-248696401</v>
      </c>
      <c r="EQ409">
        <v>2463812589</v>
      </c>
      <c r="ER409" t="b">
        <v>1</v>
      </c>
      <c r="ES409" t="b">
        <v>1</v>
      </c>
      <c r="ET409" t="s">
        <v>1380</v>
      </c>
      <c r="EU409" t="s">
        <v>9979</v>
      </c>
      <c r="EV409">
        <v>2019</v>
      </c>
      <c r="EW409" t="s">
        <v>814</v>
      </c>
    </row>
    <row r="410" spans="1:166" x14ac:dyDescent="0.4">
      <c r="A410" t="s">
        <v>1534</v>
      </c>
      <c r="B410">
        <v>306173067301</v>
      </c>
      <c r="C410">
        <v>6000000001038</v>
      </c>
      <c r="D410" t="s">
        <v>1535</v>
      </c>
      <c r="E410" t="s">
        <v>1535</v>
      </c>
      <c r="F410" t="s">
        <v>606</v>
      </c>
      <c r="G410" t="s">
        <v>607</v>
      </c>
      <c r="H410" t="s">
        <v>931</v>
      </c>
      <c r="I410" t="s">
        <v>549</v>
      </c>
      <c r="J410" t="s">
        <v>550</v>
      </c>
      <c r="K410" t="s">
        <v>551</v>
      </c>
      <c r="L410" t="s">
        <v>552</v>
      </c>
      <c r="M410" t="s">
        <v>1374</v>
      </c>
      <c r="N410" t="s">
        <v>554</v>
      </c>
      <c r="O410" t="s">
        <v>555</v>
      </c>
      <c r="P410" t="s">
        <v>554</v>
      </c>
      <c r="Q410" t="s">
        <v>556</v>
      </c>
      <c r="R410" t="s">
        <v>557</v>
      </c>
      <c r="S410" t="s">
        <v>557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553</v>
      </c>
      <c r="Y410" t="s">
        <v>553</v>
      </c>
      <c r="Z410" t="s">
        <v>678</v>
      </c>
      <c r="AA410" t="s">
        <v>678</v>
      </c>
      <c r="AB410" t="s">
        <v>1025</v>
      </c>
      <c r="AC410" t="s">
        <v>553</v>
      </c>
      <c r="AD410" t="s">
        <v>563</v>
      </c>
      <c r="AF410" t="s">
        <v>8806</v>
      </c>
      <c r="AH410" t="s">
        <v>9979</v>
      </c>
      <c r="AI410" t="s">
        <v>566</v>
      </c>
      <c r="AJ410" t="s">
        <v>567</v>
      </c>
      <c r="AK410" t="s">
        <v>606</v>
      </c>
      <c r="AL410" t="s">
        <v>568</v>
      </c>
      <c r="AM410" t="s">
        <v>569</v>
      </c>
      <c r="AN410" t="s">
        <v>570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 t="b">
        <v>1</v>
      </c>
      <c r="ES410" t="b">
        <v>1</v>
      </c>
      <c r="ET410" t="s">
        <v>9979</v>
      </c>
      <c r="EU410" t="s">
        <v>9979</v>
      </c>
      <c r="EV410">
        <v>2018</v>
      </c>
      <c r="EW410" t="s">
        <v>8804</v>
      </c>
      <c r="FG410" s="2"/>
      <c r="FH410" s="2"/>
      <c r="FI410" s="2"/>
      <c r="FJ410" s="2"/>
    </row>
    <row r="411" spans="1:166" x14ac:dyDescent="0.4">
      <c r="A411" t="s">
        <v>207</v>
      </c>
      <c r="B411" t="s">
        <v>1536</v>
      </c>
      <c r="C411">
        <v>210000161</v>
      </c>
      <c r="D411" t="s">
        <v>1537</v>
      </c>
      <c r="E411" t="s">
        <v>1538</v>
      </c>
      <c r="F411" t="s">
        <v>546</v>
      </c>
      <c r="G411" t="s">
        <v>701</v>
      </c>
      <c r="H411" t="s">
        <v>1454</v>
      </c>
      <c r="I411" t="s">
        <v>549</v>
      </c>
      <c r="J411" t="s">
        <v>550</v>
      </c>
      <c r="K411" t="s">
        <v>551</v>
      </c>
      <c r="L411" t="s">
        <v>552</v>
      </c>
      <c r="M411" t="s">
        <v>553</v>
      </c>
      <c r="N411" t="s">
        <v>594</v>
      </c>
      <c r="O411" t="s">
        <v>703</v>
      </c>
      <c r="P411" t="s">
        <v>595</v>
      </c>
      <c r="Q411" t="s">
        <v>655</v>
      </c>
      <c r="R411" t="s">
        <v>557</v>
      </c>
      <c r="S411" t="s">
        <v>557</v>
      </c>
      <c r="T411" s="1">
        <v>43454</v>
      </c>
      <c r="U411" s="1">
        <v>44549</v>
      </c>
      <c r="V411" s="1">
        <v>52585</v>
      </c>
      <c r="X411" t="s">
        <v>677</v>
      </c>
      <c r="Y411" t="s">
        <v>559</v>
      </c>
      <c r="Z411" t="s">
        <v>678</v>
      </c>
      <c r="AA411" t="s">
        <v>1182</v>
      </c>
      <c r="AB411" t="s">
        <v>1267</v>
      </c>
      <c r="AC411" t="s">
        <v>553</v>
      </c>
      <c r="AD411" t="s">
        <v>784</v>
      </c>
      <c r="AF411" t="s">
        <v>564</v>
      </c>
      <c r="AH411" t="s">
        <v>9979</v>
      </c>
      <c r="AI411" t="s">
        <v>566</v>
      </c>
      <c r="AJ411" t="s">
        <v>567</v>
      </c>
      <c r="AK411" t="s">
        <v>546</v>
      </c>
      <c r="AL411" t="s">
        <v>568</v>
      </c>
      <c r="AM411" t="s">
        <v>569</v>
      </c>
      <c r="AN411" t="s">
        <v>578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1620976200</v>
      </c>
      <c r="AY411">
        <v>4472413178</v>
      </c>
      <c r="AZ411">
        <v>33448240224</v>
      </c>
      <c r="BA411">
        <v>-1620976200</v>
      </c>
      <c r="BB411">
        <v>-4472413178</v>
      </c>
      <c r="BC411">
        <v>60152551065</v>
      </c>
      <c r="BD411">
        <v>580810541</v>
      </c>
      <c r="BE411">
        <v>1172621282</v>
      </c>
      <c r="BF411">
        <v>20863428303</v>
      </c>
      <c r="BG411">
        <v>1172621282</v>
      </c>
      <c r="BH411">
        <v>0</v>
      </c>
      <c r="BI411">
        <v>0</v>
      </c>
      <c r="BJ411">
        <v>205867880</v>
      </c>
      <c r="BK411">
        <v>1172621282</v>
      </c>
      <c r="BL411">
        <v>0</v>
      </c>
      <c r="BM411">
        <v>39479071</v>
      </c>
      <c r="BN411">
        <v>1503413512</v>
      </c>
      <c r="BO411">
        <v>580810541</v>
      </c>
      <c r="BP411">
        <v>1172621282</v>
      </c>
      <c r="BQ411">
        <v>620289612</v>
      </c>
      <c r="BR411">
        <v>2676034794</v>
      </c>
      <c r="BS411">
        <v>0</v>
      </c>
      <c r="BT411">
        <v>0</v>
      </c>
      <c r="BU411">
        <v>0</v>
      </c>
      <c r="BV411">
        <v>620289612</v>
      </c>
      <c r="BW411">
        <v>2676034794</v>
      </c>
      <c r="BX411">
        <v>1.0498414040310082</v>
      </c>
      <c r="BY411">
        <v>4.5549525221982146</v>
      </c>
      <c r="BZ411">
        <v>0</v>
      </c>
      <c r="CA411">
        <v>60122192990</v>
      </c>
      <c r="CB411">
        <v>61744673566</v>
      </c>
      <c r="CC411">
        <v>64598411311</v>
      </c>
      <c r="CD411">
        <v>0</v>
      </c>
      <c r="CE411">
        <v>58603521674</v>
      </c>
      <c r="CF411">
        <v>60185018803</v>
      </c>
      <c r="CG411">
        <v>61572521340</v>
      </c>
      <c r="CH411">
        <v>58603521674</v>
      </c>
      <c r="CI411">
        <v>60185018803</v>
      </c>
      <c r="CJ411">
        <v>61572521340</v>
      </c>
      <c r="CK411">
        <v>1503413512</v>
      </c>
      <c r="CL411">
        <v>6573253663</v>
      </c>
      <c r="CM411">
        <v>38.102933764457703</v>
      </c>
      <c r="CN411">
        <v>15.016945004463198</v>
      </c>
      <c r="CO411">
        <v>3.9019969105720529</v>
      </c>
      <c r="CP411">
        <v>2232966104708.3833</v>
      </c>
      <c r="CQ411">
        <v>880045862046.32507</v>
      </c>
      <c r="CR411">
        <v>228670760520.59033</v>
      </c>
      <c r="CS411">
        <v>1.2063486712667335</v>
      </c>
      <c r="CT411">
        <v>70696280502.981125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57493461741.064095</v>
      </c>
      <c r="DK411">
        <v>1110059932.9359097</v>
      </c>
      <c r="DL411">
        <v>60406223019.404381</v>
      </c>
      <c r="DM411">
        <v>1166298320.5956209</v>
      </c>
      <c r="DN411">
        <v>0</v>
      </c>
      <c r="DO411">
        <v>0</v>
      </c>
      <c r="DP411">
        <v>4387697336.1765394</v>
      </c>
      <c r="DQ411">
        <v>84715841.823461115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7568557408.1721687</v>
      </c>
      <c r="EF411">
        <v>0</v>
      </c>
      <c r="EG411">
        <v>580810541</v>
      </c>
      <c r="EH411">
        <v>74495136</v>
      </c>
      <c r="EI411">
        <v>0</v>
      </c>
      <c r="EJ411">
        <v>-35016065</v>
      </c>
      <c r="EK411">
        <v>0</v>
      </c>
      <c r="EL411">
        <v>1172621282</v>
      </c>
      <c r="EM411">
        <v>205867880</v>
      </c>
      <c r="EN411">
        <v>0</v>
      </c>
      <c r="EO411">
        <v>1297545632</v>
      </c>
      <c r="EP411">
        <v>620289612</v>
      </c>
      <c r="EQ411">
        <v>2676034794</v>
      </c>
      <c r="ER411" t="b">
        <v>1</v>
      </c>
      <c r="ES411" t="b">
        <v>1</v>
      </c>
      <c r="ET411" t="s">
        <v>9979</v>
      </c>
      <c r="EU411" t="s">
        <v>9979</v>
      </c>
      <c r="EV411">
        <v>2018</v>
      </c>
      <c r="EW411" t="s">
        <v>572</v>
      </c>
    </row>
    <row r="412" spans="1:166" x14ac:dyDescent="0.4">
      <c r="A412" t="s">
        <v>208</v>
      </c>
      <c r="B412" t="s">
        <v>1539</v>
      </c>
      <c r="C412">
        <v>210000218</v>
      </c>
      <c r="D412" t="s">
        <v>1540</v>
      </c>
      <c r="E412" t="s">
        <v>1541</v>
      </c>
      <c r="F412" t="s">
        <v>546</v>
      </c>
      <c r="G412" t="s">
        <v>654</v>
      </c>
      <c r="H412" t="s">
        <v>654</v>
      </c>
      <c r="I412" t="s">
        <v>689</v>
      </c>
      <c r="J412" t="s">
        <v>690</v>
      </c>
      <c r="K412" t="s">
        <v>691</v>
      </c>
      <c r="L412" t="s">
        <v>654</v>
      </c>
      <c r="M412" t="s">
        <v>553</v>
      </c>
      <c r="N412" t="s">
        <v>594</v>
      </c>
      <c r="O412" t="s">
        <v>654</v>
      </c>
      <c r="P412" t="s">
        <v>595</v>
      </c>
      <c r="Q412" t="s">
        <v>655</v>
      </c>
      <c r="R412" t="s">
        <v>557</v>
      </c>
      <c r="S412" t="s">
        <v>692</v>
      </c>
      <c r="T412" s="1">
        <v>43511</v>
      </c>
      <c r="U412" s="1">
        <v>44242</v>
      </c>
      <c r="V412" s="1">
        <v>57756</v>
      </c>
      <c r="X412" t="s">
        <v>553</v>
      </c>
      <c r="Y412" t="s">
        <v>553</v>
      </c>
      <c r="Z412" t="s">
        <v>553</v>
      </c>
      <c r="AA412" t="s">
        <v>553</v>
      </c>
      <c r="AB412" t="s">
        <v>596</v>
      </c>
      <c r="AC412" t="s">
        <v>596</v>
      </c>
      <c r="AD412" t="s">
        <v>863</v>
      </c>
      <c r="AF412" t="s">
        <v>772</v>
      </c>
      <c r="AH412" t="s">
        <v>9979</v>
      </c>
      <c r="AI412" t="s">
        <v>566</v>
      </c>
      <c r="AJ412" t="s">
        <v>773</v>
      </c>
      <c r="AK412" t="s">
        <v>546</v>
      </c>
      <c r="AL412" t="s">
        <v>568</v>
      </c>
      <c r="AM412" t="s">
        <v>569</v>
      </c>
      <c r="AN412" t="s">
        <v>578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0</v>
      </c>
      <c r="AY412">
        <v>8419936159</v>
      </c>
      <c r="AZ412">
        <v>129434572639</v>
      </c>
      <c r="BA412">
        <v>0</v>
      </c>
      <c r="BB412">
        <v>314003346</v>
      </c>
      <c r="BC412">
        <v>316091927622</v>
      </c>
      <c r="BD412">
        <v>0</v>
      </c>
      <c r="BE412">
        <v>6919364486</v>
      </c>
      <c r="BF412">
        <v>112797312079</v>
      </c>
      <c r="BG412">
        <v>6918876344</v>
      </c>
      <c r="BH412">
        <v>0</v>
      </c>
      <c r="BI412">
        <v>488142</v>
      </c>
      <c r="BJ412">
        <v>224155804</v>
      </c>
      <c r="BK412">
        <v>6918876344</v>
      </c>
      <c r="BL412">
        <v>488142</v>
      </c>
      <c r="BM412">
        <v>0</v>
      </c>
      <c r="BN412">
        <v>1419364561</v>
      </c>
      <c r="BO412">
        <v>0</v>
      </c>
      <c r="BP412">
        <v>6919364486</v>
      </c>
      <c r="BQ412">
        <v>0</v>
      </c>
      <c r="BR412">
        <v>8338729047</v>
      </c>
      <c r="BS412">
        <v>0</v>
      </c>
      <c r="BT412">
        <v>0</v>
      </c>
      <c r="BU412">
        <v>0</v>
      </c>
      <c r="BV412">
        <v>0</v>
      </c>
      <c r="BW412">
        <v>8338729047</v>
      </c>
      <c r="BX412">
        <v>0</v>
      </c>
      <c r="BY412">
        <v>2.7008306398850221</v>
      </c>
      <c r="BZ412">
        <v>0</v>
      </c>
      <c r="CA412">
        <v>319187253911</v>
      </c>
      <c r="CB412">
        <v>319187253911</v>
      </c>
      <c r="CC412">
        <v>318822130131</v>
      </c>
      <c r="CD412">
        <v>0</v>
      </c>
      <c r="CE412">
        <v>313782880798</v>
      </c>
      <c r="CF412">
        <v>313782880798</v>
      </c>
      <c r="CG412">
        <v>312049512891</v>
      </c>
      <c r="CH412">
        <v>313782880798</v>
      </c>
      <c r="CI412">
        <v>313782880798</v>
      </c>
      <c r="CJ412">
        <v>312049512891</v>
      </c>
      <c r="CK412">
        <v>1419364561</v>
      </c>
      <c r="CL412">
        <v>0</v>
      </c>
      <c r="CM412">
        <v>-32.808075174689307</v>
      </c>
      <c r="CN412">
        <v>5.415666401386261</v>
      </c>
      <c r="CO412">
        <v>4.9410751461982736</v>
      </c>
      <c r="CP412">
        <v>-10294612341751.357</v>
      </c>
      <c r="CQ412">
        <v>1699343404867.9187</v>
      </c>
      <c r="CR412">
        <v>1550424793613.4934</v>
      </c>
      <c r="CS412">
        <v>1.2479948222839121</v>
      </c>
      <c r="CT412">
        <v>391599410557.23401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213528450026.55682</v>
      </c>
      <c r="DK412">
        <v>100254430771.44321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5729745079.7235775</v>
      </c>
      <c r="DQ412">
        <v>2690191079.2764235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154468396773.95676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6919364486</v>
      </c>
      <c r="EM412">
        <v>224155804</v>
      </c>
      <c r="EN412">
        <v>0</v>
      </c>
      <c r="EO412">
        <v>1195208757</v>
      </c>
      <c r="EP412">
        <v>0</v>
      </c>
      <c r="EQ412">
        <v>8338729047</v>
      </c>
      <c r="ER412" t="b">
        <v>1</v>
      </c>
      <c r="ES412" t="b">
        <v>1</v>
      </c>
      <c r="ET412" t="s">
        <v>9979</v>
      </c>
      <c r="EU412" t="s">
        <v>9979</v>
      </c>
      <c r="EV412">
        <v>2019</v>
      </c>
      <c r="EW412" t="s">
        <v>572</v>
      </c>
    </row>
    <row r="413" spans="1:166" x14ac:dyDescent="0.4">
      <c r="A413" t="s">
        <v>209</v>
      </c>
      <c r="B413" t="s">
        <v>1542</v>
      </c>
      <c r="C413">
        <v>210000224</v>
      </c>
      <c r="D413" t="s">
        <v>1543</v>
      </c>
      <c r="E413" t="s">
        <v>1544</v>
      </c>
      <c r="F413" t="s">
        <v>546</v>
      </c>
      <c r="G413" t="s">
        <v>614</v>
      </c>
      <c r="H413" t="s">
        <v>654</v>
      </c>
      <c r="I413" t="s">
        <v>549</v>
      </c>
      <c r="J413" t="s">
        <v>550</v>
      </c>
      <c r="K413" t="s">
        <v>551</v>
      </c>
      <c r="L413" t="s">
        <v>552</v>
      </c>
      <c r="M413" t="s">
        <v>553</v>
      </c>
      <c r="N413" t="s">
        <v>594</v>
      </c>
      <c r="O413" t="s">
        <v>555</v>
      </c>
      <c r="P413" t="s">
        <v>595</v>
      </c>
      <c r="Q413" t="s">
        <v>655</v>
      </c>
      <c r="R413" t="s">
        <v>557</v>
      </c>
      <c r="S413" t="s">
        <v>557</v>
      </c>
      <c r="T413" s="1">
        <v>43536</v>
      </c>
      <c r="U413" s="1">
        <v>45320</v>
      </c>
      <c r="V413" s="1">
        <v>48973</v>
      </c>
      <c r="X413" t="s">
        <v>558</v>
      </c>
      <c r="Y413" t="s">
        <v>616</v>
      </c>
      <c r="Z413" t="s">
        <v>617</v>
      </c>
      <c r="AA413" t="s">
        <v>618</v>
      </c>
      <c r="AB413" t="s">
        <v>705</v>
      </c>
      <c r="AC413" t="s">
        <v>553</v>
      </c>
      <c r="AD413" t="s">
        <v>620</v>
      </c>
      <c r="AF413" t="s">
        <v>564</v>
      </c>
      <c r="AH413" t="s">
        <v>9979</v>
      </c>
      <c r="AI413" t="s">
        <v>566</v>
      </c>
      <c r="AJ413" t="s">
        <v>567</v>
      </c>
      <c r="AK413" t="s">
        <v>546</v>
      </c>
      <c r="AL413" t="s">
        <v>568</v>
      </c>
      <c r="AM413" t="s">
        <v>569</v>
      </c>
      <c r="AN413" t="s">
        <v>578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845326129</v>
      </c>
      <c r="AY413">
        <v>2682023294</v>
      </c>
      <c r="AZ413">
        <v>17183494698</v>
      </c>
      <c r="BA413">
        <v>-845326129</v>
      </c>
      <c r="BB413">
        <v>-2682023294</v>
      </c>
      <c r="BC413">
        <v>71156531228</v>
      </c>
      <c r="BD413">
        <v>729269931</v>
      </c>
      <c r="BE413">
        <v>1245892655</v>
      </c>
      <c r="BF413">
        <v>13551323826</v>
      </c>
      <c r="BG413">
        <v>1245892655</v>
      </c>
      <c r="BH413">
        <v>0</v>
      </c>
      <c r="BI413">
        <v>0</v>
      </c>
      <c r="BJ413">
        <v>109495978</v>
      </c>
      <c r="BK413">
        <v>1245892655</v>
      </c>
      <c r="BL413">
        <v>0</v>
      </c>
      <c r="BM413">
        <v>-28129194</v>
      </c>
      <c r="BN413">
        <v>5380505725</v>
      </c>
      <c r="BO413">
        <v>729269931</v>
      </c>
      <c r="BP413">
        <v>1245892655</v>
      </c>
      <c r="BQ413">
        <v>701140737</v>
      </c>
      <c r="BR413">
        <v>6626398380</v>
      </c>
      <c r="BS413">
        <v>0</v>
      </c>
      <c r="BT413">
        <v>0</v>
      </c>
      <c r="BU413">
        <v>0</v>
      </c>
      <c r="BV413">
        <v>701140737</v>
      </c>
      <c r="BW413">
        <v>6626398380</v>
      </c>
      <c r="BX413">
        <v>0.95250240315720613</v>
      </c>
      <c r="BY413">
        <v>9.6227503313958884</v>
      </c>
      <c r="BZ413">
        <v>0</v>
      </c>
      <c r="CA413">
        <v>71157481822</v>
      </c>
      <c r="CB413">
        <v>72002820545</v>
      </c>
      <c r="CC413">
        <v>73839473337</v>
      </c>
      <c r="CD413">
        <v>0</v>
      </c>
      <c r="CE413">
        <v>73524233051</v>
      </c>
      <c r="CF413">
        <v>74397688374</v>
      </c>
      <c r="CG413">
        <v>70825750620</v>
      </c>
      <c r="CH413">
        <v>73524233051</v>
      </c>
      <c r="CI413">
        <v>74397688374</v>
      </c>
      <c r="CJ413">
        <v>70825750620</v>
      </c>
      <c r="CK413">
        <v>5380505725</v>
      </c>
      <c r="CL413">
        <v>5073868846</v>
      </c>
      <c r="CM413">
        <v>-6.6071268916130066</v>
      </c>
      <c r="CN413">
        <v>23.047677874565125</v>
      </c>
      <c r="CO413">
        <v>3.6687919497489938</v>
      </c>
      <c r="CP413">
        <v>-485783937376.48389</v>
      </c>
      <c r="CQ413">
        <v>1694562839333.9026</v>
      </c>
      <c r="CR413">
        <v>269745114328.97769</v>
      </c>
      <c r="CS413">
        <v>1.180201731685419</v>
      </c>
      <c r="CT413">
        <v>86773427167.632523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69208184426.896194</v>
      </c>
      <c r="DK413">
        <v>4316048624.1038074</v>
      </c>
      <c r="DL413">
        <v>66668109379.423836</v>
      </c>
      <c r="DM413">
        <v>4157641240.5761604</v>
      </c>
      <c r="DN413">
        <v>0</v>
      </c>
      <c r="DO413">
        <v>0</v>
      </c>
      <c r="DP413">
        <v>2524582101.2458563</v>
      </c>
      <c r="DQ413">
        <v>157441192.75414351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3382166986.5995436</v>
      </c>
      <c r="EF413">
        <v>0</v>
      </c>
      <c r="EG413">
        <v>729269931</v>
      </c>
      <c r="EH413">
        <v>34489501</v>
      </c>
      <c r="EI413">
        <v>0</v>
      </c>
      <c r="EJ413">
        <v>-62618695</v>
      </c>
      <c r="EK413">
        <v>0</v>
      </c>
      <c r="EL413">
        <v>1245892655</v>
      </c>
      <c r="EM413">
        <v>109495978</v>
      </c>
      <c r="EN413">
        <v>0</v>
      </c>
      <c r="EO413">
        <v>5271009747</v>
      </c>
      <c r="EP413">
        <v>701140737</v>
      </c>
      <c r="EQ413">
        <v>6626398380</v>
      </c>
      <c r="ER413" t="b">
        <v>1</v>
      </c>
      <c r="ES413" t="b">
        <v>1</v>
      </c>
      <c r="ET413" t="s">
        <v>9979</v>
      </c>
      <c r="EU413" t="s">
        <v>9979</v>
      </c>
      <c r="EV413">
        <v>2019</v>
      </c>
      <c r="EW413" t="s">
        <v>572</v>
      </c>
    </row>
    <row r="414" spans="1:166" x14ac:dyDescent="0.4">
      <c r="A414" t="s">
        <v>210</v>
      </c>
      <c r="B414" t="s">
        <v>1545</v>
      </c>
      <c r="C414">
        <v>210000221</v>
      </c>
      <c r="D414" t="s">
        <v>1546</v>
      </c>
      <c r="E414" t="s">
        <v>1547</v>
      </c>
      <c r="F414" t="s">
        <v>606</v>
      </c>
      <c r="G414" t="s">
        <v>609</v>
      </c>
      <c r="H414" t="s">
        <v>974</v>
      </c>
      <c r="I414" t="s">
        <v>549</v>
      </c>
      <c r="J414" t="s">
        <v>550</v>
      </c>
      <c r="K414" t="s">
        <v>551</v>
      </c>
      <c r="L414" t="s">
        <v>552</v>
      </c>
      <c r="M414" t="s">
        <v>609</v>
      </c>
      <c r="N414" t="s">
        <v>594</v>
      </c>
      <c r="O414" t="s">
        <v>654</v>
      </c>
      <c r="P414" t="s">
        <v>595</v>
      </c>
      <c r="Q414" t="s">
        <v>655</v>
      </c>
      <c r="R414" t="s">
        <v>557</v>
      </c>
      <c r="S414" t="s">
        <v>557</v>
      </c>
      <c r="T414" s="1">
        <v>43529</v>
      </c>
      <c r="U414" s="1">
        <v>43529</v>
      </c>
      <c r="V414" s="1">
        <v>46451</v>
      </c>
      <c r="X414" t="s">
        <v>553</v>
      </c>
      <c r="Y414" t="s">
        <v>553</v>
      </c>
      <c r="Z414" t="s">
        <v>678</v>
      </c>
      <c r="AA414" t="s">
        <v>678</v>
      </c>
      <c r="AB414" t="s">
        <v>1548</v>
      </c>
      <c r="AC414" t="s">
        <v>553</v>
      </c>
      <c r="AD414" t="s">
        <v>620</v>
      </c>
      <c r="AF414" t="s">
        <v>8806</v>
      </c>
      <c r="AH414" t="s">
        <v>9979</v>
      </c>
      <c r="AI414" t="s">
        <v>566</v>
      </c>
      <c r="AJ414" t="s">
        <v>567</v>
      </c>
      <c r="AK414" t="s">
        <v>606</v>
      </c>
      <c r="AL414" t="s">
        <v>568</v>
      </c>
      <c r="AM414" t="s">
        <v>569</v>
      </c>
      <c r="AN414" t="s">
        <v>578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-209387022</v>
      </c>
      <c r="BO414">
        <v>0</v>
      </c>
      <c r="BP414">
        <v>0</v>
      </c>
      <c r="BQ414">
        <v>0</v>
      </c>
      <c r="BR414">
        <v>-209387022</v>
      </c>
      <c r="BS414">
        <v>0</v>
      </c>
      <c r="BT414">
        <v>0</v>
      </c>
      <c r="BU414">
        <v>0</v>
      </c>
      <c r="BV414">
        <v>0</v>
      </c>
      <c r="BW414">
        <v>-209387022</v>
      </c>
      <c r="BX414">
        <v>0</v>
      </c>
      <c r="BY414">
        <v>-1.8649223933429315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11018266351</v>
      </c>
      <c r="CF414">
        <v>11018266351</v>
      </c>
      <c r="CG414">
        <v>11227653373</v>
      </c>
      <c r="CH414">
        <v>11018266351</v>
      </c>
      <c r="CI414">
        <v>11018266351</v>
      </c>
      <c r="CJ414">
        <v>11227653373</v>
      </c>
      <c r="CK414">
        <v>-209387022</v>
      </c>
      <c r="CL414">
        <v>0</v>
      </c>
      <c r="CM414">
        <v>-25.724746063351638</v>
      </c>
      <c r="CN414">
        <v>-3.7251099944114685</v>
      </c>
      <c r="CO414">
        <v>6.6753658652305621</v>
      </c>
      <c r="CP414">
        <v>-283442103937.84705</v>
      </c>
      <c r="CQ414">
        <v>-41044254105.197685</v>
      </c>
      <c r="CR414">
        <v>73550959093.483902</v>
      </c>
      <c r="CS414">
        <v>1.15368546036</v>
      </c>
      <c r="CT414">
        <v>12711613687.522532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10931134559.850325</v>
      </c>
      <c r="DK414">
        <v>87131791.149674609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3122696177.2283649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-209387022</v>
      </c>
      <c r="EP414">
        <v>0</v>
      </c>
      <c r="EQ414">
        <v>-209387022</v>
      </c>
      <c r="ER414" t="b">
        <v>1</v>
      </c>
      <c r="ES414" t="b">
        <v>1</v>
      </c>
      <c r="ET414" t="s">
        <v>9979</v>
      </c>
      <c r="EU414" t="s">
        <v>9979</v>
      </c>
      <c r="EV414">
        <v>2019</v>
      </c>
      <c r="EW414" t="s">
        <v>572</v>
      </c>
    </row>
    <row r="415" spans="1:166" x14ac:dyDescent="0.4">
      <c r="A415" t="s">
        <v>211</v>
      </c>
      <c r="B415" t="s">
        <v>1549</v>
      </c>
      <c r="C415">
        <v>210000366</v>
      </c>
      <c r="D415" t="s">
        <v>1550</v>
      </c>
      <c r="E415" t="s">
        <v>1551</v>
      </c>
      <c r="F415" t="s">
        <v>606</v>
      </c>
      <c r="G415" t="s">
        <v>1236</v>
      </c>
      <c r="H415" t="s">
        <v>654</v>
      </c>
      <c r="I415" t="s">
        <v>689</v>
      </c>
      <c r="J415" t="s">
        <v>690</v>
      </c>
      <c r="K415" t="s">
        <v>691</v>
      </c>
      <c r="L415" t="s">
        <v>654</v>
      </c>
      <c r="M415" t="s">
        <v>553</v>
      </c>
      <c r="N415" t="s">
        <v>594</v>
      </c>
      <c r="O415" t="s">
        <v>583</v>
      </c>
      <c r="P415" t="s">
        <v>584</v>
      </c>
      <c r="Q415" t="s">
        <v>655</v>
      </c>
      <c r="R415" t="s">
        <v>692</v>
      </c>
      <c r="S415" t="s">
        <v>692</v>
      </c>
      <c r="T415" s="1">
        <v>43731</v>
      </c>
      <c r="U415" s="1">
        <v>45558</v>
      </c>
      <c r="V415" s="1">
        <v>47272</v>
      </c>
      <c r="X415" t="s">
        <v>553</v>
      </c>
      <c r="Y415" t="s">
        <v>553</v>
      </c>
      <c r="Z415" t="s">
        <v>553</v>
      </c>
      <c r="AA415" t="s">
        <v>553</v>
      </c>
      <c r="AB415" t="s">
        <v>553</v>
      </c>
      <c r="AC415" t="s">
        <v>1301</v>
      </c>
      <c r="AD415" t="s">
        <v>771</v>
      </c>
      <c r="AF415" t="s">
        <v>612</v>
      </c>
      <c r="AH415" t="s">
        <v>9979</v>
      </c>
      <c r="AI415" t="s">
        <v>566</v>
      </c>
      <c r="AJ415" t="s">
        <v>773</v>
      </c>
      <c r="AK415" t="s">
        <v>606</v>
      </c>
      <c r="AL415" t="s">
        <v>586</v>
      </c>
      <c r="AM415" t="s">
        <v>569</v>
      </c>
      <c r="AN415" t="s">
        <v>578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199221713</v>
      </c>
      <c r="AV415">
        <v>806496185</v>
      </c>
      <c r="AW415">
        <v>70310405109</v>
      </c>
      <c r="AX415">
        <v>0</v>
      </c>
      <c r="AY415">
        <v>4239504158</v>
      </c>
      <c r="AZ415">
        <v>18156622061</v>
      </c>
      <c r="BA415">
        <v>199221713</v>
      </c>
      <c r="BB415">
        <v>-3433007973</v>
      </c>
      <c r="BC415">
        <v>52153783048</v>
      </c>
      <c r="BD415">
        <v>0</v>
      </c>
      <c r="BE415">
        <v>2576654785</v>
      </c>
      <c r="BF415">
        <v>12921543883</v>
      </c>
      <c r="BG415">
        <v>2576654785</v>
      </c>
      <c r="BH415">
        <v>0</v>
      </c>
      <c r="BI415">
        <v>0</v>
      </c>
      <c r="BJ415">
        <v>-229081521</v>
      </c>
      <c r="BK415">
        <v>3312287371</v>
      </c>
      <c r="BL415">
        <v>0</v>
      </c>
      <c r="BM415">
        <v>554814670</v>
      </c>
      <c r="BN415">
        <v>-9191926262</v>
      </c>
      <c r="BO415">
        <v>0</v>
      </c>
      <c r="BP415">
        <v>3312287371</v>
      </c>
      <c r="BQ415">
        <v>554814670</v>
      </c>
      <c r="BR415">
        <v>-5879638891</v>
      </c>
      <c r="BS415">
        <v>0</v>
      </c>
      <c r="BT415">
        <v>0</v>
      </c>
      <c r="BU415">
        <v>0</v>
      </c>
      <c r="BV415">
        <v>554814670</v>
      </c>
      <c r="BW415">
        <v>-5879638891</v>
      </c>
      <c r="BX415">
        <v>0.91306822644905472</v>
      </c>
      <c r="BY415">
        <v>-8.6921170232753973</v>
      </c>
      <c r="BZ415">
        <v>43133387.060000002</v>
      </c>
      <c r="CA415">
        <v>53522658963</v>
      </c>
      <c r="CB415">
        <v>53323437250</v>
      </c>
      <c r="CC415">
        <v>56192458096</v>
      </c>
      <c r="CD415">
        <v>41002968.689999998</v>
      </c>
      <c r="CE415">
        <v>59089378179</v>
      </c>
      <c r="CF415">
        <v>62992974944</v>
      </c>
      <c r="CG415">
        <v>70317677190</v>
      </c>
      <c r="CH415">
        <v>50452513092.310303</v>
      </c>
      <c r="CI415">
        <v>50039397454.408562</v>
      </c>
      <c r="CJ415">
        <v>61385394945.144951</v>
      </c>
      <c r="CK415">
        <v>-7499873879.8346481</v>
      </c>
      <c r="CL415">
        <v>0</v>
      </c>
      <c r="CM415">
        <v>22.245276570320133</v>
      </c>
      <c r="CN415">
        <v>-3.958415091037752</v>
      </c>
      <c r="CO415">
        <v>8.370365202426914</v>
      </c>
      <c r="CP415">
        <v>1314459559960.0945</v>
      </c>
      <c r="CQ415">
        <v>-233900286303.79044</v>
      </c>
      <c r="CR415">
        <v>494599674942.54584</v>
      </c>
      <c r="CS415">
        <v>1.2824210582091813</v>
      </c>
      <c r="CT415">
        <v>75777462893.235687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59089378179</v>
      </c>
      <c r="DL415">
        <v>0</v>
      </c>
      <c r="DM415">
        <v>70317677190</v>
      </c>
      <c r="DN415">
        <v>0</v>
      </c>
      <c r="DO415">
        <v>806496185</v>
      </c>
      <c r="DP415">
        <v>0</v>
      </c>
      <c r="DQ415">
        <v>4239504158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73861722723.750015</v>
      </c>
      <c r="EF415">
        <v>0</v>
      </c>
      <c r="EG415">
        <v>0</v>
      </c>
      <c r="EH415">
        <v>0</v>
      </c>
      <c r="EI415">
        <v>0</v>
      </c>
      <c r="EJ415">
        <v>554814670</v>
      </c>
      <c r="EK415">
        <v>2489850242</v>
      </c>
      <c r="EL415">
        <v>3312287371</v>
      </c>
      <c r="EM415">
        <v>-229081521</v>
      </c>
      <c r="EN415">
        <v>-3489115093</v>
      </c>
      <c r="EO415">
        <v>-7963579890</v>
      </c>
      <c r="EP415">
        <v>554814670</v>
      </c>
      <c r="EQ415">
        <v>-5879638891</v>
      </c>
      <c r="ER415" t="b">
        <v>1</v>
      </c>
      <c r="ES415" t="b">
        <v>1</v>
      </c>
      <c r="ET415" t="s">
        <v>9979</v>
      </c>
      <c r="EU415" t="s">
        <v>8914</v>
      </c>
      <c r="EV415">
        <v>2019</v>
      </c>
      <c r="EW415" t="s">
        <v>814</v>
      </c>
    </row>
    <row r="416" spans="1:166" x14ac:dyDescent="0.4">
      <c r="A416" t="s">
        <v>212</v>
      </c>
      <c r="B416" t="s">
        <v>1553</v>
      </c>
      <c r="C416">
        <v>210000248</v>
      </c>
      <c r="D416" t="s">
        <v>1554</v>
      </c>
      <c r="E416" t="s">
        <v>1555</v>
      </c>
      <c r="F416" t="s">
        <v>606</v>
      </c>
      <c r="G416" t="s">
        <v>609</v>
      </c>
      <c r="H416" t="s">
        <v>974</v>
      </c>
      <c r="I416" t="s">
        <v>549</v>
      </c>
      <c r="J416" t="s">
        <v>550</v>
      </c>
      <c r="K416" t="s">
        <v>551</v>
      </c>
      <c r="L416" t="s">
        <v>552</v>
      </c>
      <c r="M416" t="s">
        <v>609</v>
      </c>
      <c r="N416" t="s">
        <v>594</v>
      </c>
      <c r="O416" t="s">
        <v>654</v>
      </c>
      <c r="P416" t="s">
        <v>584</v>
      </c>
      <c r="Q416" t="s">
        <v>655</v>
      </c>
      <c r="R416" t="s">
        <v>557</v>
      </c>
      <c r="S416" t="s">
        <v>557</v>
      </c>
      <c r="T416" s="1">
        <v>43600</v>
      </c>
      <c r="U416" s="1">
        <v>43600</v>
      </c>
      <c r="V416" s="1">
        <v>46522</v>
      </c>
      <c r="X416" t="s">
        <v>553</v>
      </c>
      <c r="Y416" t="s">
        <v>553</v>
      </c>
      <c r="Z416" t="s">
        <v>678</v>
      </c>
      <c r="AA416" t="s">
        <v>678</v>
      </c>
      <c r="AB416" t="s">
        <v>975</v>
      </c>
      <c r="AC416" t="s">
        <v>553</v>
      </c>
      <c r="AD416" t="s">
        <v>657</v>
      </c>
      <c r="AF416" t="s">
        <v>8806</v>
      </c>
      <c r="AH416" t="s">
        <v>9979</v>
      </c>
      <c r="AI416" t="s">
        <v>566</v>
      </c>
      <c r="AJ416" t="s">
        <v>567</v>
      </c>
      <c r="AK416" t="s">
        <v>606</v>
      </c>
      <c r="AL416" t="s">
        <v>568</v>
      </c>
      <c r="AM416" t="s">
        <v>569</v>
      </c>
      <c r="AN416" t="s">
        <v>578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18281569</v>
      </c>
      <c r="BE416">
        <v>2936417826</v>
      </c>
      <c r="BF416">
        <v>19736332464</v>
      </c>
      <c r="BG416">
        <v>2936417826</v>
      </c>
      <c r="BH416">
        <v>0</v>
      </c>
      <c r="BI416">
        <v>0</v>
      </c>
      <c r="BJ416">
        <v>-240999274</v>
      </c>
      <c r="BK416">
        <v>2936417826</v>
      </c>
      <c r="BL416">
        <v>0</v>
      </c>
      <c r="BM416">
        <v>0</v>
      </c>
      <c r="BN416">
        <v>-1472794779</v>
      </c>
      <c r="BO416">
        <v>18281569</v>
      </c>
      <c r="BP416">
        <v>2936417826</v>
      </c>
      <c r="BQ416">
        <v>18281569</v>
      </c>
      <c r="BR416">
        <v>1463623047</v>
      </c>
      <c r="BS416">
        <v>0</v>
      </c>
      <c r="BT416">
        <v>0</v>
      </c>
      <c r="BU416">
        <v>0</v>
      </c>
      <c r="BV416">
        <v>18281569</v>
      </c>
      <c r="BW416">
        <v>1463623047</v>
      </c>
      <c r="BX416">
        <v>5.6875745144280884E-2</v>
      </c>
      <c r="BY416">
        <v>4.3247877481596797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32152137687</v>
      </c>
      <c r="CF416">
        <v>32152137687</v>
      </c>
      <c r="CG416">
        <v>36996797668</v>
      </c>
      <c r="CH416">
        <v>32152137687</v>
      </c>
      <c r="CI416">
        <v>32152137687</v>
      </c>
      <c r="CJ416">
        <v>36996797668</v>
      </c>
      <c r="CK416">
        <v>-1472794779</v>
      </c>
      <c r="CL416">
        <v>0</v>
      </c>
      <c r="CM416">
        <v>17.102095484733582</v>
      </c>
      <c r="CN416">
        <v>9.4372472167015058</v>
      </c>
      <c r="CO416">
        <v>8.0372253060340899</v>
      </c>
      <c r="CP416">
        <v>549868928761.37512</v>
      </c>
      <c r="CQ416">
        <v>303427671897.64435</v>
      </c>
      <c r="CR416">
        <v>258413974661.04877</v>
      </c>
      <c r="CS416">
        <v>1.3158266708702449</v>
      </c>
      <c r="CT416">
        <v>42306640294.046944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17775177389.593422</v>
      </c>
      <c r="DK416">
        <v>14376960297.406582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16672141913.835518</v>
      </c>
      <c r="EF416">
        <v>0</v>
      </c>
      <c r="EG416">
        <v>18281569</v>
      </c>
      <c r="EH416">
        <v>0</v>
      </c>
      <c r="EI416">
        <v>0</v>
      </c>
      <c r="EJ416">
        <v>0</v>
      </c>
      <c r="EK416">
        <v>0</v>
      </c>
      <c r="EL416">
        <v>2936417826</v>
      </c>
      <c r="EM416">
        <v>-240999274</v>
      </c>
      <c r="EN416">
        <v>0</v>
      </c>
      <c r="EO416">
        <v>-1231795505</v>
      </c>
      <c r="EP416">
        <v>18281569</v>
      </c>
      <c r="EQ416">
        <v>1463623047</v>
      </c>
      <c r="ER416" t="b">
        <v>1</v>
      </c>
      <c r="ES416" t="b">
        <v>1</v>
      </c>
      <c r="ET416" t="s">
        <v>9979</v>
      </c>
      <c r="EU416" t="s">
        <v>9979</v>
      </c>
      <c r="EV416">
        <v>2019</v>
      </c>
      <c r="EW416" t="s">
        <v>572</v>
      </c>
    </row>
    <row r="417" spans="1:153" x14ac:dyDescent="0.4">
      <c r="A417" t="s">
        <v>213</v>
      </c>
      <c r="B417" t="s">
        <v>1556</v>
      </c>
      <c r="C417">
        <v>210000856</v>
      </c>
      <c r="D417" t="s">
        <v>1557</v>
      </c>
      <c r="E417" t="s">
        <v>1558</v>
      </c>
      <c r="F417" t="s">
        <v>606</v>
      </c>
      <c r="G417" t="s">
        <v>1236</v>
      </c>
      <c r="H417" t="s">
        <v>608</v>
      </c>
      <c r="I417" t="s">
        <v>689</v>
      </c>
      <c r="J417" t="s">
        <v>837</v>
      </c>
      <c r="K417" t="s">
        <v>691</v>
      </c>
      <c r="L417" t="s">
        <v>838</v>
      </c>
      <c r="M417" t="s">
        <v>553</v>
      </c>
      <c r="N417" t="s">
        <v>594</v>
      </c>
      <c r="O417" t="s">
        <v>555</v>
      </c>
      <c r="P417" t="s">
        <v>595</v>
      </c>
      <c r="Q417" t="s">
        <v>556</v>
      </c>
      <c r="R417" t="s">
        <v>557</v>
      </c>
      <c r="S417" t="s">
        <v>692</v>
      </c>
      <c r="T417" s="1">
        <v>43489</v>
      </c>
      <c r="U417" s="1">
        <v>46592</v>
      </c>
      <c r="V417" s="1">
        <v>46592</v>
      </c>
      <c r="X417" t="s">
        <v>553</v>
      </c>
      <c r="Y417" t="s">
        <v>553</v>
      </c>
      <c r="Z417" t="s">
        <v>553</v>
      </c>
      <c r="AA417" t="s">
        <v>553</v>
      </c>
      <c r="AB417" t="s">
        <v>589</v>
      </c>
      <c r="AC417" t="s">
        <v>846</v>
      </c>
      <c r="AD417" t="s">
        <v>771</v>
      </c>
      <c r="AF417" t="s">
        <v>612</v>
      </c>
      <c r="AH417" t="s">
        <v>9979</v>
      </c>
      <c r="AI417" t="s">
        <v>566</v>
      </c>
      <c r="AJ417" t="s">
        <v>773</v>
      </c>
      <c r="AK417" t="s">
        <v>606</v>
      </c>
      <c r="AL417" t="s">
        <v>568</v>
      </c>
      <c r="AM417" t="s">
        <v>569</v>
      </c>
      <c r="AN417" t="s">
        <v>578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1575990629</v>
      </c>
      <c r="AV417">
        <v>9243301405</v>
      </c>
      <c r="AW417">
        <v>202059929879</v>
      </c>
      <c r="AX417">
        <v>0</v>
      </c>
      <c r="AY417">
        <v>0</v>
      </c>
      <c r="AZ417">
        <v>8433180870</v>
      </c>
      <c r="BA417">
        <v>1575990629</v>
      </c>
      <c r="BB417">
        <v>9243301405</v>
      </c>
      <c r="BC417">
        <v>193626749009</v>
      </c>
      <c r="BD417">
        <v>116580</v>
      </c>
      <c r="BE417">
        <v>631234</v>
      </c>
      <c r="BF417">
        <v>28060770161</v>
      </c>
      <c r="BG417">
        <v>0</v>
      </c>
      <c r="BH417">
        <v>0</v>
      </c>
      <c r="BI417">
        <v>631234</v>
      </c>
      <c r="BJ417">
        <v>0</v>
      </c>
      <c r="BK417">
        <v>0</v>
      </c>
      <c r="BL417">
        <v>631234</v>
      </c>
      <c r="BM417">
        <v>2820654</v>
      </c>
      <c r="BN417">
        <v>-1306062152</v>
      </c>
      <c r="BO417">
        <v>116580</v>
      </c>
      <c r="BP417">
        <v>631234</v>
      </c>
      <c r="BQ417">
        <v>2937234</v>
      </c>
      <c r="BR417">
        <v>-1305430918</v>
      </c>
      <c r="BS417">
        <v>0</v>
      </c>
      <c r="BT417">
        <v>0</v>
      </c>
      <c r="BU417">
        <v>0</v>
      </c>
      <c r="BV417">
        <v>2937234</v>
      </c>
      <c r="BW417">
        <v>-1305430918</v>
      </c>
      <c r="BX417">
        <v>1.8260625227407669E-3</v>
      </c>
      <c r="BY417">
        <v>-0.82452269136489631</v>
      </c>
      <c r="BZ417">
        <v>0</v>
      </c>
      <c r="CA417">
        <v>193711418334</v>
      </c>
      <c r="CB417">
        <v>192135427705</v>
      </c>
      <c r="CC417">
        <v>184468116929</v>
      </c>
      <c r="CD417">
        <v>0</v>
      </c>
      <c r="CE417">
        <v>161641555077</v>
      </c>
      <c r="CF417">
        <v>160062743794</v>
      </c>
      <c r="CG417">
        <v>153704315824</v>
      </c>
      <c r="CH417">
        <v>161641555077</v>
      </c>
      <c r="CI417">
        <v>160062743794</v>
      </c>
      <c r="CJ417">
        <v>153704315824</v>
      </c>
      <c r="CK417">
        <v>-1306062152</v>
      </c>
      <c r="CL417">
        <v>0</v>
      </c>
      <c r="CM417">
        <v>-15.970250256359577</v>
      </c>
      <c r="CN417">
        <v>-3.5981222987174988</v>
      </c>
      <c r="CO417">
        <v>-0.83117589354515053</v>
      </c>
      <c r="CP417">
        <v>-2581456086406.8198</v>
      </c>
      <c r="CQ417">
        <v>-581606083721.92639</v>
      </c>
      <c r="CR417">
        <v>-134352563975.15314</v>
      </c>
      <c r="CS417">
        <v>0.98057792174158398</v>
      </c>
      <c r="CT417">
        <v>158502140144.48245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161641555077</v>
      </c>
      <c r="DK417">
        <v>0</v>
      </c>
      <c r="DL417">
        <v>153704315824</v>
      </c>
      <c r="DM417">
        <v>0</v>
      </c>
      <c r="DN417">
        <v>9243301405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96262077124.793289</v>
      </c>
      <c r="EF417">
        <v>0</v>
      </c>
      <c r="EG417">
        <v>116580</v>
      </c>
      <c r="EH417">
        <v>0</v>
      </c>
      <c r="EI417">
        <v>0</v>
      </c>
      <c r="EJ417">
        <v>2820654</v>
      </c>
      <c r="EK417">
        <v>0</v>
      </c>
      <c r="EL417">
        <v>631234</v>
      </c>
      <c r="EM417">
        <v>0</v>
      </c>
      <c r="EN417">
        <v>0</v>
      </c>
      <c r="EO417">
        <v>-1306062152</v>
      </c>
      <c r="EP417">
        <v>2937234</v>
      </c>
      <c r="EQ417">
        <v>-1305430918</v>
      </c>
      <c r="ER417" t="b">
        <v>1</v>
      </c>
      <c r="ES417" t="b">
        <v>1</v>
      </c>
      <c r="ET417" t="s">
        <v>9979</v>
      </c>
      <c r="EU417" t="s">
        <v>1552</v>
      </c>
      <c r="EV417">
        <v>2019</v>
      </c>
      <c r="EW417" t="s">
        <v>572</v>
      </c>
    </row>
    <row r="418" spans="1:153" x14ac:dyDescent="0.4">
      <c r="A418" t="s">
        <v>1559</v>
      </c>
      <c r="B418" t="s">
        <v>1560</v>
      </c>
      <c r="C418">
        <v>210000337</v>
      </c>
      <c r="D418" t="s">
        <v>1561</v>
      </c>
      <c r="E418" t="s">
        <v>1562</v>
      </c>
      <c r="F418" t="s">
        <v>606</v>
      </c>
      <c r="G418" t="s">
        <v>609</v>
      </c>
      <c r="H418" t="s">
        <v>974</v>
      </c>
      <c r="I418" t="s">
        <v>549</v>
      </c>
      <c r="J418" t="s">
        <v>550</v>
      </c>
      <c r="K418" t="s">
        <v>551</v>
      </c>
      <c r="L418" t="s">
        <v>552</v>
      </c>
      <c r="M418" t="s">
        <v>609</v>
      </c>
      <c r="N418" t="s">
        <v>594</v>
      </c>
      <c r="O418" t="s">
        <v>654</v>
      </c>
      <c r="P418" t="s">
        <v>595</v>
      </c>
      <c r="Q418" t="s">
        <v>655</v>
      </c>
      <c r="R418" t="s">
        <v>557</v>
      </c>
      <c r="S418" t="s">
        <v>557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553</v>
      </c>
      <c r="Y418" t="s">
        <v>553</v>
      </c>
      <c r="Z418" t="s">
        <v>678</v>
      </c>
      <c r="AA418" t="s">
        <v>678</v>
      </c>
      <c r="AB418" t="s">
        <v>1259</v>
      </c>
      <c r="AC418" t="s">
        <v>553</v>
      </c>
      <c r="AD418" t="s">
        <v>563</v>
      </c>
      <c r="AF418" t="s">
        <v>8806</v>
      </c>
      <c r="AH418" t="s">
        <v>9979</v>
      </c>
      <c r="AI418" t="s">
        <v>566</v>
      </c>
      <c r="AJ418" t="s">
        <v>567</v>
      </c>
      <c r="AK418" t="s">
        <v>606</v>
      </c>
      <c r="AL418" t="s">
        <v>568</v>
      </c>
      <c r="AM418" t="s">
        <v>569</v>
      </c>
      <c r="AN418" t="s">
        <v>570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 t="b">
        <v>1</v>
      </c>
      <c r="ES418" t="b">
        <v>1</v>
      </c>
      <c r="ET418" t="s">
        <v>9979</v>
      </c>
      <c r="EU418" t="s">
        <v>9979</v>
      </c>
      <c r="EV418">
        <v>2019</v>
      </c>
      <c r="EW418" t="s">
        <v>572</v>
      </c>
    </row>
    <row r="419" spans="1:153" x14ac:dyDescent="0.4">
      <c r="A419" t="s">
        <v>214</v>
      </c>
      <c r="B419">
        <v>706375720701</v>
      </c>
      <c r="C419">
        <v>6000000001061</v>
      </c>
      <c r="D419" t="s">
        <v>1563</v>
      </c>
      <c r="E419" t="s">
        <v>1564</v>
      </c>
      <c r="F419" t="s">
        <v>606</v>
      </c>
      <c r="G419" t="s">
        <v>607</v>
      </c>
      <c r="H419" t="s">
        <v>931</v>
      </c>
      <c r="I419" t="s">
        <v>549</v>
      </c>
      <c r="J419" t="s">
        <v>550</v>
      </c>
      <c r="K419" t="s">
        <v>551</v>
      </c>
      <c r="L419" t="s">
        <v>552</v>
      </c>
      <c r="M419" t="s">
        <v>1374</v>
      </c>
      <c r="N419" t="s">
        <v>554</v>
      </c>
      <c r="O419" t="s">
        <v>555</v>
      </c>
      <c r="P419" t="s">
        <v>554</v>
      </c>
      <c r="Q419" t="s">
        <v>556</v>
      </c>
      <c r="R419" t="s">
        <v>557</v>
      </c>
      <c r="S419" t="s">
        <v>557</v>
      </c>
      <c r="T419" s="1">
        <v>43546</v>
      </c>
      <c r="U419" s="1">
        <v>43546</v>
      </c>
      <c r="V419" s="1">
        <v>46103</v>
      </c>
      <c r="W419">
        <v>46079</v>
      </c>
      <c r="X419" t="s">
        <v>553</v>
      </c>
      <c r="Y419" t="s">
        <v>553</v>
      </c>
      <c r="Z419" t="s">
        <v>678</v>
      </c>
      <c r="AA419" t="s">
        <v>678</v>
      </c>
      <c r="AB419" t="s">
        <v>1343</v>
      </c>
      <c r="AC419" t="s">
        <v>553</v>
      </c>
      <c r="AD419" t="s">
        <v>784</v>
      </c>
      <c r="AF419" t="s">
        <v>8806</v>
      </c>
      <c r="AH419" s="1">
        <v>43523</v>
      </c>
      <c r="AI419" t="s">
        <v>566</v>
      </c>
      <c r="AJ419" t="s">
        <v>567</v>
      </c>
      <c r="AK419" t="s">
        <v>606</v>
      </c>
      <c r="AL419" t="s">
        <v>568</v>
      </c>
      <c r="AM419" t="s">
        <v>569</v>
      </c>
      <c r="AN419" t="s">
        <v>570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 t="b">
        <v>1</v>
      </c>
      <c r="ES419" t="b">
        <v>1</v>
      </c>
      <c r="ET419" t="s">
        <v>9979</v>
      </c>
      <c r="EU419" t="s">
        <v>9979</v>
      </c>
      <c r="EV419">
        <v>2019</v>
      </c>
      <c r="EW419" t="s">
        <v>8804</v>
      </c>
    </row>
    <row r="420" spans="1:153" x14ac:dyDescent="0.4">
      <c r="A420" t="s">
        <v>214</v>
      </c>
      <c r="B420" t="s">
        <v>1565</v>
      </c>
      <c r="C420">
        <v>210000227</v>
      </c>
      <c r="D420" t="s">
        <v>1563</v>
      </c>
      <c r="E420" t="s">
        <v>1566</v>
      </c>
      <c r="F420" t="s">
        <v>606</v>
      </c>
      <c r="G420" t="s">
        <v>607</v>
      </c>
      <c r="H420" t="s">
        <v>931</v>
      </c>
      <c r="I420" t="s">
        <v>549</v>
      </c>
      <c r="J420" t="s">
        <v>550</v>
      </c>
      <c r="K420" t="s">
        <v>551</v>
      </c>
      <c r="L420" t="s">
        <v>552</v>
      </c>
      <c r="M420" t="s">
        <v>1374</v>
      </c>
      <c r="N420" t="s">
        <v>594</v>
      </c>
      <c r="O420" t="s">
        <v>583</v>
      </c>
      <c r="P420" t="s">
        <v>584</v>
      </c>
      <c r="Q420" t="s">
        <v>556</v>
      </c>
      <c r="R420" t="s">
        <v>557</v>
      </c>
      <c r="S420" t="s">
        <v>557</v>
      </c>
      <c r="T420" s="1">
        <v>43546</v>
      </c>
      <c r="U420" s="1">
        <v>43546</v>
      </c>
      <c r="V420" s="1">
        <v>46103</v>
      </c>
      <c r="W420">
        <v>46080</v>
      </c>
      <c r="X420" t="s">
        <v>553</v>
      </c>
      <c r="Y420" t="s">
        <v>553</v>
      </c>
      <c r="Z420" t="s">
        <v>678</v>
      </c>
      <c r="AA420" t="s">
        <v>678</v>
      </c>
      <c r="AB420" t="s">
        <v>1343</v>
      </c>
      <c r="AC420" t="s">
        <v>553</v>
      </c>
      <c r="AD420" t="s">
        <v>784</v>
      </c>
      <c r="AF420" t="s">
        <v>8806</v>
      </c>
      <c r="AH420" t="s">
        <v>9979</v>
      </c>
      <c r="AI420" t="s">
        <v>566</v>
      </c>
      <c r="AJ420" t="s">
        <v>567</v>
      </c>
      <c r="AK420" t="s">
        <v>606</v>
      </c>
      <c r="AL420" t="s">
        <v>586</v>
      </c>
      <c r="AM420" t="s">
        <v>569</v>
      </c>
      <c r="AN420" t="s">
        <v>570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 t="b">
        <v>1</v>
      </c>
      <c r="ES420" t="b">
        <v>1</v>
      </c>
      <c r="ET420" t="s">
        <v>9979</v>
      </c>
      <c r="EU420" t="s">
        <v>9979</v>
      </c>
      <c r="EV420">
        <v>2019</v>
      </c>
      <c r="EW420" t="s">
        <v>572</v>
      </c>
    </row>
    <row r="421" spans="1:153" x14ac:dyDescent="0.4">
      <c r="A421" t="s">
        <v>215</v>
      </c>
      <c r="B421" t="s">
        <v>1567</v>
      </c>
      <c r="C421">
        <v>210000367</v>
      </c>
      <c r="D421" t="s">
        <v>1568</v>
      </c>
      <c r="E421" t="s">
        <v>1569</v>
      </c>
      <c r="F421" t="s">
        <v>606</v>
      </c>
      <c r="G421" t="s">
        <v>607</v>
      </c>
      <c r="H421" t="s">
        <v>654</v>
      </c>
      <c r="I421" t="s">
        <v>689</v>
      </c>
      <c r="J421" t="s">
        <v>837</v>
      </c>
      <c r="K421" t="s">
        <v>691</v>
      </c>
      <c r="L421" t="s">
        <v>838</v>
      </c>
      <c r="M421" t="s">
        <v>553</v>
      </c>
      <c r="N421" t="s">
        <v>594</v>
      </c>
      <c r="O421" t="s">
        <v>583</v>
      </c>
      <c r="P421" t="s">
        <v>595</v>
      </c>
      <c r="Q421" t="s">
        <v>655</v>
      </c>
      <c r="R421" t="s">
        <v>557</v>
      </c>
      <c r="S421" t="s">
        <v>692</v>
      </c>
      <c r="T421" s="1">
        <v>43735</v>
      </c>
      <c r="U421" s="1">
        <v>45192</v>
      </c>
      <c r="V421" s="1">
        <v>47753</v>
      </c>
      <c r="X421" t="s">
        <v>553</v>
      </c>
      <c r="Y421" t="s">
        <v>553</v>
      </c>
      <c r="Z421" t="s">
        <v>553</v>
      </c>
      <c r="AA421" t="s">
        <v>553</v>
      </c>
      <c r="AB421" t="s">
        <v>596</v>
      </c>
      <c r="AC421" t="s">
        <v>1570</v>
      </c>
      <c r="AD421" t="s">
        <v>771</v>
      </c>
      <c r="AF421" t="s">
        <v>612</v>
      </c>
      <c r="AH421" t="s">
        <v>9979</v>
      </c>
      <c r="AI421" t="s">
        <v>566</v>
      </c>
      <c r="AJ421" t="s">
        <v>773</v>
      </c>
      <c r="AK421" t="s">
        <v>606</v>
      </c>
      <c r="AL421" t="s">
        <v>568</v>
      </c>
      <c r="AM421" t="s">
        <v>569</v>
      </c>
      <c r="AN421" t="s">
        <v>578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8411388370</v>
      </c>
      <c r="AW421">
        <v>195668373624</v>
      </c>
      <c r="AX421">
        <v>6134545452</v>
      </c>
      <c r="AY421">
        <v>6134545452</v>
      </c>
      <c r="AZ421">
        <v>39948542480</v>
      </c>
      <c r="BA421">
        <v>-6134545452</v>
      </c>
      <c r="BB421">
        <v>2276842918</v>
      </c>
      <c r="BC421">
        <v>155719831144</v>
      </c>
      <c r="BD421">
        <v>0</v>
      </c>
      <c r="BE421">
        <v>3558191595</v>
      </c>
      <c r="BF421">
        <v>25238540621</v>
      </c>
      <c r="BG421">
        <v>3557288134</v>
      </c>
      <c r="BH421">
        <v>0</v>
      </c>
      <c r="BI421">
        <v>903461</v>
      </c>
      <c r="BJ421">
        <v>127355361</v>
      </c>
      <c r="BK421">
        <v>3557288134</v>
      </c>
      <c r="BL421">
        <v>903461</v>
      </c>
      <c r="BM421">
        <v>11705986</v>
      </c>
      <c r="BN421">
        <v>2667480543</v>
      </c>
      <c r="BO421">
        <v>0</v>
      </c>
      <c r="BP421">
        <v>3558191595</v>
      </c>
      <c r="BQ421">
        <v>11705986</v>
      </c>
      <c r="BR421">
        <v>6225672138</v>
      </c>
      <c r="BS421">
        <v>0</v>
      </c>
      <c r="BT421">
        <v>0</v>
      </c>
      <c r="BU421">
        <v>0</v>
      </c>
      <c r="BV421">
        <v>11705986</v>
      </c>
      <c r="BW421">
        <v>6225672138</v>
      </c>
      <c r="BX421">
        <v>8.5111085722143522E-3</v>
      </c>
      <c r="BY421">
        <v>4.8299525035614268</v>
      </c>
      <c r="BZ421">
        <v>0</v>
      </c>
      <c r="CA421">
        <v>153789802975</v>
      </c>
      <c r="CB421">
        <v>160791699832</v>
      </c>
      <c r="CC421">
        <v>152380311462</v>
      </c>
      <c r="CD421">
        <v>0</v>
      </c>
      <c r="CE421">
        <v>134482168805</v>
      </c>
      <c r="CF421">
        <v>140605008271</v>
      </c>
      <c r="CG421">
        <v>129537845344</v>
      </c>
      <c r="CH421">
        <v>134482168805</v>
      </c>
      <c r="CI421">
        <v>140605008271</v>
      </c>
      <c r="CJ421">
        <v>129537845344</v>
      </c>
      <c r="CK421">
        <v>2667480543</v>
      </c>
      <c r="CL421">
        <v>0</v>
      </c>
      <c r="CM421">
        <v>191.64307832717893</v>
      </c>
      <c r="CN421">
        <v>20.106979012489319</v>
      </c>
      <c r="CO421">
        <v>1.7815390229225163</v>
      </c>
      <c r="CP421">
        <v>25772576809905.512</v>
      </c>
      <c r="CQ421">
        <v>2704030145716.1807</v>
      </c>
      <c r="CR421">
        <v>239585231613.3606</v>
      </c>
      <c r="CS421">
        <v>1.0204472404400322</v>
      </c>
      <c r="CT421">
        <v>137231958045.45284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104343773400.61784</v>
      </c>
      <c r="DK421">
        <v>30138395404.382137</v>
      </c>
      <c r="DL421">
        <v>100507507437.49217</v>
      </c>
      <c r="DM421">
        <v>29030337906.507813</v>
      </c>
      <c r="DN421">
        <v>6526337356.5644083</v>
      </c>
      <c r="DO421">
        <v>1885051013.4355903</v>
      </c>
      <c r="DP421">
        <v>4759750874.3886347</v>
      </c>
      <c r="DQ421">
        <v>1374794577.6113641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65333861048.403923</v>
      </c>
      <c r="EF421">
        <v>0</v>
      </c>
      <c r="EG421">
        <v>0</v>
      </c>
      <c r="EH421">
        <v>127355361</v>
      </c>
      <c r="EI421">
        <v>0</v>
      </c>
      <c r="EJ421">
        <v>-115649375</v>
      </c>
      <c r="EK421">
        <v>0</v>
      </c>
      <c r="EL421">
        <v>3558191595</v>
      </c>
      <c r="EM421">
        <v>127355361</v>
      </c>
      <c r="EN421">
        <v>0</v>
      </c>
      <c r="EO421">
        <v>2540125182</v>
      </c>
      <c r="EP421">
        <v>11705986</v>
      </c>
      <c r="EQ421">
        <v>6225672138</v>
      </c>
      <c r="ER421" t="b">
        <v>1</v>
      </c>
      <c r="ES421" t="b">
        <v>1</v>
      </c>
      <c r="ET421" t="s">
        <v>9979</v>
      </c>
      <c r="EU421" t="s">
        <v>8913</v>
      </c>
      <c r="EV421">
        <v>2019</v>
      </c>
      <c r="EW421" t="s">
        <v>572</v>
      </c>
    </row>
    <row r="422" spans="1:153" x14ac:dyDescent="0.4">
      <c r="A422" t="s">
        <v>216</v>
      </c>
      <c r="B422">
        <v>606118106601</v>
      </c>
      <c r="C422">
        <v>6000000001065</v>
      </c>
      <c r="D422" t="s">
        <v>1571</v>
      </c>
      <c r="E422" t="s">
        <v>1572</v>
      </c>
      <c r="F422" t="s">
        <v>546</v>
      </c>
      <c r="G422" t="s">
        <v>676</v>
      </c>
      <c r="H422" t="s">
        <v>1119</v>
      </c>
      <c r="I422" t="s">
        <v>549</v>
      </c>
      <c r="J422" t="s">
        <v>550</v>
      </c>
      <c r="K422" t="s">
        <v>551</v>
      </c>
      <c r="L422" t="s">
        <v>552</v>
      </c>
      <c r="M422" t="s">
        <v>553</v>
      </c>
      <c r="N422" t="s">
        <v>554</v>
      </c>
      <c r="O422" t="s">
        <v>555</v>
      </c>
      <c r="P422" t="s">
        <v>554</v>
      </c>
      <c r="Q422" t="s">
        <v>556</v>
      </c>
      <c r="R422" t="s">
        <v>557</v>
      </c>
      <c r="S422" t="s">
        <v>557</v>
      </c>
      <c r="T422" s="1">
        <v>43584</v>
      </c>
      <c r="U422" s="1">
        <v>49063</v>
      </c>
      <c r="V422" s="1">
        <v>49063</v>
      </c>
      <c r="X422" t="s">
        <v>1120</v>
      </c>
      <c r="Y422" t="s">
        <v>1121</v>
      </c>
      <c r="Z422" t="s">
        <v>678</v>
      </c>
      <c r="AA422" t="s">
        <v>1122</v>
      </c>
      <c r="AB422" t="s">
        <v>1108</v>
      </c>
      <c r="AC422" t="s">
        <v>553</v>
      </c>
      <c r="AD422" t="s">
        <v>784</v>
      </c>
      <c r="AF422" t="s">
        <v>564</v>
      </c>
      <c r="AH422" s="1">
        <v>43524</v>
      </c>
      <c r="AI422" t="s">
        <v>566</v>
      </c>
      <c r="AJ422" t="s">
        <v>567</v>
      </c>
      <c r="AK422" t="s">
        <v>546</v>
      </c>
      <c r="AL422" t="s">
        <v>568</v>
      </c>
      <c r="AM422" t="s">
        <v>569</v>
      </c>
      <c r="AN422" t="s">
        <v>578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1006711408</v>
      </c>
      <c r="AY422">
        <v>3020134224</v>
      </c>
      <c r="AZ422">
        <v>29225436205</v>
      </c>
      <c r="BA422">
        <v>-1006711408</v>
      </c>
      <c r="BB422">
        <v>-3020134224</v>
      </c>
      <c r="BC422">
        <v>30774563795</v>
      </c>
      <c r="BD422">
        <v>404492783</v>
      </c>
      <c r="BE422">
        <v>1067558371</v>
      </c>
      <c r="BF422">
        <v>11604377566</v>
      </c>
      <c r="BG422">
        <v>0</v>
      </c>
      <c r="BH422">
        <v>1067558371</v>
      </c>
      <c r="BI422">
        <v>0</v>
      </c>
      <c r="BJ422">
        <v>0</v>
      </c>
      <c r="BK422">
        <v>0</v>
      </c>
      <c r="BL422">
        <v>843822526</v>
      </c>
      <c r="BM422">
        <v>0</v>
      </c>
      <c r="BN422">
        <v>0</v>
      </c>
      <c r="BO422">
        <v>138646085</v>
      </c>
      <c r="BP422">
        <v>848428881</v>
      </c>
      <c r="BQ422">
        <v>138646085</v>
      </c>
      <c r="BR422">
        <v>848428881</v>
      </c>
      <c r="BS422">
        <v>0</v>
      </c>
      <c r="BT422">
        <v>0</v>
      </c>
      <c r="BU422">
        <v>0</v>
      </c>
      <c r="BV422">
        <v>138646085</v>
      </c>
      <c r="BW422">
        <v>848428881</v>
      </c>
      <c r="BX422">
        <v>0.44426323822892394</v>
      </c>
      <c r="BY422">
        <v>2.6631387994335167</v>
      </c>
      <c r="BZ422">
        <v>0</v>
      </c>
      <c r="CA422">
        <v>30805369164</v>
      </c>
      <c r="CB422">
        <v>31812080572</v>
      </c>
      <c r="CC422">
        <v>33825503388</v>
      </c>
      <c r="CD422">
        <v>0</v>
      </c>
      <c r="CE422">
        <v>30774563795</v>
      </c>
      <c r="CF422">
        <v>31780268492</v>
      </c>
      <c r="CG422">
        <v>33790324865</v>
      </c>
      <c r="CH422">
        <v>30774563795</v>
      </c>
      <c r="CI422">
        <v>31780268492</v>
      </c>
      <c r="CJ422">
        <v>33790324865</v>
      </c>
      <c r="CK422">
        <v>4373154</v>
      </c>
      <c r="CL422">
        <v>0</v>
      </c>
      <c r="CM422">
        <v>0.43280840833333328</v>
      </c>
      <c r="CN422">
        <v>5.1937008999999996</v>
      </c>
      <c r="CO422">
        <v>5.1937008999999996</v>
      </c>
      <c r="CP422">
        <v>13319489973.266575</v>
      </c>
      <c r="CQ422">
        <v>159833879679.19891</v>
      </c>
      <c r="CR422">
        <v>159833879679.19891</v>
      </c>
      <c r="CS422">
        <v>1.1934062927666667</v>
      </c>
      <c r="CT422">
        <v>36726558090.102226</v>
      </c>
      <c r="CU422">
        <v>5.0999999999999996</v>
      </c>
      <c r="CV422">
        <v>0</v>
      </c>
      <c r="CW422">
        <v>0</v>
      </c>
      <c r="CX422">
        <v>5.0999999999999996</v>
      </c>
      <c r="CY422">
        <v>4.7299999999999995</v>
      </c>
      <c r="CZ422">
        <v>156950275354.5</v>
      </c>
      <c r="DA422">
        <v>0</v>
      </c>
      <c r="DB422">
        <v>0</v>
      </c>
      <c r="DC422">
        <v>5134228180.7999992</v>
      </c>
      <c r="DD422">
        <v>14285234879.519999</v>
      </c>
      <c r="DE422">
        <v>30774563795</v>
      </c>
      <c r="DF422">
        <v>0</v>
      </c>
      <c r="DG422">
        <v>1006711408</v>
      </c>
      <c r="DH422">
        <v>1</v>
      </c>
      <c r="DI422">
        <v>0</v>
      </c>
      <c r="DJ422">
        <v>30774563795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3020134224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3936312420.0670452</v>
      </c>
      <c r="EF422">
        <v>0</v>
      </c>
      <c r="EG422">
        <v>138646085</v>
      </c>
      <c r="EH422">
        <v>0</v>
      </c>
      <c r="EI422">
        <v>0</v>
      </c>
      <c r="EJ422">
        <v>0</v>
      </c>
      <c r="EK422">
        <v>0</v>
      </c>
      <c r="EL422">
        <v>848428881</v>
      </c>
      <c r="EM422">
        <v>0</v>
      </c>
      <c r="EN422">
        <v>0</v>
      </c>
      <c r="EO422">
        <v>0</v>
      </c>
      <c r="EP422">
        <v>138646085</v>
      </c>
      <c r="EQ422">
        <v>848428881</v>
      </c>
      <c r="ER422" t="b">
        <v>1</v>
      </c>
      <c r="ES422" t="b">
        <v>1</v>
      </c>
      <c r="ET422" t="s">
        <v>9979</v>
      </c>
      <c r="EU422" t="s">
        <v>9979</v>
      </c>
      <c r="EV422">
        <v>2019</v>
      </c>
      <c r="EW422" t="s">
        <v>8804</v>
      </c>
    </row>
    <row r="423" spans="1:153" x14ac:dyDescent="0.4">
      <c r="A423" t="s">
        <v>216</v>
      </c>
      <c r="B423">
        <v>606118106601</v>
      </c>
      <c r="C423">
        <v>6000000001066</v>
      </c>
      <c r="D423" t="s">
        <v>1571</v>
      </c>
      <c r="E423" t="s">
        <v>1572</v>
      </c>
      <c r="F423" t="s">
        <v>546</v>
      </c>
      <c r="G423" t="s">
        <v>676</v>
      </c>
      <c r="H423" t="s">
        <v>1119</v>
      </c>
      <c r="I423" t="s">
        <v>549</v>
      </c>
      <c r="J423" t="s">
        <v>550</v>
      </c>
      <c r="K423" t="s">
        <v>551</v>
      </c>
      <c r="L423" t="s">
        <v>552</v>
      </c>
      <c r="M423" t="s">
        <v>553</v>
      </c>
      <c r="N423" t="s">
        <v>554</v>
      </c>
      <c r="O423" t="s">
        <v>555</v>
      </c>
      <c r="P423" t="s">
        <v>554</v>
      </c>
      <c r="Q423" t="s">
        <v>556</v>
      </c>
      <c r="R423" t="s">
        <v>557</v>
      </c>
      <c r="S423" t="s">
        <v>557</v>
      </c>
      <c r="T423" s="1">
        <v>43584</v>
      </c>
      <c r="U423" s="1">
        <v>49063</v>
      </c>
      <c r="V423" s="1">
        <v>49063</v>
      </c>
      <c r="X423" t="s">
        <v>1120</v>
      </c>
      <c r="Y423" t="s">
        <v>1121</v>
      </c>
      <c r="Z423" t="s">
        <v>678</v>
      </c>
      <c r="AA423" t="s">
        <v>1122</v>
      </c>
      <c r="AB423" t="s">
        <v>1108</v>
      </c>
      <c r="AC423" t="s">
        <v>553</v>
      </c>
      <c r="AD423" t="s">
        <v>784</v>
      </c>
      <c r="AF423" t="s">
        <v>564</v>
      </c>
      <c r="AH423" s="1">
        <v>43524</v>
      </c>
      <c r="AI423" t="s">
        <v>566</v>
      </c>
      <c r="AJ423" t="s">
        <v>567</v>
      </c>
      <c r="AK423" t="s">
        <v>546</v>
      </c>
      <c r="AL423" t="s">
        <v>568</v>
      </c>
      <c r="AM423" t="s">
        <v>569</v>
      </c>
      <c r="AN423" t="s">
        <v>578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167785234</v>
      </c>
      <c r="AY423">
        <v>503355702</v>
      </c>
      <c r="AZ423">
        <v>4870906019</v>
      </c>
      <c r="BA423">
        <v>-167785234</v>
      </c>
      <c r="BB423">
        <v>-503355702</v>
      </c>
      <c r="BC423">
        <v>5129093981</v>
      </c>
      <c r="BD423">
        <v>51553001</v>
      </c>
      <c r="BE423">
        <v>159571203</v>
      </c>
      <c r="BF423">
        <v>1472421998</v>
      </c>
      <c r="BG423">
        <v>0</v>
      </c>
      <c r="BH423">
        <v>159571203</v>
      </c>
      <c r="BI423">
        <v>0</v>
      </c>
      <c r="BJ423">
        <v>0</v>
      </c>
      <c r="BK423">
        <v>0</v>
      </c>
      <c r="BL423">
        <v>122665164</v>
      </c>
      <c r="BM423">
        <v>0</v>
      </c>
      <c r="BN423">
        <v>0</v>
      </c>
      <c r="BO423">
        <v>17710059</v>
      </c>
      <c r="BP423">
        <v>123432470</v>
      </c>
      <c r="BQ423">
        <v>17710059</v>
      </c>
      <c r="BR423">
        <v>123432470</v>
      </c>
      <c r="BS423">
        <v>0</v>
      </c>
      <c r="BT423">
        <v>0</v>
      </c>
      <c r="BU423">
        <v>0</v>
      </c>
      <c r="BV423">
        <v>17710059</v>
      </c>
      <c r="BW423">
        <v>123432470</v>
      </c>
      <c r="BX423">
        <v>0.34031315819175056</v>
      </c>
      <c r="BY423">
        <v>2.3207301590029075</v>
      </c>
      <c r="BZ423">
        <v>0</v>
      </c>
      <c r="CA423">
        <v>5134228210</v>
      </c>
      <c r="CB423">
        <v>5302013444</v>
      </c>
      <c r="CC423">
        <v>5637583912</v>
      </c>
      <c r="CD423">
        <v>0</v>
      </c>
      <c r="CE423">
        <v>5129093981</v>
      </c>
      <c r="CF423">
        <v>5296711430</v>
      </c>
      <c r="CG423">
        <v>5631720825</v>
      </c>
      <c r="CH423">
        <v>5129093981</v>
      </c>
      <c r="CI423">
        <v>5296711430</v>
      </c>
      <c r="CJ423">
        <v>5631720825</v>
      </c>
      <c r="CK423">
        <v>728858</v>
      </c>
      <c r="CL423">
        <v>0</v>
      </c>
      <c r="CM423">
        <v>0.3295014916666667</v>
      </c>
      <c r="CN423">
        <v>3.9540179000000002</v>
      </c>
      <c r="CO423">
        <v>3.9540179000000002</v>
      </c>
      <c r="CP423">
        <v>1690044117.6380219</v>
      </c>
      <c r="CQ423">
        <v>20280529411.656261</v>
      </c>
      <c r="CR423">
        <v>20280529411.656261</v>
      </c>
      <c r="CS423">
        <v>1.1472421998</v>
      </c>
      <c r="CT423">
        <v>5884313061.7433796</v>
      </c>
      <c r="CU423">
        <v>3.9</v>
      </c>
      <c r="CV423">
        <v>0</v>
      </c>
      <c r="CW423">
        <v>0</v>
      </c>
      <c r="CX423">
        <v>3.9000000000000004</v>
      </c>
      <c r="CY423">
        <v>3.9000000000000004</v>
      </c>
      <c r="CZ423">
        <v>20003466525.899998</v>
      </c>
      <c r="DA423">
        <v>0</v>
      </c>
      <c r="DB423">
        <v>0</v>
      </c>
      <c r="DC423">
        <v>654362412.60000002</v>
      </c>
      <c r="DD423">
        <v>1963087237.8000002</v>
      </c>
      <c r="DE423">
        <v>5129093981</v>
      </c>
      <c r="DF423">
        <v>0</v>
      </c>
      <c r="DG423">
        <v>167785234</v>
      </c>
      <c r="DH423">
        <v>1</v>
      </c>
      <c r="DI423">
        <v>0</v>
      </c>
      <c r="DJ423">
        <v>5129093981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503355702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656192766.4097687</v>
      </c>
      <c r="EF423">
        <v>0</v>
      </c>
      <c r="EG423">
        <v>17710059</v>
      </c>
      <c r="EH423">
        <v>0</v>
      </c>
      <c r="EI423">
        <v>0</v>
      </c>
      <c r="EJ423">
        <v>0</v>
      </c>
      <c r="EK423">
        <v>0</v>
      </c>
      <c r="EL423">
        <v>123432470</v>
      </c>
      <c r="EM423">
        <v>0</v>
      </c>
      <c r="EN423">
        <v>0</v>
      </c>
      <c r="EO423">
        <v>0</v>
      </c>
      <c r="EP423">
        <v>17710059</v>
      </c>
      <c r="EQ423">
        <v>123432470</v>
      </c>
      <c r="ER423" t="b">
        <v>1</v>
      </c>
      <c r="ES423" t="b">
        <v>1</v>
      </c>
      <c r="ET423" t="s">
        <v>9979</v>
      </c>
      <c r="EU423" t="s">
        <v>9979</v>
      </c>
      <c r="EV423">
        <v>2019</v>
      </c>
      <c r="EW423" t="s">
        <v>8804</v>
      </c>
    </row>
    <row r="424" spans="1:153" x14ac:dyDescent="0.4">
      <c r="A424" t="s">
        <v>216</v>
      </c>
      <c r="B424">
        <v>606118106601</v>
      </c>
      <c r="C424">
        <v>6000000001067</v>
      </c>
      <c r="D424" t="s">
        <v>1571</v>
      </c>
      <c r="E424" t="e">
        <v>#N/A</v>
      </c>
      <c r="F424" t="s">
        <v>546</v>
      </c>
      <c r="G424" t="s">
        <v>676</v>
      </c>
      <c r="H424" t="s">
        <v>1119</v>
      </c>
      <c r="I424" t="s">
        <v>549</v>
      </c>
      <c r="J424" t="s">
        <v>550</v>
      </c>
      <c r="K424" t="s">
        <v>551</v>
      </c>
      <c r="L424" t="s">
        <v>552</v>
      </c>
      <c r="M424" t="s">
        <v>553</v>
      </c>
      <c r="N424" t="s">
        <v>554</v>
      </c>
      <c r="O424" t="s">
        <v>555</v>
      </c>
      <c r="P424" t="s">
        <v>554</v>
      </c>
      <c r="Q424" t="s">
        <v>556</v>
      </c>
      <c r="R424" t="s">
        <v>904</v>
      </c>
      <c r="S424" t="s">
        <v>904</v>
      </c>
      <c r="T424" t="s">
        <v>904</v>
      </c>
      <c r="U424" s="1">
        <v>49063</v>
      </c>
      <c r="V424" s="1">
        <v>49063</v>
      </c>
      <c r="X424" t="s">
        <v>1120</v>
      </c>
      <c r="Y424" t="s">
        <v>1121</v>
      </c>
      <c r="Z424" t="s">
        <v>678</v>
      </c>
      <c r="AA424" t="s">
        <v>1122</v>
      </c>
      <c r="AB424" t="s">
        <v>1108</v>
      </c>
      <c r="AC424" t="s">
        <v>553</v>
      </c>
      <c r="AD424" t="s">
        <v>784</v>
      </c>
      <c r="AF424" t="s">
        <v>564</v>
      </c>
      <c r="AH424" t="s">
        <v>9979</v>
      </c>
      <c r="AI424" t="s">
        <v>566</v>
      </c>
      <c r="AJ424" t="s">
        <v>567</v>
      </c>
      <c r="AK424" t="s">
        <v>546</v>
      </c>
      <c r="AL424" t="s">
        <v>568</v>
      </c>
      <c r="AM424" t="s">
        <v>904</v>
      </c>
      <c r="AN424" t="s">
        <v>578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 t="b">
        <v>1</v>
      </c>
      <c r="ES424" t="b">
        <v>1</v>
      </c>
      <c r="ET424" t="s">
        <v>9979</v>
      </c>
      <c r="EU424" t="s">
        <v>9979</v>
      </c>
      <c r="EV424" t="s">
        <v>904</v>
      </c>
      <c r="EW424" t="s">
        <v>8804</v>
      </c>
    </row>
    <row r="425" spans="1:153" x14ac:dyDescent="0.4">
      <c r="A425" t="s">
        <v>1573</v>
      </c>
      <c r="B425">
        <v>406373282401</v>
      </c>
      <c r="C425">
        <v>6000000001059</v>
      </c>
      <c r="D425" t="s">
        <v>1574</v>
      </c>
      <c r="E425" t="s">
        <v>1575</v>
      </c>
      <c r="F425" t="s">
        <v>606</v>
      </c>
      <c r="G425" t="s">
        <v>607</v>
      </c>
      <c r="H425" t="s">
        <v>931</v>
      </c>
      <c r="I425" t="s">
        <v>549</v>
      </c>
      <c r="J425" t="s">
        <v>550</v>
      </c>
      <c r="K425" t="s">
        <v>551</v>
      </c>
      <c r="L425" t="s">
        <v>552</v>
      </c>
      <c r="M425" t="s">
        <v>1186</v>
      </c>
      <c r="N425" t="s">
        <v>554</v>
      </c>
      <c r="O425" t="s">
        <v>555</v>
      </c>
      <c r="P425" t="s">
        <v>554</v>
      </c>
      <c r="Q425" t="s">
        <v>556</v>
      </c>
      <c r="R425" t="s">
        <v>557</v>
      </c>
      <c r="S425" t="s">
        <v>557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553</v>
      </c>
      <c r="Y425" t="s">
        <v>553</v>
      </c>
      <c r="Z425" t="s">
        <v>678</v>
      </c>
      <c r="AA425" t="s">
        <v>678</v>
      </c>
      <c r="AB425" t="s">
        <v>611</v>
      </c>
      <c r="AC425" t="s">
        <v>553</v>
      </c>
      <c r="AD425" t="s">
        <v>563</v>
      </c>
      <c r="AF425" t="s">
        <v>8806</v>
      </c>
      <c r="AH425" t="s">
        <v>9979</v>
      </c>
      <c r="AI425" t="s">
        <v>566</v>
      </c>
      <c r="AJ425" t="s">
        <v>567</v>
      </c>
      <c r="AK425" t="s">
        <v>606</v>
      </c>
      <c r="AL425" t="s">
        <v>568</v>
      </c>
      <c r="AM425" t="s">
        <v>569</v>
      </c>
      <c r="AN425" t="s">
        <v>570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 t="b">
        <v>1</v>
      </c>
      <c r="ES425" t="b">
        <v>1</v>
      </c>
      <c r="ET425" t="s">
        <v>9979</v>
      </c>
      <c r="EU425" t="s">
        <v>9979</v>
      </c>
      <c r="EV425">
        <v>2019</v>
      </c>
      <c r="EW425" t="s">
        <v>8804</v>
      </c>
    </row>
    <row r="426" spans="1:153" x14ac:dyDescent="0.4">
      <c r="A426" t="s">
        <v>1573</v>
      </c>
      <c r="B426">
        <v>406373282401</v>
      </c>
      <c r="C426">
        <v>6000000001060</v>
      </c>
      <c r="D426" t="s">
        <v>1574</v>
      </c>
      <c r="E426" t="s">
        <v>1575</v>
      </c>
      <c r="F426" t="s">
        <v>606</v>
      </c>
      <c r="G426" t="s">
        <v>607</v>
      </c>
      <c r="H426" t="s">
        <v>931</v>
      </c>
      <c r="I426" t="s">
        <v>549</v>
      </c>
      <c r="J426" t="s">
        <v>550</v>
      </c>
      <c r="K426" t="s">
        <v>551</v>
      </c>
      <c r="L426" t="s">
        <v>552</v>
      </c>
      <c r="M426" t="s">
        <v>1186</v>
      </c>
      <c r="N426" t="s">
        <v>554</v>
      </c>
      <c r="O426" t="s">
        <v>555</v>
      </c>
      <c r="P426" t="s">
        <v>554</v>
      </c>
      <c r="Q426" t="s">
        <v>556</v>
      </c>
      <c r="R426" t="s">
        <v>557</v>
      </c>
      <c r="S426" t="s">
        <v>557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553</v>
      </c>
      <c r="Y426" t="s">
        <v>553</v>
      </c>
      <c r="Z426" t="s">
        <v>678</v>
      </c>
      <c r="AA426" t="s">
        <v>678</v>
      </c>
      <c r="AB426" t="s">
        <v>611</v>
      </c>
      <c r="AC426" t="s">
        <v>553</v>
      </c>
      <c r="AD426" t="s">
        <v>563</v>
      </c>
      <c r="AF426" t="s">
        <v>8806</v>
      </c>
      <c r="AH426" t="s">
        <v>9979</v>
      </c>
      <c r="AI426" t="s">
        <v>566</v>
      </c>
      <c r="AJ426" t="s">
        <v>567</v>
      </c>
      <c r="AK426" t="s">
        <v>606</v>
      </c>
      <c r="AL426" t="s">
        <v>568</v>
      </c>
      <c r="AM426" t="s">
        <v>569</v>
      </c>
      <c r="AN426" t="s">
        <v>570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 t="b">
        <v>1</v>
      </c>
      <c r="ES426" t="b">
        <v>1</v>
      </c>
      <c r="ET426" t="s">
        <v>9979</v>
      </c>
      <c r="EU426" t="s">
        <v>9979</v>
      </c>
      <c r="EV426">
        <v>2019</v>
      </c>
      <c r="EW426" t="s">
        <v>8804</v>
      </c>
    </row>
    <row r="427" spans="1:153" x14ac:dyDescent="0.4">
      <c r="A427" t="s">
        <v>217</v>
      </c>
      <c r="B427" t="s">
        <v>1576</v>
      </c>
      <c r="C427">
        <v>210000857</v>
      </c>
      <c r="D427" t="s">
        <v>1577</v>
      </c>
      <c r="E427" t="s">
        <v>1578</v>
      </c>
      <c r="F427" t="s">
        <v>606</v>
      </c>
      <c r="G427" t="s">
        <v>607</v>
      </c>
      <c r="H427" t="s">
        <v>931</v>
      </c>
      <c r="I427" t="s">
        <v>689</v>
      </c>
      <c r="J427" t="s">
        <v>837</v>
      </c>
      <c r="K427" t="s">
        <v>691</v>
      </c>
      <c r="L427" t="s">
        <v>838</v>
      </c>
      <c r="M427" t="s">
        <v>553</v>
      </c>
      <c r="N427" t="s">
        <v>594</v>
      </c>
      <c r="O427" t="s">
        <v>555</v>
      </c>
      <c r="P427" t="s">
        <v>595</v>
      </c>
      <c r="Q427" t="s">
        <v>556</v>
      </c>
      <c r="R427" t="s">
        <v>557</v>
      </c>
      <c r="S427" t="s">
        <v>692</v>
      </c>
      <c r="T427" s="1">
        <v>43553</v>
      </c>
      <c r="U427" s="1">
        <v>47215</v>
      </c>
      <c r="V427" s="1">
        <v>47215</v>
      </c>
      <c r="X427" t="s">
        <v>553</v>
      </c>
      <c r="Y427" t="s">
        <v>553</v>
      </c>
      <c r="Z427" t="s">
        <v>553</v>
      </c>
      <c r="AA427" t="s">
        <v>553</v>
      </c>
      <c r="AB427" t="s">
        <v>1467</v>
      </c>
      <c r="AC427" t="s">
        <v>1579</v>
      </c>
      <c r="AD427" t="s">
        <v>863</v>
      </c>
      <c r="AF427" t="s">
        <v>612</v>
      </c>
      <c r="AH427" t="s">
        <v>9979</v>
      </c>
      <c r="AI427" t="s">
        <v>566</v>
      </c>
      <c r="AJ427" t="s">
        <v>773</v>
      </c>
      <c r="AK427" t="s">
        <v>606</v>
      </c>
      <c r="AL427" t="s">
        <v>568</v>
      </c>
      <c r="AM427" t="s">
        <v>569</v>
      </c>
      <c r="AN427" t="s">
        <v>578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184843997</v>
      </c>
      <c r="AY427">
        <v>554531991</v>
      </c>
      <c r="AZ427">
        <v>8553898995</v>
      </c>
      <c r="BA427">
        <v>-184843997</v>
      </c>
      <c r="BB427">
        <v>-554531991</v>
      </c>
      <c r="BC427">
        <v>50402064740</v>
      </c>
      <c r="BD427">
        <v>735020667</v>
      </c>
      <c r="BE427">
        <v>1420942989</v>
      </c>
      <c r="BF427">
        <v>19608965829</v>
      </c>
      <c r="BG427">
        <v>1420942989</v>
      </c>
      <c r="BH427">
        <v>0</v>
      </c>
      <c r="BI427">
        <v>0</v>
      </c>
      <c r="BJ427">
        <v>11218479</v>
      </c>
      <c r="BK427">
        <v>1420942989</v>
      </c>
      <c r="BL427">
        <v>0</v>
      </c>
      <c r="BM427">
        <v>1249019</v>
      </c>
      <c r="BN427">
        <v>1021582874</v>
      </c>
      <c r="BO427">
        <v>735020667</v>
      </c>
      <c r="BP427">
        <v>1420942989</v>
      </c>
      <c r="BQ427">
        <v>736269686</v>
      </c>
      <c r="BR427">
        <v>2442525863</v>
      </c>
      <c r="BS427">
        <v>0</v>
      </c>
      <c r="BT427">
        <v>0</v>
      </c>
      <c r="BU427">
        <v>0</v>
      </c>
      <c r="BV427">
        <v>736269686</v>
      </c>
      <c r="BW427">
        <v>2442525863</v>
      </c>
      <c r="BX427">
        <v>1.4552495665685152</v>
      </c>
      <c r="BY427">
        <v>4.9428235987809588</v>
      </c>
      <c r="BZ427">
        <v>0</v>
      </c>
      <c r="CA427">
        <v>50289135960</v>
      </c>
      <c r="CB427">
        <v>50470633161</v>
      </c>
      <c r="CC427">
        <v>50837125426</v>
      </c>
      <c r="CD427">
        <v>0</v>
      </c>
      <c r="CE427">
        <v>50870386850</v>
      </c>
      <c r="CF427">
        <v>51053981828</v>
      </c>
      <c r="CG427">
        <v>50403335967</v>
      </c>
      <c r="CH427">
        <v>50870386850</v>
      </c>
      <c r="CI427">
        <v>51053981828</v>
      </c>
      <c r="CJ427">
        <v>50403335967</v>
      </c>
      <c r="CK427">
        <v>1021582874</v>
      </c>
      <c r="CL427">
        <v>1711946284</v>
      </c>
      <c r="CM427">
        <v>17.346013188362125</v>
      </c>
      <c r="CN427">
        <v>10.919830203056332</v>
      </c>
      <c r="CO427">
        <v>6.0031810402870187</v>
      </c>
      <c r="CP427">
        <v>882398401197.18323</v>
      </c>
      <c r="CQ427">
        <v>555495986765.78967</v>
      </c>
      <c r="CR427">
        <v>305384141849.98608</v>
      </c>
      <c r="CS427">
        <v>1.3405471926342347</v>
      </c>
      <c r="CT427">
        <v>68194154279.984993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50870386850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554531991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15258351744.982725</v>
      </c>
      <c r="EF427">
        <v>0</v>
      </c>
      <c r="EG427">
        <v>735020667</v>
      </c>
      <c r="EH427">
        <v>4895498</v>
      </c>
      <c r="EI427">
        <v>0</v>
      </c>
      <c r="EJ427">
        <v>-3646479</v>
      </c>
      <c r="EK427">
        <v>0</v>
      </c>
      <c r="EL427">
        <v>1420942989</v>
      </c>
      <c r="EM427">
        <v>11218479</v>
      </c>
      <c r="EN427">
        <v>0</v>
      </c>
      <c r="EO427">
        <v>1010364395</v>
      </c>
      <c r="EP427">
        <v>736269686</v>
      </c>
      <c r="EQ427">
        <v>2442525863</v>
      </c>
      <c r="ER427" t="b">
        <v>1</v>
      </c>
      <c r="ES427" t="b">
        <v>1</v>
      </c>
      <c r="ET427" t="s">
        <v>9979</v>
      </c>
      <c r="EU427" t="s">
        <v>1059</v>
      </c>
      <c r="EV427">
        <v>2019</v>
      </c>
      <c r="EW427" t="s">
        <v>572</v>
      </c>
    </row>
    <row r="428" spans="1:153" x14ac:dyDescent="0.4">
      <c r="A428" t="s">
        <v>218</v>
      </c>
      <c r="B428" t="s">
        <v>1580</v>
      </c>
      <c r="C428">
        <v>210000243</v>
      </c>
      <c r="D428" t="s">
        <v>1581</v>
      </c>
      <c r="E428" t="s">
        <v>1582</v>
      </c>
      <c r="F428" t="s">
        <v>546</v>
      </c>
      <c r="G428" t="s">
        <v>614</v>
      </c>
      <c r="H428" t="s">
        <v>787</v>
      </c>
      <c r="I428" t="s">
        <v>549</v>
      </c>
      <c r="J428" t="s">
        <v>550</v>
      </c>
      <c r="K428" t="s">
        <v>551</v>
      </c>
      <c r="L428" t="s">
        <v>552</v>
      </c>
      <c r="M428" t="s">
        <v>553</v>
      </c>
      <c r="N428" t="s">
        <v>594</v>
      </c>
      <c r="O428" t="s">
        <v>555</v>
      </c>
      <c r="P428" t="s">
        <v>595</v>
      </c>
      <c r="Q428" t="s">
        <v>556</v>
      </c>
      <c r="R428" t="s">
        <v>557</v>
      </c>
      <c r="S428" t="s">
        <v>557</v>
      </c>
      <c r="T428" s="1">
        <v>43581</v>
      </c>
      <c r="U428" s="1">
        <v>44676</v>
      </c>
      <c r="V428" s="1">
        <v>51952</v>
      </c>
      <c r="X428" t="s">
        <v>558</v>
      </c>
      <c r="Y428" t="s">
        <v>616</v>
      </c>
      <c r="Z428" t="s">
        <v>617</v>
      </c>
      <c r="AA428" t="s">
        <v>618</v>
      </c>
      <c r="AB428" t="s">
        <v>1583</v>
      </c>
      <c r="AC428" t="s">
        <v>553</v>
      </c>
      <c r="AD428" t="s">
        <v>577</v>
      </c>
      <c r="AF428" t="s">
        <v>564</v>
      </c>
      <c r="AH428" t="s">
        <v>9979</v>
      </c>
      <c r="AI428" t="s">
        <v>566</v>
      </c>
      <c r="AJ428" t="s">
        <v>567</v>
      </c>
      <c r="AK428" t="s">
        <v>546</v>
      </c>
      <c r="AL428" t="s">
        <v>568</v>
      </c>
      <c r="AM428" t="s">
        <v>569</v>
      </c>
      <c r="AN428" t="s">
        <v>578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241900877</v>
      </c>
      <c r="AY428">
        <v>785279996</v>
      </c>
      <c r="AZ428">
        <v>5274684269</v>
      </c>
      <c r="BA428">
        <v>-241900877</v>
      </c>
      <c r="BB428">
        <v>-785279996</v>
      </c>
      <c r="BC428">
        <v>20430065731</v>
      </c>
      <c r="BD428">
        <v>218541000</v>
      </c>
      <c r="BE428">
        <v>487210500</v>
      </c>
      <c r="BF428">
        <v>3667604103</v>
      </c>
      <c r="BG428">
        <v>487210500</v>
      </c>
      <c r="BH428">
        <v>0</v>
      </c>
      <c r="BI428">
        <v>0</v>
      </c>
      <c r="BJ428">
        <v>30357799</v>
      </c>
      <c r="BK428">
        <v>487210500</v>
      </c>
      <c r="BL428">
        <v>0</v>
      </c>
      <c r="BM428">
        <v>-1162538</v>
      </c>
      <c r="BN428">
        <v>923238830</v>
      </c>
      <c r="BO428">
        <v>218541000</v>
      </c>
      <c r="BP428">
        <v>487210500</v>
      </c>
      <c r="BQ428">
        <v>217378462</v>
      </c>
      <c r="BR428">
        <v>1410449330</v>
      </c>
      <c r="BS428">
        <v>0</v>
      </c>
      <c r="BT428">
        <v>0</v>
      </c>
      <c r="BU428">
        <v>0</v>
      </c>
      <c r="BV428">
        <v>217378462</v>
      </c>
      <c r="BW428">
        <v>1410449330</v>
      </c>
      <c r="BX428">
        <v>1.0573128232883855</v>
      </c>
      <c r="BY428">
        <v>7.133397826856509</v>
      </c>
      <c r="BZ428">
        <v>0</v>
      </c>
      <c r="CA428">
        <v>20432703077</v>
      </c>
      <c r="CB428">
        <v>20674418172</v>
      </c>
      <c r="CC428">
        <v>21217543787</v>
      </c>
      <c r="CD428">
        <v>0</v>
      </c>
      <c r="CE428">
        <v>20546679475</v>
      </c>
      <c r="CF428">
        <v>20789742890</v>
      </c>
      <c r="CG428">
        <v>20408720641</v>
      </c>
      <c r="CH428">
        <v>20546679475</v>
      </c>
      <c r="CI428">
        <v>20789742890</v>
      </c>
      <c r="CJ428">
        <v>20408720641</v>
      </c>
      <c r="CK428">
        <v>923238830</v>
      </c>
      <c r="CL428">
        <v>1849818040</v>
      </c>
      <c r="CM428">
        <v>58.278952240943916</v>
      </c>
      <c r="CN428">
        <v>17.51452624797821</v>
      </c>
      <c r="CO428">
        <v>2.9775038361549377</v>
      </c>
      <c r="CP428">
        <v>1197438951833.5076</v>
      </c>
      <c r="CQ428">
        <v>359865356973.68268</v>
      </c>
      <c r="CR428">
        <v>61177816957.058426</v>
      </c>
      <c r="CS428">
        <v>1.1472186209552708</v>
      </c>
      <c r="CT428">
        <v>23571533292.519466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19575337628.686153</v>
      </c>
      <c r="DK428">
        <v>971341846.31384528</v>
      </c>
      <c r="DL428">
        <v>19443900782.275242</v>
      </c>
      <c r="DM428">
        <v>964819858.72475994</v>
      </c>
      <c r="DN428">
        <v>0</v>
      </c>
      <c r="DO428">
        <v>0</v>
      </c>
      <c r="DP428">
        <v>748155976.90406442</v>
      </c>
      <c r="DQ428">
        <v>37124019.09593565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921413580.11395097</v>
      </c>
      <c r="EF428">
        <v>0</v>
      </c>
      <c r="EG428">
        <v>218541000</v>
      </c>
      <c r="EH428">
        <v>9400080</v>
      </c>
      <c r="EI428">
        <v>0</v>
      </c>
      <c r="EJ428">
        <v>-10562618</v>
      </c>
      <c r="EK428">
        <v>0</v>
      </c>
      <c r="EL428">
        <v>487210500</v>
      </c>
      <c r="EM428">
        <v>30357799</v>
      </c>
      <c r="EN428">
        <v>0</v>
      </c>
      <c r="EO428">
        <v>892881031</v>
      </c>
      <c r="EP428">
        <v>217378462</v>
      </c>
      <c r="EQ428">
        <v>1410449330</v>
      </c>
      <c r="ER428" t="b">
        <v>1</v>
      </c>
      <c r="ES428" t="b">
        <v>1</v>
      </c>
      <c r="ET428" t="s">
        <v>9979</v>
      </c>
      <c r="EU428" t="s">
        <v>9979</v>
      </c>
      <c r="EV428">
        <v>2019</v>
      </c>
      <c r="EW428" t="s">
        <v>572</v>
      </c>
    </row>
    <row r="429" spans="1:153" x14ac:dyDescent="0.4">
      <c r="A429" t="s">
        <v>219</v>
      </c>
      <c r="B429" t="s">
        <v>1584</v>
      </c>
      <c r="C429">
        <v>210000862</v>
      </c>
      <c r="D429" t="s">
        <v>1585</v>
      </c>
      <c r="E429" t="s">
        <v>1586</v>
      </c>
      <c r="F429" t="s">
        <v>606</v>
      </c>
      <c r="G429" t="s">
        <v>607</v>
      </c>
      <c r="H429" t="s">
        <v>931</v>
      </c>
      <c r="I429" t="s">
        <v>689</v>
      </c>
      <c r="J429" t="s">
        <v>811</v>
      </c>
      <c r="K429" t="s">
        <v>691</v>
      </c>
      <c r="L429" t="s">
        <v>918</v>
      </c>
      <c r="M429" t="s">
        <v>553</v>
      </c>
      <c r="N429" t="s">
        <v>594</v>
      </c>
      <c r="O429" t="s">
        <v>703</v>
      </c>
      <c r="P429" t="s">
        <v>595</v>
      </c>
      <c r="Q429" t="s">
        <v>556</v>
      </c>
      <c r="R429" t="s">
        <v>557</v>
      </c>
      <c r="S429" t="s">
        <v>919</v>
      </c>
      <c r="T429" s="1">
        <v>43558</v>
      </c>
      <c r="U429" s="1">
        <v>44640</v>
      </c>
      <c r="V429" s="1">
        <v>46907</v>
      </c>
      <c r="X429" t="s">
        <v>553</v>
      </c>
      <c r="Y429" t="s">
        <v>553</v>
      </c>
      <c r="Z429" t="s">
        <v>553</v>
      </c>
      <c r="AA429" t="s">
        <v>553</v>
      </c>
      <c r="AB429" t="s">
        <v>1587</v>
      </c>
      <c r="AD429" t="s">
        <v>863</v>
      </c>
      <c r="AF429" t="s">
        <v>612</v>
      </c>
      <c r="AH429" t="s">
        <v>9979</v>
      </c>
      <c r="AI429" t="s">
        <v>566</v>
      </c>
      <c r="AJ429" t="s">
        <v>773</v>
      </c>
      <c r="AK429" t="s">
        <v>606</v>
      </c>
      <c r="AL429" t="s">
        <v>568</v>
      </c>
      <c r="AM429" t="s">
        <v>569</v>
      </c>
      <c r="AN429" t="s">
        <v>578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0</v>
      </c>
      <c r="BN429">
        <v>2865664233</v>
      </c>
      <c r="BO429">
        <v>0</v>
      </c>
      <c r="BP429">
        <v>65102</v>
      </c>
      <c r="BQ429">
        <v>0</v>
      </c>
      <c r="BR429">
        <v>2865729335</v>
      </c>
      <c r="BS429">
        <v>0</v>
      </c>
      <c r="BT429">
        <v>0</v>
      </c>
      <c r="BU429">
        <v>0</v>
      </c>
      <c r="BV429">
        <v>0</v>
      </c>
      <c r="BW429">
        <v>2865729335</v>
      </c>
      <c r="BX429">
        <v>0</v>
      </c>
      <c r="BY429">
        <v>5.420030009578312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57718836272</v>
      </c>
      <c r="CF429">
        <v>57718836272</v>
      </c>
      <c r="CG429">
        <v>50892777493</v>
      </c>
      <c r="CH429">
        <v>57718836272</v>
      </c>
      <c r="CI429">
        <v>57718836272</v>
      </c>
      <c r="CJ429">
        <v>50892777493</v>
      </c>
      <c r="CK429">
        <v>2865664233</v>
      </c>
      <c r="CL429">
        <v>0</v>
      </c>
      <c r="CM429">
        <v>37.264403700828552</v>
      </c>
      <c r="CN429">
        <v>11.369232535362245</v>
      </c>
      <c r="CO429">
        <v>7.3708614706993112</v>
      </c>
      <c r="CP429">
        <v>2150858015981.834</v>
      </c>
      <c r="CQ429">
        <v>656218871246.8689</v>
      </c>
      <c r="CR429">
        <v>425437546410.88666</v>
      </c>
      <c r="CS429">
        <v>1.3898466169217967</v>
      </c>
      <c r="CT429">
        <v>80220329325.302292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57718836272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28867391172.167107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65102</v>
      </c>
      <c r="EM429">
        <v>0</v>
      </c>
      <c r="EN429">
        <v>0</v>
      </c>
      <c r="EO429">
        <v>2865664233</v>
      </c>
      <c r="EP429">
        <v>0</v>
      </c>
      <c r="EQ429">
        <v>2865729335</v>
      </c>
      <c r="ER429" t="b">
        <v>1</v>
      </c>
      <c r="ES429" t="b">
        <v>1</v>
      </c>
      <c r="ET429" t="s">
        <v>9979</v>
      </c>
      <c r="EU429" t="s">
        <v>1059</v>
      </c>
      <c r="EV429">
        <v>2019</v>
      </c>
      <c r="EW429" t="s">
        <v>572</v>
      </c>
    </row>
    <row r="430" spans="1:153" x14ac:dyDescent="0.4">
      <c r="A430" t="s">
        <v>220</v>
      </c>
      <c r="B430" t="s">
        <v>1588</v>
      </c>
      <c r="C430">
        <v>210000249</v>
      </c>
      <c r="D430" t="s">
        <v>1589</v>
      </c>
      <c r="E430" t="s">
        <v>1590</v>
      </c>
      <c r="F430" t="s">
        <v>844</v>
      </c>
      <c r="G430" t="s">
        <v>844</v>
      </c>
      <c r="H430" t="s">
        <v>1277</v>
      </c>
      <c r="I430" t="s">
        <v>689</v>
      </c>
      <c r="J430" t="s">
        <v>811</v>
      </c>
      <c r="K430" t="s">
        <v>691</v>
      </c>
      <c r="L430" t="s">
        <v>654</v>
      </c>
      <c r="M430" t="s">
        <v>553</v>
      </c>
      <c r="N430" t="s">
        <v>594</v>
      </c>
      <c r="O430" t="s">
        <v>555</v>
      </c>
      <c r="P430" t="s">
        <v>595</v>
      </c>
      <c r="Q430" t="s">
        <v>655</v>
      </c>
      <c r="R430" t="s">
        <v>812</v>
      </c>
      <c r="S430" t="s">
        <v>812</v>
      </c>
      <c r="T430" s="1">
        <v>43599</v>
      </c>
      <c r="U430" s="1">
        <v>45367</v>
      </c>
      <c r="V430" s="1">
        <v>46853</v>
      </c>
      <c r="X430" t="s">
        <v>553</v>
      </c>
      <c r="Y430" t="s">
        <v>553</v>
      </c>
      <c r="Z430" t="s">
        <v>553</v>
      </c>
      <c r="AA430" t="s">
        <v>553</v>
      </c>
      <c r="AB430" t="s">
        <v>553</v>
      </c>
      <c r="AC430" t="s">
        <v>1591</v>
      </c>
      <c r="AD430" t="s">
        <v>693</v>
      </c>
      <c r="AF430" t="s">
        <v>8894</v>
      </c>
      <c r="AH430" t="s">
        <v>9979</v>
      </c>
      <c r="AI430" t="s">
        <v>566</v>
      </c>
      <c r="AJ430" t="s">
        <v>696</v>
      </c>
      <c r="AK430" t="s">
        <v>844</v>
      </c>
      <c r="AL430" t="s">
        <v>568</v>
      </c>
      <c r="AM430" t="s">
        <v>569</v>
      </c>
      <c r="AN430" t="s">
        <v>578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0</v>
      </c>
      <c r="BE430">
        <v>6121784714</v>
      </c>
      <c r="BF430">
        <v>23701425809</v>
      </c>
      <c r="BG430">
        <v>6121784714</v>
      </c>
      <c r="BH430">
        <v>0</v>
      </c>
      <c r="BI430">
        <v>0</v>
      </c>
      <c r="BJ430">
        <v>367331974</v>
      </c>
      <c r="BK430">
        <v>6121784714</v>
      </c>
      <c r="BL430">
        <v>0</v>
      </c>
      <c r="BM430">
        <v>-25333429</v>
      </c>
      <c r="BN430">
        <v>-1095469270</v>
      </c>
      <c r="BO430">
        <v>0</v>
      </c>
      <c r="BP430">
        <v>6121784714</v>
      </c>
      <c r="BQ430">
        <v>-25333429</v>
      </c>
      <c r="BR430">
        <v>5026315444</v>
      </c>
      <c r="BS430">
        <v>0</v>
      </c>
      <c r="BT430">
        <v>0</v>
      </c>
      <c r="BU430">
        <v>0</v>
      </c>
      <c r="BV430">
        <v>-25333429</v>
      </c>
      <c r="BW430">
        <v>5026315444</v>
      </c>
      <c r="BX430">
        <v>-8.4711326307709015E-2</v>
      </c>
      <c r="BY430">
        <v>17.693662318557266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29020055408</v>
      </c>
      <c r="CF430">
        <v>30765807857</v>
      </c>
      <c r="CG430">
        <v>32821128021</v>
      </c>
      <c r="CH430">
        <v>21718621452.885803</v>
      </c>
      <c r="CI430">
        <v>21295319805.334404</v>
      </c>
      <c r="CJ430">
        <v>24491590554.567783</v>
      </c>
      <c r="CK430">
        <v>-422872413.68198013</v>
      </c>
      <c r="CL430">
        <v>0</v>
      </c>
      <c r="CM430">
        <v>4.6814522147178659</v>
      </c>
      <c r="CN430">
        <v>47.306908965110772</v>
      </c>
      <c r="CO430">
        <v>10.463256239891052</v>
      </c>
      <c r="CP430">
        <v>135856002661.01678</v>
      </c>
      <c r="CQ430">
        <v>1372849119348.7266</v>
      </c>
      <c r="CR430">
        <v>303644275829.74005</v>
      </c>
      <c r="CS430">
        <v>1.5690594680636043</v>
      </c>
      <c r="CT430">
        <v>45534192701.652802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27040229040.609543</v>
      </c>
      <c r="DK430">
        <v>1979826367.3904557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14098665454.799356</v>
      </c>
      <c r="EF430">
        <v>-1830020001</v>
      </c>
      <c r="EG430">
        <v>0</v>
      </c>
      <c r="EH430">
        <v>0</v>
      </c>
      <c r="EI430">
        <v>1720419020</v>
      </c>
      <c r="EJ430">
        <v>84267552</v>
      </c>
      <c r="EK430">
        <v>-417508483</v>
      </c>
      <c r="EL430">
        <v>6121784714</v>
      </c>
      <c r="EM430">
        <v>367331974</v>
      </c>
      <c r="EN430">
        <v>355506655</v>
      </c>
      <c r="EO430">
        <v>-1400799416</v>
      </c>
      <c r="EP430">
        <v>-25333429</v>
      </c>
      <c r="EQ430">
        <v>5026315444</v>
      </c>
      <c r="ER430" t="b">
        <v>1</v>
      </c>
      <c r="ES430" t="b">
        <v>1</v>
      </c>
      <c r="ET430" t="s">
        <v>9979</v>
      </c>
      <c r="EU430" t="s">
        <v>9979</v>
      </c>
      <c r="EV430">
        <v>2019</v>
      </c>
      <c r="EW430" t="s">
        <v>814</v>
      </c>
    </row>
    <row r="431" spans="1:153" x14ac:dyDescent="0.4">
      <c r="A431" t="s">
        <v>221</v>
      </c>
      <c r="B431" t="s">
        <v>1592</v>
      </c>
      <c r="C431">
        <v>210000843</v>
      </c>
      <c r="D431" t="s">
        <v>1593</v>
      </c>
      <c r="E431" t="s">
        <v>1594</v>
      </c>
      <c r="F431" t="s">
        <v>606</v>
      </c>
      <c r="G431" t="s">
        <v>607</v>
      </c>
      <c r="H431" t="s">
        <v>1483</v>
      </c>
      <c r="I431" t="s">
        <v>689</v>
      </c>
      <c r="J431" t="s">
        <v>837</v>
      </c>
      <c r="K431" t="s">
        <v>691</v>
      </c>
      <c r="L431" t="s">
        <v>838</v>
      </c>
      <c r="M431" t="s">
        <v>553</v>
      </c>
      <c r="N431" t="s">
        <v>594</v>
      </c>
      <c r="O431" t="s">
        <v>703</v>
      </c>
      <c r="P431" t="s">
        <v>595</v>
      </c>
      <c r="Q431" t="s">
        <v>556</v>
      </c>
      <c r="R431" t="s">
        <v>557</v>
      </c>
      <c r="S431" t="s">
        <v>692</v>
      </c>
      <c r="T431" s="1">
        <v>43595</v>
      </c>
      <c r="U431" s="1">
        <v>47340</v>
      </c>
      <c r="V431" s="1">
        <v>47434</v>
      </c>
      <c r="X431" t="s">
        <v>553</v>
      </c>
      <c r="Y431" t="s">
        <v>553</v>
      </c>
      <c r="Z431" t="s">
        <v>553</v>
      </c>
      <c r="AA431" t="s">
        <v>553</v>
      </c>
      <c r="AB431" t="s">
        <v>1437</v>
      </c>
      <c r="AC431" t="s">
        <v>1595</v>
      </c>
      <c r="AD431" t="s">
        <v>771</v>
      </c>
      <c r="AF431" t="s">
        <v>612</v>
      </c>
      <c r="AH431" t="s">
        <v>9979</v>
      </c>
      <c r="AI431" t="s">
        <v>566</v>
      </c>
      <c r="AJ431" t="s">
        <v>773</v>
      </c>
      <c r="AK431" t="s">
        <v>606</v>
      </c>
      <c r="AL431" t="s">
        <v>568</v>
      </c>
      <c r="AM431" t="s">
        <v>569</v>
      </c>
      <c r="AN431" t="s">
        <v>578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0</v>
      </c>
      <c r="BB431">
        <v>1801565836</v>
      </c>
      <c r="BC431">
        <v>58619562691</v>
      </c>
      <c r="BD431">
        <v>0</v>
      </c>
      <c r="BE431">
        <v>362781</v>
      </c>
      <c r="BF431">
        <v>10321692327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0</v>
      </c>
      <c r="BN431">
        <v>-3934597583</v>
      </c>
      <c r="BO431">
        <v>0</v>
      </c>
      <c r="BP431">
        <v>362781</v>
      </c>
      <c r="BQ431">
        <v>0</v>
      </c>
      <c r="BR431">
        <v>-3934234802</v>
      </c>
      <c r="BS431">
        <v>0</v>
      </c>
      <c r="BT431">
        <v>0</v>
      </c>
      <c r="BU431">
        <v>0</v>
      </c>
      <c r="BV431">
        <v>0</v>
      </c>
      <c r="BW431">
        <v>-3934234802</v>
      </c>
      <c r="BX431">
        <v>0</v>
      </c>
      <c r="BY431">
        <v>-9.8893703723476953</v>
      </c>
      <c r="BZ431">
        <v>0</v>
      </c>
      <c r="CA431">
        <v>58215228328</v>
      </c>
      <c r="CB431">
        <v>58215228328</v>
      </c>
      <c r="CC431">
        <v>56413662492</v>
      </c>
      <c r="CD431">
        <v>0</v>
      </c>
      <c r="CE431">
        <v>36748826618</v>
      </c>
      <c r="CF431">
        <v>36748826618</v>
      </c>
      <c r="CG431">
        <v>38881858365</v>
      </c>
      <c r="CH431">
        <v>36748826618</v>
      </c>
      <c r="CI431">
        <v>36748826618</v>
      </c>
      <c r="CJ431">
        <v>38881858365</v>
      </c>
      <c r="CK431">
        <v>-3934597583</v>
      </c>
      <c r="CL431">
        <v>3053225436</v>
      </c>
      <c r="CM431">
        <v>11.771712899208067</v>
      </c>
      <c r="CN431">
        <v>-19.148343726992607</v>
      </c>
      <c r="CO431">
        <v>-4.4396623969078064</v>
      </c>
      <c r="CP431">
        <v>432596636329.87134</v>
      </c>
      <c r="CQ431">
        <v>-703679163645.11926</v>
      </c>
      <c r="CR431">
        <v>-163152383666.41928</v>
      </c>
      <c r="CS431">
        <v>0.80898353672551659</v>
      </c>
      <c r="CT431">
        <v>29729195727.942444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36748826618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16018350890.109608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362781</v>
      </c>
      <c r="EM431">
        <v>0</v>
      </c>
      <c r="EN431">
        <v>0</v>
      </c>
      <c r="EO431">
        <v>-3934597583</v>
      </c>
      <c r="EP431">
        <v>0</v>
      </c>
      <c r="EQ431">
        <v>-3934234802</v>
      </c>
      <c r="ER431" t="b">
        <v>1</v>
      </c>
      <c r="ES431" t="b">
        <v>1</v>
      </c>
      <c r="ET431" t="s">
        <v>9979</v>
      </c>
      <c r="EU431" t="s">
        <v>1059</v>
      </c>
      <c r="EV431">
        <v>2019</v>
      </c>
      <c r="EW431" t="s">
        <v>572</v>
      </c>
    </row>
    <row r="432" spans="1:153" x14ac:dyDescent="0.4">
      <c r="A432" t="s">
        <v>222</v>
      </c>
      <c r="B432" t="s">
        <v>1596</v>
      </c>
      <c r="C432">
        <v>210000271</v>
      </c>
      <c r="D432" t="s">
        <v>1597</v>
      </c>
      <c r="E432" t="s">
        <v>1598</v>
      </c>
      <c r="F432" t="s">
        <v>546</v>
      </c>
      <c r="G432" t="s">
        <v>701</v>
      </c>
      <c r="H432" t="s">
        <v>1053</v>
      </c>
      <c r="I432" t="s">
        <v>549</v>
      </c>
      <c r="J432" t="s">
        <v>550</v>
      </c>
      <c r="K432" t="s">
        <v>551</v>
      </c>
      <c r="L432" t="s">
        <v>552</v>
      </c>
      <c r="M432" t="s">
        <v>553</v>
      </c>
      <c r="N432" t="s">
        <v>594</v>
      </c>
      <c r="O432" t="s">
        <v>555</v>
      </c>
      <c r="P432" t="s">
        <v>595</v>
      </c>
      <c r="Q432" t="s">
        <v>556</v>
      </c>
      <c r="R432" t="s">
        <v>557</v>
      </c>
      <c r="S432" t="s">
        <v>557</v>
      </c>
      <c r="T432" s="1">
        <v>43635</v>
      </c>
      <c r="U432" s="1">
        <v>45827</v>
      </c>
      <c r="V432" s="1">
        <v>52388</v>
      </c>
      <c r="X432" t="s">
        <v>677</v>
      </c>
      <c r="Y432" t="s">
        <v>559</v>
      </c>
      <c r="Z432" t="s">
        <v>678</v>
      </c>
      <c r="AA432" t="s">
        <v>1599</v>
      </c>
      <c r="AB432" t="s">
        <v>705</v>
      </c>
      <c r="AC432" t="s">
        <v>553</v>
      </c>
      <c r="AD432" t="s">
        <v>784</v>
      </c>
      <c r="AF432" t="s">
        <v>564</v>
      </c>
      <c r="AH432" t="s">
        <v>9979</v>
      </c>
      <c r="AI432" t="s">
        <v>566</v>
      </c>
      <c r="AJ432" t="s">
        <v>567</v>
      </c>
      <c r="AK432" t="s">
        <v>546</v>
      </c>
      <c r="AL432" t="s">
        <v>568</v>
      </c>
      <c r="AM432" t="s">
        <v>569</v>
      </c>
      <c r="AN432" t="s">
        <v>578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34238181</v>
      </c>
      <c r="BE432">
        <v>35013453</v>
      </c>
      <c r="BF432">
        <v>6246878196</v>
      </c>
      <c r="BG432">
        <v>35013453</v>
      </c>
      <c r="BH432">
        <v>0</v>
      </c>
      <c r="BI432">
        <v>0</v>
      </c>
      <c r="BJ432">
        <v>0</v>
      </c>
      <c r="BK432">
        <v>35013453</v>
      </c>
      <c r="BL432">
        <v>0</v>
      </c>
      <c r="BM432">
        <v>0</v>
      </c>
      <c r="BN432">
        <v>695425076</v>
      </c>
      <c r="BO432">
        <v>34238181</v>
      </c>
      <c r="BP432">
        <v>35013453</v>
      </c>
      <c r="BQ432">
        <v>34238181</v>
      </c>
      <c r="BR432">
        <v>730438529</v>
      </c>
      <c r="BS432">
        <v>0</v>
      </c>
      <c r="BT432">
        <v>0</v>
      </c>
      <c r="BU432">
        <v>0</v>
      </c>
      <c r="BV432">
        <v>34238181</v>
      </c>
      <c r="BW432">
        <v>730438529</v>
      </c>
      <c r="BX432">
        <v>0.11086109835191356</v>
      </c>
      <c r="BY432">
        <v>2.4196286699078291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30900974211</v>
      </c>
      <c r="CF432">
        <v>30900974211</v>
      </c>
      <c r="CG432">
        <v>30205549135</v>
      </c>
      <c r="CH432">
        <v>30900974211</v>
      </c>
      <c r="CI432">
        <v>30900974211</v>
      </c>
      <c r="CJ432">
        <v>30205549135</v>
      </c>
      <c r="CK432">
        <v>695425076</v>
      </c>
      <c r="CL432">
        <v>0</v>
      </c>
      <c r="CM432">
        <v>16.701433062553406</v>
      </c>
      <c r="CN432">
        <v>4.9365141987800607</v>
      </c>
      <c r="CO432">
        <v>4.7682484984397879</v>
      </c>
      <c r="CP432">
        <v>516090552352.70557</v>
      </c>
      <c r="CQ432">
        <v>152543097948.73798</v>
      </c>
      <c r="CR432">
        <v>147343523881.92737</v>
      </c>
      <c r="CS432">
        <v>1.2668075023634262</v>
      </c>
      <c r="CT432">
        <v>39145585960.833557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30239254384.301704</v>
      </c>
      <c r="DK432">
        <v>661719826.69829714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3994076216.7877984</v>
      </c>
      <c r="EF432">
        <v>0</v>
      </c>
      <c r="EG432">
        <v>34238181</v>
      </c>
      <c r="EH432">
        <v>0</v>
      </c>
      <c r="EI432">
        <v>0</v>
      </c>
      <c r="EJ432">
        <v>0</v>
      </c>
      <c r="EK432">
        <v>0</v>
      </c>
      <c r="EL432">
        <v>35013453</v>
      </c>
      <c r="EM432">
        <v>0</v>
      </c>
      <c r="EN432">
        <v>0</v>
      </c>
      <c r="EO432">
        <v>695425076</v>
      </c>
      <c r="EP432">
        <v>34238181</v>
      </c>
      <c r="EQ432">
        <v>730438529</v>
      </c>
      <c r="ER432" t="b">
        <v>1</v>
      </c>
      <c r="ES432" t="b">
        <v>1</v>
      </c>
      <c r="ET432" t="s">
        <v>9979</v>
      </c>
      <c r="EU432" t="s">
        <v>9979</v>
      </c>
      <c r="EV432">
        <v>2019</v>
      </c>
      <c r="EW432" t="s">
        <v>572</v>
      </c>
    </row>
    <row r="433" spans="1:153" x14ac:dyDescent="0.4">
      <c r="A433" t="s">
        <v>1600</v>
      </c>
      <c r="B433" t="s">
        <v>1601</v>
      </c>
      <c r="C433">
        <v>210000242</v>
      </c>
      <c r="D433" t="s">
        <v>1602</v>
      </c>
      <c r="E433" t="s">
        <v>1603</v>
      </c>
      <c r="F433" t="s">
        <v>844</v>
      </c>
      <c r="G433" t="s">
        <v>844</v>
      </c>
      <c r="H433" t="s">
        <v>858</v>
      </c>
      <c r="I433" t="s">
        <v>689</v>
      </c>
      <c r="J433" t="s">
        <v>837</v>
      </c>
      <c r="K433" t="s">
        <v>691</v>
      </c>
      <c r="L433" t="s">
        <v>838</v>
      </c>
      <c r="M433" t="s">
        <v>553</v>
      </c>
      <c r="N433" t="s">
        <v>594</v>
      </c>
      <c r="O433" t="s">
        <v>703</v>
      </c>
      <c r="P433" t="s">
        <v>595</v>
      </c>
      <c r="Q433" t="s">
        <v>655</v>
      </c>
      <c r="R433" t="s">
        <v>557</v>
      </c>
      <c r="S433" t="s">
        <v>692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553</v>
      </c>
      <c r="Y433" t="s">
        <v>553</v>
      </c>
      <c r="Z433" t="s">
        <v>553</v>
      </c>
      <c r="AA433" t="s">
        <v>553</v>
      </c>
      <c r="AB433" t="s">
        <v>589</v>
      </c>
      <c r="AC433" t="s">
        <v>846</v>
      </c>
      <c r="AD433" t="s">
        <v>851</v>
      </c>
      <c r="AF433" t="s">
        <v>8894</v>
      </c>
      <c r="AH433" t="s">
        <v>9979</v>
      </c>
      <c r="AI433" t="s">
        <v>566</v>
      </c>
      <c r="AJ433" t="s">
        <v>696</v>
      </c>
      <c r="AK433" t="s">
        <v>844</v>
      </c>
      <c r="AL433" t="s">
        <v>568</v>
      </c>
      <c r="AM433" t="s">
        <v>569</v>
      </c>
      <c r="AN433" t="s">
        <v>570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 t="b">
        <v>1</v>
      </c>
      <c r="ES433" t="b">
        <v>1</v>
      </c>
      <c r="ET433" t="s">
        <v>9979</v>
      </c>
      <c r="EU433" t="s">
        <v>9979</v>
      </c>
      <c r="EV433">
        <v>2019</v>
      </c>
      <c r="EW433" t="s">
        <v>572</v>
      </c>
    </row>
    <row r="434" spans="1:153" x14ac:dyDescent="0.4">
      <c r="A434" t="s">
        <v>223</v>
      </c>
      <c r="B434" t="s">
        <v>1604</v>
      </c>
      <c r="C434">
        <v>210000253</v>
      </c>
      <c r="D434" t="s">
        <v>1605</v>
      </c>
      <c r="E434" t="s">
        <v>1606</v>
      </c>
      <c r="F434" t="s">
        <v>546</v>
      </c>
      <c r="G434" t="s">
        <v>614</v>
      </c>
      <c r="H434" t="s">
        <v>654</v>
      </c>
      <c r="I434" t="s">
        <v>549</v>
      </c>
      <c r="J434" t="s">
        <v>550</v>
      </c>
      <c r="K434" t="s">
        <v>551</v>
      </c>
      <c r="L434" t="s">
        <v>552</v>
      </c>
      <c r="M434" t="s">
        <v>553</v>
      </c>
      <c r="N434" t="s">
        <v>594</v>
      </c>
      <c r="O434" t="s">
        <v>555</v>
      </c>
      <c r="P434" t="s">
        <v>595</v>
      </c>
      <c r="Q434" t="s">
        <v>556</v>
      </c>
      <c r="R434" t="s">
        <v>557</v>
      </c>
      <c r="S434" t="s">
        <v>557</v>
      </c>
      <c r="T434" s="1">
        <v>43613</v>
      </c>
      <c r="U434" s="1">
        <v>51634</v>
      </c>
      <c r="V434" s="1">
        <v>51634</v>
      </c>
      <c r="X434" t="s">
        <v>558</v>
      </c>
      <c r="Y434" t="s">
        <v>616</v>
      </c>
      <c r="Z434" t="s">
        <v>617</v>
      </c>
      <c r="AA434" t="s">
        <v>618</v>
      </c>
      <c r="AB434" t="s">
        <v>759</v>
      </c>
      <c r="AC434" t="s">
        <v>553</v>
      </c>
      <c r="AD434" t="s">
        <v>577</v>
      </c>
      <c r="AF434" t="s">
        <v>564</v>
      </c>
      <c r="AH434" t="s">
        <v>9979</v>
      </c>
      <c r="AI434" t="s">
        <v>566</v>
      </c>
      <c r="AJ434" t="s">
        <v>567</v>
      </c>
      <c r="AK434" t="s">
        <v>546</v>
      </c>
      <c r="AL434" t="s">
        <v>568</v>
      </c>
      <c r="AM434" t="s">
        <v>569</v>
      </c>
      <c r="AN434" t="s">
        <v>578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251689800</v>
      </c>
      <c r="AY434">
        <v>748297400</v>
      </c>
      <c r="AZ434">
        <v>6568992650</v>
      </c>
      <c r="BA434">
        <v>-251689800</v>
      </c>
      <c r="BB434">
        <v>-748297400</v>
      </c>
      <c r="BC434">
        <v>17780962350</v>
      </c>
      <c r="BD434">
        <v>158386172</v>
      </c>
      <c r="BE434">
        <v>317168173</v>
      </c>
      <c r="BF434">
        <v>2744440939</v>
      </c>
      <c r="BG434">
        <v>317168173</v>
      </c>
      <c r="BH434">
        <v>0</v>
      </c>
      <c r="BI434">
        <v>0</v>
      </c>
      <c r="BJ434">
        <v>15250450</v>
      </c>
      <c r="BK434">
        <v>317168173</v>
      </c>
      <c r="BL434">
        <v>0</v>
      </c>
      <c r="BM434">
        <v>16077706</v>
      </c>
      <c r="BN434">
        <v>-773282731</v>
      </c>
      <c r="BO434">
        <v>158386172</v>
      </c>
      <c r="BP434">
        <v>317168173</v>
      </c>
      <c r="BQ434">
        <v>174463878</v>
      </c>
      <c r="BR434">
        <v>-456114558</v>
      </c>
      <c r="BS434">
        <v>0</v>
      </c>
      <c r="BT434">
        <v>0</v>
      </c>
      <c r="BU434">
        <v>0</v>
      </c>
      <c r="BV434">
        <v>174463878</v>
      </c>
      <c r="BW434">
        <v>-456114558</v>
      </c>
      <c r="BX434">
        <v>1.0270599502538411</v>
      </c>
      <c r="BY434">
        <v>-2.5417360372452618</v>
      </c>
      <c r="BZ434">
        <v>0</v>
      </c>
      <c r="CA434">
        <v>17820074217</v>
      </c>
      <c r="CB434">
        <v>18067690809</v>
      </c>
      <c r="CC434">
        <v>18556235479</v>
      </c>
      <c r="CD434">
        <v>0</v>
      </c>
      <c r="CE434">
        <v>16956153683</v>
      </c>
      <c r="CF434">
        <v>17191765777</v>
      </c>
      <c r="CG434">
        <v>18477733814</v>
      </c>
      <c r="CH434">
        <v>16956153683</v>
      </c>
      <c r="CI434">
        <v>17191765777</v>
      </c>
      <c r="CJ434">
        <v>18477733814</v>
      </c>
      <c r="CK434">
        <v>-773282731</v>
      </c>
      <c r="CL434">
        <v>2224811247</v>
      </c>
      <c r="CM434">
        <v>-14.092554412782196</v>
      </c>
      <c r="CN434">
        <v>-2.4505051970481877</v>
      </c>
      <c r="CO434">
        <v>1.6318461298942568</v>
      </c>
      <c r="CP434">
        <v>-238955518409.17474</v>
      </c>
      <c r="CQ434">
        <v>-41551142722.139267</v>
      </c>
      <c r="CR434">
        <v>27669833765.4958</v>
      </c>
      <c r="CS434">
        <v>1.0788351465947268</v>
      </c>
      <c r="CT434">
        <v>18292894544.282021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16408591120.242512</v>
      </c>
      <c r="DK434">
        <v>547562562.75748706</v>
      </c>
      <c r="DL434">
        <v>17881035089.141872</v>
      </c>
      <c r="DM434">
        <v>596698724.85812593</v>
      </c>
      <c r="DN434">
        <v>0</v>
      </c>
      <c r="DO434">
        <v>0</v>
      </c>
      <c r="DP434">
        <v>724132742.74877656</v>
      </c>
      <c r="DQ434">
        <v>24164657.251223408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719537475.72893751</v>
      </c>
      <c r="EF434">
        <v>0</v>
      </c>
      <c r="EG434">
        <v>158386172</v>
      </c>
      <c r="EH434">
        <v>5120744</v>
      </c>
      <c r="EI434">
        <v>0</v>
      </c>
      <c r="EJ434">
        <v>10956962</v>
      </c>
      <c r="EK434">
        <v>0</v>
      </c>
      <c r="EL434">
        <v>317168173</v>
      </c>
      <c r="EM434">
        <v>15250450</v>
      </c>
      <c r="EN434">
        <v>0</v>
      </c>
      <c r="EO434">
        <v>-788533181</v>
      </c>
      <c r="EP434">
        <v>174463878</v>
      </c>
      <c r="EQ434">
        <v>-456114558</v>
      </c>
      <c r="ER434" t="b">
        <v>1</v>
      </c>
      <c r="ES434" t="b">
        <v>1</v>
      </c>
      <c r="ET434" t="s">
        <v>9979</v>
      </c>
      <c r="EU434" t="s">
        <v>9979</v>
      </c>
      <c r="EV434">
        <v>2019</v>
      </c>
      <c r="EW434" t="s">
        <v>572</v>
      </c>
    </row>
    <row r="435" spans="1:153" x14ac:dyDescent="0.4">
      <c r="A435" t="s">
        <v>224</v>
      </c>
      <c r="B435" t="s">
        <v>1607</v>
      </c>
      <c r="C435">
        <v>110000136</v>
      </c>
      <c r="D435" t="s">
        <v>1608</v>
      </c>
      <c r="E435" t="s">
        <v>1608</v>
      </c>
      <c r="F435" t="s">
        <v>827</v>
      </c>
      <c r="G435" t="s">
        <v>827</v>
      </c>
      <c r="H435" t="s">
        <v>827</v>
      </c>
      <c r="I435" t="s">
        <v>689</v>
      </c>
      <c r="J435" t="s">
        <v>550</v>
      </c>
      <c r="K435" t="s">
        <v>551</v>
      </c>
      <c r="L435" t="s">
        <v>552</v>
      </c>
      <c r="M435" t="s">
        <v>553</v>
      </c>
      <c r="N435" t="s">
        <v>582</v>
      </c>
      <c r="O435" t="s">
        <v>583</v>
      </c>
      <c r="P435" t="s">
        <v>584</v>
      </c>
      <c r="Q435" t="s">
        <v>655</v>
      </c>
      <c r="R435" t="s">
        <v>557</v>
      </c>
      <c r="S435" t="s">
        <v>557</v>
      </c>
      <c r="T435" s="1">
        <v>43665</v>
      </c>
      <c r="U435" s="1">
        <v>45125</v>
      </c>
      <c r="V435" s="1">
        <v>46586</v>
      </c>
      <c r="X435" t="s">
        <v>553</v>
      </c>
      <c r="Y435" t="s">
        <v>553</v>
      </c>
      <c r="Z435" t="s">
        <v>553</v>
      </c>
      <c r="AA435" t="s">
        <v>553</v>
      </c>
      <c r="AB435" t="s">
        <v>1609</v>
      </c>
      <c r="AC435" t="s">
        <v>553</v>
      </c>
      <c r="AD435" t="s">
        <v>993</v>
      </c>
      <c r="AF435" t="s">
        <v>829</v>
      </c>
      <c r="AH435" t="s">
        <v>9979</v>
      </c>
      <c r="AI435" t="s">
        <v>566</v>
      </c>
      <c r="AJ435" t="s">
        <v>696</v>
      </c>
      <c r="AK435" t="s">
        <v>827</v>
      </c>
      <c r="AL435" t="s">
        <v>586</v>
      </c>
      <c r="AM435" t="s">
        <v>569</v>
      </c>
      <c r="AN435" t="s">
        <v>578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0</v>
      </c>
      <c r="AY435">
        <v>334302008</v>
      </c>
      <c r="AZ435">
        <v>1380237028</v>
      </c>
      <c r="BA435">
        <v>0</v>
      </c>
      <c r="BB435">
        <v>-334302008</v>
      </c>
      <c r="BC435">
        <v>8619762972</v>
      </c>
      <c r="BD435">
        <v>0</v>
      </c>
      <c r="BE435">
        <v>42559666</v>
      </c>
      <c r="BF435">
        <v>1180931716</v>
      </c>
      <c r="BG435">
        <v>42559666</v>
      </c>
      <c r="BH435">
        <v>0</v>
      </c>
      <c r="BI435">
        <v>0</v>
      </c>
      <c r="BJ435">
        <v>-833234475</v>
      </c>
      <c r="BK435">
        <v>42559666</v>
      </c>
      <c r="BL435">
        <v>0</v>
      </c>
      <c r="BM435">
        <v>0</v>
      </c>
      <c r="BN435">
        <v>-157447215</v>
      </c>
      <c r="BO435">
        <v>0</v>
      </c>
      <c r="BP435">
        <v>42559666</v>
      </c>
      <c r="BQ435">
        <v>0</v>
      </c>
      <c r="BR435">
        <v>-114887549</v>
      </c>
      <c r="BS435">
        <v>0</v>
      </c>
      <c r="BT435">
        <v>0</v>
      </c>
      <c r="BU435">
        <v>0</v>
      </c>
      <c r="BV435">
        <v>0</v>
      </c>
      <c r="BW435">
        <v>-114887549</v>
      </c>
      <c r="BX435">
        <v>0</v>
      </c>
      <c r="BY435">
        <v>-1.3270743063227137</v>
      </c>
      <c r="BZ435">
        <v>0</v>
      </c>
      <c r="CA435">
        <v>7742479451</v>
      </c>
      <c r="CB435">
        <v>7742479451</v>
      </c>
      <c r="CC435">
        <v>8919805544</v>
      </c>
      <c r="CD435">
        <v>0</v>
      </c>
      <c r="CE435">
        <v>8353887051</v>
      </c>
      <c r="CF435">
        <v>8353887051</v>
      </c>
      <c r="CG435">
        <v>8845636274</v>
      </c>
      <c r="CH435">
        <v>8353887051</v>
      </c>
      <c r="CI435">
        <v>8353887051</v>
      </c>
      <c r="CJ435">
        <v>8845636274</v>
      </c>
      <c r="CK435">
        <v>-157447215</v>
      </c>
      <c r="CL435">
        <v>0</v>
      </c>
      <c r="CM435">
        <v>-27.043684795498852</v>
      </c>
      <c r="CN435">
        <v>-2.6590719819068909</v>
      </c>
      <c r="CO435">
        <v>1.7679205536842344</v>
      </c>
      <c r="CP435">
        <v>-225919888224.44345</v>
      </c>
      <c r="CQ435">
        <v>-22213586997.32888</v>
      </c>
      <c r="CR435">
        <v>14769008620.619476</v>
      </c>
      <c r="CS435">
        <v>1.0915055794999999</v>
      </c>
      <c r="CT435">
        <v>9118314326.6793003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8353887051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334302008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4093404654.9899998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42559666</v>
      </c>
      <c r="EM435">
        <v>-833234475</v>
      </c>
      <c r="EN435">
        <v>0</v>
      </c>
      <c r="EO435">
        <v>675787260</v>
      </c>
      <c r="EP435">
        <v>0</v>
      </c>
      <c r="EQ435">
        <v>-114887549</v>
      </c>
      <c r="ER435" t="b">
        <v>1</v>
      </c>
      <c r="ES435" t="b">
        <v>1</v>
      </c>
      <c r="ET435" t="s">
        <v>9979</v>
      </c>
      <c r="EU435" t="s">
        <v>9979</v>
      </c>
      <c r="EV435">
        <v>2019</v>
      </c>
      <c r="EW435" t="s">
        <v>8808</v>
      </c>
    </row>
    <row r="436" spans="1:153" x14ac:dyDescent="0.4">
      <c r="A436" t="s">
        <v>225</v>
      </c>
      <c r="B436" t="s">
        <v>1610</v>
      </c>
      <c r="C436">
        <v>210000798</v>
      </c>
      <c r="D436" t="s">
        <v>1611</v>
      </c>
      <c r="E436" t="s">
        <v>1612</v>
      </c>
      <c r="F436" t="s">
        <v>827</v>
      </c>
      <c r="G436" t="s">
        <v>827</v>
      </c>
      <c r="H436" t="s">
        <v>827</v>
      </c>
      <c r="I436" t="s">
        <v>689</v>
      </c>
      <c r="J436" t="s">
        <v>837</v>
      </c>
      <c r="K436" t="s">
        <v>691</v>
      </c>
      <c r="L436" t="s">
        <v>838</v>
      </c>
      <c r="M436" t="s">
        <v>553</v>
      </c>
      <c r="N436" t="s">
        <v>594</v>
      </c>
      <c r="O436" t="s">
        <v>583</v>
      </c>
      <c r="P436" t="s">
        <v>584</v>
      </c>
      <c r="Q436" t="s">
        <v>655</v>
      </c>
      <c r="R436" t="s">
        <v>692</v>
      </c>
      <c r="S436" t="s">
        <v>692</v>
      </c>
      <c r="T436" s="1">
        <v>44145</v>
      </c>
      <c r="U436" s="1">
        <v>44850</v>
      </c>
      <c r="V436" s="1">
        <v>46676</v>
      </c>
      <c r="X436" t="s">
        <v>553</v>
      </c>
      <c r="Y436" t="s">
        <v>553</v>
      </c>
      <c r="Z436" t="s">
        <v>553</v>
      </c>
      <c r="AA436" t="s">
        <v>553</v>
      </c>
      <c r="AB436" t="s">
        <v>553</v>
      </c>
      <c r="AC436" t="s">
        <v>1613</v>
      </c>
      <c r="AD436" t="s">
        <v>969</v>
      </c>
      <c r="AF436" t="s">
        <v>829</v>
      </c>
      <c r="AH436" t="s">
        <v>9979</v>
      </c>
      <c r="AI436" t="s">
        <v>566</v>
      </c>
      <c r="AJ436" t="s">
        <v>696</v>
      </c>
      <c r="AK436" t="s">
        <v>827</v>
      </c>
      <c r="AL436" t="s">
        <v>586</v>
      </c>
      <c r="AM436" t="s">
        <v>569</v>
      </c>
      <c r="AN436" t="s">
        <v>578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-156910331</v>
      </c>
      <c r="BN436">
        <v>288733341</v>
      </c>
      <c r="BO436">
        <v>0</v>
      </c>
      <c r="BP436">
        <v>0</v>
      </c>
      <c r="BQ436">
        <v>-156910331</v>
      </c>
      <c r="BR436">
        <v>288733341</v>
      </c>
      <c r="BS436">
        <v>0</v>
      </c>
      <c r="BT436">
        <v>0</v>
      </c>
      <c r="BU436">
        <v>0</v>
      </c>
      <c r="BV436">
        <v>-156910331</v>
      </c>
      <c r="BW436">
        <v>288733341</v>
      </c>
      <c r="BX436">
        <v>-0.37201000477243457</v>
      </c>
      <c r="BY436">
        <v>0.71934423003757852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40683420291</v>
      </c>
      <c r="CF436">
        <v>43517793615</v>
      </c>
      <c r="CG436">
        <v>39882134339</v>
      </c>
      <c r="CH436">
        <v>33244993571.678043</v>
      </c>
      <c r="CI436">
        <v>33766617589.014042</v>
      </c>
      <c r="CJ436">
        <v>32586526799.970039</v>
      </c>
      <c r="CK436">
        <v>658466771.708004</v>
      </c>
      <c r="CL436">
        <v>0</v>
      </c>
      <c r="CM436">
        <v>32.987516522407532</v>
      </c>
      <c r="CN436">
        <v>19.235324263572693</v>
      </c>
      <c r="CO436">
        <v>14.214034676551821</v>
      </c>
      <c r="CP436">
        <v>1342044999037.4124</v>
      </c>
      <c r="CQ436">
        <v>782558781448.5979</v>
      </c>
      <c r="CR436">
        <v>578275546777.00598</v>
      </c>
      <c r="CS436">
        <v>1.8029299987716136</v>
      </c>
      <c r="CT436">
        <v>73349358895.277664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40683420291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31251182618.999519</v>
      </c>
      <c r="EF436">
        <v>-2790554246</v>
      </c>
      <c r="EG436">
        <v>0</v>
      </c>
      <c r="EH436">
        <v>0</v>
      </c>
      <c r="EI436">
        <v>2677462993</v>
      </c>
      <c r="EJ436">
        <v>-43819078</v>
      </c>
      <c r="EK436">
        <v>172325063</v>
      </c>
      <c r="EL436">
        <v>0</v>
      </c>
      <c r="EM436">
        <v>0</v>
      </c>
      <c r="EN436">
        <v>-512552611</v>
      </c>
      <c r="EO436">
        <v>628960889</v>
      </c>
      <c r="EP436">
        <v>-156910331</v>
      </c>
      <c r="EQ436">
        <v>288733341</v>
      </c>
      <c r="ER436" t="b">
        <v>1</v>
      </c>
      <c r="ES436" t="b">
        <v>1</v>
      </c>
      <c r="ET436" t="s">
        <v>1248</v>
      </c>
      <c r="EU436" t="s">
        <v>9979</v>
      </c>
      <c r="EV436">
        <v>2020</v>
      </c>
      <c r="EW436" t="s">
        <v>814</v>
      </c>
    </row>
    <row r="437" spans="1:153" x14ac:dyDescent="0.4">
      <c r="A437" t="s">
        <v>1614</v>
      </c>
      <c r="B437">
        <v>106389942101</v>
      </c>
      <c r="C437">
        <v>6000000001074</v>
      </c>
      <c r="D437" t="s">
        <v>1615</v>
      </c>
      <c r="E437" t="s">
        <v>1616</v>
      </c>
      <c r="F437" t="s">
        <v>606</v>
      </c>
      <c r="G437" t="s">
        <v>1236</v>
      </c>
      <c r="H437" t="s">
        <v>1237</v>
      </c>
      <c r="I437" t="s">
        <v>549</v>
      </c>
      <c r="J437" t="s">
        <v>550</v>
      </c>
      <c r="K437" t="s">
        <v>551</v>
      </c>
      <c r="L437" t="s">
        <v>552</v>
      </c>
      <c r="M437" t="s">
        <v>1186</v>
      </c>
      <c r="N437" t="s">
        <v>554</v>
      </c>
      <c r="O437" t="s">
        <v>555</v>
      </c>
      <c r="P437" t="s">
        <v>554</v>
      </c>
      <c r="Q437" t="s">
        <v>556</v>
      </c>
      <c r="R437" t="s">
        <v>557</v>
      </c>
      <c r="S437" t="s">
        <v>557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553</v>
      </c>
      <c r="Y437" t="s">
        <v>553</v>
      </c>
      <c r="Z437" t="s">
        <v>1513</v>
      </c>
      <c r="AA437" t="s">
        <v>1513</v>
      </c>
      <c r="AB437" t="s">
        <v>1617</v>
      </c>
      <c r="AC437" t="s">
        <v>553</v>
      </c>
      <c r="AD437" t="s">
        <v>563</v>
      </c>
      <c r="AF437" t="s">
        <v>8806</v>
      </c>
      <c r="AH437" t="s">
        <v>9979</v>
      </c>
      <c r="AI437" t="s">
        <v>566</v>
      </c>
      <c r="AJ437" t="s">
        <v>567</v>
      </c>
      <c r="AK437" t="s">
        <v>606</v>
      </c>
      <c r="AL437" t="s">
        <v>568</v>
      </c>
      <c r="AM437" t="s">
        <v>569</v>
      </c>
      <c r="AN437" t="s">
        <v>570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 t="b">
        <v>1</v>
      </c>
      <c r="ES437" t="b">
        <v>1</v>
      </c>
      <c r="ET437" t="s">
        <v>9979</v>
      </c>
      <c r="EU437" t="s">
        <v>9979</v>
      </c>
      <c r="EV437">
        <v>2019</v>
      </c>
      <c r="EW437" t="s">
        <v>8804</v>
      </c>
    </row>
    <row r="438" spans="1:153" x14ac:dyDescent="0.4">
      <c r="A438" t="s">
        <v>226</v>
      </c>
      <c r="B438" t="s">
        <v>1618</v>
      </c>
      <c r="C438">
        <v>210000329</v>
      </c>
      <c r="D438" t="s">
        <v>1619</v>
      </c>
      <c r="E438" t="s">
        <v>1620</v>
      </c>
      <c r="F438" t="s">
        <v>546</v>
      </c>
      <c r="G438" t="s">
        <v>676</v>
      </c>
      <c r="H438" t="s">
        <v>1134</v>
      </c>
      <c r="I438" t="s">
        <v>689</v>
      </c>
      <c r="J438" t="s">
        <v>837</v>
      </c>
      <c r="K438" t="s">
        <v>691</v>
      </c>
      <c r="L438" t="s">
        <v>838</v>
      </c>
      <c r="M438" t="s">
        <v>553</v>
      </c>
      <c r="N438" t="s">
        <v>594</v>
      </c>
      <c r="O438" t="s">
        <v>555</v>
      </c>
      <c r="P438" t="s">
        <v>595</v>
      </c>
      <c r="Q438" t="s">
        <v>655</v>
      </c>
      <c r="R438" t="s">
        <v>557</v>
      </c>
      <c r="S438" t="s">
        <v>692</v>
      </c>
      <c r="T438" s="1">
        <v>43685</v>
      </c>
      <c r="U438" s="1">
        <v>44416</v>
      </c>
      <c r="V438" s="1">
        <v>50990</v>
      </c>
      <c r="X438" t="s">
        <v>553</v>
      </c>
      <c r="Y438" t="s">
        <v>553</v>
      </c>
      <c r="Z438" t="s">
        <v>553</v>
      </c>
      <c r="AA438" t="s">
        <v>553</v>
      </c>
      <c r="AB438" t="s">
        <v>1437</v>
      </c>
      <c r="AC438" t="s">
        <v>1621</v>
      </c>
      <c r="AD438" t="s">
        <v>771</v>
      </c>
      <c r="AF438" t="s">
        <v>772</v>
      </c>
      <c r="AH438" t="s">
        <v>9979</v>
      </c>
      <c r="AI438" t="s">
        <v>566</v>
      </c>
      <c r="AJ438" t="s">
        <v>773</v>
      </c>
      <c r="AK438" t="s">
        <v>546</v>
      </c>
      <c r="AL438" t="s">
        <v>568</v>
      </c>
      <c r="AM438" t="s">
        <v>569</v>
      </c>
      <c r="AN438" t="s">
        <v>578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2011405076</v>
      </c>
      <c r="AV438">
        <v>2011405076</v>
      </c>
      <c r="AW438">
        <v>156375493492</v>
      </c>
      <c r="AX438">
        <v>0</v>
      </c>
      <c r="AY438">
        <v>33637909625</v>
      </c>
      <c r="AZ438">
        <v>135081637035</v>
      </c>
      <c r="BA438">
        <v>2011405076</v>
      </c>
      <c r="BB438">
        <v>-31626504549</v>
      </c>
      <c r="BC438">
        <v>21293856457</v>
      </c>
      <c r="BD438">
        <v>33064</v>
      </c>
      <c r="BE438">
        <v>1213757038</v>
      </c>
      <c r="BF438">
        <v>35388809815</v>
      </c>
      <c r="BG438">
        <v>1213723974</v>
      </c>
      <c r="BH438">
        <v>0</v>
      </c>
      <c r="BI438">
        <v>33064</v>
      </c>
      <c r="BJ438">
        <v>-303776865</v>
      </c>
      <c r="BK438">
        <v>1213723974</v>
      </c>
      <c r="BL438">
        <v>33064</v>
      </c>
      <c r="BM438">
        <v>-67610385</v>
      </c>
      <c r="BN438">
        <v>-1118591372</v>
      </c>
      <c r="BO438">
        <v>33064</v>
      </c>
      <c r="BP438">
        <v>1213757038</v>
      </c>
      <c r="BQ438">
        <v>-67577321</v>
      </c>
      <c r="BR438">
        <v>95165666</v>
      </c>
      <c r="BS438">
        <v>0</v>
      </c>
      <c r="BT438">
        <v>0</v>
      </c>
      <c r="BU438">
        <v>0</v>
      </c>
      <c r="BV438">
        <v>-67577321</v>
      </c>
      <c r="BW438">
        <v>95165666</v>
      </c>
      <c r="BX438">
        <v>-0.50142241928320475</v>
      </c>
      <c r="BY438">
        <v>0.30958052615824827</v>
      </c>
      <c r="BZ438">
        <v>0</v>
      </c>
      <c r="CA438">
        <v>16010336968</v>
      </c>
      <c r="CB438">
        <v>13998931892</v>
      </c>
      <c r="CC438">
        <v>49944179128</v>
      </c>
      <c r="CD438">
        <v>0</v>
      </c>
      <c r="CE438">
        <v>14415232643</v>
      </c>
      <c r="CF438">
        <v>12471437952</v>
      </c>
      <c r="CG438">
        <v>47160328564</v>
      </c>
      <c r="CH438">
        <v>14415232643</v>
      </c>
      <c r="CI438">
        <v>12471437952</v>
      </c>
      <c r="CJ438">
        <v>47160328564</v>
      </c>
      <c r="CK438">
        <v>-1118591372</v>
      </c>
      <c r="CL438">
        <v>0</v>
      </c>
      <c r="CM438">
        <v>-90.759415775537462</v>
      </c>
      <c r="CN438">
        <v>-19.929919317364696</v>
      </c>
      <c r="CO438">
        <v>4.5407524704933175</v>
      </c>
      <c r="CP438">
        <v>-1308318092947.1367</v>
      </c>
      <c r="CQ438">
        <v>-287294423516.03186</v>
      </c>
      <c r="CR438">
        <v>65456003236.438164</v>
      </c>
      <c r="CS438">
        <v>1.1823187595725064</v>
      </c>
      <c r="CT438">
        <v>17043399977.420864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14415232643</v>
      </c>
      <c r="DK438">
        <v>0</v>
      </c>
      <c r="DL438">
        <v>47160328564</v>
      </c>
      <c r="DM438">
        <v>0</v>
      </c>
      <c r="DN438">
        <v>2011405076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5181697231.3616486</v>
      </c>
      <c r="EF438">
        <v>0</v>
      </c>
      <c r="EG438">
        <v>33064</v>
      </c>
      <c r="EH438">
        <v>0</v>
      </c>
      <c r="EI438">
        <v>0</v>
      </c>
      <c r="EJ438">
        <v>-67610385</v>
      </c>
      <c r="EK438">
        <v>0</v>
      </c>
      <c r="EL438">
        <v>1213757038</v>
      </c>
      <c r="EM438">
        <v>-303776865</v>
      </c>
      <c r="EN438">
        <v>0</v>
      </c>
      <c r="EO438">
        <v>-814814507</v>
      </c>
      <c r="EP438">
        <v>-67577321</v>
      </c>
      <c r="EQ438">
        <v>95165666</v>
      </c>
      <c r="ER438" t="b">
        <v>1</v>
      </c>
      <c r="ES438" t="b">
        <v>1</v>
      </c>
      <c r="ET438" t="s">
        <v>9979</v>
      </c>
      <c r="EU438" t="s">
        <v>9979</v>
      </c>
      <c r="EV438">
        <v>2019</v>
      </c>
      <c r="EW438" t="s">
        <v>572</v>
      </c>
    </row>
    <row r="439" spans="1:153" x14ac:dyDescent="0.4">
      <c r="A439" t="s">
        <v>1622</v>
      </c>
      <c r="B439">
        <v>706386869701</v>
      </c>
      <c r="C439">
        <v>6000000001073</v>
      </c>
      <c r="D439" t="s">
        <v>1623</v>
      </c>
      <c r="E439" t="s">
        <v>1624</v>
      </c>
      <c r="F439" t="s">
        <v>606</v>
      </c>
      <c r="G439" t="s">
        <v>1236</v>
      </c>
      <c r="H439" t="s">
        <v>1237</v>
      </c>
      <c r="I439" t="s">
        <v>549</v>
      </c>
      <c r="J439" t="s">
        <v>550</v>
      </c>
      <c r="K439" t="s">
        <v>551</v>
      </c>
      <c r="L439" t="s">
        <v>552</v>
      </c>
      <c r="M439" t="s">
        <v>1011</v>
      </c>
      <c r="N439" t="s">
        <v>554</v>
      </c>
      <c r="O439" t="s">
        <v>555</v>
      </c>
      <c r="P439" t="s">
        <v>554</v>
      </c>
      <c r="Q439" t="s">
        <v>556</v>
      </c>
      <c r="R439" t="s">
        <v>557</v>
      </c>
      <c r="S439" t="s">
        <v>557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553</v>
      </c>
      <c r="Y439" t="s">
        <v>553</v>
      </c>
      <c r="Z439" t="s">
        <v>1400</v>
      </c>
      <c r="AA439" t="s">
        <v>1400</v>
      </c>
      <c r="AB439" t="s">
        <v>1625</v>
      </c>
      <c r="AC439" t="s">
        <v>553</v>
      </c>
      <c r="AD439" t="s">
        <v>563</v>
      </c>
      <c r="AF439" t="s">
        <v>8806</v>
      </c>
      <c r="AH439" t="s">
        <v>9979</v>
      </c>
      <c r="AI439" t="s">
        <v>566</v>
      </c>
      <c r="AJ439" t="s">
        <v>567</v>
      </c>
      <c r="AK439" t="s">
        <v>606</v>
      </c>
      <c r="AL439" t="s">
        <v>568</v>
      </c>
      <c r="AM439" t="s">
        <v>569</v>
      </c>
      <c r="AN439" t="s">
        <v>570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 t="b">
        <v>1</v>
      </c>
      <c r="ES439" t="b">
        <v>1</v>
      </c>
      <c r="ET439" t="s">
        <v>9979</v>
      </c>
      <c r="EU439" t="s">
        <v>9979</v>
      </c>
      <c r="EV439">
        <v>2019</v>
      </c>
      <c r="EW439" t="s">
        <v>8804</v>
      </c>
    </row>
    <row r="440" spans="1:153" x14ac:dyDescent="0.4">
      <c r="A440" t="s">
        <v>227</v>
      </c>
      <c r="B440" t="s">
        <v>1626</v>
      </c>
      <c r="C440">
        <v>210000860</v>
      </c>
      <c r="D440" t="s">
        <v>1627</v>
      </c>
      <c r="E440" t="s">
        <v>1628</v>
      </c>
      <c r="F440" t="s">
        <v>606</v>
      </c>
      <c r="G440" t="s">
        <v>607</v>
      </c>
      <c r="H440" t="s">
        <v>1252</v>
      </c>
      <c r="I440" t="s">
        <v>689</v>
      </c>
      <c r="J440" t="s">
        <v>837</v>
      </c>
      <c r="K440" t="s">
        <v>691</v>
      </c>
      <c r="L440" t="s">
        <v>838</v>
      </c>
      <c r="M440" t="s">
        <v>553</v>
      </c>
      <c r="N440" t="s">
        <v>594</v>
      </c>
      <c r="O440" t="s">
        <v>703</v>
      </c>
      <c r="P440" t="s">
        <v>595</v>
      </c>
      <c r="Q440" t="s">
        <v>556</v>
      </c>
      <c r="R440" t="s">
        <v>557</v>
      </c>
      <c r="S440" t="s">
        <v>692</v>
      </c>
      <c r="T440" s="1">
        <v>43644</v>
      </c>
      <c r="U440" s="1">
        <v>45647</v>
      </c>
      <c r="V440" s="1">
        <v>46377</v>
      </c>
      <c r="X440" t="s">
        <v>553</v>
      </c>
      <c r="Y440" t="s">
        <v>553</v>
      </c>
      <c r="Z440" t="s">
        <v>553</v>
      </c>
      <c r="AA440" t="s">
        <v>553</v>
      </c>
      <c r="AB440" t="s">
        <v>589</v>
      </c>
      <c r="AC440" t="s">
        <v>1629</v>
      </c>
      <c r="AD440" t="s">
        <v>771</v>
      </c>
      <c r="AF440" t="s">
        <v>612</v>
      </c>
      <c r="AH440" t="s">
        <v>9979</v>
      </c>
      <c r="AI440" t="s">
        <v>566</v>
      </c>
      <c r="AJ440" t="s">
        <v>773</v>
      </c>
      <c r="AK440" t="s">
        <v>606</v>
      </c>
      <c r="AL440" t="s">
        <v>568</v>
      </c>
      <c r="AM440" t="s">
        <v>569</v>
      </c>
      <c r="AN440" t="s">
        <v>578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3137799222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4220506</v>
      </c>
      <c r="BO440">
        <v>0</v>
      </c>
      <c r="BP440">
        <v>0</v>
      </c>
      <c r="BQ440">
        <v>0</v>
      </c>
      <c r="BR440">
        <v>4220506</v>
      </c>
      <c r="BS440">
        <v>0</v>
      </c>
      <c r="BT440">
        <v>0</v>
      </c>
      <c r="BU440">
        <v>0</v>
      </c>
      <c r="BV440">
        <v>0</v>
      </c>
      <c r="BW440">
        <v>4220506</v>
      </c>
      <c r="BX440">
        <v>0</v>
      </c>
      <c r="BY440">
        <v>6.4968026247999688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69183323</v>
      </c>
      <c r="CF440">
        <v>69183323</v>
      </c>
      <c r="CG440">
        <v>64962817</v>
      </c>
      <c r="CH440">
        <v>69183323</v>
      </c>
      <c r="CI440">
        <v>69183323</v>
      </c>
      <c r="CJ440">
        <v>64962817</v>
      </c>
      <c r="CK440">
        <v>4220506</v>
      </c>
      <c r="CL440">
        <v>0</v>
      </c>
      <c r="CM440">
        <v>14.866756796836858</v>
      </c>
      <c r="CN440">
        <v>13.534075617790226</v>
      </c>
      <c r="CO440">
        <v>-1.1254847049713135E-2</v>
      </c>
      <c r="CP440">
        <v>1028531637.4380097</v>
      </c>
      <c r="CQ440">
        <v>936332324.97200572</v>
      </c>
      <c r="CR440">
        <v>-778647.71875590086</v>
      </c>
      <c r="CS440">
        <v>0.99964171113328881</v>
      </c>
      <c r="CT440">
        <v>69158535.385607019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69183323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14586888.504649181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4220506</v>
      </c>
      <c r="EP440">
        <v>0</v>
      </c>
      <c r="EQ440">
        <v>4220506</v>
      </c>
      <c r="ER440" t="b">
        <v>1</v>
      </c>
      <c r="ES440" t="b">
        <v>1</v>
      </c>
      <c r="ET440" t="s">
        <v>9979</v>
      </c>
      <c r="EU440" t="s">
        <v>8914</v>
      </c>
      <c r="EV440">
        <v>2019</v>
      </c>
      <c r="EW440" t="s">
        <v>572</v>
      </c>
    </row>
    <row r="441" spans="1:153" x14ac:dyDescent="0.4">
      <c r="A441" t="s">
        <v>228</v>
      </c>
      <c r="B441" t="s">
        <v>1630</v>
      </c>
      <c r="C441">
        <v>210000795</v>
      </c>
      <c r="D441" t="s">
        <v>1631</v>
      </c>
      <c r="E441" t="s">
        <v>1632</v>
      </c>
      <c r="F441" t="s">
        <v>606</v>
      </c>
      <c r="G441" t="s">
        <v>607</v>
      </c>
      <c r="H441" t="s">
        <v>654</v>
      </c>
      <c r="I441" t="s">
        <v>689</v>
      </c>
      <c r="J441" t="s">
        <v>837</v>
      </c>
      <c r="K441" t="s">
        <v>691</v>
      </c>
      <c r="L441" t="s">
        <v>838</v>
      </c>
      <c r="M441" t="s">
        <v>553</v>
      </c>
      <c r="N441" t="s">
        <v>594</v>
      </c>
      <c r="O441" t="s">
        <v>583</v>
      </c>
      <c r="P441" t="s">
        <v>595</v>
      </c>
      <c r="Q441" t="s">
        <v>655</v>
      </c>
      <c r="R441" t="s">
        <v>692</v>
      </c>
      <c r="S441" t="s">
        <v>692</v>
      </c>
      <c r="T441" s="1">
        <v>44147</v>
      </c>
      <c r="U441" s="1">
        <v>45582</v>
      </c>
      <c r="V441" s="1">
        <v>47408</v>
      </c>
      <c r="X441" t="s">
        <v>553</v>
      </c>
      <c r="Y441" t="s">
        <v>553</v>
      </c>
      <c r="Z441" t="s">
        <v>553</v>
      </c>
      <c r="AA441" t="s">
        <v>553</v>
      </c>
      <c r="AB441" t="s">
        <v>553</v>
      </c>
      <c r="AC441" t="s">
        <v>1301</v>
      </c>
      <c r="AD441" t="s">
        <v>771</v>
      </c>
      <c r="AF441" t="s">
        <v>612</v>
      </c>
      <c r="AH441" t="s">
        <v>9979</v>
      </c>
      <c r="AI441" t="s">
        <v>566</v>
      </c>
      <c r="AJ441" t="s">
        <v>773</v>
      </c>
      <c r="AK441" t="s">
        <v>606</v>
      </c>
      <c r="AL441" t="s">
        <v>568</v>
      </c>
      <c r="AM441" t="s">
        <v>569</v>
      </c>
      <c r="AN441" t="s">
        <v>578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97563980</v>
      </c>
      <c r="AW441">
        <v>39485445370</v>
      </c>
      <c r="AX441">
        <v>294584546</v>
      </c>
      <c r="AY441">
        <v>4123649749</v>
      </c>
      <c r="AZ441">
        <v>34079617392</v>
      </c>
      <c r="BA441">
        <v>-294584546</v>
      </c>
      <c r="BB441">
        <v>-4026085769</v>
      </c>
      <c r="BC441">
        <v>5405827978</v>
      </c>
      <c r="BD441">
        <v>73185500</v>
      </c>
      <c r="BE441">
        <v>660325098</v>
      </c>
      <c r="BF441">
        <v>12488057082</v>
      </c>
      <c r="BG441">
        <v>660325098</v>
      </c>
      <c r="BH441">
        <v>0</v>
      </c>
      <c r="BI441">
        <v>0</v>
      </c>
      <c r="BJ441">
        <v>881604132</v>
      </c>
      <c r="BK441">
        <v>675092134</v>
      </c>
      <c r="BL441">
        <v>0</v>
      </c>
      <c r="BM441">
        <v>-9202706</v>
      </c>
      <c r="BN441">
        <v>1312696155</v>
      </c>
      <c r="BO441">
        <v>73996075</v>
      </c>
      <c r="BP441">
        <v>675092134</v>
      </c>
      <c r="BQ441">
        <v>64793369</v>
      </c>
      <c r="BR441">
        <v>1987788289</v>
      </c>
      <c r="BS441">
        <v>0</v>
      </c>
      <c r="BT441">
        <v>0</v>
      </c>
      <c r="BU441">
        <v>0</v>
      </c>
      <c r="BV441">
        <v>64793369</v>
      </c>
      <c r="BW441">
        <v>1987788289</v>
      </c>
      <c r="BX441">
        <v>0.89968906915626423</v>
      </c>
      <c r="BY441">
        <v>24.706562260665187</v>
      </c>
      <c r="BZ441">
        <v>6496033.25</v>
      </c>
      <c r="CA441">
        <v>8089801746</v>
      </c>
      <c r="CB441">
        <v>8497614775</v>
      </c>
      <c r="CC441">
        <v>12133544108</v>
      </c>
      <c r="CD441">
        <v>4745251.78</v>
      </c>
      <c r="CE441">
        <v>6838382340</v>
      </c>
      <c r="CF441">
        <v>7629913577</v>
      </c>
      <c r="CG441">
        <v>11240582601</v>
      </c>
      <c r="CH441">
        <v>5566750571.622261</v>
      </c>
      <c r="CI441">
        <v>5609098167.9836168</v>
      </c>
      <c r="CJ441">
        <v>7561586408.1736155</v>
      </c>
      <c r="CK441">
        <v>2031249932.4486456</v>
      </c>
      <c r="CL441">
        <v>0</v>
      </c>
      <c r="CM441">
        <v>48.612565398216255</v>
      </c>
      <c r="CN441">
        <v>26.477019190788265</v>
      </c>
      <c r="CO441">
        <v>14.927145838737491</v>
      </c>
      <c r="CP441">
        <v>332431308721.25708</v>
      </c>
      <c r="CQ441">
        <v>181059980450.12756</v>
      </c>
      <c r="CR441">
        <v>102077530490.22694</v>
      </c>
      <c r="CS441">
        <v>1.3525504477296972</v>
      </c>
      <c r="CT441">
        <v>9249257095.7138538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4377940434.4429932</v>
      </c>
      <c r="DK441">
        <v>2460441905.5570064</v>
      </c>
      <c r="DL441">
        <v>7196234230.3917294</v>
      </c>
      <c r="DM441">
        <v>4044348370.6082702</v>
      </c>
      <c r="DN441">
        <v>62460574.994288415</v>
      </c>
      <c r="DO441">
        <v>35103405.005711578</v>
      </c>
      <c r="DP441">
        <v>2639965429.8399177</v>
      </c>
      <c r="DQ441">
        <v>1483684319.1600823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4026998141.3450418</v>
      </c>
      <c r="EF441">
        <v>0</v>
      </c>
      <c r="EG441">
        <v>73996075</v>
      </c>
      <c r="EH441">
        <v>0</v>
      </c>
      <c r="EI441">
        <v>0</v>
      </c>
      <c r="EJ441">
        <v>-9202706</v>
      </c>
      <c r="EK441">
        <v>193004986</v>
      </c>
      <c r="EL441">
        <v>675092134</v>
      </c>
      <c r="EM441">
        <v>881604132</v>
      </c>
      <c r="EN441">
        <v>-270357873</v>
      </c>
      <c r="EO441">
        <v>508444910</v>
      </c>
      <c r="EP441">
        <v>64793369</v>
      </c>
      <c r="EQ441">
        <v>1987788289</v>
      </c>
      <c r="ER441" t="b">
        <v>1</v>
      </c>
      <c r="ES441" t="b">
        <v>1</v>
      </c>
      <c r="ET441" t="s">
        <v>9979</v>
      </c>
      <c r="EU441" t="s">
        <v>1878</v>
      </c>
      <c r="EV441">
        <v>2020</v>
      </c>
      <c r="EW441" t="s">
        <v>814</v>
      </c>
    </row>
    <row r="442" spans="1:153" x14ac:dyDescent="0.4">
      <c r="A442" t="s">
        <v>229</v>
      </c>
      <c r="B442">
        <v>6398830001</v>
      </c>
      <c r="C442">
        <v>6000000001098</v>
      </c>
      <c r="D442" t="s">
        <v>1633</v>
      </c>
      <c r="E442" t="s">
        <v>1634</v>
      </c>
      <c r="F442" t="s">
        <v>546</v>
      </c>
      <c r="G442" t="s">
        <v>701</v>
      </c>
      <c r="H442" t="s">
        <v>702</v>
      </c>
      <c r="I442" t="s">
        <v>549</v>
      </c>
      <c r="J442" t="s">
        <v>550</v>
      </c>
      <c r="K442" t="s">
        <v>551</v>
      </c>
      <c r="L442" t="s">
        <v>552</v>
      </c>
      <c r="M442" t="s">
        <v>553</v>
      </c>
      <c r="N442" t="s">
        <v>554</v>
      </c>
      <c r="O442" t="s">
        <v>555</v>
      </c>
      <c r="P442" t="s">
        <v>554</v>
      </c>
      <c r="Q442" t="s">
        <v>556</v>
      </c>
      <c r="R442" t="s">
        <v>557</v>
      </c>
      <c r="S442" t="s">
        <v>557</v>
      </c>
      <c r="T442" s="1">
        <v>43782</v>
      </c>
      <c r="U442" s="1">
        <v>50130</v>
      </c>
      <c r="V442" s="1">
        <v>50130</v>
      </c>
      <c r="X442" t="s">
        <v>677</v>
      </c>
      <c r="Y442" t="s">
        <v>559</v>
      </c>
      <c r="Z442" t="s">
        <v>678</v>
      </c>
      <c r="AA442" t="s">
        <v>1182</v>
      </c>
      <c r="AB442" t="s">
        <v>1267</v>
      </c>
      <c r="AC442" t="s">
        <v>553</v>
      </c>
      <c r="AD442" t="s">
        <v>784</v>
      </c>
      <c r="AF442" t="s">
        <v>564</v>
      </c>
      <c r="AH442" s="1">
        <v>43658</v>
      </c>
      <c r="AI442" t="s">
        <v>566</v>
      </c>
      <c r="AJ442" t="s">
        <v>567</v>
      </c>
      <c r="AK442" t="s">
        <v>546</v>
      </c>
      <c r="AL442" t="s">
        <v>568</v>
      </c>
      <c r="AM442" t="s">
        <v>569</v>
      </c>
      <c r="AN442" t="s">
        <v>578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0</v>
      </c>
      <c r="AY442">
        <v>2905925927</v>
      </c>
      <c r="AZ442">
        <v>34151892716</v>
      </c>
      <c r="BA442">
        <v>0</v>
      </c>
      <c r="BB442">
        <v>-2905925927</v>
      </c>
      <c r="BC442">
        <v>61736996173</v>
      </c>
      <c r="BD442">
        <v>0</v>
      </c>
      <c r="BE442">
        <v>1018824992</v>
      </c>
      <c r="BF442">
        <v>13651820620</v>
      </c>
      <c r="BG442">
        <v>0</v>
      </c>
      <c r="BH442">
        <v>1018824992</v>
      </c>
      <c r="BI442">
        <v>0</v>
      </c>
      <c r="BJ442">
        <v>0</v>
      </c>
      <c r="BK442">
        <v>0</v>
      </c>
      <c r="BL442">
        <v>1210919671</v>
      </c>
      <c r="BM442">
        <v>0</v>
      </c>
      <c r="BN442">
        <v>0</v>
      </c>
      <c r="BO442">
        <v>170060266</v>
      </c>
      <c r="BP442">
        <v>1212873630</v>
      </c>
      <c r="BQ442">
        <v>170060266</v>
      </c>
      <c r="BR442">
        <v>1212873630</v>
      </c>
      <c r="BS442">
        <v>0</v>
      </c>
      <c r="BT442">
        <v>0</v>
      </c>
      <c r="BU442">
        <v>0</v>
      </c>
      <c r="BV442">
        <v>170060266</v>
      </c>
      <c r="BW442">
        <v>1212873630</v>
      </c>
      <c r="BX442">
        <v>0.27584329645057443</v>
      </c>
      <c r="BY442">
        <v>1.9384120048294269</v>
      </c>
      <c r="BZ442">
        <v>0</v>
      </c>
      <c r="CA442">
        <v>61937037036</v>
      </c>
      <c r="CB442">
        <v>61937037036</v>
      </c>
      <c r="CC442">
        <v>64842962963</v>
      </c>
      <c r="CD442">
        <v>0</v>
      </c>
      <c r="CE442">
        <v>61736996173</v>
      </c>
      <c r="CF442">
        <v>61735147695</v>
      </c>
      <c r="CG442">
        <v>64616830668</v>
      </c>
      <c r="CH442">
        <v>61736996173</v>
      </c>
      <c r="CI442">
        <v>61735147695</v>
      </c>
      <c r="CJ442">
        <v>64616830668</v>
      </c>
      <c r="CK442">
        <v>26091432</v>
      </c>
      <c r="CL442">
        <v>0</v>
      </c>
      <c r="CM442">
        <v>0.2743065833333333</v>
      </c>
      <c r="CN442">
        <v>3.2916789999999998</v>
      </c>
      <c r="CO442">
        <v>3.2916789999999998</v>
      </c>
      <c r="CP442">
        <v>16934864485.478703</v>
      </c>
      <c r="CQ442">
        <v>203218373825.74445</v>
      </c>
      <c r="CR442">
        <v>203218373825.74445</v>
      </c>
      <c r="CS442">
        <v>1.142371246326602</v>
      </c>
      <c r="CT442">
        <v>70526569262.610672</v>
      </c>
      <c r="CU442">
        <v>3.2</v>
      </c>
      <c r="CV442">
        <v>0</v>
      </c>
      <c r="CW442">
        <v>0</v>
      </c>
      <c r="CX442">
        <v>0</v>
      </c>
      <c r="CY442">
        <v>3.1999999999999997</v>
      </c>
      <c r="CZ442">
        <v>197558387753.60001</v>
      </c>
      <c r="DA442">
        <v>0</v>
      </c>
      <c r="DB442">
        <v>0</v>
      </c>
      <c r="DC442">
        <v>0</v>
      </c>
      <c r="DD442">
        <v>9298962966.3999996</v>
      </c>
      <c r="DE442">
        <v>61736996173</v>
      </c>
      <c r="DF442">
        <v>0</v>
      </c>
      <c r="DG442">
        <v>0</v>
      </c>
      <c r="DH442">
        <v>1</v>
      </c>
      <c r="DI442">
        <v>0</v>
      </c>
      <c r="DJ442">
        <v>61736996173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2905925927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7841354964.3860579</v>
      </c>
      <c r="EF442">
        <v>0</v>
      </c>
      <c r="EG442">
        <v>170060266</v>
      </c>
      <c r="EH442">
        <v>0</v>
      </c>
      <c r="EI442">
        <v>0</v>
      </c>
      <c r="EJ442">
        <v>0</v>
      </c>
      <c r="EK442">
        <v>0</v>
      </c>
      <c r="EL442">
        <v>1212873630</v>
      </c>
      <c r="EM442">
        <v>0</v>
      </c>
      <c r="EN442">
        <v>0</v>
      </c>
      <c r="EO442">
        <v>0</v>
      </c>
      <c r="EP442">
        <v>170060266</v>
      </c>
      <c r="EQ442">
        <v>1212873630</v>
      </c>
      <c r="ER442" t="b">
        <v>1</v>
      </c>
      <c r="ES442" t="b">
        <v>1</v>
      </c>
      <c r="ET442" t="s">
        <v>9979</v>
      </c>
      <c r="EU442" t="s">
        <v>9979</v>
      </c>
      <c r="EV442">
        <v>2019</v>
      </c>
      <c r="EW442" t="s">
        <v>8804</v>
      </c>
    </row>
    <row r="443" spans="1:153" x14ac:dyDescent="0.4">
      <c r="A443" t="s">
        <v>230</v>
      </c>
      <c r="B443" t="s">
        <v>1635</v>
      </c>
      <c r="C443">
        <v>210000298</v>
      </c>
      <c r="D443" t="s">
        <v>1636</v>
      </c>
      <c r="E443" t="s">
        <v>1637</v>
      </c>
      <c r="F443" t="s">
        <v>844</v>
      </c>
      <c r="G443" t="s">
        <v>844</v>
      </c>
      <c r="H443" t="s">
        <v>1277</v>
      </c>
      <c r="I443" t="s">
        <v>549</v>
      </c>
      <c r="J443" t="s">
        <v>550</v>
      </c>
      <c r="K443" t="s">
        <v>551</v>
      </c>
      <c r="L443" t="s">
        <v>552</v>
      </c>
      <c r="M443" t="s">
        <v>553</v>
      </c>
      <c r="N443" t="s">
        <v>594</v>
      </c>
      <c r="O443" t="s">
        <v>555</v>
      </c>
      <c r="P443" t="s">
        <v>595</v>
      </c>
      <c r="Q443" t="s">
        <v>655</v>
      </c>
      <c r="R443" t="s">
        <v>557</v>
      </c>
      <c r="S443" t="s">
        <v>557</v>
      </c>
      <c r="T443" s="1">
        <v>43643</v>
      </c>
      <c r="U443" s="1">
        <v>43998</v>
      </c>
      <c r="V443" s="1">
        <v>46565</v>
      </c>
      <c r="X443" t="s">
        <v>553</v>
      </c>
      <c r="Y443" t="s">
        <v>553</v>
      </c>
      <c r="Z443" t="s">
        <v>553</v>
      </c>
      <c r="AA443" t="s">
        <v>553</v>
      </c>
      <c r="AB443" t="s">
        <v>1638</v>
      </c>
      <c r="AC443" t="s">
        <v>553</v>
      </c>
      <c r="AD443" t="s">
        <v>847</v>
      </c>
      <c r="AF443" t="s">
        <v>8894</v>
      </c>
      <c r="AH443" t="s">
        <v>9979</v>
      </c>
      <c r="AI443" t="s">
        <v>566</v>
      </c>
      <c r="AJ443" t="s">
        <v>696</v>
      </c>
      <c r="AK443" t="s">
        <v>844</v>
      </c>
      <c r="AL443" t="s">
        <v>568</v>
      </c>
      <c r="AM443" t="s">
        <v>569</v>
      </c>
      <c r="AN443" t="s">
        <v>578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0</v>
      </c>
      <c r="BE443">
        <v>78999882</v>
      </c>
      <c r="BF443">
        <v>10572884246</v>
      </c>
      <c r="BG443">
        <v>78999882</v>
      </c>
      <c r="BH443">
        <v>0</v>
      </c>
      <c r="BI443">
        <v>0</v>
      </c>
      <c r="BJ443">
        <v>0</v>
      </c>
      <c r="BK443">
        <v>78999882</v>
      </c>
      <c r="BL443">
        <v>0</v>
      </c>
      <c r="BM443">
        <v>0</v>
      </c>
      <c r="BN443">
        <v>-35070116</v>
      </c>
      <c r="BO443">
        <v>0</v>
      </c>
      <c r="BP443">
        <v>78999882</v>
      </c>
      <c r="BQ443">
        <v>0</v>
      </c>
      <c r="BR443">
        <v>43929766</v>
      </c>
      <c r="BS443">
        <v>0</v>
      </c>
      <c r="BT443">
        <v>0</v>
      </c>
      <c r="BU443">
        <v>0</v>
      </c>
      <c r="BV443">
        <v>0</v>
      </c>
      <c r="BW443">
        <v>43929766</v>
      </c>
      <c r="BX443">
        <v>0</v>
      </c>
      <c r="BY443">
        <v>1.1841720302694205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3714175105</v>
      </c>
      <c r="CF443">
        <v>3714175105</v>
      </c>
      <c r="CG443">
        <v>3749245221</v>
      </c>
      <c r="CH443">
        <v>3714175105</v>
      </c>
      <c r="CI443">
        <v>3714175105</v>
      </c>
      <c r="CJ443">
        <v>3749245221</v>
      </c>
      <c r="CK443">
        <v>-35070116</v>
      </c>
      <c r="CL443">
        <v>0</v>
      </c>
      <c r="CM443">
        <v>-2.592262327671051</v>
      </c>
      <c r="CN443">
        <v>2.3878052830696106</v>
      </c>
      <c r="CO443">
        <v>4.1816768050193787</v>
      </c>
      <c r="CP443">
        <v>-9628116203.0651703</v>
      </c>
      <c r="CQ443">
        <v>8868726937.9646263</v>
      </c>
      <c r="CR443">
        <v>15531479886.358915</v>
      </c>
      <c r="CS443">
        <v>1.1043415395803415</v>
      </c>
      <c r="CT443">
        <v>4101717853.7266765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3714175105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233979751.84708202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78999882</v>
      </c>
      <c r="EM443">
        <v>0</v>
      </c>
      <c r="EN443">
        <v>0</v>
      </c>
      <c r="EO443">
        <v>-35070116</v>
      </c>
      <c r="EP443">
        <v>0</v>
      </c>
      <c r="EQ443">
        <v>43929766</v>
      </c>
      <c r="ER443" t="b">
        <v>1</v>
      </c>
      <c r="ES443" t="b">
        <v>1</v>
      </c>
      <c r="ET443" t="s">
        <v>9979</v>
      </c>
      <c r="EU443" t="s">
        <v>9979</v>
      </c>
      <c r="EV443">
        <v>2019</v>
      </c>
      <c r="EW443" t="s">
        <v>572</v>
      </c>
    </row>
    <row r="444" spans="1:153" x14ac:dyDescent="0.4">
      <c r="A444" t="s">
        <v>231</v>
      </c>
      <c r="B444" t="s">
        <v>1639</v>
      </c>
      <c r="C444">
        <v>210000527</v>
      </c>
      <c r="D444" t="s">
        <v>1640</v>
      </c>
      <c r="E444" t="s">
        <v>1641</v>
      </c>
      <c r="F444" t="s">
        <v>546</v>
      </c>
      <c r="G444" t="s">
        <v>654</v>
      </c>
      <c r="H444" t="s">
        <v>654</v>
      </c>
      <c r="I444" t="s">
        <v>689</v>
      </c>
      <c r="J444" t="s">
        <v>690</v>
      </c>
      <c r="K444" t="s">
        <v>691</v>
      </c>
      <c r="L444" t="s">
        <v>654</v>
      </c>
      <c r="M444" t="s">
        <v>553</v>
      </c>
      <c r="N444" t="s">
        <v>594</v>
      </c>
      <c r="O444" t="s">
        <v>583</v>
      </c>
      <c r="P444" t="s">
        <v>584</v>
      </c>
      <c r="Q444" t="s">
        <v>655</v>
      </c>
      <c r="R444" t="s">
        <v>692</v>
      </c>
      <c r="S444" t="s">
        <v>692</v>
      </c>
      <c r="T444" s="1">
        <v>43907</v>
      </c>
      <c r="U444" s="1">
        <v>46022</v>
      </c>
      <c r="V444" s="1">
        <v>48213</v>
      </c>
      <c r="X444" t="s">
        <v>553</v>
      </c>
      <c r="Y444" t="s">
        <v>553</v>
      </c>
      <c r="Z444" t="s">
        <v>553</v>
      </c>
      <c r="AA444" t="s">
        <v>553</v>
      </c>
      <c r="AB444" t="s">
        <v>553</v>
      </c>
      <c r="AC444" t="s">
        <v>1642</v>
      </c>
      <c r="AD444" t="s">
        <v>863</v>
      </c>
      <c r="AF444" t="s">
        <v>772</v>
      </c>
      <c r="AH444" t="s">
        <v>9979</v>
      </c>
      <c r="AI444" t="s">
        <v>566</v>
      </c>
      <c r="AJ444" t="s">
        <v>773</v>
      </c>
      <c r="AK444" t="s">
        <v>546</v>
      </c>
      <c r="AL444" t="s">
        <v>586</v>
      </c>
      <c r="AM444" t="s">
        <v>569</v>
      </c>
      <c r="AN444" t="s">
        <v>578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2219256823</v>
      </c>
      <c r="AV444">
        <v>2219256823</v>
      </c>
      <c r="AW444">
        <v>63706892958</v>
      </c>
      <c r="AX444">
        <v>840113302</v>
      </c>
      <c r="AY444">
        <v>840113302</v>
      </c>
      <c r="AZ444">
        <v>8637926147</v>
      </c>
      <c r="BA444">
        <v>1379143521</v>
      </c>
      <c r="BB444">
        <v>1379143521</v>
      </c>
      <c r="BC444">
        <v>55068966811</v>
      </c>
      <c r="BD444">
        <v>893722924</v>
      </c>
      <c r="BE444">
        <v>893722924</v>
      </c>
      <c r="BF444">
        <v>12988178181</v>
      </c>
      <c r="BG444">
        <v>893722924</v>
      </c>
      <c r="BH444">
        <v>0</v>
      </c>
      <c r="BI444">
        <v>0</v>
      </c>
      <c r="BJ444">
        <v>286</v>
      </c>
      <c r="BK444">
        <v>893722924</v>
      </c>
      <c r="BL444">
        <v>0</v>
      </c>
      <c r="BM444">
        <v>-299267175</v>
      </c>
      <c r="BN444">
        <v>-1887037824</v>
      </c>
      <c r="BO444">
        <v>893722924</v>
      </c>
      <c r="BP444">
        <v>893722924</v>
      </c>
      <c r="BQ444">
        <v>594455749</v>
      </c>
      <c r="BR444">
        <v>-993314900</v>
      </c>
      <c r="BS444">
        <v>0</v>
      </c>
      <c r="BT444">
        <v>0</v>
      </c>
      <c r="BU444">
        <v>0</v>
      </c>
      <c r="BV444">
        <v>594455749</v>
      </c>
      <c r="BW444">
        <v>-993314900</v>
      </c>
      <c r="BX444">
        <v>0.79643267228852432</v>
      </c>
      <c r="BY444">
        <v>-1.3514987672031413</v>
      </c>
      <c r="BZ444">
        <v>44138552.030000001</v>
      </c>
      <c r="CA444">
        <v>56065096778</v>
      </c>
      <c r="CB444">
        <v>54449852435</v>
      </c>
      <c r="CC444">
        <v>54449852435</v>
      </c>
      <c r="CD444">
        <v>50722660</v>
      </c>
      <c r="CE444">
        <v>73096425326</v>
      </c>
      <c r="CF444">
        <v>76777629235</v>
      </c>
      <c r="CG444">
        <v>72904829670</v>
      </c>
      <c r="CH444">
        <v>65553454871.166168</v>
      </c>
      <c r="CI444">
        <v>64725386600.49604</v>
      </c>
      <c r="CJ444">
        <v>65451434478.296036</v>
      </c>
      <c r="CK444">
        <v>-1277123128.1298676</v>
      </c>
      <c r="CL444">
        <v>0</v>
      </c>
      <c r="CM444">
        <v>23.178234696388248</v>
      </c>
      <c r="CN444">
        <v>9.5953026413917542</v>
      </c>
      <c r="CO444">
        <v>12.799380421638491</v>
      </c>
      <c r="CP444">
        <v>1694246101673.0459</v>
      </c>
      <c r="CQ444">
        <v>701382323006.86292</v>
      </c>
      <c r="CR444">
        <v>935588955209.36426</v>
      </c>
      <c r="CS444">
        <v>1.4868489931921127</v>
      </c>
      <c r="CT444">
        <v>108683346401.90555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73096425326</v>
      </c>
      <c r="DL444">
        <v>0</v>
      </c>
      <c r="DM444">
        <v>72904829670</v>
      </c>
      <c r="DN444">
        <v>0</v>
      </c>
      <c r="DO444">
        <v>2219256823</v>
      </c>
      <c r="DP444">
        <v>0</v>
      </c>
      <c r="DQ444">
        <v>840113302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52139973477.978851</v>
      </c>
      <c r="EF444">
        <v>-5160868926</v>
      </c>
      <c r="EG444">
        <v>893722924</v>
      </c>
      <c r="EH444">
        <v>286</v>
      </c>
      <c r="EI444">
        <v>4761080255</v>
      </c>
      <c r="EJ444">
        <v>100521210</v>
      </c>
      <c r="EK444">
        <v>255295854</v>
      </c>
      <c r="EL444">
        <v>893722924</v>
      </c>
      <c r="EM444">
        <v>286</v>
      </c>
      <c r="EN444">
        <v>-699489959</v>
      </c>
      <c r="EO444">
        <v>-1442844005</v>
      </c>
      <c r="EP444">
        <v>594455749</v>
      </c>
      <c r="EQ444">
        <v>-993314900</v>
      </c>
      <c r="ER444" t="b">
        <v>1</v>
      </c>
      <c r="ES444" t="b">
        <v>1</v>
      </c>
      <c r="ET444" t="s">
        <v>9979</v>
      </c>
      <c r="EU444" t="s">
        <v>9979</v>
      </c>
      <c r="EV444">
        <v>2020</v>
      </c>
      <c r="EW444" t="s">
        <v>814</v>
      </c>
    </row>
    <row r="445" spans="1:153" x14ac:dyDescent="0.4">
      <c r="A445" t="s">
        <v>1643</v>
      </c>
      <c r="B445">
        <v>406202093401</v>
      </c>
      <c r="C445">
        <v>6000000001081</v>
      </c>
      <c r="D445" t="s">
        <v>1644</v>
      </c>
      <c r="E445" t="s">
        <v>1645</v>
      </c>
      <c r="F445" t="s">
        <v>606</v>
      </c>
      <c r="G445" t="s">
        <v>607</v>
      </c>
      <c r="H445" t="s">
        <v>931</v>
      </c>
      <c r="I445" t="s">
        <v>549</v>
      </c>
      <c r="J445" t="s">
        <v>550</v>
      </c>
      <c r="K445" t="s">
        <v>551</v>
      </c>
      <c r="L445" t="s">
        <v>552</v>
      </c>
      <c r="M445" t="s">
        <v>1374</v>
      </c>
      <c r="N445" t="s">
        <v>554</v>
      </c>
      <c r="O445" t="s">
        <v>555</v>
      </c>
      <c r="P445" t="s">
        <v>554</v>
      </c>
      <c r="Q445" t="s">
        <v>556</v>
      </c>
      <c r="R445" t="s">
        <v>557</v>
      </c>
      <c r="S445" t="s">
        <v>557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553</v>
      </c>
      <c r="Y445" t="s">
        <v>553</v>
      </c>
      <c r="Z445" t="s">
        <v>678</v>
      </c>
      <c r="AA445" t="s">
        <v>678</v>
      </c>
      <c r="AB445" t="s">
        <v>705</v>
      </c>
      <c r="AC445" t="s">
        <v>553</v>
      </c>
      <c r="AD445" t="s">
        <v>563</v>
      </c>
      <c r="AF445" t="s">
        <v>8806</v>
      </c>
      <c r="AH445" t="s">
        <v>9979</v>
      </c>
      <c r="AI445" t="s">
        <v>566</v>
      </c>
      <c r="AJ445" t="s">
        <v>567</v>
      </c>
      <c r="AK445" t="s">
        <v>606</v>
      </c>
      <c r="AL445" t="s">
        <v>568</v>
      </c>
      <c r="AM445" t="s">
        <v>569</v>
      </c>
      <c r="AN445" t="s">
        <v>570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 t="b">
        <v>1</v>
      </c>
      <c r="ES445" t="b">
        <v>1</v>
      </c>
      <c r="ET445" t="s">
        <v>9979</v>
      </c>
      <c r="EU445" t="s">
        <v>9979</v>
      </c>
      <c r="EV445">
        <v>2019</v>
      </c>
      <c r="EW445" t="s">
        <v>8804</v>
      </c>
    </row>
    <row r="446" spans="1:153" x14ac:dyDescent="0.4">
      <c r="A446" t="s">
        <v>1643</v>
      </c>
      <c r="B446" t="s">
        <v>1646</v>
      </c>
      <c r="C446">
        <v>210000305</v>
      </c>
      <c r="D446" t="s">
        <v>1644</v>
      </c>
      <c r="E446" t="s">
        <v>1647</v>
      </c>
      <c r="F446" t="s">
        <v>606</v>
      </c>
      <c r="G446" t="s">
        <v>607</v>
      </c>
      <c r="H446" t="s">
        <v>931</v>
      </c>
      <c r="I446" t="s">
        <v>549</v>
      </c>
      <c r="J446" t="s">
        <v>550</v>
      </c>
      <c r="K446" t="s">
        <v>551</v>
      </c>
      <c r="L446" t="s">
        <v>552</v>
      </c>
      <c r="M446" t="s">
        <v>1374</v>
      </c>
      <c r="N446" t="s">
        <v>594</v>
      </c>
      <c r="O446" t="s">
        <v>583</v>
      </c>
      <c r="P446" t="s">
        <v>584</v>
      </c>
      <c r="Q446" t="s">
        <v>556</v>
      </c>
      <c r="R446" t="s">
        <v>557</v>
      </c>
      <c r="S446" t="s">
        <v>557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553</v>
      </c>
      <c r="Y446" t="s">
        <v>553</v>
      </c>
      <c r="Z446" t="s">
        <v>678</v>
      </c>
      <c r="AA446" t="s">
        <v>678</v>
      </c>
      <c r="AB446" t="s">
        <v>705</v>
      </c>
      <c r="AC446" t="s">
        <v>553</v>
      </c>
      <c r="AD446" t="s">
        <v>563</v>
      </c>
      <c r="AF446" t="s">
        <v>8806</v>
      </c>
      <c r="AH446" t="s">
        <v>9979</v>
      </c>
      <c r="AI446" t="s">
        <v>566</v>
      </c>
      <c r="AJ446" t="s">
        <v>567</v>
      </c>
      <c r="AK446" t="s">
        <v>606</v>
      </c>
      <c r="AL446" t="s">
        <v>586</v>
      </c>
      <c r="AM446" t="s">
        <v>569</v>
      </c>
      <c r="AN446" t="s">
        <v>570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 t="b">
        <v>1</v>
      </c>
      <c r="ES446" t="b">
        <v>1</v>
      </c>
      <c r="ET446" t="s">
        <v>9979</v>
      </c>
      <c r="EU446" t="s">
        <v>9979</v>
      </c>
      <c r="EV446">
        <v>2019</v>
      </c>
      <c r="EW446" t="s">
        <v>572</v>
      </c>
    </row>
    <row r="447" spans="1:153" x14ac:dyDescent="0.4">
      <c r="A447" t="s">
        <v>1648</v>
      </c>
      <c r="B447">
        <v>306173067302</v>
      </c>
      <c r="C447">
        <v>6000000001083</v>
      </c>
      <c r="D447" t="s">
        <v>1649</v>
      </c>
      <c r="E447" t="s">
        <v>1650</v>
      </c>
      <c r="F447" t="s">
        <v>606</v>
      </c>
      <c r="G447" t="s">
        <v>1236</v>
      </c>
      <c r="H447" t="s">
        <v>1237</v>
      </c>
      <c r="I447" t="s">
        <v>549</v>
      </c>
      <c r="J447" t="s">
        <v>550</v>
      </c>
      <c r="K447" t="s">
        <v>551</v>
      </c>
      <c r="L447" t="s">
        <v>552</v>
      </c>
      <c r="M447" t="s">
        <v>1651</v>
      </c>
      <c r="N447" t="s">
        <v>554</v>
      </c>
      <c r="O447" t="s">
        <v>555</v>
      </c>
      <c r="P447" t="s">
        <v>554</v>
      </c>
      <c r="Q447" t="s">
        <v>556</v>
      </c>
      <c r="R447" t="s">
        <v>557</v>
      </c>
      <c r="S447" t="s">
        <v>557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553</v>
      </c>
      <c r="Y447" t="s">
        <v>553</v>
      </c>
      <c r="Z447" t="s">
        <v>1400</v>
      </c>
      <c r="AA447" t="s">
        <v>1400</v>
      </c>
      <c r="AB447" t="s">
        <v>1652</v>
      </c>
      <c r="AC447" t="s">
        <v>553</v>
      </c>
      <c r="AD447" t="s">
        <v>563</v>
      </c>
      <c r="AF447" t="s">
        <v>8806</v>
      </c>
      <c r="AH447" t="s">
        <v>9979</v>
      </c>
      <c r="AI447" t="s">
        <v>566</v>
      </c>
      <c r="AJ447" t="s">
        <v>567</v>
      </c>
      <c r="AK447" t="s">
        <v>606</v>
      </c>
      <c r="AL447" t="s">
        <v>568</v>
      </c>
      <c r="AM447" t="s">
        <v>569</v>
      </c>
      <c r="AN447" t="s">
        <v>570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 t="b">
        <v>1</v>
      </c>
      <c r="ES447" t="b">
        <v>1</v>
      </c>
      <c r="ET447" t="s">
        <v>9979</v>
      </c>
      <c r="EU447" t="s">
        <v>9979</v>
      </c>
      <c r="EV447">
        <v>2019</v>
      </c>
      <c r="EW447" t="s">
        <v>8804</v>
      </c>
    </row>
    <row r="448" spans="1:153" x14ac:dyDescent="0.4">
      <c r="A448" t="s">
        <v>232</v>
      </c>
      <c r="B448">
        <v>400716475402</v>
      </c>
      <c r="C448">
        <v>6000000001086</v>
      </c>
      <c r="D448" t="s">
        <v>1653</v>
      </c>
      <c r="E448" t="s">
        <v>1654</v>
      </c>
      <c r="F448" t="s">
        <v>1205</v>
      </c>
      <c r="G448" t="s">
        <v>1205</v>
      </c>
      <c r="H448" t="s">
        <v>1205</v>
      </c>
      <c r="I448" t="s">
        <v>549</v>
      </c>
      <c r="J448" t="s">
        <v>550</v>
      </c>
      <c r="K448" t="s">
        <v>551</v>
      </c>
      <c r="L448" t="s">
        <v>552</v>
      </c>
      <c r="M448" t="s">
        <v>553</v>
      </c>
      <c r="N448" t="s">
        <v>554</v>
      </c>
      <c r="O448" t="s">
        <v>555</v>
      </c>
      <c r="P448" t="s">
        <v>554</v>
      </c>
      <c r="Q448" t="s">
        <v>556</v>
      </c>
      <c r="R448" t="s">
        <v>557</v>
      </c>
      <c r="S448" t="s">
        <v>557</v>
      </c>
      <c r="T448" s="1">
        <v>43675</v>
      </c>
      <c r="U448" s="1">
        <v>43675</v>
      </c>
      <c r="V448" s="1">
        <v>46963</v>
      </c>
      <c r="X448" t="s">
        <v>553</v>
      </c>
      <c r="Y448" t="s">
        <v>553</v>
      </c>
      <c r="Z448" t="s">
        <v>553</v>
      </c>
      <c r="AA448" t="s">
        <v>553</v>
      </c>
      <c r="AB448" t="s">
        <v>1076</v>
      </c>
      <c r="AC448" t="s">
        <v>553</v>
      </c>
      <c r="AD448" t="s">
        <v>680</v>
      </c>
      <c r="AF448" t="s">
        <v>694</v>
      </c>
      <c r="AH448" s="1">
        <v>43675</v>
      </c>
      <c r="AI448" t="s">
        <v>566</v>
      </c>
      <c r="AJ448" t="s">
        <v>1205</v>
      </c>
      <c r="AK448" t="s">
        <v>1205</v>
      </c>
      <c r="AL448" t="s">
        <v>568</v>
      </c>
      <c r="AM448" t="s">
        <v>569</v>
      </c>
      <c r="AN448" t="s">
        <v>578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50054540464</v>
      </c>
      <c r="BA448">
        <v>0</v>
      </c>
      <c r="BB448">
        <v>0</v>
      </c>
      <c r="BC448">
        <v>0</v>
      </c>
      <c r="BD448">
        <v>0</v>
      </c>
      <c r="BE448">
        <v>422419417</v>
      </c>
      <c r="BF448">
        <v>0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796590902</v>
      </c>
      <c r="BM448">
        <v>0</v>
      </c>
      <c r="BN448">
        <v>0</v>
      </c>
      <c r="BO448">
        <v>0</v>
      </c>
      <c r="BP448">
        <v>-16289589799</v>
      </c>
      <c r="BQ448">
        <v>0</v>
      </c>
      <c r="BR448">
        <v>-16289589799</v>
      </c>
      <c r="BS448">
        <v>0</v>
      </c>
      <c r="BT448">
        <v>0</v>
      </c>
      <c r="BU448">
        <v>0</v>
      </c>
      <c r="BV448">
        <v>0</v>
      </c>
      <c r="BW448">
        <v>-16289589799</v>
      </c>
      <c r="BX448">
        <v>0</v>
      </c>
      <c r="BY448">
        <v>-94.254966583758616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0</v>
      </c>
      <c r="CF448">
        <v>0</v>
      </c>
      <c r="CG448">
        <v>18275357576</v>
      </c>
      <c r="CH448">
        <v>0</v>
      </c>
      <c r="CI448">
        <v>0</v>
      </c>
      <c r="CJ448">
        <v>18275357576</v>
      </c>
      <c r="CK448">
        <v>-18275357576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0</v>
      </c>
      <c r="CQ448">
        <v>0</v>
      </c>
      <c r="CR448">
        <v>0</v>
      </c>
      <c r="CS448">
        <v>1</v>
      </c>
      <c r="CT448">
        <v>0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1</v>
      </c>
      <c r="DI448">
        <v>0</v>
      </c>
      <c r="DJ448">
        <v>0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-16289589799</v>
      </c>
      <c r="EM448">
        <v>0</v>
      </c>
      <c r="EN448">
        <v>0</v>
      </c>
      <c r="EO448">
        <v>0</v>
      </c>
      <c r="EP448">
        <v>0</v>
      </c>
      <c r="EQ448">
        <v>-16289589799</v>
      </c>
      <c r="ER448" t="b">
        <v>1</v>
      </c>
      <c r="ES448" t="b">
        <v>1</v>
      </c>
      <c r="ET448" t="s">
        <v>1205</v>
      </c>
      <c r="EU448" t="s">
        <v>9979</v>
      </c>
      <c r="EV448">
        <v>2019</v>
      </c>
      <c r="EW448" t="s">
        <v>8804</v>
      </c>
    </row>
    <row r="449" spans="1:153" x14ac:dyDescent="0.4">
      <c r="A449" t="s">
        <v>232</v>
      </c>
      <c r="B449" t="s">
        <v>1655</v>
      </c>
      <c r="C449">
        <v>210000324</v>
      </c>
      <c r="D449" t="s">
        <v>1653</v>
      </c>
      <c r="E449" t="s">
        <v>1656</v>
      </c>
      <c r="F449" t="s">
        <v>1205</v>
      </c>
      <c r="G449" t="s">
        <v>1205</v>
      </c>
      <c r="H449" t="s">
        <v>1205</v>
      </c>
      <c r="I449" t="s">
        <v>549</v>
      </c>
      <c r="J449" t="s">
        <v>550</v>
      </c>
      <c r="K449" t="s">
        <v>551</v>
      </c>
      <c r="L449" t="s">
        <v>552</v>
      </c>
      <c r="M449" t="s">
        <v>553</v>
      </c>
      <c r="N449" t="s">
        <v>594</v>
      </c>
      <c r="O449" t="s">
        <v>555</v>
      </c>
      <c r="P449" t="s">
        <v>595</v>
      </c>
      <c r="Q449" t="s">
        <v>556</v>
      </c>
      <c r="R449" t="s">
        <v>557</v>
      </c>
      <c r="S449" t="s">
        <v>557</v>
      </c>
      <c r="T449" s="1">
        <v>43675</v>
      </c>
      <c r="U449" s="1">
        <v>43675</v>
      </c>
      <c r="V449" s="1">
        <v>54633</v>
      </c>
      <c r="X449" t="s">
        <v>553</v>
      </c>
      <c r="Y449" t="s">
        <v>553</v>
      </c>
      <c r="Z449" t="s">
        <v>553</v>
      </c>
      <c r="AA449" t="s">
        <v>553</v>
      </c>
      <c r="AB449" t="s">
        <v>1076</v>
      </c>
      <c r="AC449" t="s">
        <v>553</v>
      </c>
      <c r="AD449" t="s">
        <v>680</v>
      </c>
      <c r="AF449" t="s">
        <v>694</v>
      </c>
      <c r="AH449" t="s">
        <v>9979</v>
      </c>
      <c r="AI449" t="s">
        <v>566</v>
      </c>
      <c r="AJ449" t="s">
        <v>1205</v>
      </c>
      <c r="AK449" t="s">
        <v>1205</v>
      </c>
      <c r="AL449" t="s">
        <v>568</v>
      </c>
      <c r="AM449" t="s">
        <v>569</v>
      </c>
      <c r="AN449" t="s">
        <v>578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26578833675</v>
      </c>
      <c r="BT449">
        <v>22473497821</v>
      </c>
      <c r="BU449">
        <v>0</v>
      </c>
      <c r="BV449">
        <v>26578833675</v>
      </c>
      <c r="BW449">
        <v>22473497821</v>
      </c>
      <c r="BX449">
        <v>-229.68382000734556</v>
      </c>
      <c r="BY449">
        <v>-300.98757101300168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1717494325</v>
      </c>
      <c r="CF449">
        <v>1717494325</v>
      </c>
      <c r="CG449">
        <v>5822830179</v>
      </c>
      <c r="CH449">
        <v>1717494325</v>
      </c>
      <c r="CI449">
        <v>1717494325</v>
      </c>
      <c r="CJ449">
        <v>5822830179</v>
      </c>
      <c r="CK449">
        <v>-4105335854</v>
      </c>
      <c r="CL449">
        <v>0</v>
      </c>
      <c r="CM449">
        <v>0</v>
      </c>
      <c r="CN449">
        <v>-91.474224478006363</v>
      </c>
      <c r="CO449">
        <v>-33.2717320509255</v>
      </c>
      <c r="CP449">
        <v>0</v>
      </c>
      <c r="CQ449">
        <v>-157106461424.75201</v>
      </c>
      <c r="CR449">
        <v>-57144010980.385155</v>
      </c>
      <c r="CS449">
        <v>6.0696720966762895E-2</v>
      </c>
      <c r="CT449">
        <v>104246273.80652378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1717494325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218121779.27500001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 t="b">
        <v>1</v>
      </c>
      <c r="ES449" t="b">
        <v>1</v>
      </c>
      <c r="ET449" t="s">
        <v>609</v>
      </c>
      <c r="EU449" t="s">
        <v>9979</v>
      </c>
      <c r="EV449">
        <v>2019</v>
      </c>
      <c r="EW449" t="s">
        <v>572</v>
      </c>
    </row>
    <row r="450" spans="1:153" x14ac:dyDescent="0.4">
      <c r="A450" t="s">
        <v>232</v>
      </c>
      <c r="B450" t="s">
        <v>1657</v>
      </c>
      <c r="C450">
        <v>210000325</v>
      </c>
      <c r="D450" t="s">
        <v>1653</v>
      </c>
      <c r="E450" t="s">
        <v>1658</v>
      </c>
      <c r="F450" t="s">
        <v>1205</v>
      </c>
      <c r="G450" t="s">
        <v>1205</v>
      </c>
      <c r="H450" t="s">
        <v>1205</v>
      </c>
      <c r="I450" t="s">
        <v>549</v>
      </c>
      <c r="J450" t="s">
        <v>550</v>
      </c>
      <c r="K450" t="s">
        <v>551</v>
      </c>
      <c r="L450" t="s">
        <v>552</v>
      </c>
      <c r="M450" t="s">
        <v>553</v>
      </c>
      <c r="N450" t="s">
        <v>594</v>
      </c>
      <c r="O450" t="s">
        <v>703</v>
      </c>
      <c r="P450" t="s">
        <v>595</v>
      </c>
      <c r="Q450" t="s">
        <v>556</v>
      </c>
      <c r="R450" t="s">
        <v>557</v>
      </c>
      <c r="S450" t="s">
        <v>557</v>
      </c>
      <c r="T450" s="1">
        <v>43675</v>
      </c>
      <c r="U450" s="1">
        <v>43675</v>
      </c>
      <c r="V450" s="1">
        <v>54633</v>
      </c>
      <c r="X450" t="s">
        <v>553</v>
      </c>
      <c r="Y450" t="s">
        <v>553</v>
      </c>
      <c r="Z450" t="s">
        <v>553</v>
      </c>
      <c r="AA450" t="s">
        <v>553</v>
      </c>
      <c r="AB450" t="s">
        <v>1076</v>
      </c>
      <c r="AC450" t="s">
        <v>553</v>
      </c>
      <c r="AD450" t="s">
        <v>680</v>
      </c>
      <c r="AF450" t="s">
        <v>694</v>
      </c>
      <c r="AH450" t="s">
        <v>9979</v>
      </c>
      <c r="AI450" t="s">
        <v>566</v>
      </c>
      <c r="AJ450" t="s">
        <v>1205</v>
      </c>
      <c r="AK450" t="s">
        <v>1205</v>
      </c>
      <c r="AL450" t="s">
        <v>586</v>
      </c>
      <c r="AM450" t="s">
        <v>569</v>
      </c>
      <c r="AN450" t="s">
        <v>578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50285581352</v>
      </c>
      <c r="BT450">
        <v>50285581352</v>
      </c>
      <c r="BU450">
        <v>0</v>
      </c>
      <c r="BV450">
        <v>50285581352</v>
      </c>
      <c r="BW450">
        <v>50285581352</v>
      </c>
      <c r="BX450">
        <v>-200</v>
      </c>
      <c r="BY450">
        <v>-200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 t="b">
        <v>1</v>
      </c>
      <c r="ES450" t="b">
        <v>1</v>
      </c>
      <c r="ET450" t="s">
        <v>609</v>
      </c>
      <c r="EU450" t="s">
        <v>9979</v>
      </c>
      <c r="EV450">
        <v>2019</v>
      </c>
      <c r="EW450" t="s">
        <v>572</v>
      </c>
    </row>
    <row r="451" spans="1:153" x14ac:dyDescent="0.4">
      <c r="A451" t="s">
        <v>1659</v>
      </c>
      <c r="B451">
        <v>400714281401</v>
      </c>
      <c r="C451">
        <v>6000000001088</v>
      </c>
      <c r="D451" t="s">
        <v>1660</v>
      </c>
      <c r="E451" t="s">
        <v>1661</v>
      </c>
      <c r="F451" t="s">
        <v>606</v>
      </c>
      <c r="G451" t="s">
        <v>1236</v>
      </c>
      <c r="H451" t="s">
        <v>1237</v>
      </c>
      <c r="I451" t="s">
        <v>549</v>
      </c>
      <c r="J451" t="s">
        <v>550</v>
      </c>
      <c r="K451" t="s">
        <v>551</v>
      </c>
      <c r="L451" t="s">
        <v>552</v>
      </c>
      <c r="M451" t="s">
        <v>932</v>
      </c>
      <c r="N451" t="s">
        <v>554</v>
      </c>
      <c r="O451" t="s">
        <v>555</v>
      </c>
      <c r="P451" t="s">
        <v>554</v>
      </c>
      <c r="Q451" t="s">
        <v>556</v>
      </c>
      <c r="R451" t="s">
        <v>557</v>
      </c>
      <c r="S451" t="s">
        <v>557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553</v>
      </c>
      <c r="Y451" t="s">
        <v>553</v>
      </c>
      <c r="Z451" t="s">
        <v>1513</v>
      </c>
      <c r="AA451" t="s">
        <v>1513</v>
      </c>
      <c r="AB451" t="s">
        <v>1076</v>
      </c>
      <c r="AC451" t="s">
        <v>553</v>
      </c>
      <c r="AD451" t="s">
        <v>563</v>
      </c>
      <c r="AF451" t="s">
        <v>8806</v>
      </c>
      <c r="AH451" t="s">
        <v>9979</v>
      </c>
      <c r="AI451" t="s">
        <v>566</v>
      </c>
      <c r="AJ451" t="s">
        <v>567</v>
      </c>
      <c r="AK451" t="s">
        <v>606</v>
      </c>
      <c r="AL451" t="s">
        <v>568</v>
      </c>
      <c r="AM451" t="s">
        <v>569</v>
      </c>
      <c r="AN451" t="s">
        <v>570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 t="b">
        <v>1</v>
      </c>
      <c r="ES451" t="b">
        <v>1</v>
      </c>
      <c r="ET451" t="s">
        <v>9979</v>
      </c>
      <c r="EU451" t="s">
        <v>9979</v>
      </c>
      <c r="EV451">
        <v>2019</v>
      </c>
      <c r="EW451" t="s">
        <v>8804</v>
      </c>
    </row>
    <row r="452" spans="1:153" x14ac:dyDescent="0.4">
      <c r="A452" t="s">
        <v>1662</v>
      </c>
      <c r="B452">
        <v>605718266602</v>
      </c>
      <c r="C452">
        <v>6000000001091</v>
      </c>
      <c r="D452" t="s">
        <v>1663</v>
      </c>
      <c r="E452" t="s">
        <v>1664</v>
      </c>
      <c r="F452" t="s">
        <v>546</v>
      </c>
      <c r="G452" t="s">
        <v>676</v>
      </c>
      <c r="H452" t="s">
        <v>1134</v>
      </c>
      <c r="I452" t="s">
        <v>549</v>
      </c>
      <c r="J452" t="s">
        <v>550</v>
      </c>
      <c r="K452" t="s">
        <v>551</v>
      </c>
      <c r="L452" t="s">
        <v>552</v>
      </c>
      <c r="M452" t="s">
        <v>553</v>
      </c>
      <c r="N452" t="s">
        <v>554</v>
      </c>
      <c r="O452" t="s">
        <v>555</v>
      </c>
      <c r="P452" t="s">
        <v>554</v>
      </c>
      <c r="Q452" t="s">
        <v>556</v>
      </c>
      <c r="R452" t="s">
        <v>557</v>
      </c>
      <c r="S452" t="s">
        <v>557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677</v>
      </c>
      <c r="Y452" t="s">
        <v>559</v>
      </c>
      <c r="Z452" t="s">
        <v>678</v>
      </c>
      <c r="AA452" t="s">
        <v>1135</v>
      </c>
      <c r="AB452" t="s">
        <v>1108</v>
      </c>
      <c r="AC452" t="s">
        <v>553</v>
      </c>
      <c r="AD452" t="s">
        <v>563</v>
      </c>
      <c r="AF452" t="s">
        <v>564</v>
      </c>
      <c r="AH452" t="s">
        <v>9979</v>
      </c>
      <c r="AI452" t="s">
        <v>566</v>
      </c>
      <c r="AJ452" t="s">
        <v>567</v>
      </c>
      <c r="AK452" t="s">
        <v>546</v>
      </c>
      <c r="AL452" t="s">
        <v>568</v>
      </c>
      <c r="AM452" t="s">
        <v>569</v>
      </c>
      <c r="AN452" t="s">
        <v>570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 t="b">
        <v>1</v>
      </c>
      <c r="ES452" t="b">
        <v>1</v>
      </c>
      <c r="ET452" t="s">
        <v>9979</v>
      </c>
      <c r="EU452" t="s">
        <v>9979</v>
      </c>
      <c r="EV452">
        <v>2019</v>
      </c>
      <c r="EW452" t="s">
        <v>8804</v>
      </c>
    </row>
    <row r="453" spans="1:153" x14ac:dyDescent="0.4">
      <c r="A453" t="s">
        <v>1662</v>
      </c>
      <c r="B453">
        <v>605718266602</v>
      </c>
      <c r="C453">
        <v>6000000001092</v>
      </c>
      <c r="D453" t="s">
        <v>1663</v>
      </c>
      <c r="E453" t="s">
        <v>1664</v>
      </c>
      <c r="F453" t="s">
        <v>546</v>
      </c>
      <c r="G453" t="s">
        <v>676</v>
      </c>
      <c r="H453" t="s">
        <v>1134</v>
      </c>
      <c r="I453" t="s">
        <v>549</v>
      </c>
      <c r="J453" t="s">
        <v>550</v>
      </c>
      <c r="K453" t="s">
        <v>551</v>
      </c>
      <c r="L453" t="s">
        <v>552</v>
      </c>
      <c r="M453" t="s">
        <v>553</v>
      </c>
      <c r="N453" t="s">
        <v>554</v>
      </c>
      <c r="O453" t="s">
        <v>555</v>
      </c>
      <c r="P453" t="s">
        <v>554</v>
      </c>
      <c r="Q453" t="s">
        <v>556</v>
      </c>
      <c r="R453" t="s">
        <v>557</v>
      </c>
      <c r="S453" t="s">
        <v>557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677</v>
      </c>
      <c r="Y453" t="s">
        <v>559</v>
      </c>
      <c r="Z453" t="s">
        <v>678</v>
      </c>
      <c r="AA453" t="s">
        <v>1135</v>
      </c>
      <c r="AB453" t="s">
        <v>1108</v>
      </c>
      <c r="AC453" t="s">
        <v>553</v>
      </c>
      <c r="AD453" t="s">
        <v>563</v>
      </c>
      <c r="AF453" t="s">
        <v>564</v>
      </c>
      <c r="AH453" t="s">
        <v>9979</v>
      </c>
      <c r="AI453" t="s">
        <v>566</v>
      </c>
      <c r="AJ453" t="s">
        <v>567</v>
      </c>
      <c r="AK453" t="s">
        <v>546</v>
      </c>
      <c r="AL453" t="s">
        <v>568</v>
      </c>
      <c r="AM453" t="s">
        <v>569</v>
      </c>
      <c r="AN453" t="s">
        <v>570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 t="b">
        <v>1</v>
      </c>
      <c r="ES453" t="b">
        <v>1</v>
      </c>
      <c r="ET453" t="s">
        <v>9979</v>
      </c>
      <c r="EU453" t="s">
        <v>9979</v>
      </c>
      <c r="EV453">
        <v>2019</v>
      </c>
      <c r="EW453" t="s">
        <v>8804</v>
      </c>
    </row>
    <row r="454" spans="1:153" x14ac:dyDescent="0.4">
      <c r="A454" t="s">
        <v>1665</v>
      </c>
      <c r="B454">
        <v>306403355301</v>
      </c>
      <c r="C454">
        <v>6000000001089</v>
      </c>
      <c r="D454" t="s">
        <v>1666</v>
      </c>
      <c r="E454" t="s">
        <v>1667</v>
      </c>
      <c r="F454" t="s">
        <v>606</v>
      </c>
      <c r="G454" t="s">
        <v>1236</v>
      </c>
      <c r="H454" t="s">
        <v>1237</v>
      </c>
      <c r="I454" t="s">
        <v>549</v>
      </c>
      <c r="J454" t="s">
        <v>550</v>
      </c>
      <c r="K454" t="s">
        <v>551</v>
      </c>
      <c r="L454" t="s">
        <v>552</v>
      </c>
      <c r="M454" t="s">
        <v>932</v>
      </c>
      <c r="N454" t="s">
        <v>554</v>
      </c>
      <c r="O454" t="s">
        <v>555</v>
      </c>
      <c r="P454" t="s">
        <v>554</v>
      </c>
      <c r="Q454" t="s">
        <v>556</v>
      </c>
      <c r="R454" t="s">
        <v>557</v>
      </c>
      <c r="S454" t="s">
        <v>557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553</v>
      </c>
      <c r="Y454" t="s">
        <v>553</v>
      </c>
      <c r="Z454" t="s">
        <v>1513</v>
      </c>
      <c r="AA454" t="s">
        <v>1513</v>
      </c>
      <c r="AB454" t="s">
        <v>1668</v>
      </c>
      <c r="AC454" t="s">
        <v>553</v>
      </c>
      <c r="AD454" t="s">
        <v>563</v>
      </c>
      <c r="AF454" t="s">
        <v>8806</v>
      </c>
      <c r="AH454" t="s">
        <v>9979</v>
      </c>
      <c r="AI454" t="s">
        <v>566</v>
      </c>
      <c r="AJ454" t="s">
        <v>567</v>
      </c>
      <c r="AK454" t="s">
        <v>606</v>
      </c>
      <c r="AL454" t="s">
        <v>568</v>
      </c>
      <c r="AM454" t="s">
        <v>569</v>
      </c>
      <c r="AN454" t="s">
        <v>570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 t="b">
        <v>1</v>
      </c>
      <c r="ES454" t="b">
        <v>1</v>
      </c>
      <c r="ET454" t="s">
        <v>9979</v>
      </c>
      <c r="EU454" t="s">
        <v>9979</v>
      </c>
      <c r="EV454">
        <v>2019</v>
      </c>
      <c r="EW454" t="s">
        <v>8804</v>
      </c>
    </row>
    <row r="455" spans="1:153" x14ac:dyDescent="0.4">
      <c r="A455" t="s">
        <v>233</v>
      </c>
      <c r="B455" t="s">
        <v>1669</v>
      </c>
      <c r="C455">
        <v>210000557</v>
      </c>
      <c r="D455" t="s">
        <v>1670</v>
      </c>
      <c r="E455" t="s">
        <v>1671</v>
      </c>
      <c r="F455" t="s">
        <v>546</v>
      </c>
      <c r="G455" t="s">
        <v>701</v>
      </c>
      <c r="H455" t="s">
        <v>654</v>
      </c>
      <c r="I455" t="s">
        <v>549</v>
      </c>
      <c r="J455" t="s">
        <v>550</v>
      </c>
      <c r="K455" t="s">
        <v>551</v>
      </c>
      <c r="L455" t="s">
        <v>552</v>
      </c>
      <c r="M455" t="s">
        <v>553</v>
      </c>
      <c r="N455" t="s">
        <v>594</v>
      </c>
      <c r="O455" t="s">
        <v>555</v>
      </c>
      <c r="P455" t="s">
        <v>595</v>
      </c>
      <c r="Q455" t="s">
        <v>655</v>
      </c>
      <c r="R455" t="s">
        <v>557</v>
      </c>
      <c r="S455" t="s">
        <v>557</v>
      </c>
      <c r="T455" s="1">
        <v>43928</v>
      </c>
      <c r="U455" s="1">
        <v>45022</v>
      </c>
      <c r="V455" s="1">
        <v>53058</v>
      </c>
      <c r="X455" t="s">
        <v>677</v>
      </c>
      <c r="Y455" t="s">
        <v>559</v>
      </c>
      <c r="Z455" t="s">
        <v>678</v>
      </c>
      <c r="AA455" t="s">
        <v>1182</v>
      </c>
      <c r="AB455" t="s">
        <v>596</v>
      </c>
      <c r="AC455" t="s">
        <v>553</v>
      </c>
      <c r="AD455" t="s">
        <v>657</v>
      </c>
      <c r="AF455" t="s">
        <v>564</v>
      </c>
      <c r="AH455" t="s">
        <v>9979</v>
      </c>
      <c r="AI455" t="s">
        <v>566</v>
      </c>
      <c r="AJ455" t="s">
        <v>567</v>
      </c>
      <c r="AK455" t="s">
        <v>546</v>
      </c>
      <c r="AL455" t="s">
        <v>568</v>
      </c>
      <c r="AM455" t="s">
        <v>569</v>
      </c>
      <c r="AN455" t="s">
        <v>578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1193000000</v>
      </c>
      <c r="AV455">
        <v>8062000000</v>
      </c>
      <c r="AW455">
        <v>195246125000</v>
      </c>
      <c r="AX455">
        <v>0</v>
      </c>
      <c r="AY455">
        <v>1784241962</v>
      </c>
      <c r="AZ455">
        <v>31836877210</v>
      </c>
      <c r="BA455">
        <v>1193000000</v>
      </c>
      <c r="BB455">
        <v>6277758038</v>
      </c>
      <c r="BC455">
        <v>163409247790</v>
      </c>
      <c r="BD455">
        <v>200031</v>
      </c>
      <c r="BE455">
        <v>4247675992</v>
      </c>
      <c r="BF455">
        <v>22199351809</v>
      </c>
      <c r="BG455">
        <v>4247000503</v>
      </c>
      <c r="BH455">
        <v>0</v>
      </c>
      <c r="BI455">
        <v>675489</v>
      </c>
      <c r="BJ455">
        <v>18599905</v>
      </c>
      <c r="BK455">
        <v>4247000503</v>
      </c>
      <c r="BL455">
        <v>675489</v>
      </c>
      <c r="BM455">
        <v>-13126998</v>
      </c>
      <c r="BN455">
        <v>1144280828</v>
      </c>
      <c r="BO455">
        <v>200031</v>
      </c>
      <c r="BP455">
        <v>4247675992</v>
      </c>
      <c r="BQ455">
        <v>-12926967</v>
      </c>
      <c r="BR455">
        <v>5391956820</v>
      </c>
      <c r="BS455">
        <v>0</v>
      </c>
      <c r="BT455">
        <v>0</v>
      </c>
      <c r="BU455">
        <v>0</v>
      </c>
      <c r="BV455">
        <v>-12926967</v>
      </c>
      <c r="BW455">
        <v>5391956820</v>
      </c>
      <c r="BX455">
        <v>-7.9495809140871874E-3</v>
      </c>
      <c r="BY455">
        <v>3.4390022609994992</v>
      </c>
      <c r="BZ455">
        <v>0</v>
      </c>
      <c r="CA455">
        <v>163472279573</v>
      </c>
      <c r="CB455">
        <v>162279279573</v>
      </c>
      <c r="CC455">
        <v>157191486529</v>
      </c>
      <c r="CD455">
        <v>0</v>
      </c>
      <c r="CE455">
        <v>163195403630</v>
      </c>
      <c r="CF455">
        <v>162015530628</v>
      </c>
      <c r="CG455">
        <v>155773364764</v>
      </c>
      <c r="CH455">
        <v>163195403630</v>
      </c>
      <c r="CI455">
        <v>162015530628</v>
      </c>
      <c r="CJ455">
        <v>155773364764</v>
      </c>
      <c r="CK455">
        <v>1144280828</v>
      </c>
      <c r="CL455">
        <v>1714726158</v>
      </c>
      <c r="CM455">
        <v>-22.04534940421582</v>
      </c>
      <c r="CN455">
        <v>5.5035325884819031</v>
      </c>
      <c r="CO455">
        <v>4.1870573163032541</v>
      </c>
      <c r="CP455">
        <v>-3597699694185.3809</v>
      </c>
      <c r="CQ455">
        <v>898151222168.16284</v>
      </c>
      <c r="CR455">
        <v>683308508756.05408</v>
      </c>
      <c r="CS455">
        <v>1.1126040665288492</v>
      </c>
      <c r="CT455">
        <v>181571869717.55493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150160608151.70056</v>
      </c>
      <c r="DK455">
        <v>13034795478.299448</v>
      </c>
      <c r="DL455">
        <v>143331384748.0137</v>
      </c>
      <c r="DM455">
        <v>12441980015.986298</v>
      </c>
      <c r="DN455">
        <v>7418069357.2944956</v>
      </c>
      <c r="DO455">
        <v>643930642.70550466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25766595040.741524</v>
      </c>
      <c r="EF455">
        <v>0</v>
      </c>
      <c r="EG455">
        <v>200031</v>
      </c>
      <c r="EH455">
        <v>0</v>
      </c>
      <c r="EI455">
        <v>0</v>
      </c>
      <c r="EJ455">
        <v>-13126998</v>
      </c>
      <c r="EK455">
        <v>0</v>
      </c>
      <c r="EL455">
        <v>4247675992</v>
      </c>
      <c r="EM455">
        <v>18599905</v>
      </c>
      <c r="EN455">
        <v>0</v>
      </c>
      <c r="EO455">
        <v>1125680923</v>
      </c>
      <c r="EP455">
        <v>-12926967</v>
      </c>
      <c r="EQ455">
        <v>5391956820</v>
      </c>
      <c r="ER455" t="b">
        <v>1</v>
      </c>
      <c r="ES455" t="b">
        <v>1</v>
      </c>
      <c r="ET455" t="s">
        <v>9979</v>
      </c>
      <c r="EU455" t="s">
        <v>9979</v>
      </c>
      <c r="EV455">
        <v>2020</v>
      </c>
      <c r="EW455" t="s">
        <v>572</v>
      </c>
    </row>
    <row r="456" spans="1:153" x14ac:dyDescent="0.4">
      <c r="A456" t="s">
        <v>1672</v>
      </c>
      <c r="B456">
        <v>5442898003</v>
      </c>
      <c r="C456">
        <v>6000000001100</v>
      </c>
      <c r="D456" t="s">
        <v>1673</v>
      </c>
      <c r="E456" t="s">
        <v>1674</v>
      </c>
      <c r="F456" t="s">
        <v>606</v>
      </c>
      <c r="G456" t="s">
        <v>607</v>
      </c>
      <c r="H456" t="s">
        <v>931</v>
      </c>
      <c r="I456" t="s">
        <v>549</v>
      </c>
      <c r="J456" t="s">
        <v>550</v>
      </c>
      <c r="K456" t="s">
        <v>551</v>
      </c>
      <c r="L456" t="s">
        <v>552</v>
      </c>
      <c r="M456" t="s">
        <v>1651</v>
      </c>
      <c r="N456" t="s">
        <v>554</v>
      </c>
      <c r="O456" t="s">
        <v>555</v>
      </c>
      <c r="P456" t="s">
        <v>554</v>
      </c>
      <c r="Q456" t="s">
        <v>556</v>
      </c>
      <c r="R456" t="s">
        <v>557</v>
      </c>
      <c r="S456" t="s">
        <v>557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553</v>
      </c>
      <c r="Y456" t="s">
        <v>553</v>
      </c>
      <c r="Z456" t="s">
        <v>678</v>
      </c>
      <c r="AA456" t="s">
        <v>678</v>
      </c>
      <c r="AB456" t="s">
        <v>562</v>
      </c>
      <c r="AC456" t="s">
        <v>553</v>
      </c>
      <c r="AD456" t="s">
        <v>563</v>
      </c>
      <c r="AF456" t="s">
        <v>8806</v>
      </c>
      <c r="AH456" t="s">
        <v>9979</v>
      </c>
      <c r="AI456" t="s">
        <v>566</v>
      </c>
      <c r="AJ456" t="s">
        <v>567</v>
      </c>
      <c r="AK456" t="s">
        <v>606</v>
      </c>
      <c r="AL456" t="s">
        <v>568</v>
      </c>
      <c r="AM456" t="s">
        <v>569</v>
      </c>
      <c r="AN456" t="s">
        <v>570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 t="b">
        <v>1</v>
      </c>
      <c r="ES456" t="b">
        <v>1</v>
      </c>
      <c r="ET456" t="s">
        <v>9979</v>
      </c>
      <c r="EU456" t="s">
        <v>9979</v>
      </c>
      <c r="EV456">
        <v>2019</v>
      </c>
      <c r="EW456" t="s">
        <v>8804</v>
      </c>
    </row>
    <row r="457" spans="1:153" x14ac:dyDescent="0.4">
      <c r="A457" t="s">
        <v>1672</v>
      </c>
      <c r="B457">
        <v>105442900103</v>
      </c>
      <c r="C457">
        <v>6000000001102</v>
      </c>
      <c r="D457" t="s">
        <v>1673</v>
      </c>
      <c r="E457" t="s">
        <v>1675</v>
      </c>
      <c r="F457" t="s">
        <v>606</v>
      </c>
      <c r="G457" t="s">
        <v>607</v>
      </c>
      <c r="H457" t="s">
        <v>931</v>
      </c>
      <c r="I457" t="s">
        <v>549</v>
      </c>
      <c r="J457" t="s">
        <v>550</v>
      </c>
      <c r="K457" t="s">
        <v>551</v>
      </c>
      <c r="L457" t="s">
        <v>552</v>
      </c>
      <c r="M457" t="s">
        <v>1651</v>
      </c>
      <c r="N457" t="s">
        <v>554</v>
      </c>
      <c r="O457" t="s">
        <v>555</v>
      </c>
      <c r="P457" t="s">
        <v>554</v>
      </c>
      <c r="Q457" t="s">
        <v>556</v>
      </c>
      <c r="R457" t="s">
        <v>557</v>
      </c>
      <c r="S457" t="s">
        <v>557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553</v>
      </c>
      <c r="Y457" t="s">
        <v>553</v>
      </c>
      <c r="Z457" t="s">
        <v>678</v>
      </c>
      <c r="AA457" t="s">
        <v>678</v>
      </c>
      <c r="AB457" t="s">
        <v>562</v>
      </c>
      <c r="AC457" t="s">
        <v>553</v>
      </c>
      <c r="AD457" t="s">
        <v>563</v>
      </c>
      <c r="AF457" t="s">
        <v>8806</v>
      </c>
      <c r="AH457" t="s">
        <v>9979</v>
      </c>
      <c r="AI457" t="s">
        <v>566</v>
      </c>
      <c r="AJ457" t="s">
        <v>567</v>
      </c>
      <c r="AK457" t="s">
        <v>606</v>
      </c>
      <c r="AL457" t="s">
        <v>568</v>
      </c>
      <c r="AM457" t="s">
        <v>569</v>
      </c>
      <c r="AN457" t="s">
        <v>570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 t="b">
        <v>1</v>
      </c>
      <c r="ES457" t="b">
        <v>1</v>
      </c>
      <c r="ET457" t="s">
        <v>9979</v>
      </c>
      <c r="EU457" t="s">
        <v>9979</v>
      </c>
      <c r="EV457">
        <v>2019</v>
      </c>
      <c r="EW457" t="s">
        <v>8804</v>
      </c>
    </row>
    <row r="458" spans="1:153" x14ac:dyDescent="0.4">
      <c r="A458" t="s">
        <v>1672</v>
      </c>
      <c r="B458">
        <v>205442899203</v>
      </c>
      <c r="C458">
        <v>6000000001099</v>
      </c>
      <c r="D458" t="s">
        <v>1673</v>
      </c>
      <c r="E458" t="s">
        <v>1676</v>
      </c>
      <c r="F458" t="s">
        <v>606</v>
      </c>
      <c r="G458" t="s">
        <v>607</v>
      </c>
      <c r="H458" t="s">
        <v>931</v>
      </c>
      <c r="I458" t="s">
        <v>549</v>
      </c>
      <c r="J458" t="s">
        <v>550</v>
      </c>
      <c r="K458" t="s">
        <v>551</v>
      </c>
      <c r="L458" t="s">
        <v>552</v>
      </c>
      <c r="M458" t="s">
        <v>1651</v>
      </c>
      <c r="N458" t="s">
        <v>554</v>
      </c>
      <c r="O458" t="s">
        <v>555</v>
      </c>
      <c r="P458" t="s">
        <v>554</v>
      </c>
      <c r="Q458" t="s">
        <v>556</v>
      </c>
      <c r="R458" t="s">
        <v>557</v>
      </c>
      <c r="S458" t="s">
        <v>557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553</v>
      </c>
      <c r="Y458" t="s">
        <v>553</v>
      </c>
      <c r="Z458" t="s">
        <v>678</v>
      </c>
      <c r="AA458" t="s">
        <v>678</v>
      </c>
      <c r="AB458" t="s">
        <v>562</v>
      </c>
      <c r="AC458" t="s">
        <v>553</v>
      </c>
      <c r="AD458" t="s">
        <v>563</v>
      </c>
      <c r="AF458" t="s">
        <v>8806</v>
      </c>
      <c r="AH458" t="s">
        <v>9979</v>
      </c>
      <c r="AI458" t="s">
        <v>566</v>
      </c>
      <c r="AJ458" t="s">
        <v>567</v>
      </c>
      <c r="AK458" t="s">
        <v>606</v>
      </c>
      <c r="AL458" t="s">
        <v>568</v>
      </c>
      <c r="AM458" t="s">
        <v>569</v>
      </c>
      <c r="AN458" t="s">
        <v>570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 t="b">
        <v>1</v>
      </c>
      <c r="ES458" t="b">
        <v>1</v>
      </c>
      <c r="ET458" t="s">
        <v>9979</v>
      </c>
      <c r="EU458" t="s">
        <v>9979</v>
      </c>
      <c r="EV458">
        <v>2019</v>
      </c>
      <c r="EW458" t="s">
        <v>8804</v>
      </c>
    </row>
    <row r="459" spans="1:153" x14ac:dyDescent="0.4">
      <c r="A459" t="s">
        <v>1672</v>
      </c>
      <c r="B459">
        <v>605442897603</v>
      </c>
      <c r="C459">
        <v>6000000001103</v>
      </c>
      <c r="D459" t="s">
        <v>1673</v>
      </c>
      <c r="E459" t="s">
        <v>1677</v>
      </c>
      <c r="F459" t="s">
        <v>606</v>
      </c>
      <c r="G459" t="s">
        <v>607</v>
      </c>
      <c r="H459" t="s">
        <v>931</v>
      </c>
      <c r="I459" t="s">
        <v>549</v>
      </c>
      <c r="J459" t="s">
        <v>550</v>
      </c>
      <c r="K459" t="s">
        <v>551</v>
      </c>
      <c r="L459" t="s">
        <v>552</v>
      </c>
      <c r="M459" t="s">
        <v>1651</v>
      </c>
      <c r="N459" t="s">
        <v>554</v>
      </c>
      <c r="O459" t="s">
        <v>555</v>
      </c>
      <c r="P459" t="s">
        <v>554</v>
      </c>
      <c r="Q459" t="s">
        <v>556</v>
      </c>
      <c r="R459" t="s">
        <v>557</v>
      </c>
      <c r="S459" t="s">
        <v>557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553</v>
      </c>
      <c r="Y459" t="s">
        <v>553</v>
      </c>
      <c r="Z459" t="s">
        <v>678</v>
      </c>
      <c r="AA459" t="s">
        <v>678</v>
      </c>
      <c r="AB459" t="s">
        <v>562</v>
      </c>
      <c r="AC459" t="s">
        <v>553</v>
      </c>
      <c r="AD459" t="s">
        <v>563</v>
      </c>
      <c r="AF459" t="s">
        <v>8806</v>
      </c>
      <c r="AH459" t="s">
        <v>9979</v>
      </c>
      <c r="AI459" t="s">
        <v>566</v>
      </c>
      <c r="AJ459" t="s">
        <v>567</v>
      </c>
      <c r="AK459" t="s">
        <v>606</v>
      </c>
      <c r="AL459" t="s">
        <v>568</v>
      </c>
      <c r="AM459" t="s">
        <v>569</v>
      </c>
      <c r="AN459" t="s">
        <v>570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 t="b">
        <v>1</v>
      </c>
      <c r="ES459" t="b">
        <v>1</v>
      </c>
      <c r="ET459" t="s">
        <v>9979</v>
      </c>
      <c r="EU459" t="s">
        <v>9979</v>
      </c>
      <c r="EV459">
        <v>2019</v>
      </c>
      <c r="EW459" t="s">
        <v>8804</v>
      </c>
    </row>
    <row r="460" spans="1:153" x14ac:dyDescent="0.4">
      <c r="A460" t="s">
        <v>1672</v>
      </c>
      <c r="B460">
        <v>605442899603</v>
      </c>
      <c r="C460">
        <v>6000000001101</v>
      </c>
      <c r="D460" t="s">
        <v>1673</v>
      </c>
      <c r="E460" t="s">
        <v>1678</v>
      </c>
      <c r="F460" t="s">
        <v>606</v>
      </c>
      <c r="G460" t="s">
        <v>607</v>
      </c>
      <c r="H460" t="s">
        <v>931</v>
      </c>
      <c r="I460" t="s">
        <v>549</v>
      </c>
      <c r="J460" t="s">
        <v>550</v>
      </c>
      <c r="K460" t="s">
        <v>551</v>
      </c>
      <c r="L460" t="s">
        <v>552</v>
      </c>
      <c r="M460" t="s">
        <v>1651</v>
      </c>
      <c r="N460" t="s">
        <v>554</v>
      </c>
      <c r="O460" t="s">
        <v>555</v>
      </c>
      <c r="P460" t="s">
        <v>554</v>
      </c>
      <c r="Q460" t="s">
        <v>556</v>
      </c>
      <c r="R460" t="s">
        <v>557</v>
      </c>
      <c r="S460" t="s">
        <v>557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553</v>
      </c>
      <c r="Y460" t="s">
        <v>553</v>
      </c>
      <c r="Z460" t="s">
        <v>678</v>
      </c>
      <c r="AA460" t="s">
        <v>678</v>
      </c>
      <c r="AB460" t="s">
        <v>562</v>
      </c>
      <c r="AC460" t="s">
        <v>553</v>
      </c>
      <c r="AD460" t="s">
        <v>563</v>
      </c>
      <c r="AF460" t="s">
        <v>8806</v>
      </c>
      <c r="AH460" t="s">
        <v>9979</v>
      </c>
      <c r="AI460" t="s">
        <v>566</v>
      </c>
      <c r="AJ460" t="s">
        <v>567</v>
      </c>
      <c r="AK460" t="s">
        <v>606</v>
      </c>
      <c r="AL460" t="s">
        <v>568</v>
      </c>
      <c r="AM460" t="s">
        <v>569</v>
      </c>
      <c r="AN460" t="s">
        <v>570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 t="b">
        <v>1</v>
      </c>
      <c r="ES460" t="b">
        <v>1</v>
      </c>
      <c r="ET460" t="s">
        <v>9979</v>
      </c>
      <c r="EU460" t="s">
        <v>9979</v>
      </c>
      <c r="EV460">
        <v>2019</v>
      </c>
      <c r="EW460" t="s">
        <v>8804</v>
      </c>
    </row>
    <row r="461" spans="1:153" x14ac:dyDescent="0.4">
      <c r="A461" t="s">
        <v>234</v>
      </c>
      <c r="B461" t="s">
        <v>1679</v>
      </c>
      <c r="C461">
        <v>210000510</v>
      </c>
      <c r="D461" t="s">
        <v>1680</v>
      </c>
      <c r="E461" t="s">
        <v>1681</v>
      </c>
      <c r="F461" t="s">
        <v>844</v>
      </c>
      <c r="G461" t="s">
        <v>844</v>
      </c>
      <c r="H461" t="s">
        <v>1277</v>
      </c>
      <c r="I461" t="s">
        <v>689</v>
      </c>
      <c r="J461" t="s">
        <v>837</v>
      </c>
      <c r="K461" t="s">
        <v>691</v>
      </c>
      <c r="L461" t="s">
        <v>838</v>
      </c>
      <c r="M461" t="s">
        <v>553</v>
      </c>
      <c r="N461" t="s">
        <v>594</v>
      </c>
      <c r="O461" t="s">
        <v>555</v>
      </c>
      <c r="P461" t="s">
        <v>595</v>
      </c>
      <c r="Q461" t="s">
        <v>655</v>
      </c>
      <c r="R461" t="s">
        <v>557</v>
      </c>
      <c r="S461" t="s">
        <v>692</v>
      </c>
      <c r="T461" s="1">
        <v>43868</v>
      </c>
      <c r="U461" s="1">
        <v>44984</v>
      </c>
      <c r="V461" s="1">
        <v>46810</v>
      </c>
      <c r="X461" t="s">
        <v>553</v>
      </c>
      <c r="Y461" t="s">
        <v>553</v>
      </c>
      <c r="Z461" t="s">
        <v>553</v>
      </c>
      <c r="AA461" t="s">
        <v>553</v>
      </c>
      <c r="AB461" t="s">
        <v>1437</v>
      </c>
      <c r="AC461" t="s">
        <v>1682</v>
      </c>
      <c r="AD461" t="s">
        <v>1379</v>
      </c>
      <c r="AF461" t="s">
        <v>8894</v>
      </c>
      <c r="AH461" t="s">
        <v>9979</v>
      </c>
      <c r="AI461" t="s">
        <v>566</v>
      </c>
      <c r="AJ461" t="s">
        <v>696</v>
      </c>
      <c r="AK461" t="s">
        <v>844</v>
      </c>
      <c r="AL461" t="s">
        <v>568</v>
      </c>
      <c r="AM461" t="s">
        <v>569</v>
      </c>
      <c r="AN461" t="s">
        <v>578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0</v>
      </c>
      <c r="AY461">
        <v>5791883053</v>
      </c>
      <c r="AZ461">
        <v>53731033298</v>
      </c>
      <c r="BA461">
        <v>0</v>
      </c>
      <c r="BB461">
        <v>-5344828305</v>
      </c>
      <c r="BC461">
        <v>45330553297</v>
      </c>
      <c r="BD461">
        <v>0</v>
      </c>
      <c r="BE461">
        <v>2054455053</v>
      </c>
      <c r="BF461">
        <v>34552335987</v>
      </c>
      <c r="BG461">
        <v>2054447705</v>
      </c>
      <c r="BH461">
        <v>0</v>
      </c>
      <c r="BI461">
        <v>7348</v>
      </c>
      <c r="BJ461">
        <v>-52903567</v>
      </c>
      <c r="BK461">
        <v>2054447705</v>
      </c>
      <c r="BL461">
        <v>7348</v>
      </c>
      <c r="BM461">
        <v>0</v>
      </c>
      <c r="BN461">
        <v>-1674080297</v>
      </c>
      <c r="BO461">
        <v>0</v>
      </c>
      <c r="BP461">
        <v>2054455053</v>
      </c>
      <c r="BQ461">
        <v>0</v>
      </c>
      <c r="BR461">
        <v>380374756</v>
      </c>
      <c r="BS461">
        <v>0</v>
      </c>
      <c r="BT461">
        <v>0</v>
      </c>
      <c r="BU461">
        <v>0</v>
      </c>
      <c r="BV461">
        <v>0</v>
      </c>
      <c r="BW461">
        <v>380374756</v>
      </c>
      <c r="BX461">
        <v>0</v>
      </c>
      <c r="BY461">
        <v>0.88580064873820374</v>
      </c>
      <c r="BZ461">
        <v>0</v>
      </c>
      <c r="CA461">
        <v>43826357850</v>
      </c>
      <c r="CB461">
        <v>43826357850</v>
      </c>
      <c r="CC461">
        <v>49592767544</v>
      </c>
      <c r="CD461">
        <v>0</v>
      </c>
      <c r="CE461">
        <v>39622082978</v>
      </c>
      <c r="CF461">
        <v>39622082978</v>
      </c>
      <c r="CG461">
        <v>46640991580</v>
      </c>
      <c r="CH461">
        <v>39622082978</v>
      </c>
      <c r="CI461">
        <v>39622082978</v>
      </c>
      <c r="CJ461">
        <v>46640991580</v>
      </c>
      <c r="CK461">
        <v>-1674080297</v>
      </c>
      <c r="CL461">
        <v>0</v>
      </c>
      <c r="CM461">
        <v>-61.443370804190621</v>
      </c>
      <c r="CN461">
        <v>1.7441746592521667</v>
      </c>
      <c r="CO461">
        <v>6.7417642474174517</v>
      </c>
      <c r="CP461">
        <v>-2434514336451.6636</v>
      </c>
      <c r="CQ461">
        <v>69107833077.014221</v>
      </c>
      <c r="CR461">
        <v>267122742429.28799</v>
      </c>
      <c r="CS461">
        <v>1.2911710447958427</v>
      </c>
      <c r="CT461">
        <v>51158886275.691833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39622082978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5791883053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15155962737.127369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2054455053</v>
      </c>
      <c r="EM461">
        <v>-52903567</v>
      </c>
      <c r="EN461">
        <v>0</v>
      </c>
      <c r="EO461">
        <v>-1621176730</v>
      </c>
      <c r="EP461">
        <v>0</v>
      </c>
      <c r="EQ461">
        <v>380374756</v>
      </c>
      <c r="ER461" t="b">
        <v>1</v>
      </c>
      <c r="ES461" t="b">
        <v>1</v>
      </c>
      <c r="ET461" t="s">
        <v>9979</v>
      </c>
      <c r="EU461" t="s">
        <v>9979</v>
      </c>
      <c r="EV461">
        <v>2020</v>
      </c>
      <c r="EW461" t="s">
        <v>572</v>
      </c>
    </row>
    <row r="462" spans="1:153" x14ac:dyDescent="0.4">
      <c r="A462" t="s">
        <v>235</v>
      </c>
      <c r="B462" t="s">
        <v>1683</v>
      </c>
      <c r="C462">
        <v>110000237</v>
      </c>
      <c r="D462" t="s">
        <v>1684</v>
      </c>
      <c r="E462" t="s">
        <v>1685</v>
      </c>
      <c r="F462" t="s">
        <v>827</v>
      </c>
      <c r="G462" t="s">
        <v>827</v>
      </c>
      <c r="H462" t="s">
        <v>827</v>
      </c>
      <c r="I462" t="s">
        <v>549</v>
      </c>
      <c r="J462" t="s">
        <v>550</v>
      </c>
      <c r="K462" t="s">
        <v>551</v>
      </c>
      <c r="L462" t="s">
        <v>552</v>
      </c>
      <c r="M462" t="s">
        <v>553</v>
      </c>
      <c r="N462" t="s">
        <v>582</v>
      </c>
      <c r="O462" t="s">
        <v>583</v>
      </c>
      <c r="P462" t="s">
        <v>584</v>
      </c>
      <c r="Q462" t="s">
        <v>655</v>
      </c>
      <c r="R462" t="s">
        <v>557</v>
      </c>
      <c r="S462" t="s">
        <v>557</v>
      </c>
      <c r="T462" s="1">
        <v>43868</v>
      </c>
      <c r="U462" s="1">
        <v>45694</v>
      </c>
      <c r="V462" s="1">
        <v>47520</v>
      </c>
      <c r="X462" t="s">
        <v>553</v>
      </c>
      <c r="Y462" t="s">
        <v>553</v>
      </c>
      <c r="Z462" t="s">
        <v>553</v>
      </c>
      <c r="AA462" t="s">
        <v>553</v>
      </c>
      <c r="AB462" t="s">
        <v>828</v>
      </c>
      <c r="AC462" t="s">
        <v>553</v>
      </c>
      <c r="AD462" t="s">
        <v>993</v>
      </c>
      <c r="AF462" t="s">
        <v>829</v>
      </c>
      <c r="AH462" t="s">
        <v>9979</v>
      </c>
      <c r="AI462" t="s">
        <v>566</v>
      </c>
      <c r="AJ462" t="s">
        <v>696</v>
      </c>
      <c r="AK462" t="s">
        <v>827</v>
      </c>
      <c r="AL462" t="s">
        <v>586</v>
      </c>
      <c r="AM462" t="s">
        <v>569</v>
      </c>
      <c r="AN462" t="s">
        <v>578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-5.062723234295845</v>
      </c>
      <c r="CP462">
        <v>19176.718330085278</v>
      </c>
      <c r="CQ462">
        <v>19176.718330085278</v>
      </c>
      <c r="CR462">
        <v>-325767959235.80267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 t="b">
        <v>1</v>
      </c>
      <c r="ES462" t="b">
        <v>1</v>
      </c>
      <c r="ET462" t="s">
        <v>9979</v>
      </c>
      <c r="EU462" t="s">
        <v>9979</v>
      </c>
      <c r="EV462">
        <v>2020</v>
      </c>
      <c r="EW462" t="s">
        <v>8805</v>
      </c>
    </row>
    <row r="463" spans="1:153" x14ac:dyDescent="0.4">
      <c r="A463" t="s">
        <v>1686</v>
      </c>
      <c r="B463">
        <v>6202176002</v>
      </c>
      <c r="C463">
        <v>6000000001094</v>
      </c>
      <c r="D463" t="s">
        <v>1687</v>
      </c>
      <c r="E463" t="s">
        <v>1687</v>
      </c>
      <c r="F463" t="s">
        <v>606</v>
      </c>
      <c r="G463" t="s">
        <v>607</v>
      </c>
      <c r="H463" t="s">
        <v>608</v>
      </c>
      <c r="I463" t="s">
        <v>549</v>
      </c>
      <c r="J463" t="s">
        <v>550</v>
      </c>
      <c r="K463" t="s">
        <v>551</v>
      </c>
      <c r="L463" t="s">
        <v>552</v>
      </c>
      <c r="M463" t="s">
        <v>1011</v>
      </c>
      <c r="N463" t="s">
        <v>554</v>
      </c>
      <c r="O463" t="s">
        <v>555</v>
      </c>
      <c r="P463" t="s">
        <v>554</v>
      </c>
      <c r="Q463" t="s">
        <v>556</v>
      </c>
      <c r="R463" t="s">
        <v>557</v>
      </c>
      <c r="S463" t="s">
        <v>557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553</v>
      </c>
      <c r="Y463" t="s">
        <v>553</v>
      </c>
      <c r="Z463" t="s">
        <v>610</v>
      </c>
      <c r="AA463" t="s">
        <v>610</v>
      </c>
      <c r="AB463" t="s">
        <v>1688</v>
      </c>
      <c r="AC463" t="s">
        <v>553</v>
      </c>
      <c r="AD463" t="s">
        <v>563</v>
      </c>
      <c r="AF463" t="s">
        <v>8806</v>
      </c>
      <c r="AH463" t="s">
        <v>9979</v>
      </c>
      <c r="AI463" t="s">
        <v>566</v>
      </c>
      <c r="AJ463" t="s">
        <v>567</v>
      </c>
      <c r="AK463" t="s">
        <v>606</v>
      </c>
      <c r="AL463" t="s">
        <v>568</v>
      </c>
      <c r="AM463" t="s">
        <v>569</v>
      </c>
      <c r="AN463" t="s">
        <v>570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 t="b">
        <v>1</v>
      </c>
      <c r="ES463" t="b">
        <v>1</v>
      </c>
      <c r="ET463" t="s">
        <v>9979</v>
      </c>
      <c r="EU463" t="s">
        <v>9979</v>
      </c>
      <c r="EV463">
        <v>2019</v>
      </c>
      <c r="EW463" t="s">
        <v>8804</v>
      </c>
    </row>
    <row r="464" spans="1:153" x14ac:dyDescent="0.4">
      <c r="A464" t="s">
        <v>236</v>
      </c>
      <c r="B464" t="s">
        <v>1689</v>
      </c>
      <c r="C464">
        <v>210000391</v>
      </c>
      <c r="D464" t="s">
        <v>1690</v>
      </c>
      <c r="E464" t="s">
        <v>1691</v>
      </c>
      <c r="F464" t="s">
        <v>546</v>
      </c>
      <c r="G464" t="s">
        <v>547</v>
      </c>
      <c r="H464" t="s">
        <v>548</v>
      </c>
      <c r="I464" t="s">
        <v>549</v>
      </c>
      <c r="J464" t="s">
        <v>550</v>
      </c>
      <c r="K464" t="s">
        <v>551</v>
      </c>
      <c r="L464" t="s">
        <v>552</v>
      </c>
      <c r="M464" t="s">
        <v>553</v>
      </c>
      <c r="N464" t="s">
        <v>594</v>
      </c>
      <c r="O464" t="s">
        <v>703</v>
      </c>
      <c r="P464" t="s">
        <v>595</v>
      </c>
      <c r="Q464" t="s">
        <v>556</v>
      </c>
      <c r="R464" t="s">
        <v>557</v>
      </c>
      <c r="S464" t="s">
        <v>557</v>
      </c>
      <c r="T464" s="1">
        <v>43753</v>
      </c>
      <c r="U464" s="1">
        <v>47752</v>
      </c>
      <c r="V464" s="1">
        <v>56883</v>
      </c>
      <c r="X464" t="s">
        <v>558</v>
      </c>
      <c r="Y464" t="s">
        <v>559</v>
      </c>
      <c r="Z464" t="s">
        <v>560</v>
      </c>
      <c r="AA464" t="s">
        <v>561</v>
      </c>
      <c r="AB464" t="s">
        <v>1267</v>
      </c>
      <c r="AC464" t="s">
        <v>553</v>
      </c>
      <c r="AD464" t="s">
        <v>563</v>
      </c>
      <c r="AF464" t="s">
        <v>564</v>
      </c>
      <c r="AH464" t="s">
        <v>9979</v>
      </c>
      <c r="AI464" t="s">
        <v>566</v>
      </c>
      <c r="AJ464" t="s">
        <v>567</v>
      </c>
      <c r="AK464" t="s">
        <v>546</v>
      </c>
      <c r="AL464" t="s">
        <v>568</v>
      </c>
      <c r="AM464" t="s">
        <v>569</v>
      </c>
      <c r="AN464" t="s">
        <v>578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1430068965</v>
      </c>
      <c r="AW464">
        <v>13215343379</v>
      </c>
      <c r="AX464">
        <v>0</v>
      </c>
      <c r="AY464">
        <v>0</v>
      </c>
      <c r="AZ464">
        <v>84824122</v>
      </c>
      <c r="BA464">
        <v>0</v>
      </c>
      <c r="BB464">
        <v>1430068965</v>
      </c>
      <c r="BC464">
        <v>13130519257</v>
      </c>
      <c r="BD464">
        <v>4427038</v>
      </c>
      <c r="BE464">
        <v>263486489</v>
      </c>
      <c r="BF464">
        <v>1735609090</v>
      </c>
      <c r="BG464">
        <v>263406563</v>
      </c>
      <c r="BH464">
        <v>0</v>
      </c>
      <c r="BI464">
        <v>79926</v>
      </c>
      <c r="BJ464">
        <v>0</v>
      </c>
      <c r="BK464">
        <v>263406563</v>
      </c>
      <c r="BL464">
        <v>79926</v>
      </c>
      <c r="BM464">
        <v>0</v>
      </c>
      <c r="BN464">
        <v>4524207</v>
      </c>
      <c r="BO464">
        <v>4427038</v>
      </c>
      <c r="BP464">
        <v>263486489</v>
      </c>
      <c r="BQ464">
        <v>4427038</v>
      </c>
      <c r="BR464">
        <v>268010696</v>
      </c>
      <c r="BS464">
        <v>0</v>
      </c>
      <c r="BT464">
        <v>0</v>
      </c>
      <c r="BU464">
        <v>0</v>
      </c>
      <c r="BV464">
        <v>4427038</v>
      </c>
      <c r="BW464">
        <v>268010696</v>
      </c>
      <c r="BX464">
        <v>3.8937275042852368E-2</v>
      </c>
      <c r="BY464">
        <v>2.5474903997264229</v>
      </c>
      <c r="BZ464">
        <v>0</v>
      </c>
      <c r="CA464">
        <v>11280380108</v>
      </c>
      <c r="CB464">
        <v>11280380108</v>
      </c>
      <c r="CC464">
        <v>9850311143</v>
      </c>
      <c r="CD464">
        <v>0</v>
      </c>
      <c r="CE464">
        <v>11371879206</v>
      </c>
      <c r="CF464">
        <v>11371879206</v>
      </c>
      <c r="CG464">
        <v>9937286034</v>
      </c>
      <c r="CH464">
        <v>11371879206</v>
      </c>
      <c r="CI464">
        <v>11371879206</v>
      </c>
      <c r="CJ464">
        <v>9937286034</v>
      </c>
      <c r="CK464">
        <v>4524207</v>
      </c>
      <c r="CL464">
        <v>63697832</v>
      </c>
      <c r="CM464">
        <v>130.30889391899115</v>
      </c>
      <c r="CN464">
        <v>5.3623065352439898</v>
      </c>
      <c r="CO464">
        <v>-7.6420264958869666E-2</v>
      </c>
      <c r="CP464">
        <v>1481857001114.2354</v>
      </c>
      <c r="CQ464">
        <v>60979502184.339035</v>
      </c>
      <c r="CR464">
        <v>-869042022.00278044</v>
      </c>
      <c r="CS464">
        <v>0.99825725595321291</v>
      </c>
      <c r="CT464">
        <v>11352060931.212961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9530393835.7181416</v>
      </c>
      <c r="DK464">
        <v>1841485370.2818592</v>
      </c>
      <c r="DL464">
        <v>8328108999.9824238</v>
      </c>
      <c r="DM464">
        <v>1609177034.0175769</v>
      </c>
      <c r="DN464">
        <v>1198493248.2836137</v>
      </c>
      <c r="DO464">
        <v>231575716.71638632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803711494.32187355</v>
      </c>
      <c r="EF464">
        <v>0</v>
      </c>
      <c r="EG464">
        <v>4427038</v>
      </c>
      <c r="EH464">
        <v>0</v>
      </c>
      <c r="EI464">
        <v>0</v>
      </c>
      <c r="EJ464">
        <v>0</v>
      </c>
      <c r="EK464">
        <v>0</v>
      </c>
      <c r="EL464">
        <v>263486489</v>
      </c>
      <c r="EM464">
        <v>0</v>
      </c>
      <c r="EN464">
        <v>0</v>
      </c>
      <c r="EO464">
        <v>4524207</v>
      </c>
      <c r="EP464">
        <v>4427038</v>
      </c>
      <c r="EQ464">
        <v>268010696</v>
      </c>
      <c r="ER464" t="b">
        <v>1</v>
      </c>
      <c r="ES464" t="b">
        <v>1</v>
      </c>
      <c r="ET464" t="s">
        <v>9979</v>
      </c>
      <c r="EU464" t="s">
        <v>9979</v>
      </c>
      <c r="EV464">
        <v>2019</v>
      </c>
      <c r="EW464" t="s">
        <v>572</v>
      </c>
    </row>
    <row r="465" spans="1:166" x14ac:dyDescent="0.4">
      <c r="A465" t="s">
        <v>236</v>
      </c>
      <c r="B465" t="s">
        <v>1692</v>
      </c>
      <c r="C465">
        <v>210000390</v>
      </c>
      <c r="D465" t="s">
        <v>1690</v>
      </c>
      <c r="E465" t="s">
        <v>1693</v>
      </c>
      <c r="F465" t="s">
        <v>546</v>
      </c>
      <c r="G465" t="s">
        <v>547</v>
      </c>
      <c r="H465" t="s">
        <v>548</v>
      </c>
      <c r="I465" t="s">
        <v>549</v>
      </c>
      <c r="J465" t="s">
        <v>550</v>
      </c>
      <c r="K465" t="s">
        <v>551</v>
      </c>
      <c r="L465" t="s">
        <v>552</v>
      </c>
      <c r="M465" t="s">
        <v>553</v>
      </c>
      <c r="N465" t="s">
        <v>594</v>
      </c>
      <c r="O465" t="s">
        <v>703</v>
      </c>
      <c r="P465" t="s">
        <v>595</v>
      </c>
      <c r="Q465" t="s">
        <v>556</v>
      </c>
      <c r="R465" t="s">
        <v>557</v>
      </c>
      <c r="S465" t="s">
        <v>557</v>
      </c>
      <c r="T465" s="1">
        <v>43753</v>
      </c>
      <c r="U465" s="1">
        <v>47752</v>
      </c>
      <c r="V465" s="1">
        <v>56883</v>
      </c>
      <c r="X465" t="s">
        <v>558</v>
      </c>
      <c r="Y465" t="s">
        <v>559</v>
      </c>
      <c r="Z465" t="s">
        <v>560</v>
      </c>
      <c r="AA465" t="s">
        <v>561</v>
      </c>
      <c r="AB465" t="s">
        <v>1267</v>
      </c>
      <c r="AC465" t="s">
        <v>553</v>
      </c>
      <c r="AD465" t="s">
        <v>563</v>
      </c>
      <c r="AF465" t="s">
        <v>564</v>
      </c>
      <c r="AH465" t="s">
        <v>9979</v>
      </c>
      <c r="AI465" t="s">
        <v>566</v>
      </c>
      <c r="AJ465" t="s">
        <v>567</v>
      </c>
      <c r="AK465" t="s">
        <v>546</v>
      </c>
      <c r="AL465" t="s">
        <v>568</v>
      </c>
      <c r="AM465" t="s">
        <v>569</v>
      </c>
      <c r="AN465" t="s">
        <v>578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4359633027</v>
      </c>
      <c r="AW465">
        <v>32033547466</v>
      </c>
      <c r="AX465">
        <v>0</v>
      </c>
      <c r="AY465">
        <v>0</v>
      </c>
      <c r="AZ465">
        <v>158553714</v>
      </c>
      <c r="BA465">
        <v>0</v>
      </c>
      <c r="BB465">
        <v>4359633027</v>
      </c>
      <c r="BC465">
        <v>31874993752</v>
      </c>
      <c r="BD465">
        <v>13499411</v>
      </c>
      <c r="BE465">
        <v>802969236</v>
      </c>
      <c r="BF465">
        <v>3908467583</v>
      </c>
      <c r="BG465">
        <v>802725575</v>
      </c>
      <c r="BH465">
        <v>0</v>
      </c>
      <c r="BI465">
        <v>243661</v>
      </c>
      <c r="BJ465">
        <v>0</v>
      </c>
      <c r="BK465">
        <v>802725575</v>
      </c>
      <c r="BL465">
        <v>243661</v>
      </c>
      <c r="BM465">
        <v>0</v>
      </c>
      <c r="BN465">
        <v>13805939</v>
      </c>
      <c r="BO465">
        <v>13499411</v>
      </c>
      <c r="BP465">
        <v>802969236</v>
      </c>
      <c r="BQ465">
        <v>13499411</v>
      </c>
      <c r="BR465">
        <v>816775175</v>
      </c>
      <c r="BS465">
        <v>0</v>
      </c>
      <c r="BT465">
        <v>0</v>
      </c>
      <c r="BU465">
        <v>0</v>
      </c>
      <c r="BV465">
        <v>13499411</v>
      </c>
      <c r="BW465">
        <v>816775175</v>
      </c>
      <c r="BX465">
        <v>3.8945802071122394E-2</v>
      </c>
      <c r="BY465">
        <v>2.5465584532494376</v>
      </c>
      <c r="BZ465">
        <v>0</v>
      </c>
      <c r="CA465">
        <v>34491731734</v>
      </c>
      <c r="CB465">
        <v>34491731734</v>
      </c>
      <c r="CC465">
        <v>30132098707</v>
      </c>
      <c r="CD465">
        <v>0</v>
      </c>
      <c r="CE465">
        <v>34668793577</v>
      </c>
      <c r="CF465">
        <v>34668793577</v>
      </c>
      <c r="CG465">
        <v>30295354611</v>
      </c>
      <c r="CH465">
        <v>34668793577</v>
      </c>
      <c r="CI465">
        <v>34668793577</v>
      </c>
      <c r="CJ465">
        <v>30295354611</v>
      </c>
      <c r="CK465">
        <v>13805939</v>
      </c>
      <c r="CL465">
        <v>193304342</v>
      </c>
      <c r="CM465">
        <v>130.66858887672427</v>
      </c>
      <c r="CN465">
        <v>5.3603163361549386</v>
      </c>
      <c r="CO465">
        <v>11.298633217811583</v>
      </c>
      <c r="CP465">
        <v>4530122334765.0322</v>
      </c>
      <c r="CQ465">
        <v>185835700565.57651</v>
      </c>
      <c r="CR465">
        <v>391709982730.54504</v>
      </c>
      <c r="CS465">
        <v>1.2092265121467956</v>
      </c>
      <c r="CT465">
        <v>41922424337.452942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29054763123.381443</v>
      </c>
      <c r="DK465">
        <v>5614030453.6185551</v>
      </c>
      <c r="DL465">
        <v>25389529347.378445</v>
      </c>
      <c r="DM465">
        <v>4905825263.6215553</v>
      </c>
      <c r="DN465">
        <v>3653663477.588954</v>
      </c>
      <c r="DO465">
        <v>705969549.41104567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2450194423.1860023</v>
      </c>
      <c r="EF465">
        <v>0</v>
      </c>
      <c r="EG465">
        <v>13499411</v>
      </c>
      <c r="EH465">
        <v>0</v>
      </c>
      <c r="EI465">
        <v>0</v>
      </c>
      <c r="EJ465">
        <v>0</v>
      </c>
      <c r="EK465">
        <v>0</v>
      </c>
      <c r="EL465">
        <v>802969236</v>
      </c>
      <c r="EM465">
        <v>0</v>
      </c>
      <c r="EN465">
        <v>0</v>
      </c>
      <c r="EO465">
        <v>13805939</v>
      </c>
      <c r="EP465">
        <v>13499411</v>
      </c>
      <c r="EQ465">
        <v>816775175</v>
      </c>
      <c r="ER465" t="b">
        <v>1</v>
      </c>
      <c r="ES465" t="b">
        <v>1</v>
      </c>
      <c r="ET465" t="s">
        <v>9979</v>
      </c>
      <c r="EU465" t="s">
        <v>9979</v>
      </c>
      <c r="EV465">
        <v>2019</v>
      </c>
      <c r="EW465" t="s">
        <v>572</v>
      </c>
    </row>
    <row r="466" spans="1:166" x14ac:dyDescent="0.4">
      <c r="A466" t="s">
        <v>1694</v>
      </c>
      <c r="B466" t="s">
        <v>1695</v>
      </c>
      <c r="C466">
        <v>210000865</v>
      </c>
      <c r="D466" t="s">
        <v>1696</v>
      </c>
      <c r="E466" t="s">
        <v>1697</v>
      </c>
      <c r="F466" t="s">
        <v>546</v>
      </c>
      <c r="G466" t="s">
        <v>676</v>
      </c>
      <c r="H466" t="s">
        <v>1290</v>
      </c>
      <c r="I466" t="s">
        <v>689</v>
      </c>
      <c r="J466" t="s">
        <v>837</v>
      </c>
      <c r="K466" t="s">
        <v>691</v>
      </c>
      <c r="L466" t="s">
        <v>838</v>
      </c>
      <c r="M466" t="s">
        <v>553</v>
      </c>
      <c r="N466" t="s">
        <v>594</v>
      </c>
      <c r="O466" t="s">
        <v>555</v>
      </c>
      <c r="P466" t="s">
        <v>595</v>
      </c>
      <c r="Q466" t="s">
        <v>556</v>
      </c>
      <c r="R466" t="s">
        <v>557</v>
      </c>
      <c r="S466" t="s">
        <v>692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553</v>
      </c>
      <c r="Y466" t="s">
        <v>553</v>
      </c>
      <c r="Z466" t="s">
        <v>553</v>
      </c>
      <c r="AA466" t="s">
        <v>553</v>
      </c>
      <c r="AB466" t="s">
        <v>1437</v>
      </c>
      <c r="AC466" t="s">
        <v>1698</v>
      </c>
      <c r="AD466" t="s">
        <v>563</v>
      </c>
      <c r="AF466" t="s">
        <v>772</v>
      </c>
      <c r="AH466" t="s">
        <v>9979</v>
      </c>
      <c r="AI466" t="s">
        <v>566</v>
      </c>
      <c r="AJ466" t="s">
        <v>773</v>
      </c>
      <c r="AK466" t="s">
        <v>546</v>
      </c>
      <c r="AL466" t="s">
        <v>568</v>
      </c>
      <c r="AM466" t="s">
        <v>569</v>
      </c>
      <c r="AN466" t="s">
        <v>570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 t="b">
        <v>1</v>
      </c>
      <c r="ES466" t="b">
        <v>1</v>
      </c>
      <c r="ET466" t="s">
        <v>9979</v>
      </c>
      <c r="EU466" t="s">
        <v>9979</v>
      </c>
      <c r="EV466">
        <v>2019</v>
      </c>
      <c r="EW466" t="s">
        <v>572</v>
      </c>
    </row>
    <row r="467" spans="1:166" x14ac:dyDescent="0.4">
      <c r="A467" t="s">
        <v>237</v>
      </c>
      <c r="B467" t="s">
        <v>1699</v>
      </c>
      <c r="C467">
        <v>210000866</v>
      </c>
      <c r="D467" t="s">
        <v>1700</v>
      </c>
      <c r="E467" t="s">
        <v>1701</v>
      </c>
      <c r="F467" t="s">
        <v>546</v>
      </c>
      <c r="G467" t="s">
        <v>1067</v>
      </c>
      <c r="H467" t="s">
        <v>708</v>
      </c>
      <c r="I467" t="s">
        <v>689</v>
      </c>
      <c r="J467" t="s">
        <v>811</v>
      </c>
      <c r="K467" t="s">
        <v>691</v>
      </c>
      <c r="L467" t="s">
        <v>918</v>
      </c>
      <c r="M467" t="s">
        <v>553</v>
      </c>
      <c r="N467" t="s">
        <v>594</v>
      </c>
      <c r="O467" t="s">
        <v>555</v>
      </c>
      <c r="P467" t="s">
        <v>595</v>
      </c>
      <c r="Q467" t="s">
        <v>556</v>
      </c>
      <c r="R467" t="s">
        <v>557</v>
      </c>
      <c r="S467" t="s">
        <v>919</v>
      </c>
      <c r="T467" s="1">
        <v>43816</v>
      </c>
      <c r="U467" s="1">
        <v>44912</v>
      </c>
      <c r="V467" s="1">
        <v>54473</v>
      </c>
      <c r="X467" t="s">
        <v>553</v>
      </c>
      <c r="Y467" t="s">
        <v>553</v>
      </c>
      <c r="Z467" t="s">
        <v>553</v>
      </c>
      <c r="AA467" t="s">
        <v>553</v>
      </c>
      <c r="AB467" t="s">
        <v>589</v>
      </c>
      <c r="AC467" t="s">
        <v>1702</v>
      </c>
      <c r="AD467" t="s">
        <v>771</v>
      </c>
      <c r="AF467" t="s">
        <v>772</v>
      </c>
      <c r="AH467" t="s">
        <v>9979</v>
      </c>
      <c r="AI467" t="s">
        <v>566</v>
      </c>
      <c r="AJ467" t="s">
        <v>773</v>
      </c>
      <c r="AK467" t="s">
        <v>546</v>
      </c>
      <c r="AL467" t="s">
        <v>568</v>
      </c>
      <c r="AM467" t="s">
        <v>569</v>
      </c>
      <c r="AN467" t="s">
        <v>578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0</v>
      </c>
      <c r="BE467">
        <v>1695175468</v>
      </c>
      <c r="BF467">
        <v>10775140873</v>
      </c>
      <c r="BG467">
        <v>1695149386</v>
      </c>
      <c r="BH467">
        <v>0</v>
      </c>
      <c r="BI467">
        <v>26082</v>
      </c>
      <c r="BJ467">
        <v>0</v>
      </c>
      <c r="BK467">
        <v>1695149386</v>
      </c>
      <c r="BL467">
        <v>26082</v>
      </c>
      <c r="BM467">
        <v>0</v>
      </c>
      <c r="BN467">
        <v>-944428013</v>
      </c>
      <c r="BO467">
        <v>0</v>
      </c>
      <c r="BP467">
        <v>1695175468</v>
      </c>
      <c r="BQ467">
        <v>0</v>
      </c>
      <c r="BR467">
        <v>750747455</v>
      </c>
      <c r="BS467">
        <v>0</v>
      </c>
      <c r="BT467">
        <v>0</v>
      </c>
      <c r="BU467">
        <v>0</v>
      </c>
      <c r="BV467">
        <v>0</v>
      </c>
      <c r="BW467">
        <v>750747455</v>
      </c>
      <c r="BX467">
        <v>0</v>
      </c>
      <c r="BY467">
        <v>1.3282808760902838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58327449261</v>
      </c>
      <c r="CF467">
        <v>58327449261</v>
      </c>
      <c r="CG467">
        <v>55463765540</v>
      </c>
      <c r="CH467">
        <v>58327449261</v>
      </c>
      <c r="CI467">
        <v>58327449261</v>
      </c>
      <c r="CJ467">
        <v>55463765540</v>
      </c>
      <c r="CK467">
        <v>-944428013</v>
      </c>
      <c r="CL467">
        <v>0</v>
      </c>
      <c r="CM467">
        <v>-11.737802214920523</v>
      </c>
      <c r="CN467">
        <v>2.6674857735633855</v>
      </c>
      <c r="CO467">
        <v>3.4439048171043387</v>
      </c>
      <c r="CP467">
        <v>-684636063126.43018</v>
      </c>
      <c r="CQ467">
        <v>155587641111.9577</v>
      </c>
      <c r="CR467">
        <v>200874183479.36679</v>
      </c>
      <c r="CS467">
        <v>1.1391489498353797</v>
      </c>
      <c r="CT467">
        <v>66443652572.244545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58327449261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26612334472.635353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1695175468</v>
      </c>
      <c r="EM467">
        <v>0</v>
      </c>
      <c r="EN467">
        <v>0</v>
      </c>
      <c r="EO467">
        <v>-944428013</v>
      </c>
      <c r="EP467">
        <v>0</v>
      </c>
      <c r="EQ467">
        <v>750747455</v>
      </c>
      <c r="ER467" t="b">
        <v>1</v>
      </c>
      <c r="ES467" t="b">
        <v>1</v>
      </c>
      <c r="ET467" t="s">
        <v>9979</v>
      </c>
      <c r="EU467" t="s">
        <v>9979</v>
      </c>
      <c r="EV467">
        <v>2019</v>
      </c>
      <c r="EW467" t="s">
        <v>572</v>
      </c>
    </row>
    <row r="468" spans="1:166" x14ac:dyDescent="0.4">
      <c r="A468" t="s">
        <v>238</v>
      </c>
      <c r="B468">
        <v>6458101001</v>
      </c>
      <c r="C468">
        <v>6000000001160</v>
      </c>
      <c r="D468" t="s">
        <v>1703</v>
      </c>
      <c r="E468" t="s">
        <v>9927</v>
      </c>
      <c r="F468" t="s">
        <v>546</v>
      </c>
      <c r="G468" t="s">
        <v>547</v>
      </c>
      <c r="H468" t="s">
        <v>548</v>
      </c>
      <c r="I468" t="s">
        <v>549</v>
      </c>
      <c r="J468" t="s">
        <v>550</v>
      </c>
      <c r="K468" t="s">
        <v>551</v>
      </c>
      <c r="L468" t="s">
        <v>552</v>
      </c>
      <c r="M468" t="s">
        <v>553</v>
      </c>
      <c r="N468" t="s">
        <v>554</v>
      </c>
      <c r="O468" t="s">
        <v>555</v>
      </c>
      <c r="P468" t="s">
        <v>554</v>
      </c>
      <c r="Q468" t="s">
        <v>556</v>
      </c>
      <c r="R468" t="s">
        <v>904</v>
      </c>
      <c r="S468" t="s">
        <v>904</v>
      </c>
      <c r="T468" t="s">
        <v>904</v>
      </c>
      <c r="U468" s="1">
        <v>60436</v>
      </c>
      <c r="V468" s="1">
        <v>60436</v>
      </c>
      <c r="X468" t="s">
        <v>558</v>
      </c>
      <c r="Y468" t="s">
        <v>559</v>
      </c>
      <c r="Z468" t="s">
        <v>560</v>
      </c>
      <c r="AA468" t="s">
        <v>1075</v>
      </c>
      <c r="AB468" t="s">
        <v>891</v>
      </c>
      <c r="AC468" t="s">
        <v>553</v>
      </c>
      <c r="AD468" t="s">
        <v>657</v>
      </c>
      <c r="AF468" t="s">
        <v>564</v>
      </c>
      <c r="AH468" t="s">
        <v>9979</v>
      </c>
      <c r="AI468" t="s">
        <v>566</v>
      </c>
      <c r="AJ468" t="s">
        <v>567</v>
      </c>
      <c r="AK468" t="s">
        <v>546</v>
      </c>
      <c r="AL468" t="s">
        <v>568</v>
      </c>
      <c r="AM468" t="s">
        <v>904</v>
      </c>
      <c r="AN468" t="s">
        <v>578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 t="b">
        <v>1</v>
      </c>
      <c r="ES468" t="b">
        <v>1</v>
      </c>
      <c r="ET468" t="s">
        <v>9979</v>
      </c>
      <c r="EU468" t="s">
        <v>9979</v>
      </c>
      <c r="EV468" t="s">
        <v>904</v>
      </c>
      <c r="EW468" t="s">
        <v>8804</v>
      </c>
    </row>
    <row r="469" spans="1:166" x14ac:dyDescent="0.4">
      <c r="A469" t="s">
        <v>238</v>
      </c>
      <c r="B469" t="s">
        <v>1704</v>
      </c>
      <c r="C469">
        <v>210000675</v>
      </c>
      <c r="D469" t="s">
        <v>1703</v>
      </c>
      <c r="E469" t="s">
        <v>1705</v>
      </c>
      <c r="F469" t="s">
        <v>546</v>
      </c>
      <c r="G469" t="s">
        <v>547</v>
      </c>
      <c r="H469" t="s">
        <v>548</v>
      </c>
      <c r="I469" t="s">
        <v>549</v>
      </c>
      <c r="J469" t="s">
        <v>550</v>
      </c>
      <c r="K469" t="s">
        <v>551</v>
      </c>
      <c r="L469" t="s">
        <v>552</v>
      </c>
      <c r="M469" t="s">
        <v>553</v>
      </c>
      <c r="N469" t="s">
        <v>594</v>
      </c>
      <c r="O469" t="s">
        <v>703</v>
      </c>
      <c r="P469" t="s">
        <v>595</v>
      </c>
      <c r="Q469" t="s">
        <v>556</v>
      </c>
      <c r="R469" t="s">
        <v>557</v>
      </c>
      <c r="S469" t="s">
        <v>557</v>
      </c>
      <c r="T469" s="1">
        <v>44040</v>
      </c>
      <c r="U469" s="1">
        <v>60436</v>
      </c>
      <c r="V469" s="1">
        <v>60436</v>
      </c>
      <c r="X469" t="s">
        <v>558</v>
      </c>
      <c r="Y469" t="s">
        <v>559</v>
      </c>
      <c r="Z469" t="s">
        <v>560</v>
      </c>
      <c r="AA469" t="s">
        <v>1075</v>
      </c>
      <c r="AB469" t="s">
        <v>891</v>
      </c>
      <c r="AC469" t="s">
        <v>553</v>
      </c>
      <c r="AD469" t="s">
        <v>657</v>
      </c>
      <c r="AF469" t="s">
        <v>564</v>
      </c>
      <c r="AH469" t="s">
        <v>9979</v>
      </c>
      <c r="AI469" t="s">
        <v>566</v>
      </c>
      <c r="AJ469" t="s">
        <v>567</v>
      </c>
      <c r="AK469" t="s">
        <v>546</v>
      </c>
      <c r="AL469" t="s">
        <v>568</v>
      </c>
      <c r="AM469" t="s">
        <v>569</v>
      </c>
      <c r="AN469" t="s">
        <v>578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-3149617</v>
      </c>
      <c r="BO469">
        <v>0</v>
      </c>
      <c r="BP469">
        <v>0</v>
      </c>
      <c r="BQ469">
        <v>0</v>
      </c>
      <c r="BR469">
        <v>-3149617</v>
      </c>
      <c r="BS469">
        <v>0</v>
      </c>
      <c r="BT469">
        <v>0</v>
      </c>
      <c r="BU469">
        <v>0</v>
      </c>
      <c r="BV469">
        <v>0</v>
      </c>
      <c r="BW469">
        <v>-3149617</v>
      </c>
      <c r="BX469">
        <v>0</v>
      </c>
      <c r="BY469">
        <v>-0.15594522547395931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2016544792</v>
      </c>
      <c r="CF469">
        <v>2016544792</v>
      </c>
      <c r="CG469">
        <v>2019694409</v>
      </c>
      <c r="CH469">
        <v>2016544792</v>
      </c>
      <c r="CI469">
        <v>2016544792</v>
      </c>
      <c r="CJ469">
        <v>2019694409</v>
      </c>
      <c r="CK469">
        <v>-3149617</v>
      </c>
      <c r="CL469">
        <v>0</v>
      </c>
      <c r="CM469">
        <v>-1.0494443774223328</v>
      </c>
      <c r="CN469">
        <v>-0.31422585248947149</v>
      </c>
      <c r="CO469">
        <v>27.008647322654721</v>
      </c>
      <c r="CP469">
        <v>-2116251593.7846875</v>
      </c>
      <c r="CQ469">
        <v>-633650506.34940398</v>
      </c>
      <c r="CR469">
        <v>54464147097.464119</v>
      </c>
      <c r="CS469">
        <v>1.792294505364223</v>
      </c>
      <c r="CT469">
        <v>3614242150.52244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1759113541.9574568</v>
      </c>
      <c r="DK469">
        <v>257431250.04254338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83874858.612649754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-3149617</v>
      </c>
      <c r="EP469">
        <v>0</v>
      </c>
      <c r="EQ469">
        <v>-3149617</v>
      </c>
      <c r="ER469" t="b">
        <v>1</v>
      </c>
      <c r="ES469" t="b">
        <v>1</v>
      </c>
      <c r="ET469" t="s">
        <v>9979</v>
      </c>
      <c r="EU469" t="s">
        <v>9979</v>
      </c>
      <c r="EV469">
        <v>2020</v>
      </c>
      <c r="EW469" t="s">
        <v>572</v>
      </c>
    </row>
    <row r="470" spans="1:166" x14ac:dyDescent="0.4">
      <c r="A470" t="s">
        <v>239</v>
      </c>
      <c r="B470" t="s">
        <v>1706</v>
      </c>
      <c r="C470">
        <v>210000419</v>
      </c>
      <c r="D470" t="s">
        <v>1707</v>
      </c>
      <c r="E470" t="s">
        <v>1708</v>
      </c>
      <c r="F470" t="s">
        <v>546</v>
      </c>
      <c r="G470" t="s">
        <v>701</v>
      </c>
      <c r="H470" t="s">
        <v>654</v>
      </c>
      <c r="I470" t="s">
        <v>549</v>
      </c>
      <c r="J470" t="s">
        <v>550</v>
      </c>
      <c r="K470" t="s">
        <v>551</v>
      </c>
      <c r="L470" t="s">
        <v>552</v>
      </c>
      <c r="M470" t="s">
        <v>553</v>
      </c>
      <c r="N470" t="s">
        <v>594</v>
      </c>
      <c r="O470" t="s">
        <v>583</v>
      </c>
      <c r="P470" t="s">
        <v>595</v>
      </c>
      <c r="Q470" t="s">
        <v>655</v>
      </c>
      <c r="R470" t="s">
        <v>557</v>
      </c>
      <c r="S470" t="s">
        <v>557</v>
      </c>
      <c r="T470" s="1">
        <v>43783</v>
      </c>
      <c r="U470" s="1">
        <v>44878</v>
      </c>
      <c r="V470" s="1">
        <v>52914</v>
      </c>
      <c r="X470" t="s">
        <v>677</v>
      </c>
      <c r="Y470" t="s">
        <v>559</v>
      </c>
      <c r="Z470" t="s">
        <v>678</v>
      </c>
      <c r="AB470" t="s">
        <v>1267</v>
      </c>
      <c r="AC470" t="s">
        <v>553</v>
      </c>
      <c r="AD470" t="s">
        <v>784</v>
      </c>
      <c r="AF470" t="s">
        <v>564</v>
      </c>
      <c r="AH470" t="s">
        <v>9979</v>
      </c>
      <c r="AI470" t="s">
        <v>566</v>
      </c>
      <c r="AJ470" t="s">
        <v>567</v>
      </c>
      <c r="AK470" t="s">
        <v>546</v>
      </c>
      <c r="AL470" t="s">
        <v>568</v>
      </c>
      <c r="AM470" t="s">
        <v>569</v>
      </c>
      <c r="AN470" t="s">
        <v>578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0</v>
      </c>
      <c r="AY470">
        <v>2971814804</v>
      </c>
      <c r="AZ470">
        <v>49725759005</v>
      </c>
      <c r="BA470">
        <v>0</v>
      </c>
      <c r="BB470">
        <v>-2971814804</v>
      </c>
      <c r="BC470">
        <v>97648043516</v>
      </c>
      <c r="BD470">
        <v>0</v>
      </c>
      <c r="BE470">
        <v>2022900000</v>
      </c>
      <c r="BF470">
        <v>18406109765</v>
      </c>
      <c r="BG470">
        <v>2022900000</v>
      </c>
      <c r="BH470">
        <v>0</v>
      </c>
      <c r="BI470">
        <v>0</v>
      </c>
      <c r="BJ470">
        <v>115581377</v>
      </c>
      <c r="BK470">
        <v>2022900000</v>
      </c>
      <c r="BL470">
        <v>0</v>
      </c>
      <c r="BM470">
        <v>0</v>
      </c>
      <c r="BN470">
        <v>1508790005</v>
      </c>
      <c r="BO470">
        <v>0</v>
      </c>
      <c r="BP470">
        <v>2022900000</v>
      </c>
      <c r="BQ470">
        <v>0</v>
      </c>
      <c r="BR470">
        <v>3531690005</v>
      </c>
      <c r="BS470">
        <v>0</v>
      </c>
      <c r="BT470">
        <v>0</v>
      </c>
      <c r="BU470">
        <v>0</v>
      </c>
      <c r="BV470">
        <v>0</v>
      </c>
      <c r="BW470">
        <v>3531690005</v>
      </c>
      <c r="BX470">
        <v>0</v>
      </c>
      <c r="BY470">
        <v>3.641284090438325</v>
      </c>
      <c r="BZ470">
        <v>0</v>
      </c>
      <c r="CA470">
        <v>97996525736</v>
      </c>
      <c r="CB470">
        <v>97996525736</v>
      </c>
      <c r="CC470">
        <v>100893110808</v>
      </c>
      <c r="CD470">
        <v>0</v>
      </c>
      <c r="CE470">
        <v>98024567841</v>
      </c>
      <c r="CF470">
        <v>98024567841</v>
      </c>
      <c r="CG470">
        <v>99487592640</v>
      </c>
      <c r="CH470">
        <v>98024567841</v>
      </c>
      <c r="CI470">
        <v>98024567841</v>
      </c>
      <c r="CJ470">
        <v>99487592640</v>
      </c>
      <c r="CK470">
        <v>1508790005</v>
      </c>
      <c r="CL470">
        <v>3539603466</v>
      </c>
      <c r="CM470">
        <v>-27.548775598406799</v>
      </c>
      <c r="CN470">
        <v>7.3932406306266794</v>
      </c>
      <c r="CO470">
        <v>3.5943952202796945</v>
      </c>
      <c r="CP470">
        <v>-2700456822582.5127</v>
      </c>
      <c r="CQ470">
        <v>724719217761.70251</v>
      </c>
      <c r="CR470">
        <v>352339038117.67303</v>
      </c>
      <c r="CS470">
        <v>1.12744893440151</v>
      </c>
      <c r="CT470">
        <v>110517694557.50397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94892455793.909561</v>
      </c>
      <c r="DK470">
        <v>3132112047.090426</v>
      </c>
      <c r="DL470">
        <v>96308733561.026978</v>
      </c>
      <c r="DM470">
        <v>3178859078.9730124</v>
      </c>
      <c r="DN470">
        <v>0</v>
      </c>
      <c r="DO470">
        <v>0</v>
      </c>
      <c r="DP470">
        <v>2876858435.873714</v>
      </c>
      <c r="DQ470">
        <v>94956368.126285806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13438732482.887281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2022900000</v>
      </c>
      <c r="EM470">
        <v>115581377</v>
      </c>
      <c r="EN470">
        <v>0</v>
      </c>
      <c r="EO470">
        <v>1393208628</v>
      </c>
      <c r="EP470">
        <v>0</v>
      </c>
      <c r="EQ470">
        <v>3531690005</v>
      </c>
      <c r="ER470" t="b">
        <v>1</v>
      </c>
      <c r="ES470" t="b">
        <v>1</v>
      </c>
      <c r="ET470" t="s">
        <v>9979</v>
      </c>
      <c r="EU470" t="s">
        <v>9979</v>
      </c>
      <c r="EV470">
        <v>2019</v>
      </c>
      <c r="EW470" t="s">
        <v>572</v>
      </c>
    </row>
    <row r="471" spans="1:166" x14ac:dyDescent="0.4">
      <c r="A471" t="s">
        <v>240</v>
      </c>
      <c r="B471" t="s">
        <v>1709</v>
      </c>
      <c r="C471">
        <v>210000867</v>
      </c>
      <c r="D471" t="s">
        <v>1710</v>
      </c>
      <c r="E471" t="s">
        <v>1711</v>
      </c>
      <c r="F471" t="s">
        <v>546</v>
      </c>
      <c r="G471" t="s">
        <v>1067</v>
      </c>
      <c r="H471" t="s">
        <v>1712</v>
      </c>
      <c r="I471" t="s">
        <v>689</v>
      </c>
      <c r="J471" t="s">
        <v>811</v>
      </c>
      <c r="K471" t="s">
        <v>691</v>
      </c>
      <c r="L471" t="s">
        <v>918</v>
      </c>
      <c r="M471" t="s">
        <v>553</v>
      </c>
      <c r="N471" t="s">
        <v>594</v>
      </c>
      <c r="O471" t="s">
        <v>703</v>
      </c>
      <c r="P471" t="s">
        <v>595</v>
      </c>
      <c r="Q471" t="s">
        <v>556</v>
      </c>
      <c r="R471" t="s">
        <v>557</v>
      </c>
      <c r="S471" t="s">
        <v>919</v>
      </c>
      <c r="T471" s="1">
        <v>43768</v>
      </c>
      <c r="U471" s="1">
        <v>43768</v>
      </c>
      <c r="V471" s="1">
        <v>49674</v>
      </c>
      <c r="X471" t="s">
        <v>553</v>
      </c>
      <c r="Y471" t="s">
        <v>553</v>
      </c>
      <c r="Z471" t="s">
        <v>553</v>
      </c>
      <c r="AA471" t="s">
        <v>553</v>
      </c>
      <c r="AB471" t="s">
        <v>1116</v>
      </c>
      <c r="AC471" t="s">
        <v>1116</v>
      </c>
      <c r="AD471" t="s">
        <v>863</v>
      </c>
      <c r="AF471" t="s">
        <v>772</v>
      </c>
      <c r="AH471" t="s">
        <v>9979</v>
      </c>
      <c r="AI471" t="s">
        <v>566</v>
      </c>
      <c r="AJ471" t="s">
        <v>773</v>
      </c>
      <c r="AK471" t="s">
        <v>546</v>
      </c>
      <c r="AL471" t="s">
        <v>568</v>
      </c>
      <c r="AM471" t="s">
        <v>569</v>
      </c>
      <c r="AN471" t="s">
        <v>578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5518086000</v>
      </c>
      <c r="AW471">
        <v>63249058207</v>
      </c>
      <c r="AX471">
        <v>0</v>
      </c>
      <c r="AY471">
        <v>0</v>
      </c>
      <c r="AZ471">
        <v>1014705883</v>
      </c>
      <c r="BA471">
        <v>0</v>
      </c>
      <c r="BB471">
        <v>5518086000</v>
      </c>
      <c r="BC471">
        <v>62234352324</v>
      </c>
      <c r="BD471">
        <v>0</v>
      </c>
      <c r="BE471">
        <v>1235801708</v>
      </c>
      <c r="BF471">
        <v>13252686414</v>
      </c>
      <c r="BG471">
        <v>1235711001</v>
      </c>
      <c r="BH471">
        <v>0</v>
      </c>
      <c r="BI471">
        <v>90707</v>
      </c>
      <c r="BJ471">
        <v>0</v>
      </c>
      <c r="BK471">
        <v>1235711001</v>
      </c>
      <c r="BL471">
        <v>90707</v>
      </c>
      <c r="BM471">
        <v>0</v>
      </c>
      <c r="BN471">
        <v>-604277209</v>
      </c>
      <c r="BO471">
        <v>0</v>
      </c>
      <c r="BP471">
        <v>1235801708</v>
      </c>
      <c r="BQ471">
        <v>0</v>
      </c>
      <c r="BR471">
        <v>631524499</v>
      </c>
      <c r="BS471">
        <v>0</v>
      </c>
      <c r="BT471">
        <v>0</v>
      </c>
      <c r="BU471">
        <v>0</v>
      </c>
      <c r="BV471">
        <v>0</v>
      </c>
      <c r="BW471">
        <v>631524499</v>
      </c>
      <c r="BX471">
        <v>0</v>
      </c>
      <c r="BY471">
        <v>1.0926956122467657</v>
      </c>
      <c r="BZ471">
        <v>0</v>
      </c>
      <c r="CA471">
        <v>62219159094</v>
      </c>
      <c r="CB471">
        <v>62219159094</v>
      </c>
      <c r="CC471">
        <v>56701073094</v>
      </c>
      <c r="CD471">
        <v>0</v>
      </c>
      <c r="CE471">
        <v>60567764559</v>
      </c>
      <c r="CF471">
        <v>60567764559</v>
      </c>
      <c r="CG471">
        <v>55653955768</v>
      </c>
      <c r="CH471">
        <v>60567764559</v>
      </c>
      <c r="CI471">
        <v>60567764559</v>
      </c>
      <c r="CJ471">
        <v>55653955768</v>
      </c>
      <c r="CK471">
        <v>-604277209</v>
      </c>
      <c r="CL471">
        <v>0</v>
      </c>
      <c r="CM471">
        <v>22.718661427497867</v>
      </c>
      <c r="CN471">
        <v>2.2377589344978337</v>
      </c>
      <c r="CO471">
        <v>3.7882891297340402</v>
      </c>
      <c r="CP471">
        <v>1376018536436.3257</v>
      </c>
      <c r="CQ471">
        <v>135536056284.4635</v>
      </c>
      <c r="CR471">
        <v>229448204091.15036</v>
      </c>
      <c r="CS471">
        <v>1.1831821528643367</v>
      </c>
      <c r="CT471">
        <v>71662698065.097885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60567764559</v>
      </c>
      <c r="DK471">
        <v>0</v>
      </c>
      <c r="DL471">
        <v>55653955768</v>
      </c>
      <c r="DM471">
        <v>0</v>
      </c>
      <c r="DN471">
        <v>5518086000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25672246786.948463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1235801708</v>
      </c>
      <c r="EM471">
        <v>0</v>
      </c>
      <c r="EN471">
        <v>0</v>
      </c>
      <c r="EO471">
        <v>-604277209</v>
      </c>
      <c r="EP471">
        <v>0</v>
      </c>
      <c r="EQ471">
        <v>631524499</v>
      </c>
      <c r="ER471" t="b">
        <v>1</v>
      </c>
      <c r="ES471" t="b">
        <v>1</v>
      </c>
      <c r="ET471" t="s">
        <v>9979</v>
      </c>
      <c r="EU471" t="s">
        <v>9979</v>
      </c>
      <c r="EV471">
        <v>2019</v>
      </c>
      <c r="EW471" t="s">
        <v>572</v>
      </c>
    </row>
    <row r="472" spans="1:166" x14ac:dyDescent="0.4">
      <c r="A472" t="s">
        <v>241</v>
      </c>
      <c r="B472">
        <v>306415012301</v>
      </c>
      <c r="C472">
        <v>6000000001096</v>
      </c>
      <c r="D472" t="s">
        <v>1713</v>
      </c>
      <c r="E472" t="s">
        <v>1714</v>
      </c>
      <c r="F472" t="s">
        <v>606</v>
      </c>
      <c r="G472" t="s">
        <v>607</v>
      </c>
      <c r="H472" t="s">
        <v>1715</v>
      </c>
      <c r="I472" t="s">
        <v>549</v>
      </c>
      <c r="J472" t="s">
        <v>550</v>
      </c>
      <c r="K472" t="s">
        <v>551</v>
      </c>
      <c r="L472" t="s">
        <v>552</v>
      </c>
      <c r="M472" t="s">
        <v>1011</v>
      </c>
      <c r="N472" t="s">
        <v>554</v>
      </c>
      <c r="O472" t="s">
        <v>555</v>
      </c>
      <c r="P472" t="s">
        <v>554</v>
      </c>
      <c r="Q472" t="s">
        <v>556</v>
      </c>
      <c r="R472" t="s">
        <v>557</v>
      </c>
      <c r="S472" t="s">
        <v>557</v>
      </c>
      <c r="T472" s="1">
        <v>43760</v>
      </c>
      <c r="U472" s="1">
        <v>43760</v>
      </c>
      <c r="V472" s="1">
        <v>46317</v>
      </c>
      <c r="X472" t="s">
        <v>553</v>
      </c>
      <c r="Y472" t="s">
        <v>553</v>
      </c>
      <c r="Z472" t="s">
        <v>678</v>
      </c>
      <c r="AA472" t="s">
        <v>678</v>
      </c>
      <c r="AB472" t="s">
        <v>611</v>
      </c>
      <c r="AC472" t="s">
        <v>553</v>
      </c>
      <c r="AD472" t="s">
        <v>620</v>
      </c>
      <c r="AF472" t="s">
        <v>8806</v>
      </c>
      <c r="AH472" s="1">
        <v>43755</v>
      </c>
      <c r="AI472" t="s">
        <v>566</v>
      </c>
      <c r="AJ472" t="s">
        <v>567</v>
      </c>
      <c r="AK472" t="s">
        <v>606</v>
      </c>
      <c r="AL472" t="s">
        <v>568</v>
      </c>
      <c r="AM472" t="s">
        <v>569</v>
      </c>
      <c r="AN472" t="s">
        <v>578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465221917</v>
      </c>
      <c r="BE472">
        <v>1395665752</v>
      </c>
      <c r="BF472">
        <v>12622028912</v>
      </c>
      <c r="BG472">
        <v>0</v>
      </c>
      <c r="BH472">
        <v>1395665752</v>
      </c>
      <c r="BI472">
        <v>0</v>
      </c>
      <c r="BJ472">
        <v>0</v>
      </c>
      <c r="BK472">
        <v>0</v>
      </c>
      <c r="BL472">
        <v>1083813698</v>
      </c>
      <c r="BM472">
        <v>0</v>
      </c>
      <c r="BN472">
        <v>0</v>
      </c>
      <c r="BO472">
        <v>158592619</v>
      </c>
      <c r="BP472">
        <v>1083925965</v>
      </c>
      <c r="BQ472">
        <v>158592619</v>
      </c>
      <c r="BR472">
        <v>1083925965</v>
      </c>
      <c r="BS472">
        <v>0</v>
      </c>
      <c r="BT472">
        <v>0</v>
      </c>
      <c r="BU472">
        <v>0</v>
      </c>
      <c r="BV472">
        <v>158592619</v>
      </c>
      <c r="BW472">
        <v>1083925965</v>
      </c>
      <c r="BX472">
        <v>0.25538958255488609</v>
      </c>
      <c r="BY472">
        <v>1.7586024526753059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0.24957845000000001</v>
      </c>
      <c r="CN472">
        <v>2.9949414000000001</v>
      </c>
      <c r="CO472">
        <v>2.9949414000000001</v>
      </c>
      <c r="CP472">
        <v>15518191029.347601</v>
      </c>
      <c r="CQ472">
        <v>186218292352.1712</v>
      </c>
      <c r="CR472">
        <v>186218292352.1712</v>
      </c>
      <c r="CS472">
        <v>1.2029265098392283</v>
      </c>
      <c r="CT472">
        <v>74795092981.591675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158592619</v>
      </c>
      <c r="EH472">
        <v>0</v>
      </c>
      <c r="EI472">
        <v>0</v>
      </c>
      <c r="EJ472">
        <v>0</v>
      </c>
      <c r="EK472">
        <v>0</v>
      </c>
      <c r="EL472">
        <v>1083925965</v>
      </c>
      <c r="EM472">
        <v>0</v>
      </c>
      <c r="EN472">
        <v>0</v>
      </c>
      <c r="EO472">
        <v>0</v>
      </c>
      <c r="EP472">
        <v>158592619</v>
      </c>
      <c r="EQ472">
        <v>1083925965</v>
      </c>
      <c r="ER472" t="b">
        <v>1</v>
      </c>
      <c r="ES472" t="b">
        <v>1</v>
      </c>
      <c r="ET472" t="s">
        <v>9979</v>
      </c>
      <c r="EU472" t="s">
        <v>9979</v>
      </c>
      <c r="EV472">
        <v>2019</v>
      </c>
      <c r="EW472" t="s">
        <v>8804</v>
      </c>
    </row>
    <row r="473" spans="1:166" x14ac:dyDescent="0.4">
      <c r="A473" t="s">
        <v>1716</v>
      </c>
      <c r="B473">
        <v>706422632701</v>
      </c>
      <c r="C473">
        <v>6000000001109</v>
      </c>
      <c r="D473" t="s">
        <v>1717</v>
      </c>
      <c r="E473" t="s">
        <v>1718</v>
      </c>
      <c r="F473" t="s">
        <v>606</v>
      </c>
      <c r="G473" t="s">
        <v>607</v>
      </c>
      <c r="H473" t="s">
        <v>931</v>
      </c>
      <c r="I473" t="s">
        <v>549</v>
      </c>
      <c r="J473" t="s">
        <v>550</v>
      </c>
      <c r="K473" t="s">
        <v>551</v>
      </c>
      <c r="L473" t="s">
        <v>552</v>
      </c>
      <c r="M473" t="s">
        <v>1186</v>
      </c>
      <c r="N473" t="s">
        <v>554</v>
      </c>
      <c r="O473" t="s">
        <v>555</v>
      </c>
      <c r="P473" t="s">
        <v>554</v>
      </c>
      <c r="Q473" t="s">
        <v>556</v>
      </c>
      <c r="R473" t="s">
        <v>557</v>
      </c>
      <c r="S473" t="s">
        <v>557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553</v>
      </c>
      <c r="Y473" t="s">
        <v>553</v>
      </c>
      <c r="Z473" t="s">
        <v>678</v>
      </c>
      <c r="AA473" t="s">
        <v>678</v>
      </c>
      <c r="AB473" t="s">
        <v>1719</v>
      </c>
      <c r="AC473" t="s">
        <v>553</v>
      </c>
      <c r="AD473" t="s">
        <v>563</v>
      </c>
      <c r="AF473" t="s">
        <v>8806</v>
      </c>
      <c r="AH473" t="s">
        <v>9979</v>
      </c>
      <c r="AI473" t="s">
        <v>566</v>
      </c>
      <c r="AJ473" t="s">
        <v>567</v>
      </c>
      <c r="AK473" t="s">
        <v>606</v>
      </c>
      <c r="AL473" t="s">
        <v>568</v>
      </c>
      <c r="AM473" t="s">
        <v>569</v>
      </c>
      <c r="AN473" t="s">
        <v>570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 t="b">
        <v>1</v>
      </c>
      <c r="ES473" t="b">
        <v>1</v>
      </c>
      <c r="ET473" t="s">
        <v>9979</v>
      </c>
      <c r="EU473" t="s">
        <v>9979</v>
      </c>
      <c r="EV473">
        <v>2019</v>
      </c>
      <c r="EW473" t="s">
        <v>8804</v>
      </c>
    </row>
    <row r="474" spans="1:166" x14ac:dyDescent="0.4">
      <c r="A474" t="s">
        <v>1716</v>
      </c>
      <c r="B474">
        <v>706422632701</v>
      </c>
      <c r="C474">
        <v>6000000001110</v>
      </c>
      <c r="D474" t="s">
        <v>1717</v>
      </c>
      <c r="E474" t="e">
        <v>#N/A</v>
      </c>
      <c r="F474" t="s">
        <v>606</v>
      </c>
      <c r="G474" t="s">
        <v>607</v>
      </c>
      <c r="H474" t="s">
        <v>931</v>
      </c>
      <c r="I474" t="s">
        <v>549</v>
      </c>
      <c r="J474" t="s">
        <v>550</v>
      </c>
      <c r="K474" t="s">
        <v>551</v>
      </c>
      <c r="L474" t="s">
        <v>552</v>
      </c>
      <c r="M474" t="s">
        <v>1186</v>
      </c>
      <c r="N474" t="s">
        <v>554</v>
      </c>
      <c r="O474" t="s">
        <v>555</v>
      </c>
      <c r="P474" t="s">
        <v>554</v>
      </c>
      <c r="Q474" t="s">
        <v>556</v>
      </c>
      <c r="R474" t="s">
        <v>904</v>
      </c>
      <c r="S474" t="s">
        <v>904</v>
      </c>
      <c r="T474" t="s">
        <v>904</v>
      </c>
      <c r="U474" s="1">
        <v>45642</v>
      </c>
      <c r="V474" s="1">
        <v>45642</v>
      </c>
      <c r="W474" s="1">
        <v>45642</v>
      </c>
      <c r="X474" t="s">
        <v>553</v>
      </c>
      <c r="Y474" t="s">
        <v>553</v>
      </c>
      <c r="Z474" t="s">
        <v>678</v>
      </c>
      <c r="AA474" t="s">
        <v>678</v>
      </c>
      <c r="AB474" t="s">
        <v>1719</v>
      </c>
      <c r="AC474" t="s">
        <v>553</v>
      </c>
      <c r="AD474" t="s">
        <v>563</v>
      </c>
      <c r="AF474" t="s">
        <v>8806</v>
      </c>
      <c r="AH474" t="s">
        <v>9979</v>
      </c>
      <c r="AI474" t="s">
        <v>566</v>
      </c>
      <c r="AJ474" t="s">
        <v>567</v>
      </c>
      <c r="AK474" t="s">
        <v>606</v>
      </c>
      <c r="AL474" t="s">
        <v>568</v>
      </c>
      <c r="AM474" t="s">
        <v>904</v>
      </c>
      <c r="AN474" t="s">
        <v>570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 t="b">
        <v>1</v>
      </c>
      <c r="ES474" t="b">
        <v>1</v>
      </c>
      <c r="ET474" t="s">
        <v>9979</v>
      </c>
      <c r="EU474" t="s">
        <v>9979</v>
      </c>
      <c r="EV474" t="s">
        <v>904</v>
      </c>
      <c r="EW474" t="s">
        <v>8804</v>
      </c>
    </row>
    <row r="475" spans="1:166" x14ac:dyDescent="0.4">
      <c r="A475" t="s">
        <v>1720</v>
      </c>
      <c r="B475">
        <v>505854508507</v>
      </c>
      <c r="C475">
        <v>6000000001190</v>
      </c>
      <c r="D475" t="s">
        <v>1721</v>
      </c>
      <c r="E475" t="s">
        <v>1722</v>
      </c>
      <c r="F475" t="s">
        <v>606</v>
      </c>
      <c r="G475" t="s">
        <v>607</v>
      </c>
      <c r="H475" t="s">
        <v>1252</v>
      </c>
      <c r="I475" t="s">
        <v>549</v>
      </c>
      <c r="J475" t="s">
        <v>550</v>
      </c>
      <c r="K475" t="s">
        <v>551</v>
      </c>
      <c r="L475" t="s">
        <v>552</v>
      </c>
      <c r="M475" t="s">
        <v>1011</v>
      </c>
      <c r="N475" t="s">
        <v>554</v>
      </c>
      <c r="O475" t="s">
        <v>555</v>
      </c>
      <c r="P475" t="s">
        <v>554</v>
      </c>
      <c r="Q475" t="s">
        <v>556</v>
      </c>
      <c r="R475" t="s">
        <v>557</v>
      </c>
      <c r="S475" t="s">
        <v>557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553</v>
      </c>
      <c r="Y475" t="s">
        <v>553</v>
      </c>
      <c r="Z475" t="s">
        <v>678</v>
      </c>
      <c r="AA475" t="s">
        <v>678</v>
      </c>
      <c r="AB475" t="s">
        <v>611</v>
      </c>
      <c r="AC475" t="s">
        <v>553</v>
      </c>
      <c r="AD475" t="s">
        <v>577</v>
      </c>
      <c r="AF475" t="s">
        <v>8806</v>
      </c>
      <c r="AH475" t="s">
        <v>9979</v>
      </c>
      <c r="AI475" t="s">
        <v>566</v>
      </c>
      <c r="AJ475" t="s">
        <v>567</v>
      </c>
      <c r="AK475" t="s">
        <v>606</v>
      </c>
      <c r="AL475" t="s">
        <v>568</v>
      </c>
      <c r="AM475" t="s">
        <v>569</v>
      </c>
      <c r="AN475" t="s">
        <v>570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 t="b">
        <v>1</v>
      </c>
      <c r="ES475" t="b">
        <v>1</v>
      </c>
      <c r="ET475" t="s">
        <v>9979</v>
      </c>
      <c r="EU475" t="s">
        <v>9979</v>
      </c>
      <c r="EV475">
        <v>2021</v>
      </c>
      <c r="EW475" t="s">
        <v>8804</v>
      </c>
    </row>
    <row r="476" spans="1:166" x14ac:dyDescent="0.4">
      <c r="A476" t="s">
        <v>1720</v>
      </c>
      <c r="B476" t="s">
        <v>1723</v>
      </c>
      <c r="C476">
        <v>210000447</v>
      </c>
      <c r="D476" t="s">
        <v>1721</v>
      </c>
      <c r="E476" t="s">
        <v>1724</v>
      </c>
      <c r="F476" t="s">
        <v>606</v>
      </c>
      <c r="G476" t="s">
        <v>607</v>
      </c>
      <c r="H476" t="s">
        <v>1252</v>
      </c>
      <c r="I476" t="s">
        <v>549</v>
      </c>
      <c r="J476" t="s">
        <v>550</v>
      </c>
      <c r="K476" t="s">
        <v>551</v>
      </c>
      <c r="L476" t="s">
        <v>552</v>
      </c>
      <c r="M476" t="s">
        <v>1011</v>
      </c>
      <c r="N476" t="s">
        <v>594</v>
      </c>
      <c r="O476" t="s">
        <v>583</v>
      </c>
      <c r="P476" t="s">
        <v>584</v>
      </c>
      <c r="Q476" t="s">
        <v>556</v>
      </c>
      <c r="R476" t="s">
        <v>557</v>
      </c>
      <c r="S476" t="s">
        <v>557</v>
      </c>
      <c r="T476" s="1">
        <v>43805</v>
      </c>
      <c r="U476" s="1">
        <v>43805</v>
      </c>
      <c r="V476" s="1">
        <v>46058</v>
      </c>
      <c r="W476">
        <v>46022</v>
      </c>
      <c r="X476" t="s">
        <v>553</v>
      </c>
      <c r="Y476" t="s">
        <v>553</v>
      </c>
      <c r="Z476" t="s">
        <v>678</v>
      </c>
      <c r="AA476" t="s">
        <v>678</v>
      </c>
      <c r="AB476" t="s">
        <v>611</v>
      </c>
      <c r="AC476" t="s">
        <v>553</v>
      </c>
      <c r="AD476" t="s">
        <v>577</v>
      </c>
      <c r="AF476" t="s">
        <v>8806</v>
      </c>
      <c r="AH476" t="s">
        <v>9979</v>
      </c>
      <c r="AI476" t="s">
        <v>566</v>
      </c>
      <c r="AJ476" t="s">
        <v>567</v>
      </c>
      <c r="AK476" t="s">
        <v>606</v>
      </c>
      <c r="AL476" t="s">
        <v>586</v>
      </c>
      <c r="AM476" t="s">
        <v>569</v>
      </c>
      <c r="AN476" t="s">
        <v>570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 t="b">
        <v>1</v>
      </c>
      <c r="ES476" t="b">
        <v>1</v>
      </c>
      <c r="ET476" t="s">
        <v>9979</v>
      </c>
      <c r="EU476" t="s">
        <v>9979</v>
      </c>
      <c r="EV476">
        <v>2019</v>
      </c>
      <c r="EW476" t="s">
        <v>572</v>
      </c>
    </row>
    <row r="477" spans="1:166" x14ac:dyDescent="0.4">
      <c r="A477" t="s">
        <v>1725</v>
      </c>
      <c r="B477">
        <v>806437536801</v>
      </c>
      <c r="C477">
        <v>6000000001139</v>
      </c>
      <c r="D477" t="s">
        <v>1726</v>
      </c>
      <c r="E477" t="e">
        <v>#N/A</v>
      </c>
      <c r="F477" t="s">
        <v>606</v>
      </c>
      <c r="G477" t="s">
        <v>1236</v>
      </c>
      <c r="H477" t="s">
        <v>1237</v>
      </c>
      <c r="I477" t="s">
        <v>549</v>
      </c>
      <c r="J477" t="s">
        <v>550</v>
      </c>
      <c r="K477" t="s">
        <v>551</v>
      </c>
      <c r="L477" t="s">
        <v>552</v>
      </c>
      <c r="M477" t="s">
        <v>609</v>
      </c>
      <c r="N477" t="s">
        <v>554</v>
      </c>
      <c r="O477" t="s">
        <v>555</v>
      </c>
      <c r="P477" t="s">
        <v>554</v>
      </c>
      <c r="Q477" t="s">
        <v>556</v>
      </c>
      <c r="R477" t="s">
        <v>557</v>
      </c>
      <c r="S477" t="s">
        <v>557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553</v>
      </c>
      <c r="Y477" t="s">
        <v>553</v>
      </c>
      <c r="Z477" t="s">
        <v>1238</v>
      </c>
      <c r="AA477" t="s">
        <v>1238</v>
      </c>
      <c r="AB477" t="s">
        <v>1727</v>
      </c>
      <c r="AC477" t="s">
        <v>553</v>
      </c>
      <c r="AD477" t="s">
        <v>563</v>
      </c>
      <c r="AF477" t="s">
        <v>8806</v>
      </c>
      <c r="AH477" t="s">
        <v>9979</v>
      </c>
      <c r="AI477" t="s">
        <v>566</v>
      </c>
      <c r="AJ477" t="s">
        <v>567</v>
      </c>
      <c r="AK477" t="s">
        <v>606</v>
      </c>
      <c r="AL477" t="s">
        <v>568</v>
      </c>
      <c r="AM477" t="s">
        <v>569</v>
      </c>
      <c r="AN477" t="s">
        <v>570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 t="b">
        <v>1</v>
      </c>
      <c r="ES477" t="b">
        <v>1</v>
      </c>
      <c r="ET477" t="s">
        <v>9979</v>
      </c>
      <c r="EU477" t="s">
        <v>9979</v>
      </c>
      <c r="EV477">
        <v>2020</v>
      </c>
      <c r="EW477" t="s">
        <v>8804</v>
      </c>
    </row>
    <row r="478" spans="1:166" x14ac:dyDescent="0.4">
      <c r="A478" t="s">
        <v>242</v>
      </c>
      <c r="B478" t="s">
        <v>1728</v>
      </c>
      <c r="C478">
        <v>210000420</v>
      </c>
      <c r="D478" t="s">
        <v>1729</v>
      </c>
      <c r="E478" t="s">
        <v>1730</v>
      </c>
      <c r="F478" t="s">
        <v>606</v>
      </c>
      <c r="G478" t="s">
        <v>607</v>
      </c>
      <c r="H478" t="s">
        <v>1483</v>
      </c>
      <c r="I478" t="s">
        <v>689</v>
      </c>
      <c r="J478" t="s">
        <v>837</v>
      </c>
      <c r="K478" t="s">
        <v>691</v>
      </c>
      <c r="L478" t="s">
        <v>838</v>
      </c>
      <c r="M478" t="s">
        <v>553</v>
      </c>
      <c r="N478" t="s">
        <v>594</v>
      </c>
      <c r="O478" t="s">
        <v>555</v>
      </c>
      <c r="P478" t="s">
        <v>595</v>
      </c>
      <c r="Q478" t="s">
        <v>556</v>
      </c>
      <c r="R478" t="s">
        <v>557</v>
      </c>
      <c r="S478" t="s">
        <v>692</v>
      </c>
      <c r="T478" s="1">
        <v>43783</v>
      </c>
      <c r="U478" s="1">
        <v>47617</v>
      </c>
      <c r="V478" s="1">
        <v>47617</v>
      </c>
      <c r="X478" t="s">
        <v>553</v>
      </c>
      <c r="Y478" t="s">
        <v>553</v>
      </c>
      <c r="Z478" t="s">
        <v>553</v>
      </c>
      <c r="AA478" t="s">
        <v>553</v>
      </c>
      <c r="AB478" t="s">
        <v>933</v>
      </c>
      <c r="AC478" t="s">
        <v>1731</v>
      </c>
      <c r="AD478" t="s">
        <v>863</v>
      </c>
      <c r="AF478" t="s">
        <v>612</v>
      </c>
      <c r="AH478" t="s">
        <v>9979</v>
      </c>
      <c r="AI478" t="s">
        <v>566</v>
      </c>
      <c r="AJ478" t="s">
        <v>773</v>
      </c>
      <c r="AK478" t="s">
        <v>606</v>
      </c>
      <c r="AL478" t="s">
        <v>568</v>
      </c>
      <c r="AM478" t="s">
        <v>569</v>
      </c>
      <c r="AN478" t="s">
        <v>578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0</v>
      </c>
      <c r="BE478">
        <v>1333500000</v>
      </c>
      <c r="BF478">
        <v>13196853544</v>
      </c>
      <c r="BG478">
        <v>1333500000</v>
      </c>
      <c r="BH478">
        <v>0</v>
      </c>
      <c r="BI478">
        <v>0</v>
      </c>
      <c r="BJ478">
        <v>0</v>
      </c>
      <c r="BK478">
        <v>1333500000</v>
      </c>
      <c r="BL478">
        <v>0</v>
      </c>
      <c r="BM478">
        <v>0</v>
      </c>
      <c r="BN478">
        <v>-49506013</v>
      </c>
      <c r="BO478">
        <v>0</v>
      </c>
      <c r="BP478">
        <v>1333500000</v>
      </c>
      <c r="BQ478">
        <v>0</v>
      </c>
      <c r="BR478">
        <v>1283993987</v>
      </c>
      <c r="BS478">
        <v>0</v>
      </c>
      <c r="BT478">
        <v>0</v>
      </c>
      <c r="BU478">
        <v>0</v>
      </c>
      <c r="BV478">
        <v>0</v>
      </c>
      <c r="BW478">
        <v>1283993987</v>
      </c>
      <c r="BX478">
        <v>0</v>
      </c>
      <c r="BY478">
        <v>2.5246832755954447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51474870344</v>
      </c>
      <c r="CF478">
        <v>51474870344</v>
      </c>
      <c r="CG478">
        <v>51524376357</v>
      </c>
      <c r="CH478">
        <v>51474870344</v>
      </c>
      <c r="CI478">
        <v>51474870344</v>
      </c>
      <c r="CJ478">
        <v>51524376357</v>
      </c>
      <c r="CK478">
        <v>-49506013</v>
      </c>
      <c r="CL478">
        <v>5340410549</v>
      </c>
      <c r="CM478">
        <v>-0.15005499124526978</v>
      </c>
      <c r="CN478">
        <v>5.1423928141593942</v>
      </c>
      <c r="CO478">
        <v>3.7071087956428537</v>
      </c>
      <c r="CP478">
        <v>-7724061218.8203163</v>
      </c>
      <c r="CQ478">
        <v>264704003366.77209</v>
      </c>
      <c r="CR478">
        <v>190822944606.81787</v>
      </c>
      <c r="CS478">
        <v>1.21281138599308</v>
      </c>
      <c r="CT478">
        <v>62429308845.720734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51474870344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15219421654.445261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1333500000</v>
      </c>
      <c r="EM478">
        <v>0</v>
      </c>
      <c r="EN478">
        <v>0</v>
      </c>
      <c r="EO478">
        <v>-49506013</v>
      </c>
      <c r="EP478">
        <v>0</v>
      </c>
      <c r="EQ478">
        <v>1283993987</v>
      </c>
      <c r="ER478" t="b">
        <v>1</v>
      </c>
      <c r="ES478" t="b">
        <v>1</v>
      </c>
      <c r="ET478" t="s">
        <v>9979</v>
      </c>
      <c r="EU478" t="s">
        <v>1059</v>
      </c>
      <c r="EV478">
        <v>2019</v>
      </c>
      <c r="EW478" t="s">
        <v>572</v>
      </c>
    </row>
    <row r="479" spans="1:166" x14ac:dyDescent="0.4">
      <c r="A479" t="s">
        <v>1732</v>
      </c>
      <c r="B479">
        <v>406330670402</v>
      </c>
      <c r="C479">
        <v>6000000001106</v>
      </c>
      <c r="D479" t="s">
        <v>1733</v>
      </c>
      <c r="E479" t="s">
        <v>1734</v>
      </c>
      <c r="F479" t="s">
        <v>606</v>
      </c>
      <c r="G479" t="s">
        <v>1236</v>
      </c>
      <c r="H479" t="s">
        <v>1237</v>
      </c>
      <c r="I479" t="s">
        <v>549</v>
      </c>
      <c r="J479" t="s">
        <v>550</v>
      </c>
      <c r="K479" t="s">
        <v>551</v>
      </c>
      <c r="L479" t="s">
        <v>552</v>
      </c>
      <c r="M479" t="s">
        <v>1011</v>
      </c>
      <c r="N479" t="s">
        <v>554</v>
      </c>
      <c r="O479" t="s">
        <v>555</v>
      </c>
      <c r="P479" t="s">
        <v>554</v>
      </c>
      <c r="Q479" t="s">
        <v>556</v>
      </c>
      <c r="R479" t="s">
        <v>557</v>
      </c>
      <c r="S479" t="s">
        <v>557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553</v>
      </c>
      <c r="Y479" t="s">
        <v>553</v>
      </c>
      <c r="Z479" t="s">
        <v>1460</v>
      </c>
      <c r="AA479" t="s">
        <v>1460</v>
      </c>
      <c r="AB479" t="s">
        <v>1688</v>
      </c>
      <c r="AC479" t="s">
        <v>553</v>
      </c>
      <c r="AD479" t="s">
        <v>563</v>
      </c>
      <c r="AF479" t="s">
        <v>8806</v>
      </c>
      <c r="AH479" t="s">
        <v>9979</v>
      </c>
      <c r="AI479" t="s">
        <v>566</v>
      </c>
      <c r="AJ479" t="s">
        <v>567</v>
      </c>
      <c r="AK479" t="s">
        <v>606</v>
      </c>
      <c r="AL479" t="s">
        <v>568</v>
      </c>
      <c r="AM479" t="s">
        <v>569</v>
      </c>
      <c r="AN479" t="s">
        <v>570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 t="b">
        <v>1</v>
      </c>
      <c r="ES479" t="b">
        <v>1</v>
      </c>
      <c r="ET479" t="s">
        <v>9979</v>
      </c>
      <c r="EU479" t="s">
        <v>9979</v>
      </c>
      <c r="EV479">
        <v>2019</v>
      </c>
      <c r="EW479" t="s">
        <v>8804</v>
      </c>
      <c r="FG479" s="2"/>
      <c r="FH479" s="2"/>
      <c r="FI479" s="2"/>
      <c r="FJ479" s="2"/>
    </row>
    <row r="480" spans="1:166" x14ac:dyDescent="0.4">
      <c r="A480" t="s">
        <v>1732</v>
      </c>
      <c r="B480" t="s">
        <v>1735</v>
      </c>
      <c r="C480">
        <v>210000443</v>
      </c>
      <c r="D480" t="s">
        <v>1733</v>
      </c>
      <c r="E480" t="s">
        <v>1736</v>
      </c>
      <c r="F480" t="s">
        <v>606</v>
      </c>
      <c r="G480" t="s">
        <v>1236</v>
      </c>
      <c r="H480" t="s">
        <v>1237</v>
      </c>
      <c r="I480" t="s">
        <v>549</v>
      </c>
      <c r="J480" t="s">
        <v>550</v>
      </c>
      <c r="K480" t="s">
        <v>551</v>
      </c>
      <c r="L480" t="s">
        <v>552</v>
      </c>
      <c r="M480" t="s">
        <v>1011</v>
      </c>
      <c r="N480" t="s">
        <v>594</v>
      </c>
      <c r="O480" t="s">
        <v>555</v>
      </c>
      <c r="P480" t="s">
        <v>584</v>
      </c>
      <c r="Q480" t="s">
        <v>556</v>
      </c>
      <c r="R480" t="s">
        <v>557</v>
      </c>
      <c r="S480" t="s">
        <v>557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553</v>
      </c>
      <c r="Y480" t="s">
        <v>553</v>
      </c>
      <c r="Z480" t="s">
        <v>1460</v>
      </c>
      <c r="AA480" t="s">
        <v>1460</v>
      </c>
      <c r="AB480" t="s">
        <v>1688</v>
      </c>
      <c r="AC480" t="s">
        <v>553</v>
      </c>
      <c r="AD480" t="s">
        <v>563</v>
      </c>
      <c r="AF480" t="s">
        <v>8806</v>
      </c>
      <c r="AH480" t="s">
        <v>9979</v>
      </c>
      <c r="AI480" t="s">
        <v>566</v>
      </c>
      <c r="AJ480" t="s">
        <v>567</v>
      </c>
      <c r="AK480" t="s">
        <v>606</v>
      </c>
      <c r="AL480" t="s">
        <v>586</v>
      </c>
      <c r="AM480" t="s">
        <v>569</v>
      </c>
      <c r="AN480" t="s">
        <v>570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 t="b">
        <v>1</v>
      </c>
      <c r="ES480" t="b">
        <v>1</v>
      </c>
      <c r="ET480" t="s">
        <v>9979</v>
      </c>
      <c r="EU480" t="s">
        <v>9979</v>
      </c>
      <c r="EV480">
        <v>2019</v>
      </c>
      <c r="EW480" t="s">
        <v>572</v>
      </c>
    </row>
    <row r="481" spans="1:153" x14ac:dyDescent="0.4">
      <c r="A481" t="s">
        <v>1732</v>
      </c>
      <c r="B481" t="s">
        <v>1737</v>
      </c>
      <c r="C481">
        <v>210000444</v>
      </c>
      <c r="D481" t="s">
        <v>1733</v>
      </c>
      <c r="E481" t="s">
        <v>1738</v>
      </c>
      <c r="F481" t="s">
        <v>606</v>
      </c>
      <c r="G481" t="s">
        <v>1236</v>
      </c>
      <c r="H481" t="s">
        <v>1237</v>
      </c>
      <c r="I481" t="s">
        <v>549</v>
      </c>
      <c r="J481" t="s">
        <v>550</v>
      </c>
      <c r="K481" t="s">
        <v>551</v>
      </c>
      <c r="L481" t="s">
        <v>552</v>
      </c>
      <c r="M481" t="s">
        <v>1011</v>
      </c>
      <c r="N481" t="s">
        <v>594</v>
      </c>
      <c r="O481" t="s">
        <v>555</v>
      </c>
      <c r="P481" t="s">
        <v>584</v>
      </c>
      <c r="Q481" t="s">
        <v>556</v>
      </c>
      <c r="R481" t="s">
        <v>557</v>
      </c>
      <c r="S481" t="s">
        <v>557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553</v>
      </c>
      <c r="Y481" t="s">
        <v>553</v>
      </c>
      <c r="Z481" t="s">
        <v>1460</v>
      </c>
      <c r="AA481" t="s">
        <v>1460</v>
      </c>
      <c r="AB481" t="s">
        <v>1688</v>
      </c>
      <c r="AC481" t="s">
        <v>553</v>
      </c>
      <c r="AD481" t="s">
        <v>563</v>
      </c>
      <c r="AF481" t="s">
        <v>8806</v>
      </c>
      <c r="AH481" t="s">
        <v>9979</v>
      </c>
      <c r="AI481" t="s">
        <v>566</v>
      </c>
      <c r="AJ481" t="s">
        <v>567</v>
      </c>
      <c r="AK481" t="s">
        <v>606</v>
      </c>
      <c r="AL481" t="s">
        <v>586</v>
      </c>
      <c r="AM481" t="s">
        <v>569</v>
      </c>
      <c r="AN481" t="s">
        <v>570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 t="b">
        <v>1</v>
      </c>
      <c r="ES481" t="b">
        <v>1</v>
      </c>
      <c r="ET481" t="s">
        <v>9979</v>
      </c>
      <c r="EU481" t="s">
        <v>9979</v>
      </c>
      <c r="EV481">
        <v>2019</v>
      </c>
      <c r="EW481" t="s">
        <v>572</v>
      </c>
    </row>
    <row r="482" spans="1:153" x14ac:dyDescent="0.4">
      <c r="A482" t="s">
        <v>243</v>
      </c>
      <c r="B482" t="s">
        <v>1739</v>
      </c>
      <c r="C482">
        <v>210000455</v>
      </c>
      <c r="D482" t="s">
        <v>1740</v>
      </c>
      <c r="E482" t="s">
        <v>1741</v>
      </c>
      <c r="F482" t="s">
        <v>606</v>
      </c>
      <c r="G482" t="s">
        <v>607</v>
      </c>
      <c r="H482" t="s">
        <v>654</v>
      </c>
      <c r="I482" t="s">
        <v>689</v>
      </c>
      <c r="J482" t="s">
        <v>811</v>
      </c>
      <c r="K482" t="s">
        <v>691</v>
      </c>
      <c r="L482" t="s">
        <v>654</v>
      </c>
      <c r="M482" t="s">
        <v>553</v>
      </c>
      <c r="N482" t="s">
        <v>594</v>
      </c>
      <c r="O482" t="s">
        <v>583</v>
      </c>
      <c r="P482" t="s">
        <v>584</v>
      </c>
      <c r="Q482" t="s">
        <v>655</v>
      </c>
      <c r="R482" t="s">
        <v>812</v>
      </c>
      <c r="S482" t="s">
        <v>812</v>
      </c>
      <c r="T482" s="1">
        <v>43822</v>
      </c>
      <c r="U482" s="1">
        <v>2958465</v>
      </c>
      <c r="V482" s="1">
        <v>2958465</v>
      </c>
      <c r="X482" t="s">
        <v>553</v>
      </c>
      <c r="Y482" t="s">
        <v>553</v>
      </c>
      <c r="Z482" t="s">
        <v>553</v>
      </c>
      <c r="AA482" t="s">
        <v>553</v>
      </c>
      <c r="AB482" t="s">
        <v>553</v>
      </c>
      <c r="AC482" t="s">
        <v>1301</v>
      </c>
      <c r="AD482" t="s">
        <v>863</v>
      </c>
      <c r="AF482" t="s">
        <v>612</v>
      </c>
      <c r="AH482" t="s">
        <v>9979</v>
      </c>
      <c r="AI482" t="s">
        <v>566</v>
      </c>
      <c r="AJ482" t="s">
        <v>773</v>
      </c>
      <c r="AK482" t="s">
        <v>606</v>
      </c>
      <c r="AL482" t="s">
        <v>586</v>
      </c>
      <c r="AM482" t="s">
        <v>569</v>
      </c>
      <c r="AN482" t="s">
        <v>578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4902889529</v>
      </c>
      <c r="AZ482">
        <v>13370223279</v>
      </c>
      <c r="BA482">
        <v>0</v>
      </c>
      <c r="BB482">
        <v>-4902889529</v>
      </c>
      <c r="BC482">
        <v>51409776721</v>
      </c>
      <c r="BD482">
        <v>0</v>
      </c>
      <c r="BE482">
        <v>407120484</v>
      </c>
      <c r="BF482">
        <v>9977763584</v>
      </c>
      <c r="BG482">
        <v>407120484</v>
      </c>
      <c r="BH482">
        <v>0</v>
      </c>
      <c r="BI482">
        <v>0</v>
      </c>
      <c r="BJ482">
        <v>-181688829</v>
      </c>
      <c r="BK482">
        <v>412684542</v>
      </c>
      <c r="BL482">
        <v>0</v>
      </c>
      <c r="BM482">
        <v>89903843</v>
      </c>
      <c r="BN482">
        <v>-1999405285</v>
      </c>
      <c r="BO482">
        <v>0</v>
      </c>
      <c r="BP482">
        <v>412684542</v>
      </c>
      <c r="BQ482">
        <v>89903843</v>
      </c>
      <c r="BR482">
        <v>-1586720743</v>
      </c>
      <c r="BS482">
        <v>0</v>
      </c>
      <c r="BT482">
        <v>0</v>
      </c>
      <c r="BU482">
        <v>0</v>
      </c>
      <c r="BV482">
        <v>89903843</v>
      </c>
      <c r="BW482">
        <v>-1586720743</v>
      </c>
      <c r="BX482">
        <v>0.11774760854759303</v>
      </c>
      <c r="BY482">
        <v>-2.0122071776163395</v>
      </c>
      <c r="BZ482">
        <v>42029198.75</v>
      </c>
      <c r="CA482">
        <v>54453029899</v>
      </c>
      <c r="CB482">
        <v>54453029899</v>
      </c>
      <c r="CC482">
        <v>57931039921</v>
      </c>
      <c r="CD482">
        <v>44647797</v>
      </c>
      <c r="CE482">
        <v>74167134465</v>
      </c>
      <c r="CF482">
        <v>78628788819</v>
      </c>
      <c r="CG482">
        <v>81955625272</v>
      </c>
      <c r="CH482">
        <v>58802940569.949997</v>
      </c>
      <c r="CI482">
        <v>59064617092.862503</v>
      </c>
      <c r="CJ482">
        <v>64511925600.759995</v>
      </c>
      <c r="CK482">
        <v>-806095501.80999756</v>
      </c>
      <c r="CL482">
        <v>0</v>
      </c>
      <c r="CM482">
        <v>4.6814522147178659</v>
      </c>
      <c r="CN482">
        <v>5.1025864481925964</v>
      </c>
      <c r="CO482">
        <v>7.8584823012351981</v>
      </c>
      <c r="CP482">
        <v>347209895900.45203</v>
      </c>
      <c r="CQ482">
        <v>378444215222.38708</v>
      </c>
      <c r="CR482">
        <v>582841113526.53357</v>
      </c>
      <c r="CS482">
        <v>1.505327590737882</v>
      </c>
      <c r="CT482">
        <v>111645833836.13098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74167134465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86222968246.998016</v>
      </c>
      <c r="EF482">
        <v>-4566673279</v>
      </c>
      <c r="EG482">
        <v>0</v>
      </c>
      <c r="EH482">
        <v>0</v>
      </c>
      <c r="EI482">
        <v>4551558197</v>
      </c>
      <c r="EJ482">
        <v>105018925</v>
      </c>
      <c r="EK482">
        <v>-958158042</v>
      </c>
      <c r="EL482">
        <v>412684542</v>
      </c>
      <c r="EM482">
        <v>-181688829</v>
      </c>
      <c r="EN482">
        <v>886195993</v>
      </c>
      <c r="EO482">
        <v>-1745754407</v>
      </c>
      <c r="EP482">
        <v>89903843</v>
      </c>
      <c r="EQ482">
        <v>-1586720743</v>
      </c>
      <c r="ER482" t="b">
        <v>1</v>
      </c>
      <c r="ES482" t="b">
        <v>1</v>
      </c>
      <c r="ET482" t="s">
        <v>9979</v>
      </c>
      <c r="EU482" t="s">
        <v>8913</v>
      </c>
      <c r="EV482">
        <v>2019</v>
      </c>
      <c r="EW482" t="s">
        <v>814</v>
      </c>
    </row>
    <row r="483" spans="1:153" x14ac:dyDescent="0.4">
      <c r="A483" t="s">
        <v>244</v>
      </c>
      <c r="B483" t="s">
        <v>1742</v>
      </c>
      <c r="C483">
        <v>210000439</v>
      </c>
      <c r="D483" t="s">
        <v>1743</v>
      </c>
      <c r="E483" t="s">
        <v>1744</v>
      </c>
      <c r="F483" t="s">
        <v>606</v>
      </c>
      <c r="G483" t="s">
        <v>1236</v>
      </c>
      <c r="H483" t="s">
        <v>654</v>
      </c>
      <c r="I483" t="s">
        <v>689</v>
      </c>
      <c r="J483" t="s">
        <v>837</v>
      </c>
      <c r="K483" t="s">
        <v>691</v>
      </c>
      <c r="L483" t="s">
        <v>838</v>
      </c>
      <c r="M483" t="s">
        <v>553</v>
      </c>
      <c r="N483" t="s">
        <v>594</v>
      </c>
      <c r="O483" t="s">
        <v>583</v>
      </c>
      <c r="P483" t="s">
        <v>584</v>
      </c>
      <c r="Q483" t="s">
        <v>655</v>
      </c>
      <c r="R483" t="s">
        <v>557</v>
      </c>
      <c r="S483" t="s">
        <v>692</v>
      </c>
      <c r="T483" s="1">
        <v>43795</v>
      </c>
      <c r="U483" s="1">
        <v>43795</v>
      </c>
      <c r="V483" s="1">
        <v>47483</v>
      </c>
      <c r="X483" t="s">
        <v>553</v>
      </c>
      <c r="Y483" t="s">
        <v>553</v>
      </c>
      <c r="Z483" t="s">
        <v>553</v>
      </c>
      <c r="AA483" t="s">
        <v>553</v>
      </c>
      <c r="AB483" t="s">
        <v>1437</v>
      </c>
      <c r="AD483" t="s">
        <v>863</v>
      </c>
      <c r="AF483" t="s">
        <v>612</v>
      </c>
      <c r="AH483" t="s">
        <v>9979</v>
      </c>
      <c r="AI483" t="s">
        <v>566</v>
      </c>
      <c r="AJ483" t="s">
        <v>773</v>
      </c>
      <c r="AK483" t="s">
        <v>606</v>
      </c>
      <c r="AL483" t="s">
        <v>568</v>
      </c>
      <c r="AM483" t="s">
        <v>569</v>
      </c>
      <c r="AN483" t="s">
        <v>578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-2612604148</v>
      </c>
      <c r="BN483">
        <v>-9311709628</v>
      </c>
      <c r="BO483">
        <v>0</v>
      </c>
      <c r="BP483">
        <v>0</v>
      </c>
      <c r="BQ483">
        <v>-2612604148</v>
      </c>
      <c r="BR483">
        <v>-9311709628</v>
      </c>
      <c r="BS483">
        <v>0</v>
      </c>
      <c r="BT483">
        <v>0</v>
      </c>
      <c r="BU483">
        <v>0</v>
      </c>
      <c r="BV483">
        <v>-2612604148</v>
      </c>
      <c r="BW483">
        <v>-9311709628</v>
      </c>
      <c r="BX483">
        <v>-17.877813504620725</v>
      </c>
      <c r="BY483">
        <v>-43.690747408518526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12001062939</v>
      </c>
      <c r="CF483">
        <v>14613667087</v>
      </c>
      <c r="CG483">
        <v>21312772567</v>
      </c>
      <c r="CH483">
        <v>12001062939</v>
      </c>
      <c r="CI483">
        <v>14613667087</v>
      </c>
      <c r="CJ483">
        <v>21312772567</v>
      </c>
      <c r="CK483">
        <v>-9311709628</v>
      </c>
      <c r="CL483">
        <v>3242327200</v>
      </c>
      <c r="CM483">
        <v>-41.548553481698036</v>
      </c>
      <c r="CN483">
        <v>-53.277909830212607</v>
      </c>
      <c r="CO483">
        <v>-24.957541413605217</v>
      </c>
      <c r="CP483">
        <v>-498626805358.26575</v>
      </c>
      <c r="CQ483">
        <v>-639391549130.74829</v>
      </c>
      <c r="CR483">
        <v>-299517025307.37524</v>
      </c>
      <c r="CS483">
        <v>0.40223765215858692</v>
      </c>
      <c r="CT483">
        <v>4827279379.9907913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9353880476.9783363</v>
      </c>
      <c r="DK483">
        <v>2647182462.0216618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9750327642.2916546</v>
      </c>
      <c r="EF483">
        <v>0</v>
      </c>
      <c r="EG483">
        <v>0</v>
      </c>
      <c r="EH483">
        <v>0</v>
      </c>
      <c r="EI483">
        <v>0</v>
      </c>
      <c r="EJ483">
        <v>-2612604148</v>
      </c>
      <c r="EK483">
        <v>0</v>
      </c>
      <c r="EL483">
        <v>0</v>
      </c>
      <c r="EM483">
        <v>0</v>
      </c>
      <c r="EN483">
        <v>0</v>
      </c>
      <c r="EO483">
        <v>-9311709628</v>
      </c>
      <c r="EP483">
        <v>-2612604148</v>
      </c>
      <c r="EQ483">
        <v>-9311709628</v>
      </c>
      <c r="ER483" t="b">
        <v>1</v>
      </c>
      <c r="ES483" t="b">
        <v>1</v>
      </c>
      <c r="ET483" t="s">
        <v>9979</v>
      </c>
      <c r="EU483" t="s">
        <v>8913</v>
      </c>
      <c r="EV483">
        <v>2019</v>
      </c>
      <c r="EW483" t="s">
        <v>572</v>
      </c>
    </row>
    <row r="484" spans="1:153" x14ac:dyDescent="0.4">
      <c r="A484" t="s">
        <v>245</v>
      </c>
      <c r="B484" t="s">
        <v>1745</v>
      </c>
      <c r="C484">
        <v>210000538</v>
      </c>
      <c r="D484" t="s">
        <v>1746</v>
      </c>
      <c r="E484" t="s">
        <v>1747</v>
      </c>
      <c r="F484" t="s">
        <v>687</v>
      </c>
      <c r="G484" t="s">
        <v>687</v>
      </c>
      <c r="H484" t="s">
        <v>687</v>
      </c>
      <c r="I484" t="s">
        <v>689</v>
      </c>
      <c r="J484" t="s">
        <v>690</v>
      </c>
      <c r="K484" t="s">
        <v>691</v>
      </c>
      <c r="L484" t="s">
        <v>654</v>
      </c>
      <c r="M484" t="s">
        <v>553</v>
      </c>
      <c r="N484" t="s">
        <v>594</v>
      </c>
      <c r="O484" t="s">
        <v>654</v>
      </c>
      <c r="P484" t="s">
        <v>584</v>
      </c>
      <c r="Q484" t="s">
        <v>655</v>
      </c>
      <c r="R484" t="s">
        <v>557</v>
      </c>
      <c r="S484" t="s">
        <v>692</v>
      </c>
      <c r="T484" s="1">
        <v>43917</v>
      </c>
      <c r="U484" s="1">
        <v>45011</v>
      </c>
      <c r="V484" s="1">
        <v>47569</v>
      </c>
      <c r="X484" t="s">
        <v>553</v>
      </c>
      <c r="Y484" t="s">
        <v>553</v>
      </c>
      <c r="Z484" t="s">
        <v>553</v>
      </c>
      <c r="AA484" t="s">
        <v>553</v>
      </c>
      <c r="AB484" t="s">
        <v>596</v>
      </c>
      <c r="AD484" t="s">
        <v>969</v>
      </c>
      <c r="AF484" t="s">
        <v>9926</v>
      </c>
      <c r="AH484" t="s">
        <v>9979</v>
      </c>
      <c r="AI484" t="s">
        <v>566</v>
      </c>
      <c r="AJ484" t="s">
        <v>696</v>
      </c>
      <c r="AK484" t="s">
        <v>687</v>
      </c>
      <c r="AL484" t="s">
        <v>586</v>
      </c>
      <c r="AM484" t="s">
        <v>569</v>
      </c>
      <c r="AN484" t="s">
        <v>578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75365000</v>
      </c>
      <c r="AY484">
        <v>10579664250</v>
      </c>
      <c r="AZ484">
        <v>45716708010</v>
      </c>
      <c r="BA484">
        <v>-75365000</v>
      </c>
      <c r="BB484">
        <v>-10579664250</v>
      </c>
      <c r="BC484">
        <v>61179142191</v>
      </c>
      <c r="BD484">
        <v>314510000</v>
      </c>
      <c r="BE484">
        <v>1085221250</v>
      </c>
      <c r="BF484">
        <v>15252856853</v>
      </c>
      <c r="BG484">
        <v>1085221250</v>
      </c>
      <c r="BH484">
        <v>0</v>
      </c>
      <c r="BI484">
        <v>0</v>
      </c>
      <c r="BJ484">
        <v>782412192</v>
      </c>
      <c r="BK484">
        <v>1085221250</v>
      </c>
      <c r="BL484">
        <v>0</v>
      </c>
      <c r="BM484">
        <v>228930</v>
      </c>
      <c r="BN484">
        <v>7982282870</v>
      </c>
      <c r="BO484">
        <v>314510000</v>
      </c>
      <c r="BP484">
        <v>1085221250</v>
      </c>
      <c r="BQ484">
        <v>314738930</v>
      </c>
      <c r="BR484">
        <v>9067504120</v>
      </c>
      <c r="BS484">
        <v>0</v>
      </c>
      <c r="BT484">
        <v>0</v>
      </c>
      <c r="BU484">
        <v>0</v>
      </c>
      <c r="BV484">
        <v>314738930</v>
      </c>
      <c r="BW484">
        <v>9067504120</v>
      </c>
      <c r="BX484">
        <v>0.36744147276710959</v>
      </c>
      <c r="BY484">
        <v>10.985371087104291</v>
      </c>
      <c r="BZ484">
        <v>0</v>
      </c>
      <c r="CA484">
        <v>67550209268</v>
      </c>
      <c r="CB484">
        <v>67609379857</v>
      </c>
      <c r="CC484">
        <v>75972622380</v>
      </c>
      <c r="CD484">
        <v>0</v>
      </c>
      <c r="CE484">
        <v>85776689214</v>
      </c>
      <c r="CF484">
        <v>85851825284</v>
      </c>
      <c r="CG484">
        <v>88374070594</v>
      </c>
      <c r="CH484">
        <v>85776689214</v>
      </c>
      <c r="CI484">
        <v>85851825284</v>
      </c>
      <c r="CJ484">
        <v>88374070594</v>
      </c>
      <c r="CK484">
        <v>7982282870</v>
      </c>
      <c r="CL484">
        <v>0</v>
      </c>
      <c r="CM484">
        <v>-64.18731354177001</v>
      </c>
      <c r="CN484">
        <v>22.338624596595761</v>
      </c>
      <c r="CO484">
        <v>9.2261675000190735</v>
      </c>
      <c r="CP484">
        <v>-5505775245153.9795</v>
      </c>
      <c r="CQ484">
        <v>1916133259490.4106</v>
      </c>
      <c r="CR484">
        <v>791390102285.44336</v>
      </c>
      <c r="CS484">
        <v>1.3727965473034538</v>
      </c>
      <c r="CT484">
        <v>117753942792.1006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29155624309.651482</v>
      </c>
      <c r="DK484">
        <v>56621064904.348518</v>
      </c>
      <c r="DL484">
        <v>30038478105.922787</v>
      </c>
      <c r="DM484">
        <v>58335592488.077209</v>
      </c>
      <c r="DN484">
        <v>0</v>
      </c>
      <c r="DO484">
        <v>0</v>
      </c>
      <c r="DP484">
        <v>3596043622.3610516</v>
      </c>
      <c r="DQ484">
        <v>6983620627.6389484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53336865603.203438</v>
      </c>
      <c r="EF484">
        <v>0</v>
      </c>
      <c r="EG484">
        <v>314510000</v>
      </c>
      <c r="EH484">
        <v>6535655</v>
      </c>
      <c r="EI484">
        <v>0</v>
      </c>
      <c r="EJ484">
        <v>-6306725</v>
      </c>
      <c r="EK484">
        <v>0</v>
      </c>
      <c r="EL484">
        <v>1085221250</v>
      </c>
      <c r="EM484">
        <v>782412192</v>
      </c>
      <c r="EN484">
        <v>0</v>
      </c>
      <c r="EO484">
        <v>7199870678</v>
      </c>
      <c r="EP484">
        <v>314738930</v>
      </c>
      <c r="EQ484">
        <v>9067504120</v>
      </c>
      <c r="ER484" t="b">
        <v>1</v>
      </c>
      <c r="ES484" t="b">
        <v>1</v>
      </c>
      <c r="ET484" t="s">
        <v>1748</v>
      </c>
      <c r="EU484" t="s">
        <v>9979</v>
      </c>
      <c r="EV484">
        <v>2020</v>
      </c>
      <c r="EW484" t="s">
        <v>572</v>
      </c>
    </row>
    <row r="485" spans="1:153" x14ac:dyDescent="0.4">
      <c r="A485" t="s">
        <v>246</v>
      </c>
      <c r="B485" t="s">
        <v>1749</v>
      </c>
      <c r="C485">
        <v>210000442</v>
      </c>
      <c r="D485" t="s">
        <v>1750</v>
      </c>
      <c r="E485" t="s">
        <v>1751</v>
      </c>
      <c r="F485" t="s">
        <v>546</v>
      </c>
      <c r="G485" t="s">
        <v>701</v>
      </c>
      <c r="H485" t="s">
        <v>702</v>
      </c>
      <c r="I485" t="s">
        <v>549</v>
      </c>
      <c r="J485" t="s">
        <v>550</v>
      </c>
      <c r="K485" t="s">
        <v>551</v>
      </c>
      <c r="L485" t="s">
        <v>552</v>
      </c>
      <c r="M485" t="s">
        <v>553</v>
      </c>
      <c r="N485" t="s">
        <v>594</v>
      </c>
      <c r="O485" t="s">
        <v>555</v>
      </c>
      <c r="P485" t="s">
        <v>595</v>
      </c>
      <c r="Q485" t="s">
        <v>655</v>
      </c>
      <c r="R485" t="s">
        <v>557</v>
      </c>
      <c r="S485" t="s">
        <v>557</v>
      </c>
      <c r="T485" s="1">
        <v>43804</v>
      </c>
      <c r="U485" s="1">
        <v>44534</v>
      </c>
      <c r="V485" s="1">
        <v>51839</v>
      </c>
      <c r="X485" t="s">
        <v>677</v>
      </c>
      <c r="Y485" t="s">
        <v>559</v>
      </c>
      <c r="Z485" t="s">
        <v>678</v>
      </c>
      <c r="AA485" t="s">
        <v>1182</v>
      </c>
      <c r="AB485" t="s">
        <v>589</v>
      </c>
      <c r="AC485" t="s">
        <v>553</v>
      </c>
      <c r="AD485" t="s">
        <v>577</v>
      </c>
      <c r="AF485" t="s">
        <v>564</v>
      </c>
      <c r="AH485" t="s">
        <v>9979</v>
      </c>
      <c r="AI485" t="s">
        <v>566</v>
      </c>
      <c r="AJ485" t="s">
        <v>567</v>
      </c>
      <c r="AK485" t="s">
        <v>546</v>
      </c>
      <c r="AL485" t="s">
        <v>568</v>
      </c>
      <c r="AM485" t="s">
        <v>569</v>
      </c>
      <c r="AN485" t="s">
        <v>578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1139500002</v>
      </c>
      <c r="AZ485">
        <v>14424500010</v>
      </c>
      <c r="BA485">
        <v>0</v>
      </c>
      <c r="BB485">
        <v>-1139500002</v>
      </c>
      <c r="BC485">
        <v>22563999990</v>
      </c>
      <c r="BD485">
        <v>0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0</v>
      </c>
      <c r="BN485">
        <v>188394430</v>
      </c>
      <c r="BO485">
        <v>0</v>
      </c>
      <c r="BP485">
        <v>452367166</v>
      </c>
      <c r="BQ485">
        <v>0</v>
      </c>
      <c r="BR485">
        <v>640761596</v>
      </c>
      <c r="BS485">
        <v>0</v>
      </c>
      <c r="BT485">
        <v>0</v>
      </c>
      <c r="BU485">
        <v>0</v>
      </c>
      <c r="BV485">
        <v>0</v>
      </c>
      <c r="BW485">
        <v>640761596</v>
      </c>
      <c r="BX485">
        <v>0</v>
      </c>
      <c r="BY485">
        <v>2.9418841771699911</v>
      </c>
      <c r="BZ485">
        <v>0</v>
      </c>
      <c r="CA485">
        <v>22524192769</v>
      </c>
      <c r="CB485">
        <v>22524192769</v>
      </c>
      <c r="CC485">
        <v>23666519916</v>
      </c>
      <c r="CD485">
        <v>0</v>
      </c>
      <c r="CE485">
        <v>21625481410</v>
      </c>
      <c r="CF485">
        <v>21625481410</v>
      </c>
      <c r="CG485">
        <v>22576586982</v>
      </c>
      <c r="CH485">
        <v>21625481410</v>
      </c>
      <c r="CI485">
        <v>21625481410</v>
      </c>
      <c r="CJ485">
        <v>22576586982</v>
      </c>
      <c r="CK485">
        <v>188394430</v>
      </c>
      <c r="CL485">
        <v>2297752784</v>
      </c>
      <c r="CM485">
        <v>-8.3362790942192078</v>
      </c>
      <c r="CN485">
        <v>6.050772964954378</v>
      </c>
      <c r="CO485">
        <v>3.6736491322517399</v>
      </c>
      <c r="CP485">
        <v>-180276048580.60913</v>
      </c>
      <c r="CQ485">
        <v>130850878269.75148</v>
      </c>
      <c r="CR485">
        <v>79444431016.372635</v>
      </c>
      <c r="CS485">
        <v>1.1887694267677791</v>
      </c>
      <c r="CT485">
        <v>25707711139.342964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21625481410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2745015417.9235492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452367166</v>
      </c>
      <c r="EM485">
        <v>49781349</v>
      </c>
      <c r="EN485">
        <v>0</v>
      </c>
      <c r="EO485">
        <v>138613081</v>
      </c>
      <c r="EP485">
        <v>0</v>
      </c>
      <c r="EQ485">
        <v>640761596</v>
      </c>
      <c r="ER485" t="b">
        <v>1</v>
      </c>
      <c r="ES485" t="b">
        <v>1</v>
      </c>
      <c r="ET485" t="s">
        <v>9979</v>
      </c>
      <c r="EU485" t="s">
        <v>9979</v>
      </c>
      <c r="EV485">
        <v>2019</v>
      </c>
      <c r="EW485" t="s">
        <v>572</v>
      </c>
    </row>
    <row r="486" spans="1:153" x14ac:dyDescent="0.4">
      <c r="A486" t="s">
        <v>247</v>
      </c>
      <c r="B486" t="s">
        <v>1752</v>
      </c>
      <c r="C486">
        <v>210000802</v>
      </c>
      <c r="D486" t="s">
        <v>1753</v>
      </c>
      <c r="E486" t="s">
        <v>1754</v>
      </c>
      <c r="F486" t="s">
        <v>546</v>
      </c>
      <c r="G486" t="s">
        <v>654</v>
      </c>
      <c r="H486" t="s">
        <v>654</v>
      </c>
      <c r="I486" t="s">
        <v>689</v>
      </c>
      <c r="J486" t="s">
        <v>690</v>
      </c>
      <c r="K486" t="s">
        <v>691</v>
      </c>
      <c r="L486" t="s">
        <v>654</v>
      </c>
      <c r="M486" t="s">
        <v>553</v>
      </c>
      <c r="N486" t="s">
        <v>594</v>
      </c>
      <c r="O486" t="s">
        <v>654</v>
      </c>
      <c r="P486" t="s">
        <v>595</v>
      </c>
      <c r="Q486" t="s">
        <v>655</v>
      </c>
      <c r="R486" t="s">
        <v>557</v>
      </c>
      <c r="S486" t="s">
        <v>692</v>
      </c>
      <c r="T486" s="1">
        <v>44154</v>
      </c>
      <c r="U486" s="1">
        <v>45242</v>
      </c>
      <c r="V486" s="1">
        <v>56937</v>
      </c>
      <c r="X486" t="s">
        <v>553</v>
      </c>
      <c r="Y486" t="s">
        <v>553</v>
      </c>
      <c r="Z486" t="s">
        <v>553</v>
      </c>
      <c r="AA486" t="s">
        <v>553</v>
      </c>
      <c r="AB486" t="s">
        <v>596</v>
      </c>
      <c r="AC486" t="s">
        <v>596</v>
      </c>
      <c r="AD486" t="s">
        <v>863</v>
      </c>
      <c r="AF486" t="s">
        <v>772</v>
      </c>
      <c r="AH486" t="s">
        <v>9979</v>
      </c>
      <c r="AI486" t="s">
        <v>566</v>
      </c>
      <c r="AJ486" t="s">
        <v>773</v>
      </c>
      <c r="AK486" t="s">
        <v>546</v>
      </c>
      <c r="AL486" t="s">
        <v>568</v>
      </c>
      <c r="AM486" t="s">
        <v>569</v>
      </c>
      <c r="AN486" t="s">
        <v>578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626865036</v>
      </c>
      <c r="AY486">
        <v>4610421055</v>
      </c>
      <c r="AZ486">
        <v>92085545893</v>
      </c>
      <c r="BA486">
        <v>-626865036</v>
      </c>
      <c r="BB486">
        <v>983122634</v>
      </c>
      <c r="BC486">
        <v>206715124178</v>
      </c>
      <c r="BD486">
        <v>726554223</v>
      </c>
      <c r="BE486">
        <v>6280929630</v>
      </c>
      <c r="BF486">
        <v>54484492134</v>
      </c>
      <c r="BG486">
        <v>6280617005</v>
      </c>
      <c r="BH486">
        <v>0</v>
      </c>
      <c r="BI486">
        <v>312625</v>
      </c>
      <c r="BJ486">
        <v>34067910</v>
      </c>
      <c r="BK486">
        <v>6280617005</v>
      </c>
      <c r="BL486">
        <v>312625</v>
      </c>
      <c r="BM486">
        <v>8464273</v>
      </c>
      <c r="BN486">
        <v>-858338167</v>
      </c>
      <c r="BO486">
        <v>726554223</v>
      </c>
      <c r="BP486">
        <v>6280929630</v>
      </c>
      <c r="BQ486">
        <v>735018496</v>
      </c>
      <c r="BR486">
        <v>5422591463</v>
      </c>
      <c r="BS486">
        <v>0</v>
      </c>
      <c r="BT486">
        <v>0</v>
      </c>
      <c r="BU486">
        <v>0</v>
      </c>
      <c r="BV486">
        <v>735018496</v>
      </c>
      <c r="BW486">
        <v>5422591463</v>
      </c>
      <c r="BX486">
        <v>0.3789128619180403</v>
      </c>
      <c r="BY486">
        <v>2.8351121855029278</v>
      </c>
      <c r="BZ486">
        <v>0</v>
      </c>
      <c r="CA486">
        <v>204565870129</v>
      </c>
      <c r="CB486">
        <v>205217819316</v>
      </c>
      <c r="CC486">
        <v>203780616766</v>
      </c>
      <c r="CD486">
        <v>0</v>
      </c>
      <c r="CE486">
        <v>194039186760</v>
      </c>
      <c r="CF486">
        <v>194657587523</v>
      </c>
      <c r="CG486">
        <v>193914402293</v>
      </c>
      <c r="CH486">
        <v>194039186760</v>
      </c>
      <c r="CI486">
        <v>194657587523</v>
      </c>
      <c r="CJ486">
        <v>193914402293</v>
      </c>
      <c r="CK486">
        <v>-858338167</v>
      </c>
      <c r="CL486">
        <v>0</v>
      </c>
      <c r="CM486">
        <v>-24.069128409028057</v>
      </c>
      <c r="CN486">
        <v>6.4659985899925223</v>
      </c>
      <c r="CO486">
        <v>4.3122926354408273</v>
      </c>
      <c r="CP486">
        <v>-4670354102509.8164</v>
      </c>
      <c r="CQ486">
        <v>1254657107993.4558</v>
      </c>
      <c r="CR486">
        <v>836753756052.07532</v>
      </c>
      <c r="CS486">
        <v>1.1399212214151515</v>
      </c>
      <c r="CT486">
        <v>221189386773.86191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194039186760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4610421055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73941283345.53299</v>
      </c>
      <c r="EF486">
        <v>0</v>
      </c>
      <c r="EG486">
        <v>726554223</v>
      </c>
      <c r="EH486">
        <v>5620185</v>
      </c>
      <c r="EI486">
        <v>0</v>
      </c>
      <c r="EJ486">
        <v>2844088</v>
      </c>
      <c r="EK486">
        <v>0</v>
      </c>
      <c r="EL486">
        <v>6280929630</v>
      </c>
      <c r="EM486">
        <v>34067910</v>
      </c>
      <c r="EN486">
        <v>0</v>
      </c>
      <c r="EO486">
        <v>-892406077</v>
      </c>
      <c r="EP486">
        <v>735018496</v>
      </c>
      <c r="EQ486">
        <v>5422591463</v>
      </c>
      <c r="ER486" t="b">
        <v>1</v>
      </c>
      <c r="ES486" t="b">
        <v>1</v>
      </c>
      <c r="ET486" t="s">
        <v>9979</v>
      </c>
      <c r="EU486" t="s">
        <v>9979</v>
      </c>
      <c r="EV486">
        <v>2020</v>
      </c>
      <c r="EW486" t="s">
        <v>572</v>
      </c>
    </row>
    <row r="487" spans="1:153" x14ac:dyDescent="0.4">
      <c r="A487" t="s">
        <v>1755</v>
      </c>
      <c r="B487">
        <v>306173067303</v>
      </c>
      <c r="C487">
        <v>6000000001108</v>
      </c>
      <c r="D487" t="s">
        <v>1756</v>
      </c>
      <c r="E487" t="s">
        <v>1757</v>
      </c>
      <c r="F487" t="s">
        <v>606</v>
      </c>
      <c r="G487" t="s">
        <v>607</v>
      </c>
      <c r="H487" t="s">
        <v>931</v>
      </c>
      <c r="I487" t="s">
        <v>549</v>
      </c>
      <c r="J487" t="s">
        <v>550</v>
      </c>
      <c r="K487" t="s">
        <v>551</v>
      </c>
      <c r="L487" t="s">
        <v>552</v>
      </c>
      <c r="M487" t="s">
        <v>1374</v>
      </c>
      <c r="N487" t="s">
        <v>554</v>
      </c>
      <c r="O487" t="s">
        <v>555</v>
      </c>
      <c r="P487" t="s">
        <v>554</v>
      </c>
      <c r="Q487" t="s">
        <v>556</v>
      </c>
      <c r="R487" t="s">
        <v>557</v>
      </c>
      <c r="S487" t="s">
        <v>557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553</v>
      </c>
      <c r="Y487" t="s">
        <v>553</v>
      </c>
      <c r="Z487" t="s">
        <v>678</v>
      </c>
      <c r="AA487" t="s">
        <v>678</v>
      </c>
      <c r="AB487" t="s">
        <v>705</v>
      </c>
      <c r="AC487" t="s">
        <v>553</v>
      </c>
      <c r="AD487" t="s">
        <v>563</v>
      </c>
      <c r="AF487" t="s">
        <v>8806</v>
      </c>
      <c r="AH487" t="s">
        <v>9979</v>
      </c>
      <c r="AI487" t="s">
        <v>566</v>
      </c>
      <c r="AJ487" t="s">
        <v>567</v>
      </c>
      <c r="AK487" t="s">
        <v>606</v>
      </c>
      <c r="AL487" t="s">
        <v>568</v>
      </c>
      <c r="AM487" t="s">
        <v>569</v>
      </c>
      <c r="AN487" t="s">
        <v>570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 t="b">
        <v>1</v>
      </c>
      <c r="ES487" t="b">
        <v>1</v>
      </c>
      <c r="ET487" t="s">
        <v>9979</v>
      </c>
      <c r="EU487" t="s">
        <v>9979</v>
      </c>
      <c r="EV487">
        <v>2019</v>
      </c>
      <c r="EW487" t="s">
        <v>8804</v>
      </c>
    </row>
    <row r="488" spans="1:153" x14ac:dyDescent="0.4">
      <c r="A488" t="s">
        <v>1758</v>
      </c>
      <c r="B488" t="s">
        <v>1759</v>
      </c>
      <c r="C488">
        <v>210000863</v>
      </c>
      <c r="D488" t="s">
        <v>1760</v>
      </c>
      <c r="E488" t="s">
        <v>1761</v>
      </c>
      <c r="F488" t="s">
        <v>606</v>
      </c>
      <c r="G488" t="s">
        <v>607</v>
      </c>
      <c r="H488" t="s">
        <v>1483</v>
      </c>
      <c r="I488" t="s">
        <v>689</v>
      </c>
      <c r="J488" t="s">
        <v>837</v>
      </c>
      <c r="K488" t="s">
        <v>691</v>
      </c>
      <c r="L488" t="s">
        <v>838</v>
      </c>
      <c r="M488" t="s">
        <v>553</v>
      </c>
      <c r="N488" t="s">
        <v>594</v>
      </c>
      <c r="O488" t="s">
        <v>703</v>
      </c>
      <c r="P488" t="s">
        <v>595</v>
      </c>
      <c r="Q488" t="s">
        <v>556</v>
      </c>
      <c r="R488" t="s">
        <v>557</v>
      </c>
      <c r="S488" t="s">
        <v>692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553</v>
      </c>
      <c r="Y488" t="s">
        <v>553</v>
      </c>
      <c r="Z488" t="s">
        <v>553</v>
      </c>
      <c r="AA488" t="s">
        <v>553</v>
      </c>
      <c r="AB488" t="s">
        <v>1587</v>
      </c>
      <c r="AD488" t="s">
        <v>563</v>
      </c>
      <c r="AF488" t="s">
        <v>612</v>
      </c>
      <c r="AH488" t="s">
        <v>9979</v>
      </c>
      <c r="AI488" t="s">
        <v>566</v>
      </c>
      <c r="AJ488" t="s">
        <v>773</v>
      </c>
      <c r="AK488" t="s">
        <v>606</v>
      </c>
      <c r="AL488" t="s">
        <v>568</v>
      </c>
      <c r="AM488" t="s">
        <v>569</v>
      </c>
      <c r="AN488" t="s">
        <v>570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 t="b">
        <v>1</v>
      </c>
      <c r="ES488" t="b">
        <v>1</v>
      </c>
      <c r="ET488" t="s">
        <v>9979</v>
      </c>
      <c r="EU488" t="s">
        <v>9979</v>
      </c>
      <c r="EV488">
        <v>2020</v>
      </c>
      <c r="EW488" t="s">
        <v>572</v>
      </c>
    </row>
    <row r="489" spans="1:153" x14ac:dyDescent="0.4">
      <c r="A489" t="s">
        <v>248</v>
      </c>
      <c r="B489" t="s">
        <v>1762</v>
      </c>
      <c r="C489">
        <v>210000445</v>
      </c>
      <c r="D489" t="s">
        <v>1763</v>
      </c>
      <c r="E489" t="s">
        <v>1764</v>
      </c>
      <c r="F489" t="s">
        <v>546</v>
      </c>
      <c r="G489" t="s">
        <v>614</v>
      </c>
      <c r="H489" t="s">
        <v>654</v>
      </c>
      <c r="I489" t="s">
        <v>549</v>
      </c>
      <c r="J489" t="s">
        <v>550</v>
      </c>
      <c r="K489" t="s">
        <v>551</v>
      </c>
      <c r="L489" t="s">
        <v>552</v>
      </c>
      <c r="M489" t="s">
        <v>553</v>
      </c>
      <c r="N489" t="s">
        <v>594</v>
      </c>
      <c r="O489" t="s">
        <v>583</v>
      </c>
      <c r="P489" t="s">
        <v>595</v>
      </c>
      <c r="Q489" t="s">
        <v>655</v>
      </c>
      <c r="R489" t="s">
        <v>557</v>
      </c>
      <c r="S489" t="s">
        <v>557</v>
      </c>
      <c r="T489" s="1">
        <v>43798</v>
      </c>
      <c r="U489" s="1">
        <v>44893</v>
      </c>
      <c r="V489" s="1">
        <v>52198</v>
      </c>
      <c r="X489" t="s">
        <v>558</v>
      </c>
      <c r="Y489" t="s">
        <v>616</v>
      </c>
      <c r="Z489" t="s">
        <v>617</v>
      </c>
      <c r="AA489" t="s">
        <v>618</v>
      </c>
      <c r="AB489" t="s">
        <v>891</v>
      </c>
      <c r="AC489" t="s">
        <v>553</v>
      </c>
      <c r="AD489" t="s">
        <v>563</v>
      </c>
      <c r="AF489" t="s">
        <v>564</v>
      </c>
      <c r="AH489" t="s">
        <v>9979</v>
      </c>
      <c r="AI489" t="s">
        <v>566</v>
      </c>
      <c r="AJ489" t="s">
        <v>567</v>
      </c>
      <c r="AK489" t="s">
        <v>546</v>
      </c>
      <c r="AL489" t="s">
        <v>568</v>
      </c>
      <c r="AM489" t="s">
        <v>569</v>
      </c>
      <c r="AN489" t="s">
        <v>578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436500001</v>
      </c>
      <c r="AY489">
        <v>1293500003</v>
      </c>
      <c r="AZ489">
        <v>7394082519</v>
      </c>
      <c r="BA489">
        <v>-436500001</v>
      </c>
      <c r="BB489">
        <v>-1293500003</v>
      </c>
      <c r="BC489">
        <v>6175231981</v>
      </c>
      <c r="BD489">
        <v>203000000</v>
      </c>
      <c r="BE489">
        <v>619500000</v>
      </c>
      <c r="BF489">
        <v>3864341106</v>
      </c>
      <c r="BG489">
        <v>619500000</v>
      </c>
      <c r="BH489">
        <v>0</v>
      </c>
      <c r="BI489">
        <v>0</v>
      </c>
      <c r="BJ489">
        <v>-44608041</v>
      </c>
      <c r="BK489">
        <v>619500000</v>
      </c>
      <c r="BL489">
        <v>0</v>
      </c>
      <c r="BM489">
        <v>-8442083</v>
      </c>
      <c r="BN489">
        <v>-381418174</v>
      </c>
      <c r="BO489">
        <v>203000000</v>
      </c>
      <c r="BP489">
        <v>619500000</v>
      </c>
      <c r="BQ489">
        <v>194557917</v>
      </c>
      <c r="BR489">
        <v>238081826</v>
      </c>
      <c r="BS489">
        <v>0</v>
      </c>
      <c r="BT489">
        <v>0</v>
      </c>
      <c r="BU489">
        <v>0</v>
      </c>
      <c r="BV489">
        <v>194557917</v>
      </c>
      <c r="BW489">
        <v>238081826</v>
      </c>
      <c r="BX489">
        <v>0.84626934547805222</v>
      </c>
      <c r="BY489">
        <v>1.009535828167196</v>
      </c>
      <c r="BZ489">
        <v>0</v>
      </c>
      <c r="CA489">
        <v>22418743669</v>
      </c>
      <c r="CB489">
        <v>22855004140</v>
      </c>
      <c r="CC489">
        <v>23711697047</v>
      </c>
      <c r="CD489">
        <v>0</v>
      </c>
      <c r="CE489">
        <v>22864878163</v>
      </c>
      <c r="CF489">
        <v>23309820247</v>
      </c>
      <c r="CG489">
        <v>24539796340</v>
      </c>
      <c r="CH489">
        <v>22864878163</v>
      </c>
      <c r="CI489">
        <v>23309820247</v>
      </c>
      <c r="CJ489">
        <v>24539796340</v>
      </c>
      <c r="CK489">
        <v>-381418174</v>
      </c>
      <c r="CL489">
        <v>0</v>
      </c>
      <c r="CM489">
        <v>19.319866299629215</v>
      </c>
      <c r="CN489">
        <v>5.9077098965644836</v>
      </c>
      <c r="CO489">
        <v>0</v>
      </c>
      <c r="CP489">
        <v>441746389066.47168</v>
      </c>
      <c r="CQ489">
        <v>135079067007.29625</v>
      </c>
      <c r="CR489">
        <v>0</v>
      </c>
      <c r="CS489">
        <v>2.5147402831587402</v>
      </c>
      <c r="CT489">
        <v>57499230186.012718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22183340085.240536</v>
      </c>
      <c r="DK489">
        <v>681538077.75946438</v>
      </c>
      <c r="DL489">
        <v>23808333635.193794</v>
      </c>
      <c r="DM489">
        <v>731462704.80620623</v>
      </c>
      <c r="DN489">
        <v>0</v>
      </c>
      <c r="DO489">
        <v>0</v>
      </c>
      <c r="DP489">
        <v>1254944385.1068316</v>
      </c>
      <c r="DQ489">
        <v>38555617.893168539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931814760.83645523</v>
      </c>
      <c r="EF489">
        <v>0</v>
      </c>
      <c r="EG489">
        <v>203000000</v>
      </c>
      <c r="EH489">
        <v>-14996283</v>
      </c>
      <c r="EI489">
        <v>0</v>
      </c>
      <c r="EJ489">
        <v>6554200</v>
      </c>
      <c r="EK489">
        <v>0</v>
      </c>
      <c r="EL489">
        <v>619500000</v>
      </c>
      <c r="EM489">
        <v>-44608041</v>
      </c>
      <c r="EN489">
        <v>0</v>
      </c>
      <c r="EO489">
        <v>-336810133</v>
      </c>
      <c r="EP489">
        <v>194557917</v>
      </c>
      <c r="EQ489">
        <v>238081826</v>
      </c>
      <c r="ER489" t="b">
        <v>1</v>
      </c>
      <c r="ES489" t="b">
        <v>1</v>
      </c>
      <c r="ET489" t="s">
        <v>9979</v>
      </c>
      <c r="EU489" t="s">
        <v>9979</v>
      </c>
      <c r="EV489">
        <v>2019</v>
      </c>
      <c r="EW489" t="s">
        <v>572</v>
      </c>
    </row>
    <row r="490" spans="1:153" x14ac:dyDescent="0.4">
      <c r="A490" t="s">
        <v>249</v>
      </c>
      <c r="B490">
        <v>806446510801</v>
      </c>
      <c r="C490">
        <v>6000000001141</v>
      </c>
      <c r="D490" t="s">
        <v>1765</v>
      </c>
      <c r="E490" t="s">
        <v>1766</v>
      </c>
      <c r="F490" t="s">
        <v>606</v>
      </c>
      <c r="G490" t="s">
        <v>1236</v>
      </c>
      <c r="H490" t="s">
        <v>1237</v>
      </c>
      <c r="I490" t="s">
        <v>549</v>
      </c>
      <c r="J490" t="s">
        <v>550</v>
      </c>
      <c r="K490" t="s">
        <v>551</v>
      </c>
      <c r="L490" t="s">
        <v>552</v>
      </c>
      <c r="M490" t="s">
        <v>609</v>
      </c>
      <c r="N490" t="s">
        <v>554</v>
      </c>
      <c r="O490" t="s">
        <v>555</v>
      </c>
      <c r="P490" t="s">
        <v>554</v>
      </c>
      <c r="Q490" t="s">
        <v>556</v>
      </c>
      <c r="R490" t="s">
        <v>557</v>
      </c>
      <c r="S490" t="s">
        <v>557</v>
      </c>
      <c r="T490" s="1">
        <v>43966</v>
      </c>
      <c r="U490" s="1">
        <v>47284</v>
      </c>
      <c r="V490" s="1">
        <v>47314</v>
      </c>
      <c r="X490" t="s">
        <v>553</v>
      </c>
      <c r="Y490" t="s">
        <v>553</v>
      </c>
      <c r="Z490" t="s">
        <v>1238</v>
      </c>
      <c r="AA490" t="s">
        <v>1238</v>
      </c>
      <c r="AB490" t="s">
        <v>1767</v>
      </c>
      <c r="AC490" t="s">
        <v>553</v>
      </c>
      <c r="AD490" t="s">
        <v>657</v>
      </c>
      <c r="AF490" t="s">
        <v>8806</v>
      </c>
      <c r="AH490" s="1">
        <v>43853</v>
      </c>
      <c r="AI490" t="s">
        <v>566</v>
      </c>
      <c r="AJ490" t="s">
        <v>567</v>
      </c>
      <c r="AK490" t="s">
        <v>606</v>
      </c>
      <c r="AL490" t="s">
        <v>568</v>
      </c>
      <c r="AM490" t="s">
        <v>569</v>
      </c>
      <c r="AN490" t="s">
        <v>578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728350682</v>
      </c>
      <c r="BF490">
        <v>7877208816</v>
      </c>
      <c r="BG490">
        <v>0</v>
      </c>
      <c r="BH490">
        <v>728350682</v>
      </c>
      <c r="BI490">
        <v>0</v>
      </c>
      <c r="BJ490">
        <v>0</v>
      </c>
      <c r="BK490">
        <v>0</v>
      </c>
      <c r="BL490">
        <v>728350682</v>
      </c>
      <c r="BM490">
        <v>0</v>
      </c>
      <c r="BN490">
        <v>0</v>
      </c>
      <c r="BO490">
        <v>106504109</v>
      </c>
      <c r="BP490">
        <v>728350682</v>
      </c>
      <c r="BQ490">
        <v>106504109</v>
      </c>
      <c r="BR490">
        <v>728350682</v>
      </c>
      <c r="BS490">
        <v>0</v>
      </c>
      <c r="BT490">
        <v>0</v>
      </c>
      <c r="BU490">
        <v>0</v>
      </c>
      <c r="BV490">
        <v>106504109</v>
      </c>
      <c r="BW490">
        <v>728350682</v>
      </c>
      <c r="BX490">
        <v>0.25511953443425139</v>
      </c>
      <c r="BY490">
        <v>1.757780104520738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0.25273456666666666</v>
      </c>
      <c r="CN490">
        <v>3.0328148000000001</v>
      </c>
      <c r="CO490">
        <v>3.0328148000000001</v>
      </c>
      <c r="CP490">
        <v>10564304886.666666</v>
      </c>
      <c r="CQ490">
        <v>126771658640</v>
      </c>
      <c r="CR490">
        <v>126771658640</v>
      </c>
      <c r="CS490">
        <v>1.1884499716746411</v>
      </c>
      <c r="CT490">
        <v>49677208816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728350682</v>
      </c>
      <c r="EM490">
        <v>0</v>
      </c>
      <c r="EN490">
        <v>0</v>
      </c>
      <c r="EO490">
        <v>0</v>
      </c>
      <c r="EP490">
        <v>106504109</v>
      </c>
      <c r="EQ490">
        <v>728350682</v>
      </c>
      <c r="ER490" t="b">
        <v>1</v>
      </c>
      <c r="ES490" t="b">
        <v>1</v>
      </c>
      <c r="ET490" t="s">
        <v>9979</v>
      </c>
      <c r="EU490" t="s">
        <v>9979</v>
      </c>
      <c r="EV490">
        <v>2020</v>
      </c>
      <c r="EW490" t="s">
        <v>8804</v>
      </c>
    </row>
    <row r="491" spans="1:153" x14ac:dyDescent="0.4">
      <c r="A491" t="s">
        <v>250</v>
      </c>
      <c r="B491">
        <v>505899663502</v>
      </c>
      <c r="C491">
        <v>6000000001125</v>
      </c>
      <c r="D491" t="s">
        <v>1768</v>
      </c>
      <c r="E491" t="s">
        <v>1769</v>
      </c>
      <c r="F491" t="s">
        <v>606</v>
      </c>
      <c r="G491" t="s">
        <v>1236</v>
      </c>
      <c r="H491" t="s">
        <v>1237</v>
      </c>
      <c r="I491" t="s">
        <v>549</v>
      </c>
      <c r="J491" t="s">
        <v>550</v>
      </c>
      <c r="K491" t="s">
        <v>551</v>
      </c>
      <c r="L491" t="s">
        <v>552</v>
      </c>
      <c r="M491" t="s">
        <v>932</v>
      </c>
      <c r="N491" t="s">
        <v>554</v>
      </c>
      <c r="O491" t="s">
        <v>555</v>
      </c>
      <c r="P491" t="s">
        <v>554</v>
      </c>
      <c r="Q491" t="s">
        <v>556</v>
      </c>
      <c r="R491" t="s">
        <v>557</v>
      </c>
      <c r="S491" t="s">
        <v>557</v>
      </c>
      <c r="T491" s="1">
        <v>43896</v>
      </c>
      <c r="U491" s="1">
        <v>47762</v>
      </c>
      <c r="V491" s="1">
        <v>47793</v>
      </c>
      <c r="X491" t="s">
        <v>553</v>
      </c>
      <c r="Y491" t="s">
        <v>553</v>
      </c>
      <c r="Z491" t="s">
        <v>1238</v>
      </c>
      <c r="AA491" t="s">
        <v>1238</v>
      </c>
      <c r="AB491" t="s">
        <v>1012</v>
      </c>
      <c r="AC491" t="s">
        <v>553</v>
      </c>
      <c r="AD491" t="s">
        <v>784</v>
      </c>
      <c r="AF491" t="s">
        <v>8806</v>
      </c>
      <c r="AH491" s="1">
        <v>43875</v>
      </c>
      <c r="AI491" t="s">
        <v>566</v>
      </c>
      <c r="AJ491" t="s">
        <v>567</v>
      </c>
      <c r="AK491" t="s">
        <v>606</v>
      </c>
      <c r="AL491" t="s">
        <v>568</v>
      </c>
      <c r="AM491" t="s">
        <v>569</v>
      </c>
      <c r="AN491" t="s">
        <v>578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327536580</v>
      </c>
      <c r="BE491">
        <v>2314591832</v>
      </c>
      <c r="BF491">
        <v>25831882409</v>
      </c>
      <c r="BG491">
        <v>0</v>
      </c>
      <c r="BH491">
        <v>2313760285</v>
      </c>
      <c r="BI491">
        <v>831547</v>
      </c>
      <c r="BJ491">
        <v>0</v>
      </c>
      <c r="BK491">
        <v>0</v>
      </c>
      <c r="BL491">
        <v>2313760285</v>
      </c>
      <c r="BM491">
        <v>0</v>
      </c>
      <c r="BN491">
        <v>0</v>
      </c>
      <c r="BO491">
        <v>338450544</v>
      </c>
      <c r="BP491">
        <v>2314591832</v>
      </c>
      <c r="BQ491">
        <v>338450544</v>
      </c>
      <c r="BR491">
        <v>2314591832</v>
      </c>
      <c r="BS491">
        <v>0</v>
      </c>
      <c r="BT491">
        <v>0</v>
      </c>
      <c r="BU491">
        <v>0</v>
      </c>
      <c r="BV491">
        <v>338450544</v>
      </c>
      <c r="BW491">
        <v>2314591832</v>
      </c>
      <c r="BX491">
        <v>0.25350483339904994</v>
      </c>
      <c r="BY491">
        <v>1.7465922375386391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0.25139929999999999</v>
      </c>
      <c r="CN491">
        <v>3.0167915999999999</v>
      </c>
      <c r="CO491">
        <v>3.0167915999999999</v>
      </c>
      <c r="CP491">
        <v>33606490872.985096</v>
      </c>
      <c r="CQ491">
        <v>403277890475.82117</v>
      </c>
      <c r="CR491">
        <v>403277890475.82117</v>
      </c>
      <c r="CS491">
        <v>1.1932399660485014</v>
      </c>
      <c r="CT491">
        <v>159509624841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338450544</v>
      </c>
      <c r="EH491">
        <v>0</v>
      </c>
      <c r="EI491">
        <v>0</v>
      </c>
      <c r="EJ491">
        <v>0</v>
      </c>
      <c r="EK491">
        <v>0</v>
      </c>
      <c r="EL491">
        <v>2314591832</v>
      </c>
      <c r="EM491">
        <v>0</v>
      </c>
      <c r="EN491">
        <v>0</v>
      </c>
      <c r="EO491">
        <v>0</v>
      </c>
      <c r="EP491">
        <v>338450544</v>
      </c>
      <c r="EQ491">
        <v>2314591832</v>
      </c>
      <c r="ER491" t="b">
        <v>1</v>
      </c>
      <c r="ES491" t="b">
        <v>1</v>
      </c>
      <c r="ET491" t="s">
        <v>9979</v>
      </c>
      <c r="EU491" t="s">
        <v>9979</v>
      </c>
      <c r="EV491">
        <v>2020</v>
      </c>
      <c r="EW491" t="s">
        <v>8804</v>
      </c>
    </row>
    <row r="492" spans="1:153" x14ac:dyDescent="0.4">
      <c r="A492" t="s">
        <v>251</v>
      </c>
      <c r="B492" t="s">
        <v>1770</v>
      </c>
      <c r="C492">
        <v>210000525</v>
      </c>
      <c r="D492" t="s">
        <v>1771</v>
      </c>
      <c r="E492" t="s">
        <v>1772</v>
      </c>
      <c r="F492" t="s">
        <v>844</v>
      </c>
      <c r="G492" t="s">
        <v>844</v>
      </c>
      <c r="H492" t="s">
        <v>1277</v>
      </c>
      <c r="I492" t="s">
        <v>549</v>
      </c>
      <c r="J492" t="s">
        <v>550</v>
      </c>
      <c r="K492" t="s">
        <v>551</v>
      </c>
      <c r="L492" t="s">
        <v>552</v>
      </c>
      <c r="M492" t="s">
        <v>553</v>
      </c>
      <c r="N492" t="s">
        <v>594</v>
      </c>
      <c r="O492" t="s">
        <v>555</v>
      </c>
      <c r="P492" t="s">
        <v>595</v>
      </c>
      <c r="Q492" t="s">
        <v>655</v>
      </c>
      <c r="R492" t="s">
        <v>557</v>
      </c>
      <c r="S492" t="s">
        <v>557</v>
      </c>
      <c r="T492" s="1">
        <v>43888</v>
      </c>
      <c r="U492" s="1">
        <v>43888</v>
      </c>
      <c r="V492" s="1">
        <v>46421</v>
      </c>
      <c r="X492" t="s">
        <v>553</v>
      </c>
      <c r="Y492" t="s">
        <v>553</v>
      </c>
      <c r="Z492" t="s">
        <v>553</v>
      </c>
      <c r="AA492" t="s">
        <v>553</v>
      </c>
      <c r="AB492" t="s">
        <v>1437</v>
      </c>
      <c r="AC492" t="s">
        <v>553</v>
      </c>
      <c r="AD492" t="s">
        <v>1379</v>
      </c>
      <c r="AF492" t="s">
        <v>8894</v>
      </c>
      <c r="AH492" t="s">
        <v>9979</v>
      </c>
      <c r="AI492" t="s">
        <v>566</v>
      </c>
      <c r="AJ492" t="s">
        <v>696</v>
      </c>
      <c r="AK492" t="s">
        <v>844</v>
      </c>
      <c r="AL492" t="s">
        <v>568</v>
      </c>
      <c r="AM492" t="s">
        <v>569</v>
      </c>
      <c r="AN492" t="s">
        <v>578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77763624</v>
      </c>
      <c r="BE492">
        <v>149469628</v>
      </c>
      <c r="BF492">
        <v>5733342779</v>
      </c>
      <c r="BG492">
        <v>149469628</v>
      </c>
      <c r="BH492">
        <v>0</v>
      </c>
      <c r="BI492">
        <v>0</v>
      </c>
      <c r="BJ492">
        <v>0</v>
      </c>
      <c r="BK492">
        <v>149469628</v>
      </c>
      <c r="BL492">
        <v>0</v>
      </c>
      <c r="BM492">
        <v>0</v>
      </c>
      <c r="BN492">
        <v>69840008</v>
      </c>
      <c r="BO492">
        <v>77763624</v>
      </c>
      <c r="BP492">
        <v>149469628</v>
      </c>
      <c r="BQ492">
        <v>77763624</v>
      </c>
      <c r="BR492">
        <v>219309636</v>
      </c>
      <c r="BS492">
        <v>0</v>
      </c>
      <c r="BT492">
        <v>0</v>
      </c>
      <c r="BU492">
        <v>0</v>
      </c>
      <c r="BV492">
        <v>77763624</v>
      </c>
      <c r="BW492">
        <v>219309636</v>
      </c>
      <c r="BX492">
        <v>1.6071224742146006</v>
      </c>
      <c r="BY492">
        <v>4.6336345007856634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4877568673</v>
      </c>
      <c r="CF492">
        <v>4877568673</v>
      </c>
      <c r="CG492">
        <v>4807728665</v>
      </c>
      <c r="CH492">
        <v>4877568673</v>
      </c>
      <c r="CI492">
        <v>4877568673</v>
      </c>
      <c r="CJ492">
        <v>4807728665</v>
      </c>
      <c r="CK492">
        <v>69840008</v>
      </c>
      <c r="CL492">
        <v>1513645118</v>
      </c>
      <c r="CM492">
        <v>24.621120095252994</v>
      </c>
      <c r="CN492">
        <v>9.4807562232017499</v>
      </c>
      <c r="CO492">
        <v>4.2576709389686593</v>
      </c>
      <c r="CP492">
        <v>120091204070.77678</v>
      </c>
      <c r="CQ492">
        <v>46243039550.638649</v>
      </c>
      <c r="CR492">
        <v>20767082391.85603</v>
      </c>
      <c r="CS492">
        <v>1.1184162039600001</v>
      </c>
      <c r="CT492">
        <v>5455151839.8108749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4877568673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297706611.72021079</v>
      </c>
      <c r="EF492">
        <v>0</v>
      </c>
      <c r="EG492">
        <v>77763624</v>
      </c>
      <c r="EH492">
        <v>0</v>
      </c>
      <c r="EI492">
        <v>0</v>
      </c>
      <c r="EJ492">
        <v>0</v>
      </c>
      <c r="EK492">
        <v>0</v>
      </c>
      <c r="EL492">
        <v>149469628</v>
      </c>
      <c r="EM492">
        <v>0</v>
      </c>
      <c r="EN492">
        <v>0</v>
      </c>
      <c r="EO492">
        <v>69840008</v>
      </c>
      <c r="EP492">
        <v>77763624</v>
      </c>
      <c r="EQ492">
        <v>219309636</v>
      </c>
      <c r="ER492" t="b">
        <v>1</v>
      </c>
      <c r="ES492" t="b">
        <v>1</v>
      </c>
      <c r="ET492" t="s">
        <v>9979</v>
      </c>
      <c r="EU492" t="s">
        <v>9979</v>
      </c>
      <c r="EV492">
        <v>2020</v>
      </c>
      <c r="EW492" t="s">
        <v>572</v>
      </c>
    </row>
    <row r="493" spans="1:153" x14ac:dyDescent="0.4">
      <c r="A493" t="s">
        <v>252</v>
      </c>
      <c r="B493" t="s">
        <v>1773</v>
      </c>
      <c r="C493">
        <v>210000575</v>
      </c>
      <c r="D493" t="s">
        <v>1774</v>
      </c>
      <c r="E493" t="s">
        <v>1775</v>
      </c>
      <c r="F493" t="s">
        <v>844</v>
      </c>
      <c r="G493" t="s">
        <v>844</v>
      </c>
      <c r="H493" t="s">
        <v>1277</v>
      </c>
      <c r="I493" t="s">
        <v>689</v>
      </c>
      <c r="J493" t="s">
        <v>837</v>
      </c>
      <c r="K493" t="s">
        <v>691</v>
      </c>
      <c r="L493" t="s">
        <v>838</v>
      </c>
      <c r="M493" t="s">
        <v>553</v>
      </c>
      <c r="N493" t="s">
        <v>594</v>
      </c>
      <c r="O493" t="s">
        <v>555</v>
      </c>
      <c r="P493" t="s">
        <v>595</v>
      </c>
      <c r="Q493" t="s">
        <v>655</v>
      </c>
      <c r="R493" t="s">
        <v>557</v>
      </c>
      <c r="S493" t="s">
        <v>692</v>
      </c>
      <c r="T493" s="1">
        <v>43949</v>
      </c>
      <c r="U493" s="1">
        <v>44990</v>
      </c>
      <c r="V493" s="1">
        <v>46817</v>
      </c>
      <c r="X493" t="s">
        <v>553</v>
      </c>
      <c r="Y493" t="s">
        <v>553</v>
      </c>
      <c r="Z493" t="s">
        <v>553</v>
      </c>
      <c r="AA493" t="s">
        <v>553</v>
      </c>
      <c r="AB493" t="s">
        <v>1437</v>
      </c>
      <c r="AC493" t="s">
        <v>1776</v>
      </c>
      <c r="AD493" t="s">
        <v>847</v>
      </c>
      <c r="AF493" t="s">
        <v>8894</v>
      </c>
      <c r="AH493" t="s">
        <v>9979</v>
      </c>
      <c r="AI493" t="s">
        <v>566</v>
      </c>
      <c r="AJ493" t="s">
        <v>696</v>
      </c>
      <c r="AK493" t="s">
        <v>844</v>
      </c>
      <c r="AL493" t="s">
        <v>568</v>
      </c>
      <c r="AM493" t="s">
        <v>569</v>
      </c>
      <c r="AN493" t="s">
        <v>578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307752500</v>
      </c>
      <c r="AY493">
        <v>56402860692</v>
      </c>
      <c r="AZ493">
        <v>81428735225</v>
      </c>
      <c r="BA493">
        <v>-307752500</v>
      </c>
      <c r="BB493">
        <v>-55927693614</v>
      </c>
      <c r="BC493">
        <v>10190105360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-3570947663</v>
      </c>
      <c r="BK493">
        <v>1492893981</v>
      </c>
      <c r="BL493">
        <v>31894</v>
      </c>
      <c r="BM493">
        <v>138537996</v>
      </c>
      <c r="BN493">
        <v>-3570955379</v>
      </c>
      <c r="BO493">
        <v>0</v>
      </c>
      <c r="BP493">
        <v>1492925875</v>
      </c>
      <c r="BQ493">
        <v>138537996</v>
      </c>
      <c r="BR493">
        <v>-2078029504</v>
      </c>
      <c r="BS493">
        <v>0</v>
      </c>
      <c r="BT493">
        <v>0</v>
      </c>
      <c r="BU493">
        <v>0</v>
      </c>
      <c r="BV493">
        <v>138537996</v>
      </c>
      <c r="BW493">
        <v>-2078029504</v>
      </c>
      <c r="BX493">
        <v>896.31993041547878</v>
      </c>
      <c r="BY493">
        <v>-6.749378454986064</v>
      </c>
      <c r="BZ493">
        <v>0</v>
      </c>
      <c r="CA493">
        <v>136870</v>
      </c>
      <c r="CB493">
        <v>196316338</v>
      </c>
      <c r="CC493">
        <v>64790342948</v>
      </c>
      <c r="CD493">
        <v>0</v>
      </c>
      <c r="CE493">
        <v>118057</v>
      </c>
      <c r="CF493">
        <v>169332561</v>
      </c>
      <c r="CG493">
        <v>59498767050</v>
      </c>
      <c r="CH493">
        <v>118057</v>
      </c>
      <c r="CI493">
        <v>169332561</v>
      </c>
      <c r="CJ493">
        <v>59498767050</v>
      </c>
      <c r="CK493">
        <v>-3570955379</v>
      </c>
      <c r="CL493">
        <v>0</v>
      </c>
      <c r="CM493">
        <v>0</v>
      </c>
      <c r="CN493">
        <v>-7.7445104718208331</v>
      </c>
      <c r="CO493">
        <v>5.4456254839897165</v>
      </c>
      <c r="CP493">
        <v>0</v>
      </c>
      <c r="CQ493">
        <v>-914293.67277175211</v>
      </c>
      <c r="CR493">
        <v>642894.20776337397</v>
      </c>
      <c r="CS493">
        <v>1.2012222605774641</v>
      </c>
      <c r="CT493">
        <v>141812.69641699368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118057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56402860692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42522.365782696113</v>
      </c>
      <c r="EF493">
        <v>0</v>
      </c>
      <c r="EG493">
        <v>0</v>
      </c>
      <c r="EH493">
        <v>127478807</v>
      </c>
      <c r="EI493">
        <v>0</v>
      </c>
      <c r="EJ493">
        <v>11059189</v>
      </c>
      <c r="EK493">
        <v>0</v>
      </c>
      <c r="EL493">
        <v>1492925875</v>
      </c>
      <c r="EM493">
        <v>-3570947663</v>
      </c>
      <c r="EN493">
        <v>0</v>
      </c>
      <c r="EO493">
        <v>-7716</v>
      </c>
      <c r="EP493">
        <v>138537996</v>
      </c>
      <c r="EQ493">
        <v>-2078029504</v>
      </c>
      <c r="ER493" t="b">
        <v>1</v>
      </c>
      <c r="ES493" t="b">
        <v>1</v>
      </c>
      <c r="ET493" t="s">
        <v>9979</v>
      </c>
      <c r="EU493" t="s">
        <v>9979</v>
      </c>
      <c r="EV493">
        <v>2020</v>
      </c>
      <c r="EW493" t="s">
        <v>572</v>
      </c>
    </row>
    <row r="494" spans="1:153" x14ac:dyDescent="0.4">
      <c r="A494" t="s">
        <v>253</v>
      </c>
      <c r="B494" t="s">
        <v>1777</v>
      </c>
      <c r="C494">
        <v>210000556</v>
      </c>
      <c r="D494" t="s">
        <v>1778</v>
      </c>
      <c r="E494" t="s">
        <v>1779</v>
      </c>
      <c r="F494" t="s">
        <v>827</v>
      </c>
      <c r="G494" t="s">
        <v>827</v>
      </c>
      <c r="H494" t="s">
        <v>827</v>
      </c>
      <c r="I494" t="s">
        <v>689</v>
      </c>
      <c r="J494" t="s">
        <v>609</v>
      </c>
      <c r="K494" t="s">
        <v>691</v>
      </c>
      <c r="L494" t="s">
        <v>1246</v>
      </c>
      <c r="M494" t="s">
        <v>553</v>
      </c>
      <c r="N494" t="s">
        <v>594</v>
      </c>
      <c r="O494" t="s">
        <v>583</v>
      </c>
      <c r="P494" t="s">
        <v>584</v>
      </c>
      <c r="Q494" t="s">
        <v>655</v>
      </c>
      <c r="R494" t="s">
        <v>692</v>
      </c>
      <c r="S494" t="s">
        <v>692</v>
      </c>
      <c r="T494" s="1">
        <v>43927</v>
      </c>
      <c r="U494" s="1">
        <v>44488</v>
      </c>
      <c r="V494" s="1">
        <v>46835</v>
      </c>
      <c r="X494" t="s">
        <v>553</v>
      </c>
      <c r="Y494" t="s">
        <v>553</v>
      </c>
      <c r="Z494" t="s">
        <v>553</v>
      </c>
      <c r="AA494" t="s">
        <v>553</v>
      </c>
      <c r="AB494" t="s">
        <v>553</v>
      </c>
      <c r="AC494" t="s">
        <v>1247</v>
      </c>
      <c r="AD494" t="s">
        <v>969</v>
      </c>
      <c r="AF494" t="s">
        <v>829</v>
      </c>
      <c r="AH494" t="s">
        <v>9979</v>
      </c>
      <c r="AI494" t="s">
        <v>566</v>
      </c>
      <c r="AJ494" t="s">
        <v>696</v>
      </c>
      <c r="AK494" t="s">
        <v>827</v>
      </c>
      <c r="AL494" t="s">
        <v>586</v>
      </c>
      <c r="AM494" t="s">
        <v>569</v>
      </c>
      <c r="AN494" t="s">
        <v>578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210064468</v>
      </c>
      <c r="BN494">
        <v>-4050926741</v>
      </c>
      <c r="BO494">
        <v>0</v>
      </c>
      <c r="BP494">
        <v>0</v>
      </c>
      <c r="BQ494">
        <v>210064468</v>
      </c>
      <c r="BR494">
        <v>-4050926741</v>
      </c>
      <c r="BS494">
        <v>0</v>
      </c>
      <c r="BT494">
        <v>0</v>
      </c>
      <c r="BU494">
        <v>0</v>
      </c>
      <c r="BV494">
        <v>210064468</v>
      </c>
      <c r="BW494">
        <v>-4050926741</v>
      </c>
      <c r="BX494">
        <v>0.75678482712588768</v>
      </c>
      <c r="BY494">
        <v>-13.329338840039881</v>
      </c>
      <c r="BZ494">
        <v>19600000</v>
      </c>
      <c r="CA494">
        <v>23552834125</v>
      </c>
      <c r="CB494">
        <v>23552834125</v>
      </c>
      <c r="CC494">
        <v>22817684125</v>
      </c>
      <c r="CD494">
        <v>18683378</v>
      </c>
      <c r="CE494">
        <v>26924616036</v>
      </c>
      <c r="CF494">
        <v>28800427187</v>
      </c>
      <c r="CG494">
        <v>29806567868</v>
      </c>
      <c r="CH494">
        <v>22231890152.000004</v>
      </c>
      <c r="CI494">
        <v>22139861303</v>
      </c>
      <c r="CJ494">
        <v>25217662033</v>
      </c>
      <c r="CK494">
        <v>-3720921880.9999962</v>
      </c>
      <c r="CL494">
        <v>0</v>
      </c>
      <c r="CM494">
        <v>109.72043395042419</v>
      </c>
      <c r="CN494">
        <v>-11.220709867775438</v>
      </c>
      <c r="CO494">
        <v>5.4950711131095886</v>
      </c>
      <c r="CP494">
        <v>2954180555418.4702</v>
      </c>
      <c r="CQ494">
        <v>-302113304841.21002</v>
      </c>
      <c r="CR494">
        <v>147952679810.99081</v>
      </c>
      <c r="CS494">
        <v>1.1891250232714827</v>
      </c>
      <c r="CT494">
        <v>32016734670.384235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26924616036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19924215866.640003</v>
      </c>
      <c r="EF494">
        <v>-2135766530</v>
      </c>
      <c r="EG494">
        <v>0</v>
      </c>
      <c r="EH494">
        <v>0</v>
      </c>
      <c r="EI494">
        <v>2085875619</v>
      </c>
      <c r="EJ494">
        <v>259955379</v>
      </c>
      <c r="EK494">
        <v>114189965</v>
      </c>
      <c r="EL494">
        <v>0</v>
      </c>
      <c r="EM494">
        <v>0</v>
      </c>
      <c r="EN494">
        <v>-433824909</v>
      </c>
      <c r="EO494">
        <v>-3731291797</v>
      </c>
      <c r="EP494">
        <v>210064468</v>
      </c>
      <c r="EQ494">
        <v>-4050926741</v>
      </c>
      <c r="ER494" t="b">
        <v>1</v>
      </c>
      <c r="ES494" t="b">
        <v>1</v>
      </c>
      <c r="ET494" t="s">
        <v>1248</v>
      </c>
      <c r="EU494" t="s">
        <v>9979</v>
      </c>
      <c r="EV494">
        <v>2020</v>
      </c>
      <c r="EW494" t="s">
        <v>814</v>
      </c>
    </row>
    <row r="495" spans="1:153" x14ac:dyDescent="0.4">
      <c r="A495" t="s">
        <v>1780</v>
      </c>
      <c r="B495">
        <v>106340847101</v>
      </c>
      <c r="C495">
        <v>6000000001123</v>
      </c>
      <c r="D495" t="s">
        <v>1781</v>
      </c>
      <c r="E495" t="s">
        <v>1782</v>
      </c>
      <c r="F495" t="s">
        <v>606</v>
      </c>
      <c r="G495" t="s">
        <v>607</v>
      </c>
      <c r="H495" t="s">
        <v>931</v>
      </c>
      <c r="I495" t="s">
        <v>549</v>
      </c>
      <c r="J495" t="s">
        <v>550</v>
      </c>
      <c r="K495" t="s">
        <v>551</v>
      </c>
      <c r="L495" t="s">
        <v>552</v>
      </c>
      <c r="M495" t="s">
        <v>1374</v>
      </c>
      <c r="N495" t="s">
        <v>554</v>
      </c>
      <c r="O495" t="s">
        <v>555</v>
      </c>
      <c r="P495" t="s">
        <v>554</v>
      </c>
      <c r="Q495" t="s">
        <v>556</v>
      </c>
      <c r="R495" t="s">
        <v>557</v>
      </c>
      <c r="S495" t="s">
        <v>557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553</v>
      </c>
      <c r="Y495" t="s">
        <v>553</v>
      </c>
      <c r="Z495" t="s">
        <v>678</v>
      </c>
      <c r="AA495" t="s">
        <v>678</v>
      </c>
      <c r="AB495" t="s">
        <v>933</v>
      </c>
      <c r="AC495" t="s">
        <v>553</v>
      </c>
      <c r="AD495" t="s">
        <v>640</v>
      </c>
      <c r="AF495" t="s">
        <v>8806</v>
      </c>
      <c r="AH495" t="s">
        <v>9979</v>
      </c>
      <c r="AI495" t="s">
        <v>566</v>
      </c>
      <c r="AJ495" t="s">
        <v>567</v>
      </c>
      <c r="AK495" t="s">
        <v>606</v>
      </c>
      <c r="AL495" t="s">
        <v>568</v>
      </c>
      <c r="AM495" t="s">
        <v>569</v>
      </c>
      <c r="AN495" t="s">
        <v>570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 t="b">
        <v>1</v>
      </c>
      <c r="ES495" t="b">
        <v>1</v>
      </c>
      <c r="ET495" t="s">
        <v>9979</v>
      </c>
      <c r="EU495" t="s">
        <v>9979</v>
      </c>
      <c r="EV495">
        <v>2020</v>
      </c>
      <c r="EW495" t="s">
        <v>8804</v>
      </c>
    </row>
    <row r="496" spans="1:153" x14ac:dyDescent="0.4">
      <c r="A496" t="s">
        <v>1780</v>
      </c>
      <c r="B496">
        <v>106340847101</v>
      </c>
      <c r="C496">
        <v>6000000001124</v>
      </c>
      <c r="D496" t="s">
        <v>1781</v>
      </c>
      <c r="E496" t="e">
        <v>#N/A</v>
      </c>
      <c r="F496" t="s">
        <v>606</v>
      </c>
      <c r="G496" t="s">
        <v>607</v>
      </c>
      <c r="H496" t="s">
        <v>931</v>
      </c>
      <c r="I496" t="s">
        <v>549</v>
      </c>
      <c r="J496" t="s">
        <v>550</v>
      </c>
      <c r="K496" t="s">
        <v>551</v>
      </c>
      <c r="L496" t="s">
        <v>552</v>
      </c>
      <c r="M496" t="s">
        <v>1374</v>
      </c>
      <c r="N496" t="s">
        <v>554</v>
      </c>
      <c r="O496" t="s">
        <v>555</v>
      </c>
      <c r="P496" t="s">
        <v>554</v>
      </c>
      <c r="Q496" t="s">
        <v>556</v>
      </c>
      <c r="R496" t="s">
        <v>904</v>
      </c>
      <c r="S496" t="s">
        <v>904</v>
      </c>
      <c r="T496" t="s">
        <v>904</v>
      </c>
      <c r="U496" s="1">
        <v>45684</v>
      </c>
      <c r="V496" s="1">
        <v>45715</v>
      </c>
      <c r="W496" s="1">
        <v>45713</v>
      </c>
      <c r="X496" t="s">
        <v>553</v>
      </c>
      <c r="Y496" t="s">
        <v>553</v>
      </c>
      <c r="Z496" t="s">
        <v>678</v>
      </c>
      <c r="AA496" t="s">
        <v>678</v>
      </c>
      <c r="AB496" t="s">
        <v>933</v>
      </c>
      <c r="AC496" t="s">
        <v>553</v>
      </c>
      <c r="AD496" t="s">
        <v>640</v>
      </c>
      <c r="AF496" t="s">
        <v>8806</v>
      </c>
      <c r="AH496" t="s">
        <v>9979</v>
      </c>
      <c r="AI496" t="s">
        <v>566</v>
      </c>
      <c r="AJ496" t="s">
        <v>567</v>
      </c>
      <c r="AK496" t="s">
        <v>606</v>
      </c>
      <c r="AL496" t="s">
        <v>568</v>
      </c>
      <c r="AM496" t="s">
        <v>904</v>
      </c>
      <c r="AN496" t="s">
        <v>570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 t="b">
        <v>1</v>
      </c>
      <c r="ES496" t="b">
        <v>1</v>
      </c>
      <c r="ET496" t="s">
        <v>9979</v>
      </c>
      <c r="EU496" t="s">
        <v>9979</v>
      </c>
      <c r="EV496" t="s">
        <v>904</v>
      </c>
      <c r="EW496" t="s">
        <v>8804</v>
      </c>
    </row>
    <row r="497" spans="1:153" x14ac:dyDescent="0.4">
      <c r="A497" t="s">
        <v>1783</v>
      </c>
      <c r="B497">
        <v>505899663501</v>
      </c>
      <c r="C497">
        <v>6000000001120</v>
      </c>
      <c r="D497" t="s">
        <v>1784</v>
      </c>
      <c r="E497" t="s">
        <v>1785</v>
      </c>
      <c r="F497" t="s">
        <v>606</v>
      </c>
      <c r="G497" t="s">
        <v>607</v>
      </c>
      <c r="H497" t="s">
        <v>608</v>
      </c>
      <c r="I497" t="s">
        <v>549</v>
      </c>
      <c r="J497" t="s">
        <v>550</v>
      </c>
      <c r="K497" t="s">
        <v>551</v>
      </c>
      <c r="L497" t="s">
        <v>552</v>
      </c>
      <c r="M497" t="s">
        <v>609</v>
      </c>
      <c r="N497" t="s">
        <v>554</v>
      </c>
      <c r="O497" t="s">
        <v>555</v>
      </c>
      <c r="P497" t="s">
        <v>554</v>
      </c>
      <c r="Q497" t="s">
        <v>556</v>
      </c>
      <c r="R497" t="s">
        <v>557</v>
      </c>
      <c r="S497" t="s">
        <v>557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553</v>
      </c>
      <c r="Y497" t="s">
        <v>553</v>
      </c>
      <c r="Z497" t="s">
        <v>678</v>
      </c>
      <c r="AA497" t="s">
        <v>678</v>
      </c>
      <c r="AB497" t="s">
        <v>1012</v>
      </c>
      <c r="AC497" t="s">
        <v>553</v>
      </c>
      <c r="AD497" t="s">
        <v>563</v>
      </c>
      <c r="AF497" t="s">
        <v>8806</v>
      </c>
      <c r="AH497" t="s">
        <v>9979</v>
      </c>
      <c r="AI497" t="s">
        <v>566</v>
      </c>
      <c r="AJ497" t="s">
        <v>567</v>
      </c>
      <c r="AK497" t="s">
        <v>606</v>
      </c>
      <c r="AL497" t="s">
        <v>568</v>
      </c>
      <c r="AM497" t="s">
        <v>569</v>
      </c>
      <c r="AN497" t="s">
        <v>570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 t="b">
        <v>1</v>
      </c>
      <c r="ES497" t="b">
        <v>1</v>
      </c>
      <c r="ET497" t="s">
        <v>9979</v>
      </c>
      <c r="EU497" t="s">
        <v>9979</v>
      </c>
      <c r="EV497">
        <v>2020</v>
      </c>
      <c r="EW497" t="s">
        <v>8804</v>
      </c>
    </row>
    <row r="498" spans="1:153" x14ac:dyDescent="0.4">
      <c r="A498" t="s">
        <v>254</v>
      </c>
      <c r="B498">
        <v>606445135601</v>
      </c>
      <c r="C498">
        <v>6000000001140</v>
      </c>
      <c r="D498" t="s">
        <v>1786</v>
      </c>
      <c r="E498" t="s">
        <v>1787</v>
      </c>
      <c r="F498" t="s">
        <v>1205</v>
      </c>
      <c r="G498" t="s">
        <v>1205</v>
      </c>
      <c r="H498" t="s">
        <v>1205</v>
      </c>
      <c r="I498" t="s">
        <v>549</v>
      </c>
      <c r="J498" t="s">
        <v>550</v>
      </c>
      <c r="K498" t="s">
        <v>551</v>
      </c>
      <c r="L498" t="s">
        <v>552</v>
      </c>
      <c r="M498" t="s">
        <v>553</v>
      </c>
      <c r="N498" t="s">
        <v>554</v>
      </c>
      <c r="O498" t="s">
        <v>555</v>
      </c>
      <c r="P498" t="s">
        <v>554</v>
      </c>
      <c r="Q498" t="s">
        <v>556</v>
      </c>
      <c r="R498" t="s">
        <v>557</v>
      </c>
      <c r="S498" t="s">
        <v>557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553</v>
      </c>
      <c r="Y498" t="s">
        <v>553</v>
      </c>
      <c r="Z498" t="s">
        <v>553</v>
      </c>
      <c r="AA498" t="s">
        <v>553</v>
      </c>
      <c r="AB498" t="s">
        <v>679</v>
      </c>
      <c r="AC498" t="s">
        <v>553</v>
      </c>
      <c r="AD498" t="s">
        <v>847</v>
      </c>
      <c r="AF498" t="s">
        <v>694</v>
      </c>
      <c r="AH498" t="s">
        <v>9979</v>
      </c>
      <c r="AI498" t="s">
        <v>566</v>
      </c>
      <c r="AJ498" t="s">
        <v>1205</v>
      </c>
      <c r="AK498" t="s">
        <v>1205</v>
      </c>
      <c r="AL498" t="s">
        <v>568</v>
      </c>
      <c r="AM498" t="s">
        <v>569</v>
      </c>
      <c r="AN498" t="s">
        <v>570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 t="b">
        <v>1</v>
      </c>
      <c r="ES498" t="b">
        <v>1</v>
      </c>
      <c r="ET498" t="s">
        <v>9979</v>
      </c>
      <c r="EU498" t="s">
        <v>9979</v>
      </c>
      <c r="EV498">
        <v>2020</v>
      </c>
      <c r="EW498" t="s">
        <v>8804</v>
      </c>
    </row>
    <row r="499" spans="1:153" x14ac:dyDescent="0.4">
      <c r="A499" t="s">
        <v>254</v>
      </c>
      <c r="B499" t="s">
        <v>1788</v>
      </c>
      <c r="C499">
        <v>110000258</v>
      </c>
      <c r="D499" t="s">
        <v>1786</v>
      </c>
      <c r="E499" t="s">
        <v>1789</v>
      </c>
      <c r="F499" t="s">
        <v>1205</v>
      </c>
      <c r="G499" t="s">
        <v>1205</v>
      </c>
      <c r="H499" t="s">
        <v>1205</v>
      </c>
      <c r="I499" t="s">
        <v>549</v>
      </c>
      <c r="J499" t="s">
        <v>550</v>
      </c>
      <c r="K499" t="s">
        <v>551</v>
      </c>
      <c r="L499" t="s">
        <v>552</v>
      </c>
      <c r="M499" t="s">
        <v>553</v>
      </c>
      <c r="N499" t="s">
        <v>582</v>
      </c>
      <c r="O499" t="s">
        <v>583</v>
      </c>
      <c r="P499" t="s">
        <v>584</v>
      </c>
      <c r="Q499" t="s">
        <v>556</v>
      </c>
      <c r="R499" t="s">
        <v>557</v>
      </c>
      <c r="S499" t="s">
        <v>557</v>
      </c>
      <c r="T499" s="1">
        <v>43949</v>
      </c>
      <c r="U499" s="1">
        <v>43950</v>
      </c>
      <c r="V499" s="1">
        <v>45776</v>
      </c>
      <c r="X499" t="s">
        <v>553</v>
      </c>
      <c r="Y499" t="s">
        <v>553</v>
      </c>
      <c r="Z499" t="s">
        <v>553</v>
      </c>
      <c r="AA499" t="s">
        <v>553</v>
      </c>
      <c r="AB499" t="s">
        <v>679</v>
      </c>
      <c r="AC499" t="s">
        <v>553</v>
      </c>
      <c r="AD499" t="s">
        <v>847</v>
      </c>
      <c r="AF499" t="s">
        <v>694</v>
      </c>
      <c r="AH499" t="s">
        <v>9979</v>
      </c>
      <c r="AI499" t="s">
        <v>566</v>
      </c>
      <c r="AJ499" t="s">
        <v>1205</v>
      </c>
      <c r="AK499" t="s">
        <v>1205</v>
      </c>
      <c r="AL499" t="s">
        <v>586</v>
      </c>
      <c r="AM499" t="s">
        <v>569</v>
      </c>
      <c r="AN499" t="s">
        <v>578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0</v>
      </c>
      <c r="BN499">
        <v>-15046532835</v>
      </c>
      <c r="BO499">
        <v>0</v>
      </c>
      <c r="BP499">
        <v>16242982371</v>
      </c>
      <c r="BQ499">
        <v>0</v>
      </c>
      <c r="BR499">
        <v>1196449536</v>
      </c>
      <c r="BS499">
        <v>0</v>
      </c>
      <c r="BT499">
        <v>0</v>
      </c>
      <c r="BU499">
        <v>0</v>
      </c>
      <c r="BV499">
        <v>0</v>
      </c>
      <c r="BW499">
        <v>1196449536</v>
      </c>
      <c r="BX499">
        <v>0</v>
      </c>
      <c r="BY499">
        <v>13.292570247204734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27851354</v>
      </c>
      <c r="CF499">
        <v>27851354</v>
      </c>
      <c r="CG499">
        <v>19170376826</v>
      </c>
      <c r="CH499">
        <v>27851354</v>
      </c>
      <c r="CI499">
        <v>27851354</v>
      </c>
      <c r="CJ499">
        <v>19170376826</v>
      </c>
      <c r="CK499">
        <v>-15046532835</v>
      </c>
      <c r="CL499">
        <v>0</v>
      </c>
      <c r="CM499">
        <v>0</v>
      </c>
      <c r="CN499">
        <v>66.838093400001526</v>
      </c>
      <c r="CO499">
        <v>24.629502892494202</v>
      </c>
      <c r="CP499">
        <v>0</v>
      </c>
      <c r="CQ499">
        <v>1861531399.9685061</v>
      </c>
      <c r="CR499">
        <v>685965003.90287995</v>
      </c>
      <c r="CS499">
        <v>2.2698203760416669</v>
      </c>
      <c r="CT499">
        <v>63217570.809549585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27851354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13647163.459999999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16242982371</v>
      </c>
      <c r="EM499">
        <v>-15060964927</v>
      </c>
      <c r="EN499">
        <v>0</v>
      </c>
      <c r="EO499">
        <v>14432092</v>
      </c>
      <c r="EP499">
        <v>0</v>
      </c>
      <c r="EQ499">
        <v>1196449536</v>
      </c>
      <c r="ER499" t="b">
        <v>1</v>
      </c>
      <c r="ES499" t="b">
        <v>1</v>
      </c>
      <c r="ET499" t="s">
        <v>1748</v>
      </c>
      <c r="EU499" t="s">
        <v>9979</v>
      </c>
      <c r="EV499">
        <v>2020</v>
      </c>
      <c r="EW499" t="s">
        <v>8805</v>
      </c>
    </row>
    <row r="500" spans="1:153" x14ac:dyDescent="0.4">
      <c r="A500" t="s">
        <v>1790</v>
      </c>
      <c r="B500">
        <v>406435869401</v>
      </c>
      <c r="C500">
        <v>6000000001121</v>
      </c>
      <c r="D500" t="s">
        <v>1791</v>
      </c>
      <c r="E500" t="e">
        <v>#N/A</v>
      </c>
      <c r="F500" t="s">
        <v>606</v>
      </c>
      <c r="G500" t="s">
        <v>607</v>
      </c>
      <c r="H500" t="s">
        <v>931</v>
      </c>
      <c r="I500" t="s">
        <v>549</v>
      </c>
      <c r="J500" t="s">
        <v>550</v>
      </c>
      <c r="K500" t="s">
        <v>551</v>
      </c>
      <c r="L500" t="s">
        <v>552</v>
      </c>
      <c r="M500" t="s">
        <v>1011</v>
      </c>
      <c r="N500" t="s">
        <v>554</v>
      </c>
      <c r="O500" t="s">
        <v>555</v>
      </c>
      <c r="P500" t="s">
        <v>554</v>
      </c>
      <c r="Q500" t="s">
        <v>556</v>
      </c>
      <c r="R500" t="s">
        <v>557</v>
      </c>
      <c r="S500" t="s">
        <v>557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553</v>
      </c>
      <c r="Y500" t="s">
        <v>553</v>
      </c>
      <c r="Z500" t="s">
        <v>610</v>
      </c>
      <c r="AA500" t="s">
        <v>610</v>
      </c>
      <c r="AB500" t="s">
        <v>1792</v>
      </c>
      <c r="AC500" t="s">
        <v>553</v>
      </c>
      <c r="AD500" t="s">
        <v>563</v>
      </c>
      <c r="AF500" t="s">
        <v>8806</v>
      </c>
      <c r="AH500" t="s">
        <v>9979</v>
      </c>
      <c r="AI500" t="s">
        <v>566</v>
      </c>
      <c r="AJ500" t="s">
        <v>567</v>
      </c>
      <c r="AK500" t="s">
        <v>606</v>
      </c>
      <c r="AL500" t="s">
        <v>568</v>
      </c>
      <c r="AM500" t="s">
        <v>569</v>
      </c>
      <c r="AN500" t="s">
        <v>570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 t="b">
        <v>1</v>
      </c>
      <c r="ES500" t="b">
        <v>1</v>
      </c>
      <c r="ET500" t="s">
        <v>9979</v>
      </c>
      <c r="EU500" t="s">
        <v>9979</v>
      </c>
      <c r="EV500">
        <v>2020</v>
      </c>
      <c r="EW500" t="s">
        <v>8804</v>
      </c>
    </row>
    <row r="501" spans="1:153" x14ac:dyDescent="0.4">
      <c r="A501" t="s">
        <v>1790</v>
      </c>
      <c r="B501">
        <v>406435869401</v>
      </c>
      <c r="C501">
        <v>6000000001122</v>
      </c>
      <c r="D501" t="s">
        <v>1791</v>
      </c>
      <c r="E501" t="e">
        <v>#N/A</v>
      </c>
      <c r="F501" t="s">
        <v>606</v>
      </c>
      <c r="G501" t="s">
        <v>607</v>
      </c>
      <c r="H501" t="s">
        <v>931</v>
      </c>
      <c r="I501" t="s">
        <v>549</v>
      </c>
      <c r="J501" t="s">
        <v>550</v>
      </c>
      <c r="K501" t="s">
        <v>551</v>
      </c>
      <c r="L501" t="s">
        <v>552</v>
      </c>
      <c r="M501" t="s">
        <v>1011</v>
      </c>
      <c r="N501" t="s">
        <v>554</v>
      </c>
      <c r="O501" t="s">
        <v>555</v>
      </c>
      <c r="P501" t="s">
        <v>554</v>
      </c>
      <c r="Q501" t="s">
        <v>556</v>
      </c>
      <c r="R501" t="s">
        <v>557</v>
      </c>
      <c r="S501" t="s">
        <v>557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553</v>
      </c>
      <c r="Y501" t="s">
        <v>553</v>
      </c>
      <c r="Z501" t="s">
        <v>610</v>
      </c>
      <c r="AA501" t="s">
        <v>610</v>
      </c>
      <c r="AB501" t="s">
        <v>1792</v>
      </c>
      <c r="AC501" t="s">
        <v>553</v>
      </c>
      <c r="AD501" t="s">
        <v>563</v>
      </c>
      <c r="AF501" t="s">
        <v>8806</v>
      </c>
      <c r="AH501" t="s">
        <v>9979</v>
      </c>
      <c r="AI501" t="s">
        <v>566</v>
      </c>
      <c r="AJ501" t="s">
        <v>567</v>
      </c>
      <c r="AK501" t="s">
        <v>606</v>
      </c>
      <c r="AL501" t="s">
        <v>568</v>
      </c>
      <c r="AM501" t="s">
        <v>569</v>
      </c>
      <c r="AN501" t="s">
        <v>570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 t="b">
        <v>1</v>
      </c>
      <c r="ES501" t="b">
        <v>1</v>
      </c>
      <c r="ET501" t="s">
        <v>9979</v>
      </c>
      <c r="EU501" t="s">
        <v>9979</v>
      </c>
      <c r="EV501">
        <v>2020</v>
      </c>
      <c r="EW501" t="s">
        <v>8804</v>
      </c>
    </row>
    <row r="502" spans="1:153" x14ac:dyDescent="0.4">
      <c r="A502" t="s">
        <v>255</v>
      </c>
      <c r="B502" t="s">
        <v>1793</v>
      </c>
      <c r="C502">
        <v>210000776</v>
      </c>
      <c r="D502" t="s">
        <v>1794</v>
      </c>
      <c r="E502" t="s">
        <v>1795</v>
      </c>
      <c r="F502" t="s">
        <v>546</v>
      </c>
      <c r="G502" t="s">
        <v>614</v>
      </c>
      <c r="H502" t="s">
        <v>787</v>
      </c>
      <c r="I502" t="s">
        <v>549</v>
      </c>
      <c r="J502" t="s">
        <v>550</v>
      </c>
      <c r="K502" t="s">
        <v>551</v>
      </c>
      <c r="L502" t="s">
        <v>552</v>
      </c>
      <c r="M502" t="s">
        <v>553</v>
      </c>
      <c r="N502" t="s">
        <v>594</v>
      </c>
      <c r="O502" t="s">
        <v>555</v>
      </c>
      <c r="P502" t="s">
        <v>595</v>
      </c>
      <c r="Q502" t="s">
        <v>556</v>
      </c>
      <c r="R502" t="s">
        <v>557</v>
      </c>
      <c r="S502" t="s">
        <v>557</v>
      </c>
      <c r="T502" s="1">
        <v>44132</v>
      </c>
      <c r="U502" s="1">
        <v>45290</v>
      </c>
      <c r="V502" s="1">
        <v>52531</v>
      </c>
      <c r="X502" t="s">
        <v>558</v>
      </c>
      <c r="Y502" t="s">
        <v>616</v>
      </c>
      <c r="Z502" t="s">
        <v>617</v>
      </c>
      <c r="AA502" t="s">
        <v>618</v>
      </c>
      <c r="AB502" t="s">
        <v>891</v>
      </c>
      <c r="AC502" t="s">
        <v>553</v>
      </c>
      <c r="AD502" t="s">
        <v>577</v>
      </c>
      <c r="AF502" t="s">
        <v>564</v>
      </c>
      <c r="AH502" t="s">
        <v>9979</v>
      </c>
      <c r="AI502" t="s">
        <v>566</v>
      </c>
      <c r="AJ502" t="s">
        <v>567</v>
      </c>
      <c r="AK502" t="s">
        <v>546</v>
      </c>
      <c r="AL502" t="s">
        <v>568</v>
      </c>
      <c r="AM502" t="s">
        <v>569</v>
      </c>
      <c r="AN502" t="s">
        <v>578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279500000</v>
      </c>
      <c r="AY502">
        <v>832000000</v>
      </c>
      <c r="AZ502">
        <v>4394300000</v>
      </c>
      <c r="BA502">
        <v>-279500000</v>
      </c>
      <c r="BB502">
        <v>-832000000</v>
      </c>
      <c r="BC502">
        <v>24344658765</v>
      </c>
      <c r="BD502">
        <v>237500000</v>
      </c>
      <c r="BE502">
        <v>719500000</v>
      </c>
      <c r="BF502">
        <v>4736288462</v>
      </c>
      <c r="BG502">
        <v>719500000</v>
      </c>
      <c r="BH502">
        <v>0</v>
      </c>
      <c r="BI502">
        <v>0</v>
      </c>
      <c r="BJ502">
        <v>-4259117</v>
      </c>
      <c r="BK502">
        <v>719500000</v>
      </c>
      <c r="BL502">
        <v>0</v>
      </c>
      <c r="BM502">
        <v>-3105310</v>
      </c>
      <c r="BN502">
        <v>142944197</v>
      </c>
      <c r="BO502">
        <v>237500000</v>
      </c>
      <c r="BP502">
        <v>719500000</v>
      </c>
      <c r="BQ502">
        <v>234394690</v>
      </c>
      <c r="BR502">
        <v>862444197</v>
      </c>
      <c r="BS502">
        <v>0</v>
      </c>
      <c r="BT502">
        <v>0</v>
      </c>
      <c r="BU502">
        <v>0</v>
      </c>
      <c r="BV502">
        <v>234394690</v>
      </c>
      <c r="BW502">
        <v>862444197</v>
      </c>
      <c r="BX502">
        <v>0.95045295724453782</v>
      </c>
      <c r="BY502">
        <v>3.512929810878755</v>
      </c>
      <c r="BZ502">
        <v>0</v>
      </c>
      <c r="CA502">
        <v>24346524369</v>
      </c>
      <c r="CB502">
        <v>24625794736</v>
      </c>
      <c r="CC502">
        <v>25177882255</v>
      </c>
      <c r="CD502">
        <v>0</v>
      </c>
      <c r="CE502">
        <v>24637261485</v>
      </c>
      <c r="CF502">
        <v>24919866795</v>
      </c>
      <c r="CG502">
        <v>25326317288</v>
      </c>
      <c r="CH502">
        <v>24637261485</v>
      </c>
      <c r="CI502">
        <v>24919866795</v>
      </c>
      <c r="CJ502">
        <v>25326317288</v>
      </c>
      <c r="CK502">
        <v>142944197</v>
      </c>
      <c r="CL502">
        <v>0</v>
      </c>
      <c r="CM502">
        <v>-2.7508160471916194</v>
      </c>
      <c r="CN502">
        <v>9.6049588918685931</v>
      </c>
      <c r="CO502">
        <v>4.1833910346031189</v>
      </c>
      <c r="CP502">
        <v>-67772574251.794029</v>
      </c>
      <c r="CQ502">
        <v>236639883771.64236</v>
      </c>
      <c r="CR502">
        <v>103067298813.52173</v>
      </c>
      <c r="CS502">
        <v>1.174985155973169</v>
      </c>
      <c r="CT502">
        <v>28948416528.704475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23723561546.69418</v>
      </c>
      <c r="DK502">
        <v>913699938.30582452</v>
      </c>
      <c r="DL502">
        <v>24387062957.414268</v>
      </c>
      <c r="DM502">
        <v>939254330.58573294</v>
      </c>
      <c r="DN502">
        <v>0</v>
      </c>
      <c r="DO502">
        <v>0</v>
      </c>
      <c r="DP502">
        <v>801144364.96388698</v>
      </c>
      <c r="DQ502">
        <v>30855635.036113102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1067781810.6395075</v>
      </c>
      <c r="EF502">
        <v>0</v>
      </c>
      <c r="EG502">
        <v>237500000</v>
      </c>
      <c r="EH502">
        <v>-1416792</v>
      </c>
      <c r="EI502">
        <v>0</v>
      </c>
      <c r="EJ502">
        <v>-1688518</v>
      </c>
      <c r="EK502">
        <v>0</v>
      </c>
      <c r="EL502">
        <v>719500000</v>
      </c>
      <c r="EM502">
        <v>-4259117</v>
      </c>
      <c r="EN502">
        <v>0</v>
      </c>
      <c r="EO502">
        <v>147203314</v>
      </c>
      <c r="EP502">
        <v>234394690</v>
      </c>
      <c r="EQ502">
        <v>862444197</v>
      </c>
      <c r="ER502" t="b">
        <v>1</v>
      </c>
      <c r="ES502" t="b">
        <v>1</v>
      </c>
      <c r="ET502" t="s">
        <v>9979</v>
      </c>
      <c r="EU502" t="s">
        <v>9979</v>
      </c>
      <c r="EV502">
        <v>2020</v>
      </c>
      <c r="EW502" t="s">
        <v>572</v>
      </c>
    </row>
    <row r="503" spans="1:153" x14ac:dyDescent="0.4">
      <c r="A503" t="s">
        <v>1796</v>
      </c>
      <c r="B503">
        <v>100951708108</v>
      </c>
      <c r="C503">
        <v>6000000001127</v>
      </c>
      <c r="D503" t="s">
        <v>1797</v>
      </c>
      <c r="E503" t="s">
        <v>1798</v>
      </c>
      <c r="F503" t="s">
        <v>606</v>
      </c>
      <c r="G503" t="s">
        <v>607</v>
      </c>
      <c r="H503" t="s">
        <v>931</v>
      </c>
      <c r="I503" t="s">
        <v>549</v>
      </c>
      <c r="J503" t="s">
        <v>550</v>
      </c>
      <c r="K503" t="s">
        <v>551</v>
      </c>
      <c r="L503" t="s">
        <v>552</v>
      </c>
      <c r="M503" t="s">
        <v>1374</v>
      </c>
      <c r="N503" t="s">
        <v>554</v>
      </c>
      <c r="O503" t="s">
        <v>555</v>
      </c>
      <c r="P503" t="s">
        <v>554</v>
      </c>
      <c r="Q503" t="s">
        <v>556</v>
      </c>
      <c r="R503" t="s">
        <v>557</v>
      </c>
      <c r="S503" t="s">
        <v>557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553</v>
      </c>
      <c r="Y503" t="s">
        <v>553</v>
      </c>
      <c r="Z503" t="s">
        <v>610</v>
      </c>
      <c r="AA503" t="s">
        <v>610</v>
      </c>
      <c r="AB503" t="s">
        <v>975</v>
      </c>
      <c r="AC503" t="s">
        <v>553</v>
      </c>
      <c r="AD503" t="s">
        <v>563</v>
      </c>
      <c r="AF503" t="s">
        <v>8806</v>
      </c>
      <c r="AH503" t="s">
        <v>9979</v>
      </c>
      <c r="AI503" t="s">
        <v>566</v>
      </c>
      <c r="AJ503" t="s">
        <v>567</v>
      </c>
      <c r="AK503" t="s">
        <v>606</v>
      </c>
      <c r="AL503" t="s">
        <v>568</v>
      </c>
      <c r="AM503" t="s">
        <v>569</v>
      </c>
      <c r="AN503" t="s">
        <v>570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 t="b">
        <v>1</v>
      </c>
      <c r="ES503" t="b">
        <v>1</v>
      </c>
      <c r="ET503" t="s">
        <v>9979</v>
      </c>
      <c r="EU503" t="s">
        <v>9979</v>
      </c>
      <c r="EV503">
        <v>2020</v>
      </c>
      <c r="EW503" t="s">
        <v>8804</v>
      </c>
    </row>
    <row r="504" spans="1:153" x14ac:dyDescent="0.4">
      <c r="A504" t="s">
        <v>256</v>
      </c>
      <c r="B504">
        <v>100951708109</v>
      </c>
      <c r="C504">
        <v>6000000001136</v>
      </c>
      <c r="D504" t="s">
        <v>1799</v>
      </c>
      <c r="E504" t="s">
        <v>1800</v>
      </c>
      <c r="F504" t="s">
        <v>546</v>
      </c>
      <c r="G504" t="s">
        <v>547</v>
      </c>
      <c r="H504" t="s">
        <v>548</v>
      </c>
      <c r="I504" t="s">
        <v>549</v>
      </c>
      <c r="J504" t="s">
        <v>550</v>
      </c>
      <c r="K504" t="s">
        <v>551</v>
      </c>
      <c r="L504" t="s">
        <v>552</v>
      </c>
      <c r="M504" t="s">
        <v>553</v>
      </c>
      <c r="N504" t="s">
        <v>554</v>
      </c>
      <c r="O504" t="s">
        <v>555</v>
      </c>
      <c r="P504" t="s">
        <v>554</v>
      </c>
      <c r="Q504" t="s">
        <v>556</v>
      </c>
      <c r="R504" t="s">
        <v>557</v>
      </c>
      <c r="S504" t="s">
        <v>557</v>
      </c>
      <c r="T504" s="1">
        <v>43922</v>
      </c>
      <c r="U504" s="1">
        <v>49126</v>
      </c>
      <c r="V504" s="1">
        <v>49126</v>
      </c>
      <c r="X504" t="s">
        <v>558</v>
      </c>
      <c r="Y504" t="s">
        <v>559</v>
      </c>
      <c r="Z504" t="s">
        <v>560</v>
      </c>
      <c r="AA504" t="s">
        <v>1075</v>
      </c>
      <c r="AB504" t="s">
        <v>576</v>
      </c>
      <c r="AC504" t="s">
        <v>553</v>
      </c>
      <c r="AD504" t="s">
        <v>620</v>
      </c>
      <c r="AF504" t="s">
        <v>564</v>
      </c>
      <c r="AH504" s="1">
        <v>43920</v>
      </c>
      <c r="AI504" t="s">
        <v>566</v>
      </c>
      <c r="AJ504" t="s">
        <v>567</v>
      </c>
      <c r="AK504" t="s">
        <v>546</v>
      </c>
      <c r="AL504" t="s">
        <v>568</v>
      </c>
      <c r="AM504" t="s">
        <v>569</v>
      </c>
      <c r="AN504" t="s">
        <v>578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1190857247</v>
      </c>
      <c r="AY504">
        <v>5555156111</v>
      </c>
      <c r="AZ504">
        <v>40412490407</v>
      </c>
      <c r="BA504">
        <v>-1190857247</v>
      </c>
      <c r="BB504">
        <v>-5555156111</v>
      </c>
      <c r="BC504">
        <v>7413101826</v>
      </c>
      <c r="BD504">
        <v>60073058</v>
      </c>
      <c r="BE504">
        <v>220476905</v>
      </c>
      <c r="BF504">
        <v>1324965542</v>
      </c>
      <c r="BG504">
        <v>0</v>
      </c>
      <c r="BH504">
        <v>219485613</v>
      </c>
      <c r="BI504">
        <v>991292</v>
      </c>
      <c r="BJ504">
        <v>0</v>
      </c>
      <c r="BK504">
        <v>0</v>
      </c>
      <c r="BL504">
        <v>145583714</v>
      </c>
      <c r="BM504">
        <v>0</v>
      </c>
      <c r="BN504">
        <v>0</v>
      </c>
      <c r="BO504">
        <v>17879152</v>
      </c>
      <c r="BP504">
        <v>147700818</v>
      </c>
      <c r="BQ504">
        <v>17879152</v>
      </c>
      <c r="BR504">
        <v>147700818</v>
      </c>
      <c r="BS504">
        <v>0</v>
      </c>
      <c r="BT504">
        <v>0</v>
      </c>
      <c r="BU504">
        <v>0</v>
      </c>
      <c r="BV504">
        <v>17879152</v>
      </c>
      <c r="BW504">
        <v>147700818</v>
      </c>
      <c r="BX504">
        <v>0.22350415719723521</v>
      </c>
      <c r="BY504">
        <v>1.4600318123828364</v>
      </c>
      <c r="BZ504">
        <v>0</v>
      </c>
      <c r="CA504">
        <v>7414584743</v>
      </c>
      <c r="CB504">
        <v>8605441990</v>
      </c>
      <c r="CC504">
        <v>12969740854</v>
      </c>
      <c r="CD504">
        <v>0</v>
      </c>
      <c r="CE504">
        <v>7413101826</v>
      </c>
      <c r="CF504">
        <v>8603720902</v>
      </c>
      <c r="CG504">
        <v>12967146906</v>
      </c>
      <c r="CH504">
        <v>7413101826</v>
      </c>
      <c r="CI504">
        <v>8603720902</v>
      </c>
      <c r="CJ504">
        <v>12967146906</v>
      </c>
      <c r="CK504">
        <v>1111031</v>
      </c>
      <c r="CL504">
        <v>0</v>
      </c>
      <c r="CM504">
        <v>0.235141025</v>
      </c>
      <c r="CN504">
        <v>2.8216923</v>
      </c>
      <c r="CO504">
        <v>2.8216923</v>
      </c>
      <c r="CP504">
        <v>1743124361.7950118</v>
      </c>
      <c r="CQ504">
        <v>20917492341.540138</v>
      </c>
      <c r="CR504">
        <v>20917492341.540138</v>
      </c>
      <c r="CS504">
        <v>1.0277041115464904</v>
      </c>
      <c r="CT504">
        <v>7618475225.8929958</v>
      </c>
      <c r="CU504">
        <v>2.8</v>
      </c>
      <c r="CV504">
        <v>0</v>
      </c>
      <c r="CW504">
        <v>0</v>
      </c>
      <c r="CX504">
        <v>2.8</v>
      </c>
      <c r="CY504">
        <v>2.8000000000000003</v>
      </c>
      <c r="CZ504">
        <v>20756685112.799999</v>
      </c>
      <c r="DA504">
        <v>0</v>
      </c>
      <c r="DB504">
        <v>0</v>
      </c>
      <c r="DC504">
        <v>3334400291.5999999</v>
      </c>
      <c r="DD504">
        <v>15554437110.800001</v>
      </c>
      <c r="DE504">
        <v>7413101826</v>
      </c>
      <c r="DF504">
        <v>0</v>
      </c>
      <c r="DG504">
        <v>1190857247</v>
      </c>
      <c r="DH504">
        <v>1</v>
      </c>
      <c r="DI504">
        <v>0</v>
      </c>
      <c r="DJ504">
        <v>7413101826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5555156111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17879152</v>
      </c>
      <c r="EH504">
        <v>0</v>
      </c>
      <c r="EI504">
        <v>0</v>
      </c>
      <c r="EJ504">
        <v>0</v>
      </c>
      <c r="EK504">
        <v>0</v>
      </c>
      <c r="EL504">
        <v>147700818</v>
      </c>
      <c r="EM504">
        <v>0</v>
      </c>
      <c r="EN504">
        <v>0</v>
      </c>
      <c r="EO504">
        <v>0</v>
      </c>
      <c r="EP504">
        <v>17879152</v>
      </c>
      <c r="EQ504">
        <v>147700818</v>
      </c>
      <c r="ER504" t="b">
        <v>1</v>
      </c>
      <c r="ES504" t="b">
        <v>1</v>
      </c>
      <c r="ET504" t="s">
        <v>9979</v>
      </c>
      <c r="EU504" t="s">
        <v>9979</v>
      </c>
      <c r="EV504">
        <v>2020</v>
      </c>
      <c r="EW504" t="s">
        <v>8804</v>
      </c>
    </row>
    <row r="505" spans="1:153" x14ac:dyDescent="0.4">
      <c r="A505" t="s">
        <v>256</v>
      </c>
      <c r="B505">
        <v>100951708109</v>
      </c>
      <c r="C505">
        <v>6000000001137</v>
      </c>
      <c r="D505" t="s">
        <v>1799</v>
      </c>
      <c r="E505" t="s">
        <v>1800</v>
      </c>
      <c r="F505" t="s">
        <v>546</v>
      </c>
      <c r="G505" t="s">
        <v>547</v>
      </c>
      <c r="H505" t="s">
        <v>548</v>
      </c>
      <c r="I505" t="s">
        <v>549</v>
      </c>
      <c r="J505" t="s">
        <v>550</v>
      </c>
      <c r="K505" t="s">
        <v>551</v>
      </c>
      <c r="L505" t="s">
        <v>552</v>
      </c>
      <c r="M505" t="s">
        <v>553</v>
      </c>
      <c r="N505" t="s">
        <v>554</v>
      </c>
      <c r="O505" t="s">
        <v>703</v>
      </c>
      <c r="P505" t="s">
        <v>554</v>
      </c>
      <c r="Q505" t="s">
        <v>556</v>
      </c>
      <c r="R505" t="s">
        <v>557</v>
      </c>
      <c r="S505" t="s">
        <v>557</v>
      </c>
      <c r="T505" s="1">
        <v>43922</v>
      </c>
      <c r="U505" s="1">
        <v>49126</v>
      </c>
      <c r="V505" s="1">
        <v>49126</v>
      </c>
      <c r="X505" t="s">
        <v>558</v>
      </c>
      <c r="Y505" t="s">
        <v>559</v>
      </c>
      <c r="Z505" t="s">
        <v>560</v>
      </c>
      <c r="AA505" t="s">
        <v>1075</v>
      </c>
      <c r="AB505" t="s">
        <v>576</v>
      </c>
      <c r="AC505" t="s">
        <v>553</v>
      </c>
      <c r="AD505" t="s">
        <v>620</v>
      </c>
      <c r="AF505" t="s">
        <v>564</v>
      </c>
      <c r="AH505" s="1">
        <v>43920</v>
      </c>
      <c r="AI505" t="s">
        <v>566</v>
      </c>
      <c r="AJ505" t="s">
        <v>567</v>
      </c>
      <c r="AK505" t="s">
        <v>546</v>
      </c>
      <c r="AL505" t="s">
        <v>568</v>
      </c>
      <c r="AM505" t="s">
        <v>569</v>
      </c>
      <c r="AN505" t="s">
        <v>578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3893750046</v>
      </c>
      <c r="BA505">
        <v>0</v>
      </c>
      <c r="BB505">
        <v>0</v>
      </c>
      <c r="BC505">
        <v>28056541216</v>
      </c>
      <c r="BD505">
        <v>278799116</v>
      </c>
      <c r="BE505">
        <v>836397349</v>
      </c>
      <c r="BF505">
        <v>6293703602</v>
      </c>
      <c r="BG505">
        <v>0</v>
      </c>
      <c r="BH505">
        <v>836397349</v>
      </c>
      <c r="BI505">
        <v>0</v>
      </c>
      <c r="BJ505">
        <v>0</v>
      </c>
      <c r="BK505">
        <v>0</v>
      </c>
      <c r="BL505">
        <v>649510029</v>
      </c>
      <c r="BM505">
        <v>0</v>
      </c>
      <c r="BN505">
        <v>-1026083604</v>
      </c>
      <c r="BO505">
        <v>94975523</v>
      </c>
      <c r="BP505">
        <v>649510029</v>
      </c>
      <c r="BQ505">
        <v>94975523</v>
      </c>
      <c r="BR505">
        <v>-376573575</v>
      </c>
      <c r="BS505">
        <v>0</v>
      </c>
      <c r="BT505">
        <v>0</v>
      </c>
      <c r="BU505">
        <v>0</v>
      </c>
      <c r="BV505">
        <v>94975523</v>
      </c>
      <c r="BW505">
        <v>-376573575</v>
      </c>
      <c r="BX505">
        <v>0.33908865629567003</v>
      </c>
      <c r="BY505">
        <v>-1.3094626881160008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28056541216</v>
      </c>
      <c r="CF505">
        <v>28056541216</v>
      </c>
      <c r="CG505">
        <v>29082624820</v>
      </c>
      <c r="CH505">
        <v>28056541216</v>
      </c>
      <c r="CI505">
        <v>28056541216</v>
      </c>
      <c r="CJ505">
        <v>29082624820</v>
      </c>
      <c r="CK505">
        <v>-1026083604</v>
      </c>
      <c r="CL505">
        <v>0</v>
      </c>
      <c r="CM505">
        <v>0.29511816666666668</v>
      </c>
      <c r="CN505">
        <v>3.5414180000000002</v>
      </c>
      <c r="CO505">
        <v>3.5414180000000002</v>
      </c>
      <c r="CP505">
        <v>8279995006.6736908</v>
      </c>
      <c r="CQ505">
        <v>99359940080.08429</v>
      </c>
      <c r="CR505">
        <v>99359940080.08429</v>
      </c>
      <c r="CS505">
        <v>1.1969842324875892</v>
      </c>
      <c r="CT505">
        <v>33583237453.690174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98197894256</v>
      </c>
      <c r="DA505">
        <v>0</v>
      </c>
      <c r="DB505">
        <v>0</v>
      </c>
      <c r="DC505">
        <v>0</v>
      </c>
      <c r="DD505">
        <v>0</v>
      </c>
      <c r="DE505">
        <v>28056541216</v>
      </c>
      <c r="DF505">
        <v>0</v>
      </c>
      <c r="DG505">
        <v>0</v>
      </c>
      <c r="DH505">
        <v>1</v>
      </c>
      <c r="DI505">
        <v>0</v>
      </c>
      <c r="DJ505">
        <v>28056541216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0</v>
      </c>
      <c r="EK505">
        <v>0</v>
      </c>
      <c r="EL505">
        <v>649510029</v>
      </c>
      <c r="EM505">
        <v>0</v>
      </c>
      <c r="EN505">
        <v>0</v>
      </c>
      <c r="EO505">
        <v>-1026083604</v>
      </c>
      <c r="EP505">
        <v>94975523</v>
      </c>
      <c r="EQ505">
        <v>-376573575</v>
      </c>
      <c r="ER505" t="b">
        <v>1</v>
      </c>
      <c r="ES505" t="b">
        <v>1</v>
      </c>
      <c r="ET505" t="s">
        <v>9979</v>
      </c>
      <c r="EU505" t="s">
        <v>9979</v>
      </c>
      <c r="EV505">
        <v>2020</v>
      </c>
      <c r="EW505" t="s">
        <v>8804</v>
      </c>
    </row>
    <row r="506" spans="1:153" x14ac:dyDescent="0.4">
      <c r="A506" t="s">
        <v>257</v>
      </c>
      <c r="B506">
        <v>906136390901</v>
      </c>
      <c r="C506">
        <v>6000000001135</v>
      </c>
      <c r="D506" t="s">
        <v>1801</v>
      </c>
      <c r="E506" t="s">
        <v>1802</v>
      </c>
      <c r="F506" t="s">
        <v>546</v>
      </c>
      <c r="G506" t="s">
        <v>676</v>
      </c>
      <c r="H506" t="s">
        <v>1134</v>
      </c>
      <c r="I506" t="s">
        <v>549</v>
      </c>
      <c r="J506" t="s">
        <v>550</v>
      </c>
      <c r="K506" t="s">
        <v>551</v>
      </c>
      <c r="L506" t="s">
        <v>552</v>
      </c>
      <c r="M506" t="s">
        <v>553</v>
      </c>
      <c r="N506" t="s">
        <v>554</v>
      </c>
      <c r="O506" t="s">
        <v>555</v>
      </c>
      <c r="P506" t="s">
        <v>554</v>
      </c>
      <c r="Q506" t="s">
        <v>556</v>
      </c>
      <c r="R506" t="s">
        <v>557</v>
      </c>
      <c r="S506" t="s">
        <v>557</v>
      </c>
      <c r="T506" s="1">
        <v>43920</v>
      </c>
      <c r="U506" s="1">
        <v>53051</v>
      </c>
      <c r="V506" s="1">
        <v>53051</v>
      </c>
      <c r="X506" t="s">
        <v>677</v>
      </c>
      <c r="Y506" t="s">
        <v>559</v>
      </c>
      <c r="Z506" t="s">
        <v>678</v>
      </c>
      <c r="AA506" t="s">
        <v>1135</v>
      </c>
      <c r="AB506" t="s">
        <v>562</v>
      </c>
      <c r="AC506" t="s">
        <v>553</v>
      </c>
      <c r="AD506" t="s">
        <v>577</v>
      </c>
      <c r="AF506" t="s">
        <v>564</v>
      </c>
      <c r="AH506" s="1">
        <v>43915</v>
      </c>
      <c r="AI506" t="s">
        <v>566</v>
      </c>
      <c r="AJ506" t="s">
        <v>567</v>
      </c>
      <c r="AK506" t="s">
        <v>546</v>
      </c>
      <c r="AL506" t="s">
        <v>568</v>
      </c>
      <c r="AM506" t="s">
        <v>569</v>
      </c>
      <c r="AN506" t="s">
        <v>578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0</v>
      </c>
      <c r="AY506">
        <v>801545418</v>
      </c>
      <c r="AZ506">
        <v>12531482641</v>
      </c>
      <c r="BA506">
        <v>0</v>
      </c>
      <c r="BB506">
        <v>-801545418</v>
      </c>
      <c r="BC506">
        <v>27468517359</v>
      </c>
      <c r="BD506">
        <v>0</v>
      </c>
      <c r="BE506">
        <v>556941564</v>
      </c>
      <c r="BF506">
        <v>7062861451</v>
      </c>
      <c r="BG506">
        <v>0</v>
      </c>
      <c r="BH506">
        <v>556941564</v>
      </c>
      <c r="BI506">
        <v>0</v>
      </c>
      <c r="BJ506">
        <v>0</v>
      </c>
      <c r="BK506">
        <v>0</v>
      </c>
      <c r="BL506">
        <v>645802712</v>
      </c>
      <c r="BM506">
        <v>0</v>
      </c>
      <c r="BN506">
        <v>0</v>
      </c>
      <c r="BO506">
        <v>93317702</v>
      </c>
      <c r="BP506">
        <v>646173308</v>
      </c>
      <c r="BQ506">
        <v>93317702</v>
      </c>
      <c r="BR506">
        <v>646173308</v>
      </c>
      <c r="BS506">
        <v>0</v>
      </c>
      <c r="BT506">
        <v>0</v>
      </c>
      <c r="BU506">
        <v>0</v>
      </c>
      <c r="BV506">
        <v>93317702</v>
      </c>
      <c r="BW506">
        <v>646173308</v>
      </c>
      <c r="BX506">
        <v>0.34030407520619244</v>
      </c>
      <c r="BY506">
        <v>2.3457976657532402</v>
      </c>
      <c r="BZ506">
        <v>0</v>
      </c>
      <c r="CA506">
        <v>27482808419</v>
      </c>
      <c r="CB506">
        <v>27482808419</v>
      </c>
      <c r="CC506">
        <v>28284353837</v>
      </c>
      <c r="CD506">
        <v>0</v>
      </c>
      <c r="CE506">
        <v>27468517359</v>
      </c>
      <c r="CF506">
        <v>27468517359</v>
      </c>
      <c r="CG506">
        <v>28269645973</v>
      </c>
      <c r="CH506">
        <v>27468517359</v>
      </c>
      <c r="CI506">
        <v>27468517359</v>
      </c>
      <c r="CJ506">
        <v>28269645973</v>
      </c>
      <c r="CK506">
        <v>416804</v>
      </c>
      <c r="CL506">
        <v>0</v>
      </c>
      <c r="CM506">
        <v>0.33798212499999997</v>
      </c>
      <c r="CN506">
        <v>4.0557854999999998</v>
      </c>
      <c r="CO506">
        <v>4.0557854999999998</v>
      </c>
      <c r="CP506">
        <v>9283867867.5942078</v>
      </c>
      <c r="CQ506">
        <v>111406414411.13049</v>
      </c>
      <c r="CR506">
        <v>111406414411.13049</v>
      </c>
      <c r="CS506">
        <v>1.176571536275</v>
      </c>
      <c r="CT506">
        <v>32318675668.275135</v>
      </c>
      <c r="CU506">
        <v>4</v>
      </c>
      <c r="CV506">
        <v>0</v>
      </c>
      <c r="CW506">
        <v>0</v>
      </c>
      <c r="CX506">
        <v>0</v>
      </c>
      <c r="CY506">
        <v>4</v>
      </c>
      <c r="CZ506">
        <v>109874069436</v>
      </c>
      <c r="DA506">
        <v>0</v>
      </c>
      <c r="DB506">
        <v>0</v>
      </c>
      <c r="DC506">
        <v>0</v>
      </c>
      <c r="DD506">
        <v>3206181672</v>
      </c>
      <c r="DE506">
        <v>27468517359</v>
      </c>
      <c r="DF506">
        <v>0</v>
      </c>
      <c r="DG506">
        <v>0</v>
      </c>
      <c r="DH506">
        <v>1</v>
      </c>
      <c r="DI506">
        <v>0</v>
      </c>
      <c r="DJ506">
        <v>27468517359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801545418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3495035821.2811179</v>
      </c>
      <c r="EF506">
        <v>0</v>
      </c>
      <c r="EG506">
        <v>93317702</v>
      </c>
      <c r="EH506">
        <v>0</v>
      </c>
      <c r="EI506">
        <v>0</v>
      </c>
      <c r="EJ506">
        <v>0</v>
      </c>
      <c r="EK506">
        <v>0</v>
      </c>
      <c r="EL506">
        <v>646173308</v>
      </c>
      <c r="EM506">
        <v>0</v>
      </c>
      <c r="EN506">
        <v>0</v>
      </c>
      <c r="EO506">
        <v>0</v>
      </c>
      <c r="EP506">
        <v>93317702</v>
      </c>
      <c r="EQ506">
        <v>646173308</v>
      </c>
      <c r="ER506" t="b">
        <v>1</v>
      </c>
      <c r="ES506" t="b">
        <v>1</v>
      </c>
      <c r="ET506" t="s">
        <v>9979</v>
      </c>
      <c r="EU506" t="s">
        <v>9979</v>
      </c>
      <c r="EV506">
        <v>2020</v>
      </c>
      <c r="EW506" t="s">
        <v>8804</v>
      </c>
    </row>
    <row r="507" spans="1:153" x14ac:dyDescent="0.4">
      <c r="A507" t="s">
        <v>258</v>
      </c>
      <c r="B507" t="s">
        <v>1803</v>
      </c>
      <c r="C507">
        <v>210000777</v>
      </c>
      <c r="D507" t="s">
        <v>1804</v>
      </c>
      <c r="E507" t="s">
        <v>1805</v>
      </c>
      <c r="F507" t="s">
        <v>546</v>
      </c>
      <c r="G507" t="s">
        <v>654</v>
      </c>
      <c r="H507" t="s">
        <v>654</v>
      </c>
      <c r="I507" t="s">
        <v>689</v>
      </c>
      <c r="J507" t="s">
        <v>811</v>
      </c>
      <c r="K507" t="s">
        <v>691</v>
      </c>
      <c r="L507" t="s">
        <v>654</v>
      </c>
      <c r="M507" t="s">
        <v>553</v>
      </c>
      <c r="N507" t="s">
        <v>594</v>
      </c>
      <c r="O507" t="s">
        <v>654</v>
      </c>
      <c r="P507" t="s">
        <v>595</v>
      </c>
      <c r="Q507" t="s">
        <v>655</v>
      </c>
      <c r="R507" t="s">
        <v>557</v>
      </c>
      <c r="S507" t="s">
        <v>812</v>
      </c>
      <c r="T507" s="1">
        <v>44132</v>
      </c>
      <c r="U507" s="1">
        <v>44760</v>
      </c>
      <c r="V507" s="1">
        <v>49327</v>
      </c>
      <c r="X507" t="s">
        <v>553</v>
      </c>
      <c r="Y507" t="s">
        <v>553</v>
      </c>
      <c r="Z507" t="s">
        <v>553</v>
      </c>
      <c r="AA507" t="s">
        <v>553</v>
      </c>
      <c r="AB507" t="s">
        <v>1806</v>
      </c>
      <c r="AC507" t="s">
        <v>1807</v>
      </c>
      <c r="AD507" t="s">
        <v>771</v>
      </c>
      <c r="AF507" t="s">
        <v>772</v>
      </c>
      <c r="AH507" t="s">
        <v>9979</v>
      </c>
      <c r="AI507" t="s">
        <v>566</v>
      </c>
      <c r="AJ507" t="s">
        <v>773</v>
      </c>
      <c r="AK507" t="s">
        <v>546</v>
      </c>
      <c r="AL507" t="s">
        <v>568</v>
      </c>
      <c r="AM507" t="s">
        <v>569</v>
      </c>
      <c r="AN507" t="s">
        <v>578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0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0</v>
      </c>
      <c r="BN507">
        <v>-516419309</v>
      </c>
      <c r="BO507">
        <v>0</v>
      </c>
      <c r="BP507">
        <v>410230973</v>
      </c>
      <c r="BQ507">
        <v>0</v>
      </c>
      <c r="BR507">
        <v>-106188336</v>
      </c>
      <c r="BS507">
        <v>0</v>
      </c>
      <c r="BT507">
        <v>0</v>
      </c>
      <c r="BU507">
        <v>0</v>
      </c>
      <c r="BV507">
        <v>0</v>
      </c>
      <c r="BW507">
        <v>-106188336</v>
      </c>
      <c r="BX507">
        <v>0</v>
      </c>
      <c r="BY507">
        <v>-0.27505555370459361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38835244673</v>
      </c>
      <c r="CF507">
        <v>38835244673</v>
      </c>
      <c r="CG507">
        <v>38270849797</v>
      </c>
      <c r="CH507">
        <v>38835244673</v>
      </c>
      <c r="CI507">
        <v>38835244673</v>
      </c>
      <c r="CJ507">
        <v>38270849797</v>
      </c>
      <c r="CK507">
        <v>-516419309</v>
      </c>
      <c r="CL507">
        <v>0</v>
      </c>
      <c r="CM507">
        <v>-11.377560086548327</v>
      </c>
      <c r="CN507">
        <v>-0.56585758924484264</v>
      </c>
      <c r="CO507">
        <v>-0.86450010538101218</v>
      </c>
      <c r="CP507">
        <v>-441850329742.86334</v>
      </c>
      <c r="CQ507">
        <v>-21975217928.397396</v>
      </c>
      <c r="CR507">
        <v>-33573073112.305893</v>
      </c>
      <c r="CS507">
        <v>0.96847112715866146</v>
      </c>
      <c r="CT507">
        <v>37610813181.942711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38835244673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17972834759.845421</v>
      </c>
      <c r="EF507">
        <v>0</v>
      </c>
      <c r="EG507">
        <v>0</v>
      </c>
      <c r="EH507">
        <v>0</v>
      </c>
      <c r="EI507">
        <v>0</v>
      </c>
      <c r="EJ507">
        <v>0</v>
      </c>
      <c r="EK507">
        <v>0</v>
      </c>
      <c r="EL507">
        <v>410230973</v>
      </c>
      <c r="EM507">
        <v>2856309</v>
      </c>
      <c r="EN507">
        <v>0</v>
      </c>
      <c r="EO507">
        <v>-519275618</v>
      </c>
      <c r="EP507">
        <v>0</v>
      </c>
      <c r="EQ507">
        <v>-106188336</v>
      </c>
      <c r="ER507" t="b">
        <v>1</v>
      </c>
      <c r="ES507" t="b">
        <v>1</v>
      </c>
      <c r="ET507" t="s">
        <v>9979</v>
      </c>
      <c r="EU507" t="s">
        <v>9979</v>
      </c>
      <c r="EV507">
        <v>2020</v>
      </c>
      <c r="EW507" t="s">
        <v>572</v>
      </c>
    </row>
    <row r="508" spans="1:153" x14ac:dyDescent="0.4">
      <c r="A508" t="s">
        <v>259</v>
      </c>
      <c r="B508" t="s">
        <v>1808</v>
      </c>
      <c r="C508">
        <v>210000998</v>
      </c>
      <c r="D508" t="s">
        <v>1809</v>
      </c>
      <c r="E508" t="s">
        <v>1810</v>
      </c>
      <c r="F508" t="s">
        <v>687</v>
      </c>
      <c r="G508" t="s">
        <v>687</v>
      </c>
      <c r="H508" t="s">
        <v>687</v>
      </c>
      <c r="I508" t="s">
        <v>689</v>
      </c>
      <c r="J508" t="s">
        <v>550</v>
      </c>
      <c r="K508" t="s">
        <v>551</v>
      </c>
      <c r="L508" t="s">
        <v>654</v>
      </c>
      <c r="M508" t="s">
        <v>553</v>
      </c>
      <c r="N508" t="s">
        <v>594</v>
      </c>
      <c r="O508" t="s">
        <v>583</v>
      </c>
      <c r="P508" t="s">
        <v>584</v>
      </c>
      <c r="Q508" t="s">
        <v>655</v>
      </c>
      <c r="R508" t="s">
        <v>692</v>
      </c>
      <c r="S508" t="s">
        <v>692</v>
      </c>
      <c r="T508" s="1">
        <v>44343</v>
      </c>
      <c r="U508" s="1">
        <v>46534</v>
      </c>
      <c r="V508" s="1">
        <v>48361</v>
      </c>
      <c r="X508" t="s">
        <v>553</v>
      </c>
      <c r="Y508" t="s">
        <v>553</v>
      </c>
      <c r="Z508" t="s">
        <v>553</v>
      </c>
      <c r="AA508" t="s">
        <v>553</v>
      </c>
      <c r="AB508" t="s">
        <v>553</v>
      </c>
      <c r="AC508" t="s">
        <v>960</v>
      </c>
      <c r="AD508" t="s">
        <v>969</v>
      </c>
      <c r="AF508" t="s">
        <v>9926</v>
      </c>
      <c r="AH508" s="1">
        <v>43930</v>
      </c>
      <c r="AI508" t="s">
        <v>566</v>
      </c>
      <c r="AJ508" t="s">
        <v>696</v>
      </c>
      <c r="AK508" t="s">
        <v>687</v>
      </c>
      <c r="AL508" t="s">
        <v>586</v>
      </c>
      <c r="AM508" t="s">
        <v>569</v>
      </c>
      <c r="AN508" t="s">
        <v>578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51473512966</v>
      </c>
      <c r="AW508">
        <v>468517295633</v>
      </c>
      <c r="AX508">
        <v>0</v>
      </c>
      <c r="AY508">
        <v>2676797878</v>
      </c>
      <c r="AZ508">
        <v>26153344466</v>
      </c>
      <c r="BA508">
        <v>0</v>
      </c>
      <c r="BB508">
        <v>48796715088</v>
      </c>
      <c r="BC508">
        <v>442363951167</v>
      </c>
      <c r="BD508">
        <v>0</v>
      </c>
      <c r="BE508">
        <v>32947803031</v>
      </c>
      <c r="BF508">
        <v>140858870350</v>
      </c>
      <c r="BG508">
        <v>32947803031</v>
      </c>
      <c r="BH508">
        <v>0</v>
      </c>
      <c r="BI508">
        <v>0</v>
      </c>
      <c r="BJ508">
        <v>0</v>
      </c>
      <c r="BK508">
        <v>32947803031</v>
      </c>
      <c r="BL508">
        <v>0</v>
      </c>
      <c r="BM508">
        <v>247650665</v>
      </c>
      <c r="BN508">
        <v>5642783605</v>
      </c>
      <c r="BO508">
        <v>0</v>
      </c>
      <c r="BP508">
        <v>32947803031</v>
      </c>
      <c r="BQ508">
        <v>247650665</v>
      </c>
      <c r="BR508">
        <v>38590586636</v>
      </c>
      <c r="BS508">
        <v>0</v>
      </c>
      <c r="BT508">
        <v>0</v>
      </c>
      <c r="BU508">
        <v>0</v>
      </c>
      <c r="BV508">
        <v>247650665</v>
      </c>
      <c r="BW508">
        <v>38590586636</v>
      </c>
      <c r="BX508">
        <v>4.030229593358603E-2</v>
      </c>
      <c r="BY508">
        <v>7.0830445721172284</v>
      </c>
      <c r="BZ508">
        <v>334283824.69</v>
      </c>
      <c r="CA508">
        <v>444638473154</v>
      </c>
      <c r="CB508">
        <v>444638473154</v>
      </c>
      <c r="CC508">
        <v>395090418759</v>
      </c>
      <c r="CD508">
        <v>412128074</v>
      </c>
      <c r="CE508">
        <v>593917767441</v>
      </c>
      <c r="CF508">
        <v>635295426071</v>
      </c>
      <c r="CG508">
        <v>534333804470</v>
      </c>
      <c r="CH508">
        <v>556819821057.68628</v>
      </c>
      <c r="CI508">
        <v>564635383688.81018</v>
      </c>
      <c r="CJ508">
        <v>498256329016.80432</v>
      </c>
      <c r="CK508">
        <v>9766776952.881958</v>
      </c>
      <c r="CL508">
        <v>0</v>
      </c>
      <c r="CM508">
        <v>29.714154601097121</v>
      </c>
      <c r="CN508">
        <v>32.768355011939995</v>
      </c>
      <c r="CO508">
        <v>22.965007424354557</v>
      </c>
      <c r="CP508">
        <v>17647764362080.32</v>
      </c>
      <c r="CQ508">
        <v>19461708251405.504</v>
      </c>
      <c r="CR508">
        <v>13639325938738.648</v>
      </c>
      <c r="CS508">
        <v>1.6241235688619131</v>
      </c>
      <c r="CT508">
        <v>964595844066.77661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593917767441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2676797878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421233386158.21362</v>
      </c>
      <c r="EF508">
        <v>-40749331334</v>
      </c>
      <c r="EG508">
        <v>0</v>
      </c>
      <c r="EH508">
        <v>0</v>
      </c>
      <c r="EI508">
        <v>41625309295</v>
      </c>
      <c r="EJ508">
        <v>-628327296</v>
      </c>
      <c r="EK508">
        <v>1768498219</v>
      </c>
      <c r="EL508">
        <v>32947803031</v>
      </c>
      <c r="EM508">
        <v>0</v>
      </c>
      <c r="EN508">
        <v>-5144464278</v>
      </c>
      <c r="EO508">
        <v>9018749664</v>
      </c>
      <c r="EP508">
        <v>247650665</v>
      </c>
      <c r="EQ508">
        <v>38590586636</v>
      </c>
      <c r="ER508" t="b">
        <v>1</v>
      </c>
      <c r="ES508" t="b">
        <v>1</v>
      </c>
      <c r="ET508" t="s">
        <v>840</v>
      </c>
      <c r="EU508" t="s">
        <v>9979</v>
      </c>
      <c r="EV508">
        <v>2020</v>
      </c>
      <c r="EW508" t="s">
        <v>814</v>
      </c>
    </row>
    <row r="509" spans="1:153" x14ac:dyDescent="0.4">
      <c r="A509" t="s">
        <v>1811</v>
      </c>
      <c r="B509" t="s">
        <v>1812</v>
      </c>
      <c r="C509">
        <v>210000876</v>
      </c>
      <c r="D509" t="s">
        <v>1813</v>
      </c>
      <c r="E509" t="s">
        <v>1814</v>
      </c>
      <c r="F509" t="s">
        <v>546</v>
      </c>
      <c r="G509" t="s">
        <v>701</v>
      </c>
      <c r="H509" t="s">
        <v>702</v>
      </c>
      <c r="I509" t="s">
        <v>549</v>
      </c>
      <c r="J509" t="s">
        <v>550</v>
      </c>
      <c r="K509" t="s">
        <v>551</v>
      </c>
      <c r="L509" t="s">
        <v>552</v>
      </c>
      <c r="M509" t="s">
        <v>553</v>
      </c>
      <c r="N509" t="s">
        <v>594</v>
      </c>
      <c r="O509" t="s">
        <v>703</v>
      </c>
      <c r="P509" t="s">
        <v>595</v>
      </c>
      <c r="Q509" t="s">
        <v>655</v>
      </c>
      <c r="R509" t="s">
        <v>557</v>
      </c>
      <c r="S509" t="s">
        <v>557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677</v>
      </c>
      <c r="Y509" t="s">
        <v>559</v>
      </c>
      <c r="Z509" t="s">
        <v>678</v>
      </c>
      <c r="AB509" t="s">
        <v>1267</v>
      </c>
      <c r="AC509" t="s">
        <v>553</v>
      </c>
      <c r="AD509" t="s">
        <v>563</v>
      </c>
      <c r="AF509" t="s">
        <v>564</v>
      </c>
      <c r="AH509" t="s">
        <v>9979</v>
      </c>
      <c r="AI509" t="s">
        <v>566</v>
      </c>
      <c r="AJ509" t="s">
        <v>567</v>
      </c>
      <c r="AK509" t="s">
        <v>546</v>
      </c>
      <c r="AL509" t="s">
        <v>568</v>
      </c>
      <c r="AM509" t="s">
        <v>569</v>
      </c>
      <c r="AN509" t="s">
        <v>570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 t="b">
        <v>1</v>
      </c>
      <c r="ES509" t="b">
        <v>1</v>
      </c>
      <c r="ET509" t="s">
        <v>9979</v>
      </c>
      <c r="EU509" t="s">
        <v>9979</v>
      </c>
      <c r="EV509">
        <v>2020</v>
      </c>
      <c r="EW509" t="s">
        <v>572</v>
      </c>
    </row>
    <row r="510" spans="1:153" x14ac:dyDescent="0.4">
      <c r="A510" t="s">
        <v>1815</v>
      </c>
      <c r="B510">
        <v>505167371504</v>
      </c>
      <c r="C510">
        <v>6000000001138</v>
      </c>
      <c r="D510" t="s">
        <v>1816</v>
      </c>
      <c r="E510" t="s">
        <v>1817</v>
      </c>
      <c r="F510" t="s">
        <v>606</v>
      </c>
      <c r="G510" t="s">
        <v>607</v>
      </c>
      <c r="H510" t="s">
        <v>931</v>
      </c>
      <c r="I510" t="s">
        <v>549</v>
      </c>
      <c r="J510" t="s">
        <v>550</v>
      </c>
      <c r="K510" t="s">
        <v>551</v>
      </c>
      <c r="L510" t="s">
        <v>552</v>
      </c>
      <c r="M510" t="s">
        <v>932</v>
      </c>
      <c r="N510" t="s">
        <v>554</v>
      </c>
      <c r="O510" t="s">
        <v>555</v>
      </c>
      <c r="P510" t="s">
        <v>554</v>
      </c>
      <c r="Q510" t="s">
        <v>556</v>
      </c>
      <c r="R510" t="s">
        <v>557</v>
      </c>
      <c r="S510" t="s">
        <v>557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553</v>
      </c>
      <c r="Y510" t="s">
        <v>553</v>
      </c>
      <c r="Z510" t="s">
        <v>678</v>
      </c>
      <c r="AA510" t="s">
        <v>678</v>
      </c>
      <c r="AB510" t="s">
        <v>1347</v>
      </c>
      <c r="AC510" t="s">
        <v>553</v>
      </c>
      <c r="AD510" t="s">
        <v>563</v>
      </c>
      <c r="AF510" t="s">
        <v>8806</v>
      </c>
      <c r="AH510" t="s">
        <v>9979</v>
      </c>
      <c r="AI510" t="s">
        <v>566</v>
      </c>
      <c r="AJ510" t="s">
        <v>567</v>
      </c>
      <c r="AK510" t="s">
        <v>606</v>
      </c>
      <c r="AL510" t="s">
        <v>568</v>
      </c>
      <c r="AM510" t="s">
        <v>569</v>
      </c>
      <c r="AN510" t="s">
        <v>570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 t="b">
        <v>1</v>
      </c>
      <c r="ES510" t="b">
        <v>1</v>
      </c>
      <c r="ET510" t="s">
        <v>9979</v>
      </c>
      <c r="EU510" t="s">
        <v>9979</v>
      </c>
      <c r="EV510">
        <v>2020</v>
      </c>
      <c r="EW510" t="s">
        <v>8804</v>
      </c>
    </row>
    <row r="511" spans="1:153" x14ac:dyDescent="0.4">
      <c r="A511" t="s">
        <v>1818</v>
      </c>
      <c r="B511">
        <v>806456599801</v>
      </c>
      <c r="C511">
        <v>6000000001162</v>
      </c>
      <c r="D511" t="s">
        <v>1819</v>
      </c>
      <c r="E511" t="e">
        <v>#N/A</v>
      </c>
      <c r="F511" t="s">
        <v>546</v>
      </c>
      <c r="G511" t="s">
        <v>701</v>
      </c>
      <c r="H511" t="s">
        <v>702</v>
      </c>
      <c r="I511" t="s">
        <v>549</v>
      </c>
      <c r="J511" t="s">
        <v>550</v>
      </c>
      <c r="K511" t="s">
        <v>551</v>
      </c>
      <c r="L511" t="s">
        <v>552</v>
      </c>
      <c r="M511" t="s">
        <v>553</v>
      </c>
      <c r="N511" t="s">
        <v>554</v>
      </c>
      <c r="O511" t="s">
        <v>555</v>
      </c>
      <c r="P511" t="s">
        <v>554</v>
      </c>
      <c r="Q511" t="s">
        <v>556</v>
      </c>
      <c r="R511" t="s">
        <v>557</v>
      </c>
      <c r="S511" t="s">
        <v>557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677</v>
      </c>
      <c r="Y511" t="s">
        <v>559</v>
      </c>
      <c r="Z511" t="s">
        <v>678</v>
      </c>
      <c r="AB511" t="s">
        <v>1267</v>
      </c>
      <c r="AC511" t="s">
        <v>553</v>
      </c>
      <c r="AD511" t="s">
        <v>563</v>
      </c>
      <c r="AF511" t="s">
        <v>564</v>
      </c>
      <c r="AH511" t="s">
        <v>9979</v>
      </c>
      <c r="AI511" t="s">
        <v>566</v>
      </c>
      <c r="AJ511" t="s">
        <v>567</v>
      </c>
      <c r="AK511" t="s">
        <v>546</v>
      </c>
      <c r="AL511" t="s">
        <v>568</v>
      </c>
      <c r="AM511" t="s">
        <v>569</v>
      </c>
      <c r="AN511" t="s">
        <v>570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 t="b">
        <v>1</v>
      </c>
      <c r="ES511" t="b">
        <v>1</v>
      </c>
      <c r="ET511" t="s">
        <v>9979</v>
      </c>
      <c r="EU511" t="s">
        <v>9979</v>
      </c>
      <c r="EV511">
        <v>2020</v>
      </c>
      <c r="EW511" t="s">
        <v>8804</v>
      </c>
    </row>
    <row r="512" spans="1:153" x14ac:dyDescent="0.4">
      <c r="A512" t="s">
        <v>260</v>
      </c>
      <c r="B512">
        <v>305162992301</v>
      </c>
      <c r="C512">
        <v>6000000001178</v>
      </c>
      <c r="D512" t="s">
        <v>1820</v>
      </c>
      <c r="E512" t="s">
        <v>1821</v>
      </c>
      <c r="F512" t="s">
        <v>546</v>
      </c>
      <c r="G512" t="s">
        <v>547</v>
      </c>
      <c r="H512" t="s">
        <v>548</v>
      </c>
      <c r="I512" t="s">
        <v>549</v>
      </c>
      <c r="J512" t="s">
        <v>550</v>
      </c>
      <c r="K512" t="s">
        <v>551</v>
      </c>
      <c r="L512" t="s">
        <v>552</v>
      </c>
      <c r="M512" t="s">
        <v>553</v>
      </c>
      <c r="N512" t="s">
        <v>554</v>
      </c>
      <c r="O512" t="s">
        <v>555</v>
      </c>
      <c r="P512" t="s">
        <v>554</v>
      </c>
      <c r="Q512" t="s">
        <v>556</v>
      </c>
      <c r="R512" t="s">
        <v>557</v>
      </c>
      <c r="S512" t="s">
        <v>557</v>
      </c>
      <c r="T512" s="1">
        <v>44096</v>
      </c>
      <c r="U512" s="1">
        <v>51492</v>
      </c>
      <c r="V512" s="1">
        <v>51492</v>
      </c>
      <c r="X512" t="s">
        <v>558</v>
      </c>
      <c r="Y512" t="s">
        <v>559</v>
      </c>
      <c r="Z512" t="s">
        <v>560</v>
      </c>
      <c r="AA512" t="s">
        <v>1075</v>
      </c>
      <c r="AB512" t="s">
        <v>1108</v>
      </c>
      <c r="AC512" t="s">
        <v>553</v>
      </c>
      <c r="AD512" t="s">
        <v>577</v>
      </c>
      <c r="AF512" t="s">
        <v>564</v>
      </c>
      <c r="AH512" s="1">
        <v>44027</v>
      </c>
      <c r="AI512" t="s">
        <v>566</v>
      </c>
      <c r="AJ512" t="s">
        <v>567</v>
      </c>
      <c r="AK512" t="s">
        <v>546</v>
      </c>
      <c r="AL512" t="s">
        <v>568</v>
      </c>
      <c r="AM512" t="s">
        <v>569</v>
      </c>
      <c r="AN512" t="s">
        <v>578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0</v>
      </c>
      <c r="AY512">
        <v>740000000</v>
      </c>
      <c r="AZ512">
        <v>7824370000</v>
      </c>
      <c r="BA512">
        <v>0</v>
      </c>
      <c r="BB512">
        <v>-740000000</v>
      </c>
      <c r="BC512">
        <v>21845630000</v>
      </c>
      <c r="BD512">
        <v>0</v>
      </c>
      <c r="BE512">
        <v>458044136</v>
      </c>
      <c r="BF512">
        <v>5327179079</v>
      </c>
      <c r="BG512">
        <v>0</v>
      </c>
      <c r="BH512">
        <v>458044136</v>
      </c>
      <c r="BI512">
        <v>0</v>
      </c>
      <c r="BJ512">
        <v>0</v>
      </c>
      <c r="BK512">
        <v>0</v>
      </c>
      <c r="BL512">
        <v>530927533</v>
      </c>
      <c r="BM512">
        <v>0</v>
      </c>
      <c r="BN512">
        <v>0</v>
      </c>
      <c r="BO512">
        <v>76070674</v>
      </c>
      <c r="BP512">
        <v>531060957</v>
      </c>
      <c r="BQ512">
        <v>76070674</v>
      </c>
      <c r="BR512">
        <v>531060957</v>
      </c>
      <c r="BS512">
        <v>0</v>
      </c>
      <c r="BT512">
        <v>0</v>
      </c>
      <c r="BU512">
        <v>0</v>
      </c>
      <c r="BV512">
        <v>76070674</v>
      </c>
      <c r="BW512">
        <v>531060957</v>
      </c>
      <c r="BX512">
        <v>0.34882652202384251</v>
      </c>
      <c r="BY512">
        <v>2.419409291710513</v>
      </c>
      <c r="BZ512">
        <v>0</v>
      </c>
      <c r="CA512">
        <v>21850000000</v>
      </c>
      <c r="CB512">
        <v>21850000000</v>
      </c>
      <c r="CC512">
        <v>22590000000</v>
      </c>
      <c r="CD512">
        <v>0</v>
      </c>
      <c r="CE512">
        <v>21845630000</v>
      </c>
      <c r="CF512">
        <v>21845630000</v>
      </c>
      <c r="CG512">
        <v>22585482000</v>
      </c>
      <c r="CH512">
        <v>21845630000</v>
      </c>
      <c r="CI512">
        <v>21845630000</v>
      </c>
      <c r="CJ512">
        <v>22585482000</v>
      </c>
      <c r="CK512">
        <v>148000</v>
      </c>
      <c r="CL512">
        <v>0</v>
      </c>
      <c r="CM512">
        <v>0.34692583333333332</v>
      </c>
      <c r="CN512">
        <v>4.1631099999999996</v>
      </c>
      <c r="CO512">
        <v>4.1631099999999996</v>
      </c>
      <c r="CP512">
        <v>7578813392.4416666</v>
      </c>
      <c r="CQ512">
        <v>90945760709.299988</v>
      </c>
      <c r="CR512">
        <v>90945760709.299988</v>
      </c>
      <c r="CS512">
        <v>1.1795476602291877</v>
      </c>
      <c r="CT512">
        <v>25767961752.732548</v>
      </c>
      <c r="CU512">
        <v>4.0999999999999996</v>
      </c>
      <c r="CV512">
        <v>0</v>
      </c>
      <c r="CW512">
        <v>0</v>
      </c>
      <c r="CX512">
        <v>0</v>
      </c>
      <c r="CY512">
        <v>4.0999999999999996</v>
      </c>
      <c r="CZ512">
        <v>89567082999.999985</v>
      </c>
      <c r="DA512">
        <v>0</v>
      </c>
      <c r="DB512">
        <v>0</v>
      </c>
      <c r="DC512">
        <v>0</v>
      </c>
      <c r="DD512">
        <v>3033999999.9999995</v>
      </c>
      <c r="DE512">
        <v>21845630000</v>
      </c>
      <c r="DF512">
        <v>0</v>
      </c>
      <c r="DG512">
        <v>0</v>
      </c>
      <c r="DH512">
        <v>1</v>
      </c>
      <c r="DI512">
        <v>0</v>
      </c>
      <c r="DJ512">
        <v>21845630000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740000000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76070674</v>
      </c>
      <c r="EH512">
        <v>0</v>
      </c>
      <c r="EI512">
        <v>0</v>
      </c>
      <c r="EJ512">
        <v>0</v>
      </c>
      <c r="EK512">
        <v>0</v>
      </c>
      <c r="EL512">
        <v>531060957</v>
      </c>
      <c r="EM512">
        <v>0</v>
      </c>
      <c r="EN512">
        <v>0</v>
      </c>
      <c r="EO512">
        <v>0</v>
      </c>
      <c r="EP512">
        <v>76070674</v>
      </c>
      <c r="EQ512">
        <v>531060957</v>
      </c>
      <c r="ER512" t="b">
        <v>1</v>
      </c>
      <c r="ES512" t="b">
        <v>1</v>
      </c>
      <c r="ET512" t="s">
        <v>9979</v>
      </c>
      <c r="EU512" t="s">
        <v>9979</v>
      </c>
      <c r="EV512">
        <v>2020</v>
      </c>
      <c r="EW512" t="s">
        <v>8804</v>
      </c>
    </row>
    <row r="513" spans="1:153" x14ac:dyDescent="0.4">
      <c r="A513" t="s">
        <v>1822</v>
      </c>
      <c r="B513">
        <v>306453169301</v>
      </c>
      <c r="C513">
        <v>6000000001151</v>
      </c>
      <c r="D513" t="s">
        <v>1823</v>
      </c>
      <c r="E513" t="s">
        <v>1824</v>
      </c>
      <c r="F513" t="s">
        <v>606</v>
      </c>
      <c r="G513" t="s">
        <v>1236</v>
      </c>
      <c r="H513" t="s">
        <v>1237</v>
      </c>
      <c r="I513" t="s">
        <v>549</v>
      </c>
      <c r="J513" t="s">
        <v>550</v>
      </c>
      <c r="K513" t="s">
        <v>551</v>
      </c>
      <c r="L513" t="s">
        <v>552</v>
      </c>
      <c r="M513" t="s">
        <v>1374</v>
      </c>
      <c r="N513" t="s">
        <v>554</v>
      </c>
      <c r="O513" t="s">
        <v>555</v>
      </c>
      <c r="P513" t="s">
        <v>554</v>
      </c>
      <c r="Q513" t="s">
        <v>556</v>
      </c>
      <c r="R513" t="s">
        <v>557</v>
      </c>
      <c r="S513" t="s">
        <v>557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553</v>
      </c>
      <c r="Y513" t="s">
        <v>553</v>
      </c>
      <c r="Z513" t="s">
        <v>1400</v>
      </c>
      <c r="AA513" t="s">
        <v>1400</v>
      </c>
      <c r="AB513" t="s">
        <v>1825</v>
      </c>
      <c r="AC513" t="s">
        <v>553</v>
      </c>
      <c r="AD513" t="s">
        <v>563</v>
      </c>
      <c r="AF513" t="s">
        <v>8806</v>
      </c>
      <c r="AH513" t="s">
        <v>9979</v>
      </c>
      <c r="AI513" t="s">
        <v>566</v>
      </c>
      <c r="AJ513" t="s">
        <v>567</v>
      </c>
      <c r="AK513" t="s">
        <v>606</v>
      </c>
      <c r="AL513" t="s">
        <v>568</v>
      </c>
      <c r="AM513" t="s">
        <v>569</v>
      </c>
      <c r="AN513" t="s">
        <v>570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 t="b">
        <v>1</v>
      </c>
      <c r="ES513" t="b">
        <v>1</v>
      </c>
      <c r="ET513" t="s">
        <v>9979</v>
      </c>
      <c r="EU513" t="s">
        <v>9979</v>
      </c>
      <c r="EV513">
        <v>2020</v>
      </c>
      <c r="EW513" t="s">
        <v>8804</v>
      </c>
    </row>
    <row r="514" spans="1:153" x14ac:dyDescent="0.4">
      <c r="A514" t="s">
        <v>1822</v>
      </c>
      <c r="B514">
        <v>306453169301</v>
      </c>
      <c r="C514">
        <v>6000000001152</v>
      </c>
      <c r="D514" t="s">
        <v>1823</v>
      </c>
      <c r="E514" t="s">
        <v>1824</v>
      </c>
      <c r="F514" t="s">
        <v>606</v>
      </c>
      <c r="G514" t="s">
        <v>1236</v>
      </c>
      <c r="H514" t="s">
        <v>1237</v>
      </c>
      <c r="I514" t="s">
        <v>549</v>
      </c>
      <c r="J514" t="s">
        <v>550</v>
      </c>
      <c r="K514" t="s">
        <v>551</v>
      </c>
      <c r="L514" t="s">
        <v>552</v>
      </c>
      <c r="M514" t="s">
        <v>1374</v>
      </c>
      <c r="N514" t="s">
        <v>554</v>
      </c>
      <c r="O514" t="s">
        <v>555</v>
      </c>
      <c r="P514" t="s">
        <v>554</v>
      </c>
      <c r="Q514" t="s">
        <v>556</v>
      </c>
      <c r="R514" t="s">
        <v>557</v>
      </c>
      <c r="S514" t="s">
        <v>557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553</v>
      </c>
      <c r="Y514" t="s">
        <v>553</v>
      </c>
      <c r="Z514" t="s">
        <v>1400</v>
      </c>
      <c r="AA514" t="s">
        <v>1400</v>
      </c>
      <c r="AB514" t="s">
        <v>1825</v>
      </c>
      <c r="AC514" t="s">
        <v>553</v>
      </c>
      <c r="AD514" t="s">
        <v>563</v>
      </c>
      <c r="AF514" t="s">
        <v>8806</v>
      </c>
      <c r="AH514" t="s">
        <v>9979</v>
      </c>
      <c r="AI514" t="s">
        <v>566</v>
      </c>
      <c r="AJ514" t="s">
        <v>567</v>
      </c>
      <c r="AK514" t="s">
        <v>606</v>
      </c>
      <c r="AL514" t="s">
        <v>568</v>
      </c>
      <c r="AM514" t="s">
        <v>569</v>
      </c>
      <c r="AN514" t="s">
        <v>570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 t="b">
        <v>1</v>
      </c>
      <c r="ES514" t="b">
        <v>1</v>
      </c>
      <c r="ET514" t="s">
        <v>9979</v>
      </c>
      <c r="EU514" t="s">
        <v>9979</v>
      </c>
      <c r="EV514">
        <v>2020</v>
      </c>
      <c r="EW514" t="s">
        <v>8804</v>
      </c>
    </row>
    <row r="515" spans="1:153" x14ac:dyDescent="0.4">
      <c r="A515" t="s">
        <v>261</v>
      </c>
      <c r="B515" t="s">
        <v>1826</v>
      </c>
      <c r="C515">
        <v>210000616</v>
      </c>
      <c r="D515" t="s">
        <v>1827</v>
      </c>
      <c r="E515" t="s">
        <v>1828</v>
      </c>
      <c r="F515" t="s">
        <v>546</v>
      </c>
      <c r="G515" t="s">
        <v>701</v>
      </c>
      <c r="H515" t="s">
        <v>702</v>
      </c>
      <c r="I515" t="s">
        <v>549</v>
      </c>
      <c r="J515" t="s">
        <v>550</v>
      </c>
      <c r="K515" t="s">
        <v>551</v>
      </c>
      <c r="L515" t="s">
        <v>552</v>
      </c>
      <c r="M515" t="s">
        <v>553</v>
      </c>
      <c r="N515" t="s">
        <v>594</v>
      </c>
      <c r="O515" t="s">
        <v>555</v>
      </c>
      <c r="P515" t="s">
        <v>595</v>
      </c>
      <c r="Q515" t="s">
        <v>655</v>
      </c>
      <c r="R515" t="s">
        <v>557</v>
      </c>
      <c r="S515" t="s">
        <v>557</v>
      </c>
      <c r="T515" s="1">
        <v>43987</v>
      </c>
      <c r="U515" s="1">
        <v>44716</v>
      </c>
      <c r="V515" s="1">
        <v>52021</v>
      </c>
      <c r="X515" t="s">
        <v>677</v>
      </c>
      <c r="Y515" t="s">
        <v>559</v>
      </c>
      <c r="Z515" t="s">
        <v>678</v>
      </c>
      <c r="AA515" t="s">
        <v>1182</v>
      </c>
      <c r="AB515" t="s">
        <v>1829</v>
      </c>
      <c r="AC515" t="s">
        <v>553</v>
      </c>
      <c r="AD515" t="s">
        <v>577</v>
      </c>
      <c r="AF515" t="s">
        <v>564</v>
      </c>
      <c r="AH515" t="s">
        <v>9979</v>
      </c>
      <c r="AI515" t="s">
        <v>566</v>
      </c>
      <c r="AJ515" t="s">
        <v>567</v>
      </c>
      <c r="AK515" t="s">
        <v>546</v>
      </c>
      <c r="AL515" t="s">
        <v>568</v>
      </c>
      <c r="AM515" t="s">
        <v>569</v>
      </c>
      <c r="AN515" t="s">
        <v>578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412500000</v>
      </c>
      <c r="AY515">
        <v>412500000</v>
      </c>
      <c r="AZ515">
        <v>9583200000</v>
      </c>
      <c r="BA515">
        <v>-412500000</v>
      </c>
      <c r="BB515">
        <v>-412500000</v>
      </c>
      <c r="BC515">
        <v>9535612500</v>
      </c>
      <c r="BD515">
        <v>132750000</v>
      </c>
      <c r="BE515">
        <v>132750000</v>
      </c>
      <c r="BF515">
        <v>2493654607</v>
      </c>
      <c r="BG515">
        <v>132750000</v>
      </c>
      <c r="BH515">
        <v>0</v>
      </c>
      <c r="BI515">
        <v>0</v>
      </c>
      <c r="BJ515">
        <v>-141237955</v>
      </c>
      <c r="BK515">
        <v>132750000</v>
      </c>
      <c r="BL515">
        <v>0</v>
      </c>
      <c r="BM515">
        <v>-7166032</v>
      </c>
      <c r="BN515">
        <v>-2417392791</v>
      </c>
      <c r="BO515">
        <v>132750000</v>
      </c>
      <c r="BP515">
        <v>132750000</v>
      </c>
      <c r="BQ515">
        <v>125583968</v>
      </c>
      <c r="BR515">
        <v>-2284642791</v>
      </c>
      <c r="BS515">
        <v>0</v>
      </c>
      <c r="BT515">
        <v>0</v>
      </c>
      <c r="BU515">
        <v>0</v>
      </c>
      <c r="BV515">
        <v>125583968</v>
      </c>
      <c r="BW515">
        <v>-2284642791</v>
      </c>
      <c r="BX515">
        <v>1.7270090964336051</v>
      </c>
      <c r="BY515">
        <v>-23.596837023982022</v>
      </c>
      <c r="BZ515">
        <v>0</v>
      </c>
      <c r="CA515">
        <v>9433904067</v>
      </c>
      <c r="CB515">
        <v>9989587559</v>
      </c>
      <c r="CC515">
        <v>9989587559</v>
      </c>
      <c r="CD515">
        <v>0</v>
      </c>
      <c r="CE515">
        <v>7124719624</v>
      </c>
      <c r="CF515">
        <v>7544385656</v>
      </c>
      <c r="CG515">
        <v>9954612415</v>
      </c>
      <c r="CH515">
        <v>7124719624</v>
      </c>
      <c r="CI515">
        <v>7544385656</v>
      </c>
      <c r="CJ515">
        <v>9954612415</v>
      </c>
      <c r="CK515">
        <v>-2417392791</v>
      </c>
      <c r="CL515">
        <v>20765729</v>
      </c>
      <c r="CM515">
        <v>159.35148358345032</v>
      </c>
      <c r="CN515">
        <v>-34.176103696227081</v>
      </c>
      <c r="CO515">
        <v>0.75599342584609985</v>
      </c>
      <c r="CP515">
        <v>1135334642200.5222</v>
      </c>
      <c r="CQ515">
        <v>-243495156676.36801</v>
      </c>
      <c r="CR515">
        <v>5386241196.740696</v>
      </c>
      <c r="CS515">
        <v>1.0043288112690054</v>
      </c>
      <c r="CT515">
        <v>7155561190.5968752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7124719624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412500000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448905289.23056459</v>
      </c>
      <c r="EF515">
        <v>0</v>
      </c>
      <c r="EG515">
        <v>132750000</v>
      </c>
      <c r="EH515">
        <v>-141237955</v>
      </c>
      <c r="EI515">
        <v>0</v>
      </c>
      <c r="EJ515">
        <v>134071923</v>
      </c>
      <c r="EK515">
        <v>0</v>
      </c>
      <c r="EL515">
        <v>132750000</v>
      </c>
      <c r="EM515">
        <v>-141237955</v>
      </c>
      <c r="EN515">
        <v>0</v>
      </c>
      <c r="EO515">
        <v>-2276154836</v>
      </c>
      <c r="EP515">
        <v>125583968</v>
      </c>
      <c r="EQ515">
        <v>-2284642791</v>
      </c>
      <c r="ER515" t="b">
        <v>1</v>
      </c>
      <c r="ES515" t="b">
        <v>1</v>
      </c>
      <c r="ET515" t="s">
        <v>9979</v>
      </c>
      <c r="EU515" t="s">
        <v>9979</v>
      </c>
      <c r="EV515">
        <v>2020</v>
      </c>
      <c r="EW515" t="s">
        <v>572</v>
      </c>
    </row>
    <row r="516" spans="1:153" x14ac:dyDescent="0.4">
      <c r="A516" t="s">
        <v>1830</v>
      </c>
      <c r="B516">
        <v>606453534601</v>
      </c>
      <c r="C516">
        <v>6000000001156</v>
      </c>
      <c r="D516" t="s">
        <v>1831</v>
      </c>
      <c r="E516" t="e">
        <v>#N/A</v>
      </c>
      <c r="F516" t="s">
        <v>606</v>
      </c>
      <c r="G516" t="s">
        <v>1236</v>
      </c>
      <c r="H516" t="s">
        <v>1237</v>
      </c>
      <c r="I516" t="s">
        <v>549</v>
      </c>
      <c r="J516" t="s">
        <v>550</v>
      </c>
      <c r="K516" t="s">
        <v>551</v>
      </c>
      <c r="L516" t="s">
        <v>552</v>
      </c>
      <c r="M516" t="s">
        <v>609</v>
      </c>
      <c r="N516" t="s">
        <v>554</v>
      </c>
      <c r="O516" t="s">
        <v>555</v>
      </c>
      <c r="P516" t="s">
        <v>554</v>
      </c>
      <c r="Q516" t="s">
        <v>556</v>
      </c>
      <c r="R516" t="s">
        <v>557</v>
      </c>
      <c r="S516" t="s">
        <v>557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553</v>
      </c>
      <c r="Y516" t="s">
        <v>553</v>
      </c>
      <c r="Z516" t="s">
        <v>1513</v>
      </c>
      <c r="AA516" t="s">
        <v>1513</v>
      </c>
      <c r="AB516" t="s">
        <v>1054</v>
      </c>
      <c r="AC516" t="s">
        <v>553</v>
      </c>
      <c r="AD516" t="s">
        <v>563</v>
      </c>
      <c r="AF516" t="s">
        <v>8806</v>
      </c>
      <c r="AH516" t="s">
        <v>9979</v>
      </c>
      <c r="AI516" t="s">
        <v>566</v>
      </c>
      <c r="AJ516" t="s">
        <v>567</v>
      </c>
      <c r="AK516" t="s">
        <v>606</v>
      </c>
      <c r="AL516" t="s">
        <v>568</v>
      </c>
      <c r="AM516" t="s">
        <v>569</v>
      </c>
      <c r="AN516" t="s">
        <v>570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 t="b">
        <v>1</v>
      </c>
      <c r="ES516" t="b">
        <v>1</v>
      </c>
      <c r="ET516" t="s">
        <v>9979</v>
      </c>
      <c r="EU516" t="s">
        <v>9979</v>
      </c>
      <c r="EV516">
        <v>2020</v>
      </c>
      <c r="EW516" t="s">
        <v>8804</v>
      </c>
    </row>
    <row r="517" spans="1:153" x14ac:dyDescent="0.4">
      <c r="A517" t="s">
        <v>262</v>
      </c>
      <c r="B517">
        <v>705888348701</v>
      </c>
      <c r="C517">
        <v>6000000001158</v>
      </c>
      <c r="D517" t="s">
        <v>1832</v>
      </c>
      <c r="E517" t="s">
        <v>1833</v>
      </c>
      <c r="F517" t="s">
        <v>546</v>
      </c>
      <c r="G517" t="s">
        <v>701</v>
      </c>
      <c r="H517" t="s">
        <v>1053</v>
      </c>
      <c r="I517" t="s">
        <v>549</v>
      </c>
      <c r="J517" t="s">
        <v>550</v>
      </c>
      <c r="K517" t="s">
        <v>551</v>
      </c>
      <c r="L517" t="s">
        <v>552</v>
      </c>
      <c r="M517" t="s">
        <v>553</v>
      </c>
      <c r="N517" t="s">
        <v>554</v>
      </c>
      <c r="O517" t="s">
        <v>555</v>
      </c>
      <c r="P517" t="s">
        <v>554</v>
      </c>
      <c r="Q517" t="s">
        <v>556</v>
      </c>
      <c r="R517" t="s">
        <v>557</v>
      </c>
      <c r="S517" t="s">
        <v>557</v>
      </c>
      <c r="T517" s="1">
        <v>44027</v>
      </c>
      <c r="U517" s="1">
        <v>47026</v>
      </c>
      <c r="V517" s="1">
        <v>47026</v>
      </c>
      <c r="X517" t="s">
        <v>677</v>
      </c>
      <c r="Y517" t="s">
        <v>559</v>
      </c>
      <c r="Z517" t="s">
        <v>678</v>
      </c>
      <c r="AB517" t="s">
        <v>562</v>
      </c>
      <c r="AC517" t="s">
        <v>553</v>
      </c>
      <c r="AD517" t="s">
        <v>620</v>
      </c>
      <c r="AF517" t="s">
        <v>564</v>
      </c>
      <c r="AH517" s="1">
        <v>44021</v>
      </c>
      <c r="AI517" t="s">
        <v>566</v>
      </c>
      <c r="AJ517" t="s">
        <v>567</v>
      </c>
      <c r="AK517" t="s">
        <v>546</v>
      </c>
      <c r="AL517" t="s">
        <v>568</v>
      </c>
      <c r="AM517" t="s">
        <v>569</v>
      </c>
      <c r="AN517" t="s">
        <v>578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0</v>
      </c>
      <c r="AY517">
        <v>1878712120</v>
      </c>
      <c r="AZ517">
        <v>16303250895</v>
      </c>
      <c r="BA517">
        <v>0</v>
      </c>
      <c r="BB517">
        <v>-1878712120</v>
      </c>
      <c r="BC517">
        <v>8696749105</v>
      </c>
      <c r="BD517">
        <v>0</v>
      </c>
      <c r="BE517">
        <v>200575644</v>
      </c>
      <c r="BF517">
        <v>2129184397</v>
      </c>
      <c r="BG517">
        <v>0</v>
      </c>
      <c r="BH517">
        <v>200575644</v>
      </c>
      <c r="BI517">
        <v>0</v>
      </c>
      <c r="BJ517">
        <v>0</v>
      </c>
      <c r="BK517">
        <v>0</v>
      </c>
      <c r="BL517">
        <v>229944452</v>
      </c>
      <c r="BM517">
        <v>0</v>
      </c>
      <c r="BN517">
        <v>0</v>
      </c>
      <c r="BO517">
        <v>29545120</v>
      </c>
      <c r="BP517">
        <v>232217207</v>
      </c>
      <c r="BQ517">
        <v>29545120</v>
      </c>
      <c r="BR517">
        <v>232217207</v>
      </c>
      <c r="BS517">
        <v>0</v>
      </c>
      <c r="BT517">
        <v>0</v>
      </c>
      <c r="BU517">
        <v>0</v>
      </c>
      <c r="BV517">
        <v>29545120</v>
      </c>
      <c r="BW517">
        <v>232217207</v>
      </c>
      <c r="BX517">
        <v>0.34030407530892492</v>
      </c>
      <c r="BY517">
        <v>2.4395522172421096</v>
      </c>
      <c r="BZ517">
        <v>0</v>
      </c>
      <c r="CA517">
        <v>8705454560</v>
      </c>
      <c r="CB517">
        <v>8705454560</v>
      </c>
      <c r="CC517">
        <v>10584166680</v>
      </c>
      <c r="CD517">
        <v>0</v>
      </c>
      <c r="CE517">
        <v>8696749105</v>
      </c>
      <c r="CF517">
        <v>8696749105</v>
      </c>
      <c r="CG517">
        <v>10573159147</v>
      </c>
      <c r="CH517">
        <v>8696749105</v>
      </c>
      <c r="CI517">
        <v>8696749105</v>
      </c>
      <c r="CJ517">
        <v>10573159147</v>
      </c>
      <c r="CK517">
        <v>2302078</v>
      </c>
      <c r="CL517">
        <v>0</v>
      </c>
      <c r="CM517">
        <v>0.33741595833333332</v>
      </c>
      <c r="CN517">
        <v>4.0489914999999996</v>
      </c>
      <c r="CO517">
        <v>4.0489914999999996</v>
      </c>
      <c r="CP517">
        <v>2934421933.6481338</v>
      </c>
      <c r="CQ517">
        <v>35213063203.777603</v>
      </c>
      <c r="CR517">
        <v>35213063203.777603</v>
      </c>
      <c r="CS517">
        <v>1.08516737588</v>
      </c>
      <c r="CT517">
        <v>9437428404.959589</v>
      </c>
      <c r="CU517">
        <v>4</v>
      </c>
      <c r="CV517">
        <v>0</v>
      </c>
      <c r="CW517">
        <v>0</v>
      </c>
      <c r="CX517">
        <v>0</v>
      </c>
      <c r="CY517">
        <v>4</v>
      </c>
      <c r="CZ517">
        <v>34786996420</v>
      </c>
      <c r="DA517">
        <v>0</v>
      </c>
      <c r="DB517">
        <v>0</v>
      </c>
      <c r="DC517">
        <v>0</v>
      </c>
      <c r="DD517">
        <v>7514848480</v>
      </c>
      <c r="DE517">
        <v>8696749105</v>
      </c>
      <c r="DF517">
        <v>0</v>
      </c>
      <c r="DG517">
        <v>0</v>
      </c>
      <c r="DH517">
        <v>1</v>
      </c>
      <c r="DI517">
        <v>0</v>
      </c>
      <c r="DJ517">
        <v>8696749105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1878712120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182651597.46481669</v>
      </c>
      <c r="EF517">
        <v>0</v>
      </c>
      <c r="EG517">
        <v>29545120</v>
      </c>
      <c r="EH517">
        <v>0</v>
      </c>
      <c r="EI517">
        <v>0</v>
      </c>
      <c r="EJ517">
        <v>0</v>
      </c>
      <c r="EK517">
        <v>0</v>
      </c>
      <c r="EL517">
        <v>232217207</v>
      </c>
      <c r="EM517">
        <v>0</v>
      </c>
      <c r="EN517">
        <v>0</v>
      </c>
      <c r="EO517">
        <v>0</v>
      </c>
      <c r="EP517">
        <v>29545120</v>
      </c>
      <c r="EQ517">
        <v>232217207</v>
      </c>
      <c r="ER517" t="b">
        <v>1</v>
      </c>
      <c r="ES517" t="b">
        <v>1</v>
      </c>
      <c r="ET517" t="s">
        <v>9979</v>
      </c>
      <c r="EU517" t="s">
        <v>9979</v>
      </c>
      <c r="EV517">
        <v>2020</v>
      </c>
      <c r="EW517" t="s">
        <v>8804</v>
      </c>
    </row>
    <row r="518" spans="1:153" x14ac:dyDescent="0.4">
      <c r="A518" t="s">
        <v>1834</v>
      </c>
      <c r="B518">
        <v>100951708111</v>
      </c>
      <c r="C518">
        <v>6000000001161</v>
      </c>
      <c r="D518" t="s">
        <v>1835</v>
      </c>
      <c r="E518" t="s">
        <v>1836</v>
      </c>
      <c r="F518" t="s">
        <v>606</v>
      </c>
      <c r="G518" t="s">
        <v>607</v>
      </c>
      <c r="H518" t="s">
        <v>931</v>
      </c>
      <c r="I518" t="s">
        <v>549</v>
      </c>
      <c r="J518" t="s">
        <v>550</v>
      </c>
      <c r="K518" t="s">
        <v>551</v>
      </c>
      <c r="L518" t="s">
        <v>552</v>
      </c>
      <c r="M518" t="s">
        <v>1186</v>
      </c>
      <c r="N518" t="s">
        <v>554</v>
      </c>
      <c r="O518" t="s">
        <v>555</v>
      </c>
      <c r="P518" t="s">
        <v>554</v>
      </c>
      <c r="Q518" t="s">
        <v>556</v>
      </c>
      <c r="R518" t="s">
        <v>557</v>
      </c>
      <c r="S518" t="s">
        <v>557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553</v>
      </c>
      <c r="Y518" t="s">
        <v>553</v>
      </c>
      <c r="Z518" t="s">
        <v>678</v>
      </c>
      <c r="AA518" t="s">
        <v>678</v>
      </c>
      <c r="AB518" t="s">
        <v>1837</v>
      </c>
      <c r="AC518" t="s">
        <v>553</v>
      </c>
      <c r="AD518" t="s">
        <v>563</v>
      </c>
      <c r="AF518" t="s">
        <v>8806</v>
      </c>
      <c r="AH518" t="s">
        <v>9979</v>
      </c>
      <c r="AI518" t="s">
        <v>566</v>
      </c>
      <c r="AJ518" t="s">
        <v>567</v>
      </c>
      <c r="AK518" t="s">
        <v>606</v>
      </c>
      <c r="AL518" t="s">
        <v>568</v>
      </c>
      <c r="AM518" t="s">
        <v>569</v>
      </c>
      <c r="AN518" t="s">
        <v>570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 t="b">
        <v>1</v>
      </c>
      <c r="ES518" t="b">
        <v>1</v>
      </c>
      <c r="ET518" t="s">
        <v>9979</v>
      </c>
      <c r="EU518" t="s">
        <v>9979</v>
      </c>
      <c r="EV518">
        <v>2020</v>
      </c>
      <c r="EW518" t="s">
        <v>8804</v>
      </c>
    </row>
    <row r="519" spans="1:153" x14ac:dyDescent="0.4">
      <c r="A519" t="s">
        <v>1838</v>
      </c>
      <c r="B519">
        <v>706259799702</v>
      </c>
      <c r="C519">
        <v>6000000001167</v>
      </c>
      <c r="D519" t="s">
        <v>1839</v>
      </c>
      <c r="E519" t="e">
        <v>#N/A</v>
      </c>
      <c r="F519" t="s">
        <v>606</v>
      </c>
      <c r="G519" t="s">
        <v>1236</v>
      </c>
      <c r="H519" t="s">
        <v>931</v>
      </c>
      <c r="I519" t="s">
        <v>549</v>
      </c>
      <c r="J519" t="s">
        <v>550</v>
      </c>
      <c r="K519" t="s">
        <v>551</v>
      </c>
      <c r="L519" t="s">
        <v>552</v>
      </c>
      <c r="M519" t="s">
        <v>1011</v>
      </c>
      <c r="N519" t="s">
        <v>554</v>
      </c>
      <c r="O519" t="s">
        <v>555</v>
      </c>
      <c r="P519" t="s">
        <v>554</v>
      </c>
      <c r="Q519" t="s">
        <v>556</v>
      </c>
      <c r="R519" t="s">
        <v>557</v>
      </c>
      <c r="S519" t="s">
        <v>557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553</v>
      </c>
      <c r="Y519" t="s">
        <v>553</v>
      </c>
      <c r="Z519" t="s">
        <v>1400</v>
      </c>
      <c r="AA519" t="s">
        <v>1400</v>
      </c>
      <c r="AB519" t="s">
        <v>828</v>
      </c>
      <c r="AC519" t="s">
        <v>553</v>
      </c>
      <c r="AD519" t="s">
        <v>563</v>
      </c>
      <c r="AF519" t="s">
        <v>8806</v>
      </c>
      <c r="AH519" t="s">
        <v>9979</v>
      </c>
      <c r="AI519" t="s">
        <v>566</v>
      </c>
      <c r="AJ519" t="s">
        <v>567</v>
      </c>
      <c r="AK519" t="s">
        <v>606</v>
      </c>
      <c r="AL519" t="s">
        <v>568</v>
      </c>
      <c r="AM519" t="s">
        <v>569</v>
      </c>
      <c r="AN519" t="s">
        <v>570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 t="b">
        <v>1</v>
      </c>
      <c r="ES519" t="b">
        <v>1</v>
      </c>
      <c r="ET519" t="s">
        <v>9979</v>
      </c>
      <c r="EU519" t="s">
        <v>9979</v>
      </c>
      <c r="EV519">
        <v>2020</v>
      </c>
      <c r="EW519" t="s">
        <v>8804</v>
      </c>
    </row>
    <row r="520" spans="1:153" x14ac:dyDescent="0.4">
      <c r="A520" t="s">
        <v>1840</v>
      </c>
      <c r="B520">
        <v>700951711701</v>
      </c>
      <c r="C520">
        <v>6000000001174</v>
      </c>
      <c r="D520" t="s">
        <v>1841</v>
      </c>
      <c r="E520" t="s">
        <v>1842</v>
      </c>
      <c r="F520" t="s">
        <v>606</v>
      </c>
      <c r="G520" t="s">
        <v>607</v>
      </c>
      <c r="H520" t="s">
        <v>931</v>
      </c>
      <c r="I520" t="s">
        <v>549</v>
      </c>
      <c r="J520" t="s">
        <v>550</v>
      </c>
      <c r="K520" t="s">
        <v>551</v>
      </c>
      <c r="L520" t="s">
        <v>552</v>
      </c>
      <c r="M520" t="s">
        <v>1374</v>
      </c>
      <c r="N520" t="s">
        <v>554</v>
      </c>
      <c r="O520" t="s">
        <v>555</v>
      </c>
      <c r="P520" t="s">
        <v>554</v>
      </c>
      <c r="Q520" t="s">
        <v>556</v>
      </c>
      <c r="R520" t="s">
        <v>557</v>
      </c>
      <c r="S520" t="s">
        <v>557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553</v>
      </c>
      <c r="Y520" t="s">
        <v>553</v>
      </c>
      <c r="Z520" t="s">
        <v>610</v>
      </c>
      <c r="AA520" t="s">
        <v>610</v>
      </c>
      <c r="AB520" t="s">
        <v>1843</v>
      </c>
      <c r="AC520" t="s">
        <v>553</v>
      </c>
      <c r="AD520" t="s">
        <v>563</v>
      </c>
      <c r="AF520" t="s">
        <v>8806</v>
      </c>
      <c r="AH520" t="s">
        <v>9979</v>
      </c>
      <c r="AI520" t="s">
        <v>566</v>
      </c>
      <c r="AJ520" t="s">
        <v>567</v>
      </c>
      <c r="AK520" t="s">
        <v>606</v>
      </c>
      <c r="AL520" t="s">
        <v>568</v>
      </c>
      <c r="AM520" t="s">
        <v>569</v>
      </c>
      <c r="AN520" t="s">
        <v>570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 t="b">
        <v>1</v>
      </c>
      <c r="ES520" t="b">
        <v>1</v>
      </c>
      <c r="ET520" t="s">
        <v>9979</v>
      </c>
      <c r="EU520" t="s">
        <v>9979</v>
      </c>
      <c r="EV520">
        <v>2020</v>
      </c>
      <c r="EW520" t="s">
        <v>8804</v>
      </c>
    </row>
    <row r="521" spans="1:153" x14ac:dyDescent="0.4">
      <c r="A521" t="s">
        <v>263</v>
      </c>
      <c r="B521">
        <v>505854508508</v>
      </c>
      <c r="C521">
        <v>6000000001163</v>
      </c>
      <c r="D521" t="s">
        <v>1844</v>
      </c>
      <c r="E521" t="s">
        <v>1845</v>
      </c>
      <c r="F521" t="s">
        <v>606</v>
      </c>
      <c r="G521" t="s">
        <v>607</v>
      </c>
      <c r="H521" t="s">
        <v>931</v>
      </c>
      <c r="I521" t="s">
        <v>549</v>
      </c>
      <c r="J521" t="s">
        <v>550</v>
      </c>
      <c r="K521" t="s">
        <v>551</v>
      </c>
      <c r="L521" t="s">
        <v>552</v>
      </c>
      <c r="M521" t="s">
        <v>1186</v>
      </c>
      <c r="N521" t="s">
        <v>554</v>
      </c>
      <c r="O521" t="s">
        <v>555</v>
      </c>
      <c r="P521" t="s">
        <v>554</v>
      </c>
      <c r="Q521" t="s">
        <v>556</v>
      </c>
      <c r="R521" t="s">
        <v>557</v>
      </c>
      <c r="S521" t="s">
        <v>557</v>
      </c>
      <c r="T521" s="1">
        <v>44057</v>
      </c>
      <c r="U521" s="1">
        <v>46743</v>
      </c>
      <c r="V521" s="1">
        <v>46743</v>
      </c>
      <c r="X521" t="s">
        <v>553</v>
      </c>
      <c r="Y521" t="s">
        <v>553</v>
      </c>
      <c r="Z521" t="s">
        <v>678</v>
      </c>
      <c r="AA521" t="s">
        <v>678</v>
      </c>
      <c r="AB521" t="s">
        <v>1467</v>
      </c>
      <c r="AC521" t="s">
        <v>553</v>
      </c>
      <c r="AD521" t="s">
        <v>657</v>
      </c>
      <c r="AF521" t="s">
        <v>8806</v>
      </c>
      <c r="AH521" s="1">
        <v>44056</v>
      </c>
      <c r="AI521" t="s">
        <v>566</v>
      </c>
      <c r="AJ521" t="s">
        <v>567</v>
      </c>
      <c r="AK521" t="s">
        <v>606</v>
      </c>
      <c r="AL521" t="s">
        <v>568</v>
      </c>
      <c r="AM521" t="s">
        <v>569</v>
      </c>
      <c r="AN521" t="s">
        <v>578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1428164383</v>
      </c>
      <c r="BF521">
        <v>17303007854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1672767123</v>
      </c>
      <c r="BM521">
        <v>0</v>
      </c>
      <c r="BN521">
        <v>0</v>
      </c>
      <c r="BO521">
        <v>243262317</v>
      </c>
      <c r="BP521">
        <v>1690245172</v>
      </c>
      <c r="BQ521">
        <v>243262317</v>
      </c>
      <c r="BR521">
        <v>1690245172</v>
      </c>
      <c r="BS521">
        <v>0</v>
      </c>
      <c r="BT521">
        <v>0</v>
      </c>
      <c r="BU521">
        <v>0</v>
      </c>
      <c r="BV521">
        <v>243262317</v>
      </c>
      <c r="BW521">
        <v>1690245172</v>
      </c>
      <c r="BX521">
        <v>0.34030407856327571</v>
      </c>
      <c r="BY521">
        <v>2.3890067834835249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0.33762047500000003</v>
      </c>
      <c r="CN521">
        <v>4.0514457000000004</v>
      </c>
      <c r="CO521">
        <v>4.0514457000000004</v>
      </c>
      <c r="CP521">
        <v>24175462665.384003</v>
      </c>
      <c r="CQ521">
        <v>290105551984.60803</v>
      </c>
      <c r="CR521">
        <v>290105551984.60803</v>
      </c>
      <c r="CS521">
        <v>1.2403195535277778</v>
      </c>
      <c r="CT521">
        <v>88813627370.960083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1690245172</v>
      </c>
      <c r="EM521">
        <v>0</v>
      </c>
      <c r="EN521">
        <v>0</v>
      </c>
      <c r="EO521">
        <v>0</v>
      </c>
      <c r="EP521">
        <v>243262317</v>
      </c>
      <c r="EQ521">
        <v>1690245172</v>
      </c>
      <c r="ER521" t="b">
        <v>1</v>
      </c>
      <c r="ES521" t="b">
        <v>1</v>
      </c>
      <c r="ET521" t="s">
        <v>9979</v>
      </c>
      <c r="EU521" t="s">
        <v>9979</v>
      </c>
      <c r="EV521">
        <v>2020</v>
      </c>
      <c r="EW521" t="s">
        <v>8804</v>
      </c>
    </row>
    <row r="522" spans="1:153" x14ac:dyDescent="0.4">
      <c r="A522" t="s">
        <v>263</v>
      </c>
      <c r="B522">
        <v>505854508508</v>
      </c>
      <c r="C522">
        <v>6000000001164</v>
      </c>
      <c r="D522" t="s">
        <v>1844</v>
      </c>
      <c r="E522" t="s">
        <v>1845</v>
      </c>
      <c r="F522" t="s">
        <v>606</v>
      </c>
      <c r="G522" t="s">
        <v>607</v>
      </c>
      <c r="H522" t="s">
        <v>931</v>
      </c>
      <c r="I522" t="s">
        <v>549</v>
      </c>
      <c r="J522" t="s">
        <v>550</v>
      </c>
      <c r="K522" t="s">
        <v>551</v>
      </c>
      <c r="L522" t="s">
        <v>552</v>
      </c>
      <c r="M522" t="s">
        <v>1186</v>
      </c>
      <c r="N522" t="s">
        <v>554</v>
      </c>
      <c r="O522" t="s">
        <v>555</v>
      </c>
      <c r="P522" t="s">
        <v>554</v>
      </c>
      <c r="Q522" t="s">
        <v>556</v>
      </c>
      <c r="R522" t="s">
        <v>557</v>
      </c>
      <c r="S522" t="s">
        <v>557</v>
      </c>
      <c r="T522" s="1">
        <v>44074</v>
      </c>
      <c r="U522" s="1">
        <v>46743</v>
      </c>
      <c r="V522" s="1">
        <v>46743</v>
      </c>
      <c r="X522" t="s">
        <v>553</v>
      </c>
      <c r="Y522" t="s">
        <v>553</v>
      </c>
      <c r="Z522" t="s">
        <v>678</v>
      </c>
      <c r="AA522" t="s">
        <v>678</v>
      </c>
      <c r="AB522" t="s">
        <v>1467</v>
      </c>
      <c r="AC522" t="s">
        <v>553</v>
      </c>
      <c r="AD522" t="s">
        <v>657</v>
      </c>
      <c r="AF522" t="s">
        <v>8806</v>
      </c>
      <c r="AH522" s="1">
        <v>44056</v>
      </c>
      <c r="AI522" t="s">
        <v>566</v>
      </c>
      <c r="AJ522" t="s">
        <v>567</v>
      </c>
      <c r="AK522" t="s">
        <v>606</v>
      </c>
      <c r="AL522" t="s">
        <v>568</v>
      </c>
      <c r="AM522" t="s">
        <v>569</v>
      </c>
      <c r="AN522" t="s">
        <v>578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0</v>
      </c>
      <c r="BB522">
        <v>1458000000</v>
      </c>
      <c r="BC522">
        <v>2443535640</v>
      </c>
      <c r="BD522">
        <v>0</v>
      </c>
      <c r="BE522">
        <v>26609422</v>
      </c>
      <c r="BF522">
        <v>585854051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42625970</v>
      </c>
      <c r="BM522">
        <v>0</v>
      </c>
      <c r="BN522">
        <v>0</v>
      </c>
      <c r="BO522">
        <v>8301327</v>
      </c>
      <c r="BP522">
        <v>34809465</v>
      </c>
      <c r="BQ522">
        <v>8301327</v>
      </c>
      <c r="BR522">
        <v>34809465</v>
      </c>
      <c r="BS522">
        <v>0</v>
      </c>
      <c r="BT522">
        <v>0</v>
      </c>
      <c r="BU522">
        <v>0</v>
      </c>
      <c r="BV522">
        <v>8301327</v>
      </c>
      <c r="BW522">
        <v>34809465</v>
      </c>
      <c r="BX522">
        <v>0.34030409631818931</v>
      </c>
      <c r="BY522">
        <v>2.0464166799761485</v>
      </c>
      <c r="BZ522">
        <v>0</v>
      </c>
      <c r="CA522">
        <v>2457000000</v>
      </c>
      <c r="CB522">
        <v>2457000000</v>
      </c>
      <c r="CC522">
        <v>999000000</v>
      </c>
      <c r="CD522">
        <v>0</v>
      </c>
      <c r="CE522">
        <v>2443535640</v>
      </c>
      <c r="CF522">
        <v>2443535640</v>
      </c>
      <c r="CG522">
        <v>993265740</v>
      </c>
      <c r="CH522">
        <v>2443535640</v>
      </c>
      <c r="CI522">
        <v>2443535640</v>
      </c>
      <c r="CJ522">
        <v>993265740</v>
      </c>
      <c r="CK522">
        <v>-7730100</v>
      </c>
      <c r="CL522">
        <v>0</v>
      </c>
      <c r="CM522">
        <v>0.33762035833333331</v>
      </c>
      <c r="CN522">
        <v>4.0514443</v>
      </c>
      <c r="CO522">
        <v>4.0514443</v>
      </c>
      <c r="CP522">
        <v>824987378.3770709</v>
      </c>
      <c r="CQ522">
        <v>9899848540.5248528</v>
      </c>
      <c r="CR522">
        <v>9899848540.5248528</v>
      </c>
      <c r="CS522">
        <v>1.2384428371998373</v>
      </c>
      <c r="CT522">
        <v>3026179210.8005204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9774142560</v>
      </c>
      <c r="DA522">
        <v>0</v>
      </c>
      <c r="DB522">
        <v>5832000000</v>
      </c>
      <c r="DC522">
        <v>0</v>
      </c>
      <c r="DD522">
        <v>0</v>
      </c>
      <c r="DE522">
        <v>2443535640</v>
      </c>
      <c r="DF522">
        <v>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8301327</v>
      </c>
      <c r="EH522">
        <v>0</v>
      </c>
      <c r="EI522">
        <v>0</v>
      </c>
      <c r="EJ522">
        <v>0</v>
      </c>
      <c r="EK522">
        <v>0</v>
      </c>
      <c r="EL522">
        <v>34809465</v>
      </c>
      <c r="EM522">
        <v>0</v>
      </c>
      <c r="EN522">
        <v>0</v>
      </c>
      <c r="EO522">
        <v>0</v>
      </c>
      <c r="EP522">
        <v>8301327</v>
      </c>
      <c r="EQ522">
        <v>34809465</v>
      </c>
      <c r="ER522" t="b">
        <v>1</v>
      </c>
      <c r="ES522" t="b">
        <v>1</v>
      </c>
      <c r="ET522" t="s">
        <v>9979</v>
      </c>
      <c r="EU522" t="s">
        <v>9979</v>
      </c>
      <c r="EV522">
        <v>2020</v>
      </c>
      <c r="EW522" t="s">
        <v>8804</v>
      </c>
    </row>
    <row r="523" spans="1:153" x14ac:dyDescent="0.4">
      <c r="A523" t="s">
        <v>263</v>
      </c>
      <c r="B523" t="s">
        <v>1846</v>
      </c>
      <c r="C523">
        <v>210000684</v>
      </c>
      <c r="D523" t="s">
        <v>1844</v>
      </c>
      <c r="E523" t="s">
        <v>1847</v>
      </c>
      <c r="F523" t="s">
        <v>606</v>
      </c>
      <c r="G523" t="s">
        <v>607</v>
      </c>
      <c r="H523" t="s">
        <v>931</v>
      </c>
      <c r="I523" t="s">
        <v>549</v>
      </c>
      <c r="J523" t="s">
        <v>550</v>
      </c>
      <c r="K523" t="s">
        <v>551</v>
      </c>
      <c r="L523" t="s">
        <v>552</v>
      </c>
      <c r="M523" t="s">
        <v>1186</v>
      </c>
      <c r="N523" t="s">
        <v>594</v>
      </c>
      <c r="O523" t="s">
        <v>555</v>
      </c>
      <c r="P523" t="s">
        <v>584</v>
      </c>
      <c r="Q523" t="s">
        <v>556</v>
      </c>
      <c r="R523" t="s">
        <v>557</v>
      </c>
      <c r="S523" t="s">
        <v>557</v>
      </c>
      <c r="T523" s="1">
        <v>44057</v>
      </c>
      <c r="U523" s="1">
        <v>46743</v>
      </c>
      <c r="V523" s="1">
        <v>46743</v>
      </c>
      <c r="X523" t="s">
        <v>553</v>
      </c>
      <c r="Y523" t="s">
        <v>553</v>
      </c>
      <c r="Z523" t="s">
        <v>678</v>
      </c>
      <c r="AA523" t="s">
        <v>678</v>
      </c>
      <c r="AB523" t="s">
        <v>1467</v>
      </c>
      <c r="AC523" t="s">
        <v>553</v>
      </c>
      <c r="AD523" t="s">
        <v>657</v>
      </c>
      <c r="AF523" t="s">
        <v>8806</v>
      </c>
      <c r="AH523" t="s">
        <v>9979</v>
      </c>
      <c r="AI523" t="s">
        <v>566</v>
      </c>
      <c r="AJ523" t="s">
        <v>567</v>
      </c>
      <c r="AK523" t="s">
        <v>606</v>
      </c>
      <c r="AL523" t="s">
        <v>586</v>
      </c>
      <c r="AM523" t="s">
        <v>569</v>
      </c>
      <c r="AN523" t="s">
        <v>578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-416952065</v>
      </c>
      <c r="BO523">
        <v>0</v>
      </c>
      <c r="BP523">
        <v>0</v>
      </c>
      <c r="BQ523">
        <v>0</v>
      </c>
      <c r="BR523">
        <v>-416952065</v>
      </c>
      <c r="BS523">
        <v>0</v>
      </c>
      <c r="BT523">
        <v>0</v>
      </c>
      <c r="BU523">
        <v>0</v>
      </c>
      <c r="BV523">
        <v>0</v>
      </c>
      <c r="BW523">
        <v>-416952065</v>
      </c>
      <c r="BX523">
        <v>0</v>
      </c>
      <c r="BY523">
        <v>-0.60060417613780759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69005153469</v>
      </c>
      <c r="CF523">
        <v>69005153469</v>
      </c>
      <c r="CG523">
        <v>69422105534</v>
      </c>
      <c r="CH523">
        <v>69005153469</v>
      </c>
      <c r="CI523">
        <v>69005153469</v>
      </c>
      <c r="CJ523">
        <v>69422105534</v>
      </c>
      <c r="CK523">
        <v>-416952065</v>
      </c>
      <c r="CL523">
        <v>0</v>
      </c>
      <c r="CM523">
        <v>-2.6949808001518254</v>
      </c>
      <c r="CN523">
        <v>-1.2074658274650576</v>
      </c>
      <c r="CO523">
        <v>18.070501685142517</v>
      </c>
      <c r="CP523">
        <v>-185967563710.48514</v>
      </c>
      <c r="CQ523">
        <v>-83321364732.799377</v>
      </c>
      <c r="CR523">
        <v>1246957742045.0825</v>
      </c>
      <c r="CS523">
        <v>2.4945393969487255</v>
      </c>
      <c r="CT523">
        <v>172136073920.91351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69005153469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38837048614.748535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-416952065</v>
      </c>
      <c r="EP523">
        <v>0</v>
      </c>
      <c r="EQ523">
        <v>-416952065</v>
      </c>
      <c r="ER523" t="b">
        <v>1</v>
      </c>
      <c r="ES523" t="b">
        <v>1</v>
      </c>
      <c r="ET523" t="s">
        <v>9979</v>
      </c>
      <c r="EU523" t="s">
        <v>9979</v>
      </c>
      <c r="EV523">
        <v>2020</v>
      </c>
      <c r="EW523" t="s">
        <v>572</v>
      </c>
    </row>
    <row r="524" spans="1:153" x14ac:dyDescent="0.4">
      <c r="A524" t="s">
        <v>264</v>
      </c>
      <c r="B524" t="s">
        <v>1848</v>
      </c>
      <c r="C524">
        <v>210000739</v>
      </c>
      <c r="D524" t="s">
        <v>1849</v>
      </c>
      <c r="E524" t="s">
        <v>1850</v>
      </c>
      <c r="F524" t="s">
        <v>546</v>
      </c>
      <c r="G524" t="s">
        <v>676</v>
      </c>
      <c r="H524" t="s">
        <v>1290</v>
      </c>
      <c r="I524" t="s">
        <v>689</v>
      </c>
      <c r="J524" t="s">
        <v>609</v>
      </c>
      <c r="K524" t="s">
        <v>551</v>
      </c>
      <c r="L524" t="s">
        <v>1851</v>
      </c>
      <c r="M524" t="s">
        <v>553</v>
      </c>
      <c r="N524" t="s">
        <v>594</v>
      </c>
      <c r="O524" t="s">
        <v>583</v>
      </c>
      <c r="P524" t="s">
        <v>595</v>
      </c>
      <c r="Q524" t="s">
        <v>556</v>
      </c>
      <c r="R524" t="s">
        <v>557</v>
      </c>
      <c r="S524" t="s">
        <v>692</v>
      </c>
      <c r="T524" s="1">
        <v>44102</v>
      </c>
      <c r="U524" s="1">
        <v>51501</v>
      </c>
      <c r="V524" s="1">
        <v>51501</v>
      </c>
      <c r="X524" t="s">
        <v>553</v>
      </c>
      <c r="Y524" t="s">
        <v>553</v>
      </c>
      <c r="Z524" t="s">
        <v>553</v>
      </c>
      <c r="AA524" t="s">
        <v>553</v>
      </c>
      <c r="AB524" t="s">
        <v>1638</v>
      </c>
      <c r="AC524" t="s">
        <v>1638</v>
      </c>
      <c r="AD524" t="s">
        <v>863</v>
      </c>
      <c r="AF524" t="s">
        <v>772</v>
      </c>
      <c r="AH524" t="s">
        <v>9979</v>
      </c>
      <c r="AI524" t="s">
        <v>566</v>
      </c>
      <c r="AJ524" t="s">
        <v>773</v>
      </c>
      <c r="AK524" t="s">
        <v>546</v>
      </c>
      <c r="AL524" t="s">
        <v>568</v>
      </c>
      <c r="AM524" t="s">
        <v>569</v>
      </c>
      <c r="AN524" t="s">
        <v>578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690189250</v>
      </c>
      <c r="AV524">
        <v>690189250</v>
      </c>
      <c r="AW524">
        <v>162682504668</v>
      </c>
      <c r="AX524">
        <v>0</v>
      </c>
      <c r="AY524">
        <v>3082295690</v>
      </c>
      <c r="AZ524">
        <v>58295630470</v>
      </c>
      <c r="BA524">
        <v>690189250</v>
      </c>
      <c r="BB524">
        <v>-2392106440</v>
      </c>
      <c r="BC524">
        <v>104386874198</v>
      </c>
      <c r="BD524">
        <v>50960</v>
      </c>
      <c r="BE524">
        <v>3687369859</v>
      </c>
      <c r="BF524">
        <v>30786611177</v>
      </c>
      <c r="BG524">
        <v>3687318899</v>
      </c>
      <c r="BH524">
        <v>0</v>
      </c>
      <c r="BI524">
        <v>50960</v>
      </c>
      <c r="BJ524">
        <v>196511533</v>
      </c>
      <c r="BK524">
        <v>3687318899</v>
      </c>
      <c r="BL524">
        <v>50960</v>
      </c>
      <c r="BM524">
        <v>-62685908</v>
      </c>
      <c r="BN524">
        <v>-1472661783</v>
      </c>
      <c r="BO524">
        <v>50960</v>
      </c>
      <c r="BP524">
        <v>3687369859</v>
      </c>
      <c r="BQ524">
        <v>-62634948</v>
      </c>
      <c r="BR524">
        <v>2214708076</v>
      </c>
      <c r="BS524">
        <v>0</v>
      </c>
      <c r="BT524">
        <v>0</v>
      </c>
      <c r="BU524">
        <v>0</v>
      </c>
      <c r="BV524">
        <v>-62634948</v>
      </c>
      <c r="BW524">
        <v>2214708076</v>
      </c>
      <c r="BX524">
        <v>-6.6162488022836141E-2</v>
      </c>
      <c r="BY524">
        <v>2.3123871762789618</v>
      </c>
      <c r="BZ524">
        <v>0</v>
      </c>
      <c r="CA524">
        <v>105024992904</v>
      </c>
      <c r="CB524">
        <v>104334803654</v>
      </c>
      <c r="CC524">
        <v>107473429659</v>
      </c>
      <c r="CD524">
        <v>0</v>
      </c>
      <c r="CE524">
        <v>94950802742</v>
      </c>
      <c r="CF524">
        <v>94323299400</v>
      </c>
      <c r="CG524">
        <v>98815570965</v>
      </c>
      <c r="CH524">
        <v>94950802742</v>
      </c>
      <c r="CI524">
        <v>94323299400</v>
      </c>
      <c r="CJ524">
        <v>98815570965</v>
      </c>
      <c r="CK524">
        <v>-1472661783</v>
      </c>
      <c r="CL524">
        <v>9109579374</v>
      </c>
      <c r="CM524">
        <v>-31.011448428034793</v>
      </c>
      <c r="CN524">
        <v>3.4057369828224187</v>
      </c>
      <c r="CO524">
        <v>3.4877589344978337</v>
      </c>
      <c r="CP524">
        <v>-2944561922434.0376</v>
      </c>
      <c r="CQ524">
        <v>323377460447.10571</v>
      </c>
      <c r="CR524">
        <v>331165510601.15192</v>
      </c>
      <c r="CS524">
        <v>1.1312405397530108</v>
      </c>
      <c r="CT524">
        <v>107412197343.84174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88335127798.402573</v>
      </c>
      <c r="DK524">
        <v>6615674943.5974178</v>
      </c>
      <c r="DL524">
        <v>91930619200.592682</v>
      </c>
      <c r="DM524">
        <v>6884951764.4073067</v>
      </c>
      <c r="DN524">
        <v>642100475.64837921</v>
      </c>
      <c r="DO524">
        <v>48088774.351620786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36988974556.799126</v>
      </c>
      <c r="EF524">
        <v>0</v>
      </c>
      <c r="EG524">
        <v>50960</v>
      </c>
      <c r="EH524">
        <v>0</v>
      </c>
      <c r="EI524">
        <v>0</v>
      </c>
      <c r="EJ524">
        <v>-62685908</v>
      </c>
      <c r="EK524">
        <v>0</v>
      </c>
      <c r="EL524">
        <v>3687369859</v>
      </c>
      <c r="EM524">
        <v>196511533</v>
      </c>
      <c r="EN524">
        <v>0</v>
      </c>
      <c r="EO524">
        <v>-1669173316</v>
      </c>
      <c r="EP524">
        <v>-62634948</v>
      </c>
      <c r="EQ524">
        <v>2214708076</v>
      </c>
      <c r="ER524" t="b">
        <v>1</v>
      </c>
      <c r="ES524" t="b">
        <v>1</v>
      </c>
      <c r="ET524" t="s">
        <v>9979</v>
      </c>
      <c r="EU524" t="s">
        <v>9979</v>
      </c>
      <c r="EV524">
        <v>2020</v>
      </c>
      <c r="EW524" t="s">
        <v>572</v>
      </c>
    </row>
    <row r="525" spans="1:153" x14ac:dyDescent="0.4">
      <c r="A525" t="s">
        <v>1852</v>
      </c>
      <c r="B525">
        <v>100951708112</v>
      </c>
      <c r="C525">
        <v>6000000001168</v>
      </c>
      <c r="D525" t="s">
        <v>1853</v>
      </c>
      <c r="E525" t="s">
        <v>1853</v>
      </c>
      <c r="F525" t="s">
        <v>606</v>
      </c>
      <c r="G525" t="s">
        <v>607</v>
      </c>
      <c r="H525" t="s">
        <v>931</v>
      </c>
      <c r="I525" t="s">
        <v>549</v>
      </c>
      <c r="J525" t="s">
        <v>550</v>
      </c>
      <c r="K525" t="s">
        <v>551</v>
      </c>
      <c r="L525" t="s">
        <v>552</v>
      </c>
      <c r="M525" t="s">
        <v>1374</v>
      </c>
      <c r="N525" t="s">
        <v>554</v>
      </c>
      <c r="O525" t="s">
        <v>555</v>
      </c>
      <c r="P525" t="s">
        <v>554</v>
      </c>
      <c r="Q525" t="s">
        <v>556</v>
      </c>
      <c r="R525" t="s">
        <v>557</v>
      </c>
      <c r="S525" t="s">
        <v>557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553</v>
      </c>
      <c r="Y525" t="s">
        <v>553</v>
      </c>
      <c r="Z525" t="s">
        <v>678</v>
      </c>
      <c r="AA525" t="s">
        <v>678</v>
      </c>
      <c r="AB525" t="s">
        <v>1025</v>
      </c>
      <c r="AC525" t="s">
        <v>553</v>
      </c>
      <c r="AD525" t="s">
        <v>620</v>
      </c>
      <c r="AF525" t="s">
        <v>8806</v>
      </c>
      <c r="AH525" t="s">
        <v>9979</v>
      </c>
      <c r="AI525" t="s">
        <v>566</v>
      </c>
      <c r="AJ525" t="s">
        <v>567</v>
      </c>
      <c r="AK525" t="s">
        <v>606</v>
      </c>
      <c r="AL525" t="s">
        <v>568</v>
      </c>
      <c r="AM525" t="s">
        <v>569</v>
      </c>
      <c r="AN525" t="s">
        <v>570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 t="b">
        <v>1</v>
      </c>
      <c r="ES525" t="b">
        <v>1</v>
      </c>
      <c r="ET525" t="s">
        <v>9979</v>
      </c>
      <c r="EU525" t="s">
        <v>9979</v>
      </c>
      <c r="EV525">
        <v>2020</v>
      </c>
      <c r="EW525" t="s">
        <v>8804</v>
      </c>
    </row>
    <row r="526" spans="1:153" x14ac:dyDescent="0.4">
      <c r="A526" t="s">
        <v>265</v>
      </c>
      <c r="B526" t="s">
        <v>1854</v>
      </c>
      <c r="C526">
        <v>210000724</v>
      </c>
      <c r="D526" t="s">
        <v>1855</v>
      </c>
      <c r="E526" t="s">
        <v>1856</v>
      </c>
      <c r="F526" t="s">
        <v>687</v>
      </c>
      <c r="G526" t="s">
        <v>687</v>
      </c>
      <c r="H526" t="s">
        <v>687</v>
      </c>
      <c r="I526" t="s">
        <v>689</v>
      </c>
      <c r="J526" t="s">
        <v>837</v>
      </c>
      <c r="K526" t="s">
        <v>691</v>
      </c>
      <c r="L526" t="s">
        <v>1521</v>
      </c>
      <c r="M526" t="s">
        <v>553</v>
      </c>
      <c r="N526" t="s">
        <v>594</v>
      </c>
      <c r="O526" t="s">
        <v>583</v>
      </c>
      <c r="P526" t="s">
        <v>584</v>
      </c>
      <c r="Q526" t="s">
        <v>556</v>
      </c>
      <c r="R526" t="s">
        <v>692</v>
      </c>
      <c r="S526" t="s">
        <v>692</v>
      </c>
      <c r="T526" s="1">
        <v>44089</v>
      </c>
      <c r="U526" s="1">
        <v>44089</v>
      </c>
      <c r="V526" s="1">
        <v>46925</v>
      </c>
      <c r="X526" t="s">
        <v>553</v>
      </c>
      <c r="Y526" t="s">
        <v>553</v>
      </c>
      <c r="Z526" t="s">
        <v>553</v>
      </c>
      <c r="AA526" t="s">
        <v>553</v>
      </c>
      <c r="AB526" t="s">
        <v>553</v>
      </c>
      <c r="AC526" t="s">
        <v>1857</v>
      </c>
      <c r="AD526" t="s">
        <v>693</v>
      </c>
      <c r="AF526" t="s">
        <v>9926</v>
      </c>
      <c r="AH526" t="s">
        <v>9979</v>
      </c>
      <c r="AI526" t="s">
        <v>566</v>
      </c>
      <c r="AJ526" t="s">
        <v>696</v>
      </c>
      <c r="AK526" t="s">
        <v>687</v>
      </c>
      <c r="AL526" t="s">
        <v>586</v>
      </c>
      <c r="AM526" t="s">
        <v>569</v>
      </c>
      <c r="AN526" t="s">
        <v>578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0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-40874282</v>
      </c>
      <c r="BN526">
        <v>-171947659</v>
      </c>
      <c r="BO526">
        <v>0</v>
      </c>
      <c r="BP526">
        <v>0</v>
      </c>
      <c r="BQ526">
        <v>-40874282</v>
      </c>
      <c r="BR526">
        <v>-171947659</v>
      </c>
      <c r="BS526">
        <v>0</v>
      </c>
      <c r="BT526">
        <v>0</v>
      </c>
      <c r="BU526">
        <v>0</v>
      </c>
      <c r="BV526">
        <v>-40874282</v>
      </c>
      <c r="BW526">
        <v>-171947659</v>
      </c>
      <c r="BX526">
        <v>-0.21715563878587479</v>
      </c>
      <c r="BY526">
        <v>-0.94397497083358228</v>
      </c>
      <c r="BZ526">
        <v>10071594</v>
      </c>
      <c r="CA526">
        <v>11926127560</v>
      </c>
      <c r="CB526">
        <v>11926127560</v>
      </c>
      <c r="CC526">
        <v>11922461589</v>
      </c>
      <c r="CD526">
        <v>12607884</v>
      </c>
      <c r="CE526">
        <v>18169221632</v>
      </c>
      <c r="CF526">
        <v>19435053186</v>
      </c>
      <c r="CG526">
        <v>18089385398</v>
      </c>
      <c r="CH526">
        <v>15581175084.085642</v>
      </c>
      <c r="CI526">
        <v>15835818600.485641</v>
      </c>
      <c r="CJ526">
        <v>15563659474.936249</v>
      </c>
      <c r="CK526">
        <v>13849638.149393082</v>
      </c>
      <c r="CL526">
        <v>0</v>
      </c>
      <c r="CM526">
        <v>32.908616662025459</v>
      </c>
      <c r="CN526">
        <v>15.523789525032047</v>
      </c>
      <c r="CO526">
        <v>12.273470759391783</v>
      </c>
      <c r="CP526">
        <v>597923949734.86865</v>
      </c>
      <c r="CQ526">
        <v>282055172448.82727</v>
      </c>
      <c r="CR526">
        <v>222999410421.26065</v>
      </c>
      <c r="CS526">
        <v>1.697166314981122</v>
      </c>
      <c r="CT526">
        <v>30836190923.256729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18169221632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13445224007.679998</v>
      </c>
      <c r="EF526">
        <v>-1265962777</v>
      </c>
      <c r="EG526">
        <v>0</v>
      </c>
      <c r="EH526">
        <v>0</v>
      </c>
      <c r="EI526">
        <v>1224957272</v>
      </c>
      <c r="EJ526">
        <v>131223</v>
      </c>
      <c r="EK526">
        <v>78053781</v>
      </c>
      <c r="EL526">
        <v>0</v>
      </c>
      <c r="EM526">
        <v>0</v>
      </c>
      <c r="EN526">
        <v>-248117922</v>
      </c>
      <c r="EO526">
        <v>-1883518</v>
      </c>
      <c r="EP526">
        <v>-40874282</v>
      </c>
      <c r="EQ526">
        <v>-171947659</v>
      </c>
      <c r="ER526" t="b">
        <v>1</v>
      </c>
      <c r="ES526" t="b">
        <v>1</v>
      </c>
      <c r="ET526" t="s">
        <v>1748</v>
      </c>
      <c r="EU526" t="s">
        <v>9979</v>
      </c>
      <c r="EV526">
        <v>2020</v>
      </c>
      <c r="EW526" t="s">
        <v>814</v>
      </c>
    </row>
    <row r="527" spans="1:153" x14ac:dyDescent="0.4">
      <c r="A527" t="s">
        <v>1858</v>
      </c>
      <c r="B527">
        <v>106462116101</v>
      </c>
      <c r="C527">
        <v>6000000001170</v>
      </c>
      <c r="D527" t="s">
        <v>1859</v>
      </c>
      <c r="E527" t="s">
        <v>1860</v>
      </c>
      <c r="F527" t="s">
        <v>606</v>
      </c>
      <c r="G527" t="s">
        <v>1236</v>
      </c>
      <c r="H527" t="s">
        <v>1237</v>
      </c>
      <c r="I527" t="s">
        <v>549</v>
      </c>
      <c r="J527" t="s">
        <v>550</v>
      </c>
      <c r="K527" t="s">
        <v>551</v>
      </c>
      <c r="L527" t="s">
        <v>552</v>
      </c>
      <c r="M527" t="s">
        <v>609</v>
      </c>
      <c r="N527" t="s">
        <v>554</v>
      </c>
      <c r="O527" t="s">
        <v>555</v>
      </c>
      <c r="P527" t="s">
        <v>554</v>
      </c>
      <c r="Q527" t="s">
        <v>556</v>
      </c>
      <c r="R527" t="s">
        <v>557</v>
      </c>
      <c r="S527" t="s">
        <v>557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553</v>
      </c>
      <c r="Y527" t="s">
        <v>553</v>
      </c>
      <c r="Z527" t="s">
        <v>1400</v>
      </c>
      <c r="AA527" t="s">
        <v>1400</v>
      </c>
      <c r="AB527" t="s">
        <v>1861</v>
      </c>
      <c r="AC527" t="s">
        <v>553</v>
      </c>
      <c r="AD527" t="s">
        <v>563</v>
      </c>
      <c r="AF527" t="s">
        <v>8806</v>
      </c>
      <c r="AH527" t="s">
        <v>9979</v>
      </c>
      <c r="AI527" t="s">
        <v>566</v>
      </c>
      <c r="AJ527" t="s">
        <v>567</v>
      </c>
      <c r="AK527" t="s">
        <v>606</v>
      </c>
      <c r="AL527" t="s">
        <v>568</v>
      </c>
      <c r="AM527" t="s">
        <v>569</v>
      </c>
      <c r="AN527" t="s">
        <v>570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 t="b">
        <v>1</v>
      </c>
      <c r="ES527" t="b">
        <v>1</v>
      </c>
      <c r="ET527" t="s">
        <v>9979</v>
      </c>
      <c r="EU527" t="s">
        <v>9979</v>
      </c>
      <c r="EV527">
        <v>2020</v>
      </c>
      <c r="EW527" t="s">
        <v>8804</v>
      </c>
    </row>
    <row r="528" spans="1:153" x14ac:dyDescent="0.4">
      <c r="A528" t="s">
        <v>1858</v>
      </c>
      <c r="B528">
        <v>106462116101</v>
      </c>
      <c r="C528">
        <v>6000000001171</v>
      </c>
      <c r="D528" t="s">
        <v>1859</v>
      </c>
      <c r="E528" t="s">
        <v>1860</v>
      </c>
      <c r="F528" t="s">
        <v>606</v>
      </c>
      <c r="G528" t="s">
        <v>1236</v>
      </c>
      <c r="H528" t="s">
        <v>1237</v>
      </c>
      <c r="I528" t="s">
        <v>549</v>
      </c>
      <c r="J528" t="s">
        <v>550</v>
      </c>
      <c r="K528" t="s">
        <v>551</v>
      </c>
      <c r="L528" t="s">
        <v>552</v>
      </c>
      <c r="M528" t="s">
        <v>609</v>
      </c>
      <c r="N528" t="s">
        <v>554</v>
      </c>
      <c r="O528" t="s">
        <v>555</v>
      </c>
      <c r="P528" t="s">
        <v>554</v>
      </c>
      <c r="Q528" t="s">
        <v>556</v>
      </c>
      <c r="R528" t="s">
        <v>557</v>
      </c>
      <c r="S528" t="s">
        <v>557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553</v>
      </c>
      <c r="Y528" t="s">
        <v>553</v>
      </c>
      <c r="Z528" t="s">
        <v>1400</v>
      </c>
      <c r="AA528" t="s">
        <v>1400</v>
      </c>
      <c r="AB528" t="s">
        <v>1861</v>
      </c>
      <c r="AC528" t="s">
        <v>553</v>
      </c>
      <c r="AD528" t="s">
        <v>563</v>
      </c>
      <c r="AF528" t="s">
        <v>8806</v>
      </c>
      <c r="AH528" t="s">
        <v>9979</v>
      </c>
      <c r="AI528" t="s">
        <v>566</v>
      </c>
      <c r="AJ528" t="s">
        <v>567</v>
      </c>
      <c r="AK528" t="s">
        <v>606</v>
      </c>
      <c r="AL528" t="s">
        <v>568</v>
      </c>
      <c r="AM528" t="s">
        <v>569</v>
      </c>
      <c r="AN528" t="s">
        <v>570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 t="b">
        <v>1</v>
      </c>
      <c r="ES528" t="b">
        <v>1</v>
      </c>
      <c r="ET528" t="s">
        <v>9979</v>
      </c>
      <c r="EU528" t="s">
        <v>9979</v>
      </c>
      <c r="EV528">
        <v>2020</v>
      </c>
      <c r="EW528" t="s">
        <v>8804</v>
      </c>
    </row>
    <row r="529" spans="1:153" x14ac:dyDescent="0.4">
      <c r="A529" t="s">
        <v>266</v>
      </c>
      <c r="B529" t="s">
        <v>1862</v>
      </c>
      <c r="C529">
        <v>210001036</v>
      </c>
      <c r="D529" t="s">
        <v>1863</v>
      </c>
      <c r="E529" t="s">
        <v>1864</v>
      </c>
      <c r="F529" t="s">
        <v>546</v>
      </c>
      <c r="G529" t="s">
        <v>654</v>
      </c>
      <c r="H529" t="s">
        <v>654</v>
      </c>
      <c r="I529" t="s">
        <v>689</v>
      </c>
      <c r="J529" t="s">
        <v>690</v>
      </c>
      <c r="K529" t="s">
        <v>691</v>
      </c>
      <c r="L529" t="s">
        <v>654</v>
      </c>
      <c r="M529" t="s">
        <v>553</v>
      </c>
      <c r="N529" t="s">
        <v>594</v>
      </c>
      <c r="O529" t="s">
        <v>654</v>
      </c>
      <c r="P529" t="s">
        <v>595</v>
      </c>
      <c r="Q529" t="s">
        <v>655</v>
      </c>
      <c r="R529" t="s">
        <v>557</v>
      </c>
      <c r="S529" t="s">
        <v>812</v>
      </c>
      <c r="T529" s="1">
        <v>44383</v>
      </c>
      <c r="U529" s="1">
        <v>45479</v>
      </c>
      <c r="V529" s="1">
        <v>49131</v>
      </c>
      <c r="X529" t="s">
        <v>553</v>
      </c>
      <c r="Y529" t="s">
        <v>553</v>
      </c>
      <c r="Z529" t="s">
        <v>553</v>
      </c>
      <c r="AA529" t="s">
        <v>553</v>
      </c>
      <c r="AB529" t="s">
        <v>1253</v>
      </c>
      <c r="AC529" t="s">
        <v>1161</v>
      </c>
      <c r="AD529" t="s">
        <v>771</v>
      </c>
      <c r="AF529" t="s">
        <v>772</v>
      </c>
      <c r="AH529" t="s">
        <v>9979</v>
      </c>
      <c r="AI529" t="s">
        <v>566</v>
      </c>
      <c r="AJ529" t="s">
        <v>773</v>
      </c>
      <c r="AK529" t="s">
        <v>546</v>
      </c>
      <c r="AL529" t="s">
        <v>568</v>
      </c>
      <c r="AM529" t="s">
        <v>569</v>
      </c>
      <c r="AN529" t="s">
        <v>578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3543198000</v>
      </c>
      <c r="AV529">
        <v>3543198000</v>
      </c>
      <c r="AW529">
        <v>69928183897</v>
      </c>
      <c r="AX529">
        <v>0</v>
      </c>
      <c r="AY529">
        <v>8029250000</v>
      </c>
      <c r="AZ529">
        <v>24499527001</v>
      </c>
      <c r="BA529">
        <v>3543198000</v>
      </c>
      <c r="BB529">
        <v>-4486052000</v>
      </c>
      <c r="BC529">
        <v>45428656896</v>
      </c>
      <c r="BD529">
        <v>38829</v>
      </c>
      <c r="BE529">
        <v>1084200829</v>
      </c>
      <c r="BF529">
        <v>9268743623</v>
      </c>
      <c r="BG529">
        <v>1084162000</v>
      </c>
      <c r="BH529">
        <v>0</v>
      </c>
      <c r="BI529">
        <v>38829</v>
      </c>
      <c r="BJ529">
        <v>-914605572</v>
      </c>
      <c r="BK529">
        <v>1084162000</v>
      </c>
      <c r="BL529">
        <v>38829</v>
      </c>
      <c r="BM529">
        <v>-3623433</v>
      </c>
      <c r="BN529">
        <v>-4431717510</v>
      </c>
      <c r="BO529">
        <v>38829</v>
      </c>
      <c r="BP529">
        <v>1084200829</v>
      </c>
      <c r="BQ529">
        <v>-3584604</v>
      </c>
      <c r="BR529">
        <v>-3347516681</v>
      </c>
      <c r="BS529">
        <v>0</v>
      </c>
      <c r="BT529">
        <v>0</v>
      </c>
      <c r="BU529">
        <v>0</v>
      </c>
      <c r="BV529">
        <v>-3584604</v>
      </c>
      <c r="BW529">
        <v>-3347516681</v>
      </c>
      <c r="BX529">
        <v>-9.1788193601022583E-3</v>
      </c>
      <c r="BY529">
        <v>-7.1294090730801329</v>
      </c>
      <c r="BZ529">
        <v>0</v>
      </c>
      <c r="CA529">
        <v>44661313019</v>
      </c>
      <c r="CB529">
        <v>41118115019</v>
      </c>
      <c r="CC529">
        <v>50132830918</v>
      </c>
      <c r="CD529">
        <v>0</v>
      </c>
      <c r="CE529">
        <v>40820991444</v>
      </c>
      <c r="CF529">
        <v>37281416877</v>
      </c>
      <c r="CG529">
        <v>49738760954</v>
      </c>
      <c r="CH529">
        <v>40820991444</v>
      </c>
      <c r="CI529">
        <v>37281416877</v>
      </c>
      <c r="CJ529">
        <v>49738760954</v>
      </c>
      <c r="CK529">
        <v>-4431717510</v>
      </c>
      <c r="CL529">
        <v>0</v>
      </c>
      <c r="CM529">
        <v>-59.786131754517591</v>
      </c>
      <c r="CN529">
        <v>-28.304780349135406</v>
      </c>
      <c r="CO529">
        <v>0.63211351633071899</v>
      </c>
      <c r="CP529">
        <v>-2440529172821.019</v>
      </c>
      <c r="CQ529">
        <v>-1155429196456.3557</v>
      </c>
      <c r="CR529">
        <v>25803500441.773033</v>
      </c>
      <c r="CS529">
        <v>1.0666552155546538</v>
      </c>
      <c r="CT529">
        <v>43541923427.8545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40820991444</v>
      </c>
      <c r="DK529">
        <v>0</v>
      </c>
      <c r="DL529">
        <v>49738760954</v>
      </c>
      <c r="DM529">
        <v>0</v>
      </c>
      <c r="DN529">
        <v>3543198000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19989409482.760284</v>
      </c>
      <c r="EF529">
        <v>0</v>
      </c>
      <c r="EG529">
        <v>38829</v>
      </c>
      <c r="EH529">
        <v>0</v>
      </c>
      <c r="EI529">
        <v>0</v>
      </c>
      <c r="EJ529">
        <v>-3623433</v>
      </c>
      <c r="EK529">
        <v>0</v>
      </c>
      <c r="EL529">
        <v>1084200829</v>
      </c>
      <c r="EM529">
        <v>-914605572</v>
      </c>
      <c r="EN529">
        <v>0</v>
      </c>
      <c r="EO529">
        <v>-3517111938</v>
      </c>
      <c r="EP529">
        <v>-3584604</v>
      </c>
      <c r="EQ529">
        <v>-3347516681</v>
      </c>
      <c r="ER529" t="b">
        <v>1</v>
      </c>
      <c r="ES529" t="b">
        <v>1</v>
      </c>
      <c r="ET529" t="s">
        <v>9979</v>
      </c>
      <c r="EU529" t="s">
        <v>9979</v>
      </c>
      <c r="EV529">
        <v>2021</v>
      </c>
      <c r="EW529" t="s">
        <v>572</v>
      </c>
    </row>
    <row r="530" spans="1:153" x14ac:dyDescent="0.4">
      <c r="A530" t="s">
        <v>1865</v>
      </c>
      <c r="B530">
        <v>800951713804</v>
      </c>
      <c r="C530">
        <v>6000000001172</v>
      </c>
      <c r="D530" t="s">
        <v>1866</v>
      </c>
      <c r="E530" t="s">
        <v>1867</v>
      </c>
      <c r="F530" t="s">
        <v>606</v>
      </c>
      <c r="G530" t="s">
        <v>607</v>
      </c>
      <c r="H530" t="s">
        <v>931</v>
      </c>
      <c r="I530" t="s">
        <v>549</v>
      </c>
      <c r="J530" t="s">
        <v>550</v>
      </c>
      <c r="K530" t="s">
        <v>551</v>
      </c>
      <c r="L530" t="s">
        <v>552</v>
      </c>
      <c r="M530" t="s">
        <v>1186</v>
      </c>
      <c r="N530" t="s">
        <v>554</v>
      </c>
      <c r="O530" t="s">
        <v>555</v>
      </c>
      <c r="P530" t="s">
        <v>554</v>
      </c>
      <c r="Q530" t="s">
        <v>556</v>
      </c>
      <c r="R530" t="s">
        <v>557</v>
      </c>
      <c r="S530" t="s">
        <v>557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553</v>
      </c>
      <c r="Y530" t="s">
        <v>553</v>
      </c>
      <c r="Z530" t="s">
        <v>678</v>
      </c>
      <c r="AA530" t="s">
        <v>678</v>
      </c>
      <c r="AB530" t="s">
        <v>1868</v>
      </c>
      <c r="AC530" t="s">
        <v>553</v>
      </c>
      <c r="AD530" t="s">
        <v>563</v>
      </c>
      <c r="AF530" t="s">
        <v>8806</v>
      </c>
      <c r="AH530" t="s">
        <v>9979</v>
      </c>
      <c r="AI530" t="s">
        <v>566</v>
      </c>
      <c r="AJ530" t="s">
        <v>567</v>
      </c>
      <c r="AK530" t="s">
        <v>606</v>
      </c>
      <c r="AL530" t="s">
        <v>568</v>
      </c>
      <c r="AM530" t="s">
        <v>569</v>
      </c>
      <c r="AN530" t="s">
        <v>570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 t="b">
        <v>1</v>
      </c>
      <c r="ES530" t="b">
        <v>1</v>
      </c>
      <c r="ET530" t="s">
        <v>9979</v>
      </c>
      <c r="EU530" t="s">
        <v>9979</v>
      </c>
      <c r="EV530">
        <v>2020</v>
      </c>
      <c r="EW530" t="s">
        <v>8804</v>
      </c>
    </row>
    <row r="531" spans="1:153" x14ac:dyDescent="0.4">
      <c r="A531" t="s">
        <v>267</v>
      </c>
      <c r="B531" t="s">
        <v>1869</v>
      </c>
      <c r="C531">
        <v>210000740</v>
      </c>
      <c r="D531" t="s">
        <v>1870</v>
      </c>
      <c r="E531" t="s">
        <v>1871</v>
      </c>
      <c r="F531" t="s">
        <v>546</v>
      </c>
      <c r="G531" t="s">
        <v>701</v>
      </c>
      <c r="H531" t="s">
        <v>702</v>
      </c>
      <c r="I531" t="s">
        <v>549</v>
      </c>
      <c r="J531" t="s">
        <v>550</v>
      </c>
      <c r="K531" t="s">
        <v>551</v>
      </c>
      <c r="L531" t="s">
        <v>552</v>
      </c>
      <c r="M531" t="s">
        <v>553</v>
      </c>
      <c r="N531" t="s">
        <v>594</v>
      </c>
      <c r="O531" t="s">
        <v>555</v>
      </c>
      <c r="P531" t="s">
        <v>595</v>
      </c>
      <c r="Q531" t="s">
        <v>655</v>
      </c>
      <c r="R531" t="s">
        <v>557</v>
      </c>
      <c r="S531" t="s">
        <v>557</v>
      </c>
      <c r="T531" s="1">
        <v>44103</v>
      </c>
      <c r="U531" s="1">
        <v>44832</v>
      </c>
      <c r="V531" s="1">
        <v>50308</v>
      </c>
      <c r="X531" t="s">
        <v>677</v>
      </c>
      <c r="Y531" t="s">
        <v>559</v>
      </c>
      <c r="Z531" t="s">
        <v>678</v>
      </c>
      <c r="AB531" t="s">
        <v>601</v>
      </c>
      <c r="AC531" t="s">
        <v>553</v>
      </c>
      <c r="AD531" t="s">
        <v>577</v>
      </c>
      <c r="AF531" t="s">
        <v>564</v>
      </c>
      <c r="AH531" t="s">
        <v>9979</v>
      </c>
      <c r="AI531" t="s">
        <v>566</v>
      </c>
      <c r="AJ531" t="s">
        <v>567</v>
      </c>
      <c r="AK531" t="s">
        <v>546</v>
      </c>
      <c r="AL531" t="s">
        <v>568</v>
      </c>
      <c r="AM531" t="s">
        <v>569</v>
      </c>
      <c r="AN531" t="s">
        <v>578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0</v>
      </c>
      <c r="AY531">
        <v>1569100388</v>
      </c>
      <c r="AZ531">
        <v>17606411983</v>
      </c>
      <c r="BA531">
        <v>0</v>
      </c>
      <c r="BB531">
        <v>-1569100388</v>
      </c>
      <c r="BC531">
        <v>32080806017</v>
      </c>
      <c r="BD531">
        <v>0</v>
      </c>
      <c r="BE531">
        <v>611989198</v>
      </c>
      <c r="BF531">
        <v>8413796186</v>
      </c>
      <c r="BG531">
        <v>611989198</v>
      </c>
      <c r="BH531">
        <v>0</v>
      </c>
      <c r="BI531">
        <v>0</v>
      </c>
      <c r="BJ531">
        <v>110946892</v>
      </c>
      <c r="BK531">
        <v>611989198</v>
      </c>
      <c r="BL531">
        <v>0</v>
      </c>
      <c r="BM531">
        <v>0</v>
      </c>
      <c r="BN531">
        <v>1313354376</v>
      </c>
      <c r="BO531">
        <v>0</v>
      </c>
      <c r="BP531">
        <v>611989198</v>
      </c>
      <c r="BQ531">
        <v>0</v>
      </c>
      <c r="BR531">
        <v>1925343574</v>
      </c>
      <c r="BS531">
        <v>0</v>
      </c>
      <c r="BT531">
        <v>0</v>
      </c>
      <c r="BU531">
        <v>0</v>
      </c>
      <c r="BV531">
        <v>0</v>
      </c>
      <c r="BW531">
        <v>1925343574</v>
      </c>
      <c r="BX531">
        <v>0</v>
      </c>
      <c r="BY531">
        <v>6.3803771842283625</v>
      </c>
      <c r="BZ531">
        <v>0</v>
      </c>
      <c r="CA531">
        <v>32082649564</v>
      </c>
      <c r="CB531">
        <v>32082649564</v>
      </c>
      <c r="CC531">
        <v>33652053417</v>
      </c>
      <c r="CD531">
        <v>0</v>
      </c>
      <c r="CE531">
        <v>31010813747</v>
      </c>
      <c r="CF531">
        <v>31010813747</v>
      </c>
      <c r="CG531">
        <v>31266559759</v>
      </c>
      <c r="CH531">
        <v>31010813747</v>
      </c>
      <c r="CI531">
        <v>31010813747</v>
      </c>
      <c r="CJ531">
        <v>31266559759</v>
      </c>
      <c r="CK531">
        <v>1313354376</v>
      </c>
      <c r="CL531">
        <v>4727287452</v>
      </c>
      <c r="CM531">
        <v>-30.349970087409027</v>
      </c>
      <c r="CN531">
        <v>13.231403231620789</v>
      </c>
      <c r="CO531">
        <v>3.2542207837104793</v>
      </c>
      <c r="CP531">
        <v>-941177269607.6626</v>
      </c>
      <c r="CQ531">
        <v>410316581227.24615</v>
      </c>
      <c r="CR531">
        <v>100916034615.26204</v>
      </c>
      <c r="CS531">
        <v>1.1478006660787488</v>
      </c>
      <c r="CT531">
        <v>35594232674.450615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31010813747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1569100388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3938038249.0063877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611989198</v>
      </c>
      <c r="EM531">
        <v>110946892</v>
      </c>
      <c r="EN531">
        <v>0</v>
      </c>
      <c r="EO531">
        <v>1202407484</v>
      </c>
      <c r="EP531">
        <v>0</v>
      </c>
      <c r="EQ531">
        <v>1925343574</v>
      </c>
      <c r="ER531" t="b">
        <v>1</v>
      </c>
      <c r="ES531" t="b">
        <v>1</v>
      </c>
      <c r="ET531" t="s">
        <v>9979</v>
      </c>
      <c r="EU531" t="s">
        <v>9979</v>
      </c>
      <c r="EV531">
        <v>2020</v>
      </c>
      <c r="EW531" t="s">
        <v>572</v>
      </c>
    </row>
    <row r="532" spans="1:153" x14ac:dyDescent="0.4">
      <c r="A532" t="s">
        <v>268</v>
      </c>
      <c r="B532" t="s">
        <v>1872</v>
      </c>
      <c r="C532">
        <v>210000986</v>
      </c>
      <c r="D532" t="s">
        <v>1873</v>
      </c>
      <c r="E532" t="s">
        <v>1874</v>
      </c>
      <c r="F532" t="s">
        <v>546</v>
      </c>
      <c r="G532" t="s">
        <v>654</v>
      </c>
      <c r="H532" t="s">
        <v>654</v>
      </c>
      <c r="I532" t="s">
        <v>689</v>
      </c>
      <c r="J532" t="s">
        <v>690</v>
      </c>
      <c r="K532" t="s">
        <v>691</v>
      </c>
      <c r="L532" t="s">
        <v>654</v>
      </c>
      <c r="M532" t="s">
        <v>553</v>
      </c>
      <c r="N532" t="s">
        <v>594</v>
      </c>
      <c r="O532" t="s">
        <v>654</v>
      </c>
      <c r="P532" t="s">
        <v>584</v>
      </c>
      <c r="Q532" t="s">
        <v>655</v>
      </c>
      <c r="R532" t="s">
        <v>557</v>
      </c>
      <c r="S532" t="s">
        <v>692</v>
      </c>
      <c r="T532" s="1">
        <v>44349</v>
      </c>
      <c r="U532" s="1">
        <v>45928</v>
      </c>
      <c r="V532" s="1">
        <v>49580</v>
      </c>
      <c r="X532" t="s">
        <v>553</v>
      </c>
      <c r="Y532" t="s">
        <v>553</v>
      </c>
      <c r="Z532" t="s">
        <v>553</v>
      </c>
      <c r="AA532" t="s">
        <v>553</v>
      </c>
      <c r="AB532" t="s">
        <v>596</v>
      </c>
      <c r="AC532" t="s">
        <v>596</v>
      </c>
      <c r="AD532" t="s">
        <v>863</v>
      </c>
      <c r="AF532" t="s">
        <v>772</v>
      </c>
      <c r="AH532" t="s">
        <v>9979</v>
      </c>
      <c r="AI532" t="s">
        <v>566</v>
      </c>
      <c r="AJ532" t="s">
        <v>773</v>
      </c>
      <c r="AK532" t="s">
        <v>546</v>
      </c>
      <c r="AL532" t="s">
        <v>586</v>
      </c>
      <c r="AM532" t="s">
        <v>569</v>
      </c>
      <c r="AN532" t="s">
        <v>578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261597928</v>
      </c>
      <c r="BE532">
        <v>1783239094</v>
      </c>
      <c r="BF532">
        <v>11495669090</v>
      </c>
      <c r="BG532">
        <v>1783239094</v>
      </c>
      <c r="BH532">
        <v>0</v>
      </c>
      <c r="BI532">
        <v>0</v>
      </c>
      <c r="BJ532">
        <v>65927810</v>
      </c>
      <c r="BK532">
        <v>1783239094</v>
      </c>
      <c r="BL532">
        <v>0</v>
      </c>
      <c r="BM532">
        <v>0</v>
      </c>
      <c r="BN532">
        <v>759239200</v>
      </c>
      <c r="BO532">
        <v>261597928</v>
      </c>
      <c r="BP532">
        <v>1783239094</v>
      </c>
      <c r="BQ532">
        <v>261597928</v>
      </c>
      <c r="BR532">
        <v>2542478294</v>
      </c>
      <c r="BS532">
        <v>0</v>
      </c>
      <c r="BT532">
        <v>0</v>
      </c>
      <c r="BU532">
        <v>0</v>
      </c>
      <c r="BV532">
        <v>261597928</v>
      </c>
      <c r="BW532">
        <v>2542478294</v>
      </c>
      <c r="BX532">
        <v>0.86943877948939297</v>
      </c>
      <c r="BY532">
        <v>6.4258387122266321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30218935607</v>
      </c>
      <c r="CF532">
        <v>30218935607</v>
      </c>
      <c r="CG532">
        <v>51456505958</v>
      </c>
      <c r="CH532">
        <v>30218935607</v>
      </c>
      <c r="CI532">
        <v>30218935607</v>
      </c>
      <c r="CJ532">
        <v>51456505958</v>
      </c>
      <c r="CK532">
        <v>759239200</v>
      </c>
      <c r="CL532">
        <v>0</v>
      </c>
      <c r="CM532">
        <v>4.0050348639488238</v>
      </c>
      <c r="CN532">
        <v>14.03768956661224</v>
      </c>
      <c r="CO532">
        <v>9.8930567502975464</v>
      </c>
      <c r="CP532">
        <v>121027890657.45952</v>
      </c>
      <c r="CQ532">
        <v>424204037084.51105</v>
      </c>
      <c r="CR532">
        <v>298957644893.63824</v>
      </c>
      <c r="CS532">
        <v>1.3134835074772184</v>
      </c>
      <c r="CT532">
        <v>39692073533.31057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11775438207.047478</v>
      </c>
      <c r="DK532">
        <v>18443497399.952522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18280435160.252167</v>
      </c>
      <c r="EF532">
        <v>0</v>
      </c>
      <c r="EG532">
        <v>261597928</v>
      </c>
      <c r="EH532">
        <v>0</v>
      </c>
      <c r="EI532">
        <v>0</v>
      </c>
      <c r="EJ532">
        <v>0</v>
      </c>
      <c r="EK532">
        <v>0</v>
      </c>
      <c r="EL532">
        <v>1783239094</v>
      </c>
      <c r="EM532">
        <v>65927810</v>
      </c>
      <c r="EN532">
        <v>0</v>
      </c>
      <c r="EO532">
        <v>693311390</v>
      </c>
      <c r="EP532">
        <v>261597928</v>
      </c>
      <c r="EQ532">
        <v>2542478294</v>
      </c>
      <c r="ER532" t="b">
        <v>1</v>
      </c>
      <c r="ES532" t="b">
        <v>1</v>
      </c>
      <c r="ET532" t="s">
        <v>9979</v>
      </c>
      <c r="EU532" t="s">
        <v>9979</v>
      </c>
      <c r="EV532">
        <v>2021</v>
      </c>
      <c r="EW532" t="s">
        <v>572</v>
      </c>
    </row>
    <row r="533" spans="1:153" x14ac:dyDescent="0.4">
      <c r="A533" t="s">
        <v>269</v>
      </c>
      <c r="B533" t="s">
        <v>1875</v>
      </c>
      <c r="C533">
        <v>210000756</v>
      </c>
      <c r="D533" t="s">
        <v>1876</v>
      </c>
      <c r="E533" t="s">
        <v>1877</v>
      </c>
      <c r="F533" t="s">
        <v>606</v>
      </c>
      <c r="G533" t="s">
        <v>1236</v>
      </c>
      <c r="H533" t="s">
        <v>1419</v>
      </c>
      <c r="I533" t="s">
        <v>689</v>
      </c>
      <c r="J533" t="s">
        <v>837</v>
      </c>
      <c r="K533" t="s">
        <v>691</v>
      </c>
      <c r="L533" t="s">
        <v>838</v>
      </c>
      <c r="M533" t="s">
        <v>553</v>
      </c>
      <c r="N533" t="s">
        <v>594</v>
      </c>
      <c r="O533" t="s">
        <v>583</v>
      </c>
      <c r="P533" t="s">
        <v>584</v>
      </c>
      <c r="Q533" t="s">
        <v>655</v>
      </c>
      <c r="R533" t="s">
        <v>692</v>
      </c>
      <c r="S533" t="s">
        <v>692</v>
      </c>
      <c r="T533" s="1">
        <v>44125</v>
      </c>
      <c r="U533" s="1">
        <v>45280</v>
      </c>
      <c r="V533" s="1">
        <v>48202</v>
      </c>
      <c r="X533" t="s">
        <v>553</v>
      </c>
      <c r="Y533" t="s">
        <v>553</v>
      </c>
      <c r="Z533" t="s">
        <v>553</v>
      </c>
      <c r="AA533" t="s">
        <v>553</v>
      </c>
      <c r="AB533" t="s">
        <v>553</v>
      </c>
      <c r="AC533" t="s">
        <v>1420</v>
      </c>
      <c r="AD533" t="s">
        <v>771</v>
      </c>
      <c r="AF533" t="s">
        <v>612</v>
      </c>
      <c r="AH533" t="s">
        <v>9979</v>
      </c>
      <c r="AI533" t="s">
        <v>566</v>
      </c>
      <c r="AJ533" t="s">
        <v>773</v>
      </c>
      <c r="AK533" t="s">
        <v>606</v>
      </c>
      <c r="AL533" t="s">
        <v>586</v>
      </c>
      <c r="AM533" t="s">
        <v>569</v>
      </c>
      <c r="AN533" t="s">
        <v>578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-341797644</v>
      </c>
      <c r="BN533">
        <v>4303615428</v>
      </c>
      <c r="BO533">
        <v>0</v>
      </c>
      <c r="BP533">
        <v>0</v>
      </c>
      <c r="BQ533">
        <v>-341797644</v>
      </c>
      <c r="BR533">
        <v>4303615428</v>
      </c>
      <c r="BS533">
        <v>0</v>
      </c>
      <c r="BT533">
        <v>0</v>
      </c>
      <c r="BU533">
        <v>0</v>
      </c>
      <c r="BV533">
        <v>-341797644</v>
      </c>
      <c r="BW533">
        <v>4303615428</v>
      </c>
      <c r="BX533">
        <v>-0.24849072701602073</v>
      </c>
      <c r="BY533">
        <v>3.3655046796120867</v>
      </c>
      <c r="BZ533">
        <v>68856049</v>
      </c>
      <c r="CA533">
        <v>86206526277</v>
      </c>
      <c r="CB533">
        <v>86206526277</v>
      </c>
      <c r="CC533">
        <v>86206526277</v>
      </c>
      <c r="CD533">
        <v>92120001</v>
      </c>
      <c r="CE533">
        <v>132754133441</v>
      </c>
      <c r="CF533">
        <v>142002981542</v>
      </c>
      <c r="CG533">
        <v>127298074706</v>
      </c>
      <c r="CH533">
        <v>119732207592.05261</v>
      </c>
      <c r="CI533">
        <v>122067908373.45261</v>
      </c>
      <c r="CJ533">
        <v>114703056360.8526</v>
      </c>
      <c r="CK533">
        <v>5029151231.2000122</v>
      </c>
      <c r="CL533">
        <v>2268317469</v>
      </c>
      <c r="CM533">
        <v>78.351415395736694</v>
      </c>
      <c r="CN533">
        <v>24.663164019584656</v>
      </c>
      <c r="CO533">
        <v>13.901845812797548</v>
      </c>
      <c r="CP533">
        <v>10401474254736.852</v>
      </c>
      <c r="CQ533">
        <v>3274136967333.2114</v>
      </c>
      <c r="CR533">
        <v>1845527494108.3328</v>
      </c>
      <c r="CS533">
        <v>1.533276018517991</v>
      </c>
      <c r="CT533">
        <v>203548729164.22256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132754133441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66821658891.756828</v>
      </c>
      <c r="EF533">
        <v>0</v>
      </c>
      <c r="EG533">
        <v>0</v>
      </c>
      <c r="EH533">
        <v>0</v>
      </c>
      <c r="EI533">
        <v>0</v>
      </c>
      <c r="EJ533">
        <v>-341797644</v>
      </c>
      <c r="EK533">
        <v>4054304839</v>
      </c>
      <c r="EL533">
        <v>0</v>
      </c>
      <c r="EM533">
        <v>0</v>
      </c>
      <c r="EN533">
        <v>-4656711166</v>
      </c>
      <c r="EO533">
        <v>4906021755</v>
      </c>
      <c r="EP533">
        <v>-341797644</v>
      </c>
      <c r="EQ533">
        <v>4303615428</v>
      </c>
      <c r="ER533" t="b">
        <v>1</v>
      </c>
      <c r="ES533" t="b">
        <v>1</v>
      </c>
      <c r="ET533" t="s">
        <v>9979</v>
      </c>
      <c r="EU533" t="s">
        <v>1878</v>
      </c>
      <c r="EV533">
        <v>2020</v>
      </c>
      <c r="EW533" t="s">
        <v>814</v>
      </c>
    </row>
    <row r="534" spans="1:153" x14ac:dyDescent="0.4">
      <c r="A534" t="s">
        <v>270</v>
      </c>
      <c r="B534">
        <v>706469898701</v>
      </c>
      <c r="C534">
        <v>6000000001181</v>
      </c>
      <c r="D534" t="s">
        <v>1879</v>
      </c>
      <c r="E534" t="s">
        <v>1880</v>
      </c>
      <c r="F534" t="s">
        <v>546</v>
      </c>
      <c r="G534" t="s">
        <v>547</v>
      </c>
      <c r="H534" t="s">
        <v>548</v>
      </c>
      <c r="I534" t="s">
        <v>549</v>
      </c>
      <c r="J534" t="s">
        <v>550</v>
      </c>
      <c r="K534" t="s">
        <v>551</v>
      </c>
      <c r="L534" t="s">
        <v>552</v>
      </c>
      <c r="M534" t="s">
        <v>553</v>
      </c>
      <c r="N534" t="s">
        <v>554</v>
      </c>
      <c r="O534" t="s">
        <v>555</v>
      </c>
      <c r="P534" t="s">
        <v>554</v>
      </c>
      <c r="Q534" t="s">
        <v>556</v>
      </c>
      <c r="R534" t="s">
        <v>557</v>
      </c>
      <c r="S534" t="s">
        <v>557</v>
      </c>
      <c r="T534" s="1">
        <v>44127</v>
      </c>
      <c r="U534" s="1">
        <v>52610</v>
      </c>
      <c r="V534" s="1">
        <v>52610</v>
      </c>
      <c r="X534" t="s">
        <v>558</v>
      </c>
      <c r="Y534" t="s">
        <v>559</v>
      </c>
      <c r="Z534" t="s">
        <v>560</v>
      </c>
      <c r="AA534" t="s">
        <v>938</v>
      </c>
      <c r="AB534" t="s">
        <v>576</v>
      </c>
      <c r="AC534" t="s">
        <v>553</v>
      </c>
      <c r="AD534" t="s">
        <v>577</v>
      </c>
      <c r="AF534" t="s">
        <v>564</v>
      </c>
      <c r="AH534" s="1">
        <v>44127</v>
      </c>
      <c r="AI534" t="s">
        <v>566</v>
      </c>
      <c r="AJ534" t="s">
        <v>567</v>
      </c>
      <c r="AK534" t="s">
        <v>546</v>
      </c>
      <c r="AL534" t="s">
        <v>568</v>
      </c>
      <c r="AM534" t="s">
        <v>569</v>
      </c>
      <c r="AN534" t="s">
        <v>578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80000000</v>
      </c>
      <c r="AY534">
        <v>240000000</v>
      </c>
      <c r="AZ534">
        <v>1123776000</v>
      </c>
      <c r="BA534">
        <v>-80000000</v>
      </c>
      <c r="BB534">
        <v>-240000000</v>
      </c>
      <c r="BC534">
        <v>18876224000</v>
      </c>
      <c r="BD534">
        <v>112281120</v>
      </c>
      <c r="BE534">
        <v>338264640</v>
      </c>
      <c r="BF534">
        <v>3079782189</v>
      </c>
      <c r="BG534">
        <v>0</v>
      </c>
      <c r="BH534">
        <v>338264640</v>
      </c>
      <c r="BI534">
        <v>0</v>
      </c>
      <c r="BJ534">
        <v>0</v>
      </c>
      <c r="BK534">
        <v>0</v>
      </c>
      <c r="BL534">
        <v>310769565</v>
      </c>
      <c r="BM534">
        <v>0</v>
      </c>
      <c r="BN534">
        <v>0</v>
      </c>
      <c r="BO534">
        <v>44850972</v>
      </c>
      <c r="BP534">
        <v>310835380</v>
      </c>
      <c r="BQ534">
        <v>44850972</v>
      </c>
      <c r="BR534">
        <v>310835380</v>
      </c>
      <c r="BS534">
        <v>0</v>
      </c>
      <c r="BT534">
        <v>0</v>
      </c>
      <c r="BU534">
        <v>0</v>
      </c>
      <c r="BV534">
        <v>44850972</v>
      </c>
      <c r="BW534">
        <v>310835380</v>
      </c>
      <c r="BX534">
        <v>0.23738472153994797</v>
      </c>
      <c r="BY534">
        <v>1.6498008144546095</v>
      </c>
      <c r="BZ534">
        <v>0</v>
      </c>
      <c r="CA534">
        <v>18880000000</v>
      </c>
      <c r="CB534">
        <v>18960000000</v>
      </c>
      <c r="CC534">
        <v>19120000000</v>
      </c>
      <c r="CD534">
        <v>0</v>
      </c>
      <c r="CE534">
        <v>18876224000</v>
      </c>
      <c r="CF534">
        <v>18956208000</v>
      </c>
      <c r="CG534">
        <v>19116176000</v>
      </c>
      <c r="CH534">
        <v>18876224000</v>
      </c>
      <c r="CI534">
        <v>18956208000</v>
      </c>
      <c r="CJ534">
        <v>19116176000</v>
      </c>
      <c r="CK534">
        <v>48000</v>
      </c>
      <c r="CL534">
        <v>0</v>
      </c>
      <c r="CM534">
        <v>0.23553310833333332</v>
      </c>
      <c r="CN534">
        <v>2.8263973</v>
      </c>
      <c r="CO534">
        <v>2.8263973</v>
      </c>
      <c r="CP534">
        <v>4445975712.3162661</v>
      </c>
      <c r="CQ534">
        <v>53351708547.795197</v>
      </c>
      <c r="CR534">
        <v>53351708547.795197</v>
      </c>
      <c r="CS534">
        <v>1.1539891094500001</v>
      </c>
      <c r="CT534">
        <v>21782956923.538719</v>
      </c>
      <c r="CU534">
        <v>2.8</v>
      </c>
      <c r="CV534">
        <v>0</v>
      </c>
      <c r="CW534">
        <v>0</v>
      </c>
      <c r="CX534">
        <v>2.8</v>
      </c>
      <c r="CY534">
        <v>2.8</v>
      </c>
      <c r="CZ534">
        <v>52853427200</v>
      </c>
      <c r="DA534">
        <v>0</v>
      </c>
      <c r="DB534">
        <v>0</v>
      </c>
      <c r="DC534">
        <v>224000000</v>
      </c>
      <c r="DD534">
        <v>672000000</v>
      </c>
      <c r="DE534">
        <v>18876224000</v>
      </c>
      <c r="DF534">
        <v>0</v>
      </c>
      <c r="DG534">
        <v>80000000</v>
      </c>
      <c r="DH534">
        <v>1</v>
      </c>
      <c r="DI534">
        <v>0</v>
      </c>
      <c r="DJ534">
        <v>18876224000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240000000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44850972</v>
      </c>
      <c r="EH534">
        <v>0</v>
      </c>
      <c r="EI534">
        <v>0</v>
      </c>
      <c r="EJ534">
        <v>0</v>
      </c>
      <c r="EK534">
        <v>0</v>
      </c>
      <c r="EL534">
        <v>310835380</v>
      </c>
      <c r="EM534">
        <v>0</v>
      </c>
      <c r="EN534">
        <v>0</v>
      </c>
      <c r="EO534">
        <v>0</v>
      </c>
      <c r="EP534">
        <v>44850972</v>
      </c>
      <c r="EQ534">
        <v>310835380</v>
      </c>
      <c r="ER534" t="b">
        <v>1</v>
      </c>
      <c r="ES534" t="b">
        <v>1</v>
      </c>
      <c r="ET534" t="s">
        <v>9979</v>
      </c>
      <c r="EU534" t="s">
        <v>9979</v>
      </c>
      <c r="EV534">
        <v>2020</v>
      </c>
      <c r="EW534" t="s">
        <v>8804</v>
      </c>
    </row>
    <row r="535" spans="1:153" x14ac:dyDescent="0.4">
      <c r="A535" t="s">
        <v>1881</v>
      </c>
      <c r="B535">
        <v>800951713805</v>
      </c>
      <c r="C535">
        <v>6000000001176</v>
      </c>
      <c r="D535" t="s">
        <v>1882</v>
      </c>
      <c r="E535" t="s">
        <v>1882</v>
      </c>
      <c r="F535" t="s">
        <v>606</v>
      </c>
      <c r="G535" t="s">
        <v>607</v>
      </c>
      <c r="H535" t="s">
        <v>931</v>
      </c>
      <c r="I535" t="s">
        <v>549</v>
      </c>
      <c r="J535" t="s">
        <v>550</v>
      </c>
      <c r="K535" t="s">
        <v>551</v>
      </c>
      <c r="L535" t="s">
        <v>552</v>
      </c>
      <c r="M535" t="s">
        <v>1374</v>
      </c>
      <c r="N535" t="s">
        <v>554</v>
      </c>
      <c r="O535" t="s">
        <v>555</v>
      </c>
      <c r="P535" t="s">
        <v>554</v>
      </c>
      <c r="Q535" t="s">
        <v>556</v>
      </c>
      <c r="R535" t="s">
        <v>557</v>
      </c>
      <c r="S535" t="s">
        <v>557</v>
      </c>
      <c r="T535" s="1">
        <v>44099</v>
      </c>
      <c r="U535" s="1">
        <v>46566</v>
      </c>
      <c r="V535" s="1">
        <v>46567</v>
      </c>
      <c r="X535" t="s">
        <v>553</v>
      </c>
      <c r="Y535" t="s">
        <v>553</v>
      </c>
      <c r="Z535" t="s">
        <v>678</v>
      </c>
      <c r="AA535" t="s">
        <v>678</v>
      </c>
      <c r="AB535" t="s">
        <v>933</v>
      </c>
      <c r="AC535" t="s">
        <v>553</v>
      </c>
      <c r="AD535" t="s">
        <v>784</v>
      </c>
      <c r="AF535" t="s">
        <v>8806</v>
      </c>
      <c r="AH535" s="1">
        <v>44097</v>
      </c>
      <c r="AI535" t="s">
        <v>566</v>
      </c>
      <c r="AJ535" t="s">
        <v>567</v>
      </c>
      <c r="AK535" t="s">
        <v>606</v>
      </c>
      <c r="AL535" t="s">
        <v>568</v>
      </c>
      <c r="AM535" t="s">
        <v>569</v>
      </c>
      <c r="AN535" t="s">
        <v>578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 t="b">
        <v>1</v>
      </c>
      <c r="ES535" t="b">
        <v>1</v>
      </c>
      <c r="ET535" t="s">
        <v>9979</v>
      </c>
      <c r="EU535" t="s">
        <v>9979</v>
      </c>
      <c r="EV535">
        <v>2020</v>
      </c>
      <c r="EW535" t="s">
        <v>8804</v>
      </c>
    </row>
    <row r="536" spans="1:153" x14ac:dyDescent="0.4">
      <c r="A536" t="s">
        <v>1881</v>
      </c>
      <c r="B536">
        <v>800951713805</v>
      </c>
      <c r="C536">
        <v>6000000001177</v>
      </c>
      <c r="D536" t="s">
        <v>1882</v>
      </c>
      <c r="E536" t="s">
        <v>1882</v>
      </c>
      <c r="F536" t="s">
        <v>606</v>
      </c>
      <c r="G536" t="s">
        <v>607</v>
      </c>
      <c r="H536" t="s">
        <v>931</v>
      </c>
      <c r="I536" t="s">
        <v>549</v>
      </c>
      <c r="J536" t="s">
        <v>550</v>
      </c>
      <c r="K536" t="s">
        <v>551</v>
      </c>
      <c r="L536" t="s">
        <v>552</v>
      </c>
      <c r="M536" t="s">
        <v>1374</v>
      </c>
      <c r="N536" t="s">
        <v>554</v>
      </c>
      <c r="O536" t="s">
        <v>555</v>
      </c>
      <c r="P536" t="s">
        <v>554</v>
      </c>
      <c r="Q536" t="s">
        <v>556</v>
      </c>
      <c r="R536" t="s">
        <v>557</v>
      </c>
      <c r="S536" t="s">
        <v>557</v>
      </c>
      <c r="T536" s="1">
        <v>44099</v>
      </c>
      <c r="U536" s="1">
        <v>46566</v>
      </c>
      <c r="V536" s="1">
        <v>46567</v>
      </c>
      <c r="X536" t="s">
        <v>553</v>
      </c>
      <c r="Y536" t="s">
        <v>553</v>
      </c>
      <c r="Z536" t="s">
        <v>678</v>
      </c>
      <c r="AA536" t="s">
        <v>678</v>
      </c>
      <c r="AB536" t="s">
        <v>933</v>
      </c>
      <c r="AC536" t="s">
        <v>553</v>
      </c>
      <c r="AD536" t="s">
        <v>784</v>
      </c>
      <c r="AF536" t="s">
        <v>8806</v>
      </c>
      <c r="AH536" s="1">
        <v>44097</v>
      </c>
      <c r="AI536" t="s">
        <v>566</v>
      </c>
      <c r="AJ536" t="s">
        <v>567</v>
      </c>
      <c r="AK536" t="s">
        <v>606</v>
      </c>
      <c r="AL536" t="s">
        <v>568</v>
      </c>
      <c r="AM536" t="s">
        <v>569</v>
      </c>
      <c r="AN536" t="s">
        <v>578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 t="b">
        <v>1</v>
      </c>
      <c r="ES536" t="b">
        <v>1</v>
      </c>
      <c r="ET536" t="s">
        <v>9979</v>
      </c>
      <c r="EU536" t="s">
        <v>9979</v>
      </c>
      <c r="EV536">
        <v>2020</v>
      </c>
      <c r="EW536" t="s">
        <v>8804</v>
      </c>
    </row>
    <row r="537" spans="1:153" x14ac:dyDescent="0.4">
      <c r="A537" t="s">
        <v>1883</v>
      </c>
      <c r="B537">
        <v>105754232101</v>
      </c>
      <c r="C537">
        <v>6000000001179</v>
      </c>
      <c r="D537" t="s">
        <v>1884</v>
      </c>
      <c r="E537" t="s">
        <v>1885</v>
      </c>
      <c r="F537" t="s">
        <v>606</v>
      </c>
      <c r="G537" t="s">
        <v>607</v>
      </c>
      <c r="H537" t="s">
        <v>931</v>
      </c>
      <c r="I537" t="s">
        <v>549</v>
      </c>
      <c r="J537" t="s">
        <v>550</v>
      </c>
      <c r="K537" t="s">
        <v>551</v>
      </c>
      <c r="L537" t="s">
        <v>552</v>
      </c>
      <c r="M537" t="s">
        <v>1651</v>
      </c>
      <c r="N537" t="s">
        <v>554</v>
      </c>
      <c r="O537" t="s">
        <v>555</v>
      </c>
      <c r="P537" t="s">
        <v>554</v>
      </c>
      <c r="Q537" t="s">
        <v>556</v>
      </c>
      <c r="R537" t="s">
        <v>557</v>
      </c>
      <c r="S537" t="s">
        <v>557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553</v>
      </c>
      <c r="Y537" t="s">
        <v>553</v>
      </c>
      <c r="Z537" t="s">
        <v>678</v>
      </c>
      <c r="AA537" t="s">
        <v>678</v>
      </c>
      <c r="AB537" t="s">
        <v>1688</v>
      </c>
      <c r="AC537" t="s">
        <v>553</v>
      </c>
      <c r="AD537" t="s">
        <v>657</v>
      </c>
      <c r="AF537" t="s">
        <v>8806</v>
      </c>
      <c r="AH537" t="s">
        <v>9979</v>
      </c>
      <c r="AI537" t="s">
        <v>566</v>
      </c>
      <c r="AJ537" t="s">
        <v>567</v>
      </c>
      <c r="AK537" t="s">
        <v>606</v>
      </c>
      <c r="AL537" t="s">
        <v>568</v>
      </c>
      <c r="AM537" t="s">
        <v>569</v>
      </c>
      <c r="AN537" t="s">
        <v>570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 t="b">
        <v>1</v>
      </c>
      <c r="ES537" t="b">
        <v>1</v>
      </c>
      <c r="ET537" t="s">
        <v>9979</v>
      </c>
      <c r="EU537" t="s">
        <v>9979</v>
      </c>
      <c r="EV537">
        <v>2020</v>
      </c>
      <c r="EW537" t="s">
        <v>8804</v>
      </c>
    </row>
    <row r="538" spans="1:153" x14ac:dyDescent="0.4">
      <c r="A538" t="s">
        <v>1883</v>
      </c>
      <c r="B538">
        <v>105754232101</v>
      </c>
      <c r="C538">
        <v>6000000001180</v>
      </c>
      <c r="D538" t="s">
        <v>1884</v>
      </c>
      <c r="E538" t="e">
        <v>#N/A</v>
      </c>
      <c r="F538" t="s">
        <v>606</v>
      </c>
      <c r="G538" t="s">
        <v>607</v>
      </c>
      <c r="H538" t="s">
        <v>931</v>
      </c>
      <c r="I538" t="s">
        <v>549</v>
      </c>
      <c r="J538" t="s">
        <v>550</v>
      </c>
      <c r="K538" t="s">
        <v>551</v>
      </c>
      <c r="L538" t="s">
        <v>552</v>
      </c>
      <c r="M538" t="s">
        <v>1651</v>
      </c>
      <c r="N538" t="s">
        <v>554</v>
      </c>
      <c r="O538" t="s">
        <v>555</v>
      </c>
      <c r="P538" t="s">
        <v>554</v>
      </c>
      <c r="Q538" t="s">
        <v>556</v>
      </c>
      <c r="R538" t="s">
        <v>904</v>
      </c>
      <c r="S538" t="s">
        <v>904</v>
      </c>
      <c r="T538" t="s">
        <v>904</v>
      </c>
      <c r="U538" s="1">
        <v>45952</v>
      </c>
      <c r="V538" s="1">
        <v>45952</v>
      </c>
      <c r="W538">
        <v>45952</v>
      </c>
      <c r="X538" t="s">
        <v>553</v>
      </c>
      <c r="Y538" t="s">
        <v>553</v>
      </c>
      <c r="Z538" t="s">
        <v>678</v>
      </c>
      <c r="AA538" t="s">
        <v>678</v>
      </c>
      <c r="AB538" t="s">
        <v>1688</v>
      </c>
      <c r="AC538" t="s">
        <v>553</v>
      </c>
      <c r="AD538" t="s">
        <v>657</v>
      </c>
      <c r="AF538" t="s">
        <v>8806</v>
      </c>
      <c r="AH538" t="s">
        <v>9979</v>
      </c>
      <c r="AI538" t="s">
        <v>566</v>
      </c>
      <c r="AJ538" t="s">
        <v>567</v>
      </c>
      <c r="AK538" t="s">
        <v>606</v>
      </c>
      <c r="AL538" t="s">
        <v>568</v>
      </c>
      <c r="AM538" t="s">
        <v>904</v>
      </c>
      <c r="AN538" t="s">
        <v>570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 t="b">
        <v>1</v>
      </c>
      <c r="ES538" t="b">
        <v>1</v>
      </c>
      <c r="ET538" t="s">
        <v>9979</v>
      </c>
      <c r="EU538" t="s">
        <v>9979</v>
      </c>
      <c r="EV538" t="s">
        <v>904</v>
      </c>
      <c r="EW538" t="s">
        <v>8804</v>
      </c>
    </row>
    <row r="539" spans="1:153" x14ac:dyDescent="0.4">
      <c r="A539" t="s">
        <v>1886</v>
      </c>
      <c r="B539" t="s">
        <v>1887</v>
      </c>
      <c r="C539">
        <v>210000809</v>
      </c>
      <c r="D539" t="s">
        <v>1888</v>
      </c>
      <c r="E539" t="s">
        <v>1889</v>
      </c>
      <c r="F539" t="s">
        <v>827</v>
      </c>
      <c r="G539" t="s">
        <v>827</v>
      </c>
      <c r="H539" t="s">
        <v>827</v>
      </c>
      <c r="I539" t="s">
        <v>689</v>
      </c>
      <c r="J539" t="s">
        <v>550</v>
      </c>
      <c r="K539" t="s">
        <v>551</v>
      </c>
      <c r="L539" t="s">
        <v>1890</v>
      </c>
      <c r="M539" t="s">
        <v>553</v>
      </c>
      <c r="N539" t="s">
        <v>594</v>
      </c>
      <c r="O539" t="s">
        <v>583</v>
      </c>
      <c r="P539" t="s">
        <v>584</v>
      </c>
      <c r="Q539" t="s">
        <v>556</v>
      </c>
      <c r="R539" t="s">
        <v>557</v>
      </c>
      <c r="S539" t="s">
        <v>692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553</v>
      </c>
      <c r="Y539" t="s">
        <v>553</v>
      </c>
      <c r="Z539" t="s">
        <v>553</v>
      </c>
      <c r="AA539" t="s">
        <v>553</v>
      </c>
      <c r="AB539" t="s">
        <v>596</v>
      </c>
      <c r="AD539" t="s">
        <v>1092</v>
      </c>
      <c r="AF539" t="s">
        <v>829</v>
      </c>
      <c r="AH539" t="s">
        <v>9979</v>
      </c>
      <c r="AI539" t="s">
        <v>566</v>
      </c>
      <c r="AJ539" t="s">
        <v>696</v>
      </c>
      <c r="AK539" t="s">
        <v>827</v>
      </c>
      <c r="AL539" t="s">
        <v>586</v>
      </c>
      <c r="AM539" t="s">
        <v>569</v>
      </c>
      <c r="AN539" t="s">
        <v>570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 t="b">
        <v>1</v>
      </c>
      <c r="ES539" t="b">
        <v>1</v>
      </c>
      <c r="ET539" t="s">
        <v>1447</v>
      </c>
      <c r="EU539" t="s">
        <v>9979</v>
      </c>
      <c r="EV539">
        <v>2020</v>
      </c>
      <c r="EW539" t="s">
        <v>572</v>
      </c>
    </row>
    <row r="540" spans="1:153" x14ac:dyDescent="0.4">
      <c r="A540" t="s">
        <v>271</v>
      </c>
      <c r="B540" t="s">
        <v>1891</v>
      </c>
      <c r="C540">
        <v>210000817</v>
      </c>
      <c r="D540" t="s">
        <v>1892</v>
      </c>
      <c r="E540" t="s">
        <v>1893</v>
      </c>
      <c r="F540" t="s">
        <v>844</v>
      </c>
      <c r="G540" t="s">
        <v>844</v>
      </c>
      <c r="H540" t="s">
        <v>845</v>
      </c>
      <c r="I540" t="s">
        <v>689</v>
      </c>
      <c r="J540" t="s">
        <v>837</v>
      </c>
      <c r="K540" t="s">
        <v>691</v>
      </c>
      <c r="L540" t="s">
        <v>838</v>
      </c>
      <c r="M540" t="s">
        <v>553</v>
      </c>
      <c r="N540" t="s">
        <v>594</v>
      </c>
      <c r="O540" t="s">
        <v>703</v>
      </c>
      <c r="P540" t="s">
        <v>584</v>
      </c>
      <c r="Q540" t="s">
        <v>655</v>
      </c>
      <c r="R540" t="s">
        <v>557</v>
      </c>
      <c r="S540" t="s">
        <v>692</v>
      </c>
      <c r="T540" s="1">
        <v>44153</v>
      </c>
      <c r="U540" s="1">
        <v>44153</v>
      </c>
      <c r="V540" s="1">
        <v>46344</v>
      </c>
      <c r="X540" t="s">
        <v>553</v>
      </c>
      <c r="Y540" t="s">
        <v>553</v>
      </c>
      <c r="Z540" t="s">
        <v>553</v>
      </c>
      <c r="AA540" t="s">
        <v>553</v>
      </c>
      <c r="AB540" t="s">
        <v>589</v>
      </c>
      <c r="AC540" t="s">
        <v>1894</v>
      </c>
      <c r="AD540" t="s">
        <v>1379</v>
      </c>
      <c r="AF540" t="s">
        <v>8894</v>
      </c>
      <c r="AH540" t="s">
        <v>9979</v>
      </c>
      <c r="AI540" t="s">
        <v>566</v>
      </c>
      <c r="AJ540" t="s">
        <v>696</v>
      </c>
      <c r="AK540" t="s">
        <v>844</v>
      </c>
      <c r="AL540" t="s">
        <v>586</v>
      </c>
      <c r="AM540" t="s">
        <v>569</v>
      </c>
      <c r="AN540" t="s">
        <v>578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0</v>
      </c>
      <c r="AY540">
        <v>3353560575</v>
      </c>
      <c r="AZ540">
        <v>44791121833</v>
      </c>
      <c r="BA540">
        <v>0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0</v>
      </c>
      <c r="BN540">
        <v>1203849728</v>
      </c>
      <c r="BO540">
        <v>0</v>
      </c>
      <c r="BP540">
        <v>1574</v>
      </c>
      <c r="BQ540">
        <v>0</v>
      </c>
      <c r="BR540">
        <v>1203851302</v>
      </c>
      <c r="BS540">
        <v>0</v>
      </c>
      <c r="BT540">
        <v>0</v>
      </c>
      <c r="BU540">
        <v>0</v>
      </c>
      <c r="BV540">
        <v>0</v>
      </c>
      <c r="BW540">
        <v>1203851302</v>
      </c>
      <c r="BX540">
        <v>0</v>
      </c>
      <c r="BY540">
        <v>8.1878080481548619</v>
      </c>
      <c r="BZ540">
        <v>0</v>
      </c>
      <c r="CA540">
        <v>9324528139</v>
      </c>
      <c r="CB540">
        <v>9324528139</v>
      </c>
      <c r="CC540">
        <v>11580169208</v>
      </c>
      <c r="CD540">
        <v>0</v>
      </c>
      <c r="CE540">
        <v>14244408029</v>
      </c>
      <c r="CF540">
        <v>14244408029</v>
      </c>
      <c r="CG540">
        <v>16365391603</v>
      </c>
      <c r="CH540">
        <v>14244408029</v>
      </c>
      <c r="CI540">
        <v>14244408029</v>
      </c>
      <c r="CJ540">
        <v>16365391603</v>
      </c>
      <c r="CK540">
        <v>1203849728</v>
      </c>
      <c r="CL540">
        <v>0</v>
      </c>
      <c r="CM540">
        <v>23.053058981895443</v>
      </c>
      <c r="CN540">
        <v>17.126304507255551</v>
      </c>
      <c r="CO540">
        <v>8.7593433260917681</v>
      </c>
      <c r="CP540">
        <v>328377178454.72205</v>
      </c>
      <c r="CQ540">
        <v>243954069430.24985</v>
      </c>
      <c r="CR540">
        <v>124771660402.94914</v>
      </c>
      <c r="CS540">
        <v>1.3064672238910584</v>
      </c>
      <c r="CT540">
        <v>18609852213.619133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1766876371.9171591</v>
      </c>
      <c r="DK540">
        <v>12477531657.082842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6676744095.6801825</v>
      </c>
      <c r="EF540">
        <v>0</v>
      </c>
      <c r="EG540">
        <v>0</v>
      </c>
      <c r="EH540">
        <v>0</v>
      </c>
      <c r="EI540">
        <v>0</v>
      </c>
      <c r="EJ540">
        <v>0</v>
      </c>
      <c r="EK540">
        <v>0</v>
      </c>
      <c r="EL540">
        <v>1574</v>
      </c>
      <c r="EM540">
        <v>127568664</v>
      </c>
      <c r="EN540">
        <v>0</v>
      </c>
      <c r="EO540">
        <v>1076281064</v>
      </c>
      <c r="EP540">
        <v>0</v>
      </c>
      <c r="EQ540">
        <v>1203851302</v>
      </c>
      <c r="ER540" t="b">
        <v>1</v>
      </c>
      <c r="ES540" t="b">
        <v>1</v>
      </c>
      <c r="ET540" t="s">
        <v>9979</v>
      </c>
      <c r="EU540" t="s">
        <v>9979</v>
      </c>
      <c r="EV540">
        <v>2020</v>
      </c>
      <c r="EW540" t="s">
        <v>572</v>
      </c>
    </row>
    <row r="541" spans="1:153" x14ac:dyDescent="0.4">
      <c r="A541" t="s">
        <v>1895</v>
      </c>
      <c r="B541">
        <v>906177470902</v>
      </c>
      <c r="C541">
        <v>6000000001182</v>
      </c>
      <c r="D541" t="s">
        <v>1896</v>
      </c>
      <c r="E541" t="s">
        <v>1897</v>
      </c>
      <c r="F541" t="s">
        <v>606</v>
      </c>
      <c r="G541" t="s">
        <v>607</v>
      </c>
      <c r="H541" t="s">
        <v>931</v>
      </c>
      <c r="I541" t="s">
        <v>549</v>
      </c>
      <c r="J541" t="s">
        <v>550</v>
      </c>
      <c r="K541" t="s">
        <v>551</v>
      </c>
      <c r="L541" t="s">
        <v>552</v>
      </c>
      <c r="M541" t="s">
        <v>1651</v>
      </c>
      <c r="N541" t="s">
        <v>554</v>
      </c>
      <c r="O541" t="s">
        <v>555</v>
      </c>
      <c r="P541" t="s">
        <v>554</v>
      </c>
      <c r="Q541" t="s">
        <v>556</v>
      </c>
      <c r="R541" t="s">
        <v>557</v>
      </c>
      <c r="S541" t="s">
        <v>557</v>
      </c>
      <c r="T541" s="1">
        <v>44141</v>
      </c>
      <c r="U541" s="1">
        <v>44141</v>
      </c>
      <c r="V541" s="1">
        <v>45967</v>
      </c>
      <c r="W541">
        <v>45967</v>
      </c>
      <c r="X541" t="s">
        <v>553</v>
      </c>
      <c r="Y541" t="s">
        <v>553</v>
      </c>
      <c r="Z541" t="s">
        <v>678</v>
      </c>
      <c r="AA541" t="s">
        <v>678</v>
      </c>
      <c r="AB541" t="s">
        <v>1012</v>
      </c>
      <c r="AC541" t="s">
        <v>553</v>
      </c>
      <c r="AD541" t="s">
        <v>784</v>
      </c>
      <c r="AF541" t="s">
        <v>8806</v>
      </c>
      <c r="AH541" s="1">
        <v>44139</v>
      </c>
      <c r="AI541" t="s">
        <v>566</v>
      </c>
      <c r="AJ541" t="s">
        <v>567</v>
      </c>
      <c r="AK541" t="s">
        <v>606</v>
      </c>
      <c r="AL541" t="s">
        <v>568</v>
      </c>
      <c r="AM541" t="s">
        <v>569</v>
      </c>
      <c r="AN541" t="s">
        <v>570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 t="b">
        <v>1</v>
      </c>
      <c r="ES541" t="b">
        <v>1</v>
      </c>
      <c r="ET541" t="s">
        <v>9979</v>
      </c>
      <c r="EU541" t="s">
        <v>9979</v>
      </c>
      <c r="EV541">
        <v>2020</v>
      </c>
      <c r="EW541" t="s">
        <v>8804</v>
      </c>
    </row>
    <row r="542" spans="1:153" x14ac:dyDescent="0.4">
      <c r="A542" t="s">
        <v>1898</v>
      </c>
      <c r="B542">
        <v>406202093403</v>
      </c>
      <c r="C542">
        <v>6000000001185</v>
      </c>
      <c r="D542" t="s">
        <v>1899</v>
      </c>
      <c r="E542" t="s">
        <v>1900</v>
      </c>
      <c r="F542" t="s">
        <v>606</v>
      </c>
      <c r="G542" t="s">
        <v>1236</v>
      </c>
      <c r="H542" t="s">
        <v>1237</v>
      </c>
      <c r="I542" t="s">
        <v>549</v>
      </c>
      <c r="J542" t="s">
        <v>550</v>
      </c>
      <c r="K542" t="s">
        <v>551</v>
      </c>
      <c r="L542" t="s">
        <v>552</v>
      </c>
      <c r="M542" t="s">
        <v>609</v>
      </c>
      <c r="N542" t="s">
        <v>554</v>
      </c>
      <c r="O542" t="s">
        <v>703</v>
      </c>
      <c r="P542" t="s">
        <v>554</v>
      </c>
      <c r="Q542" t="s">
        <v>556</v>
      </c>
      <c r="R542" t="s">
        <v>557</v>
      </c>
      <c r="S542" t="s">
        <v>557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553</v>
      </c>
      <c r="Y542" t="s">
        <v>553</v>
      </c>
      <c r="Z542" t="s">
        <v>1400</v>
      </c>
      <c r="AA542" t="s">
        <v>1400</v>
      </c>
      <c r="AB542" t="s">
        <v>1076</v>
      </c>
      <c r="AC542" t="s">
        <v>553</v>
      </c>
      <c r="AD542" t="s">
        <v>563</v>
      </c>
      <c r="AF542" t="s">
        <v>8806</v>
      </c>
      <c r="AH542" t="s">
        <v>9979</v>
      </c>
      <c r="AI542" t="s">
        <v>566</v>
      </c>
      <c r="AJ542" t="s">
        <v>567</v>
      </c>
      <c r="AK542" t="s">
        <v>606</v>
      </c>
      <c r="AL542" t="s">
        <v>568</v>
      </c>
      <c r="AM542" t="s">
        <v>569</v>
      </c>
      <c r="AN542" t="s">
        <v>570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 t="b">
        <v>1</v>
      </c>
      <c r="ES542" t="b">
        <v>1</v>
      </c>
      <c r="ET542" t="s">
        <v>9979</v>
      </c>
      <c r="EU542" t="s">
        <v>9979</v>
      </c>
      <c r="EV542">
        <v>2020</v>
      </c>
      <c r="EW542" t="s">
        <v>8804</v>
      </c>
    </row>
    <row r="543" spans="1:153" x14ac:dyDescent="0.4">
      <c r="A543" t="s">
        <v>272</v>
      </c>
      <c r="B543" t="s">
        <v>1901</v>
      </c>
      <c r="C543">
        <v>210000985</v>
      </c>
      <c r="D543" t="s">
        <v>1902</v>
      </c>
      <c r="E543" t="s">
        <v>1903</v>
      </c>
      <c r="F543" t="s">
        <v>606</v>
      </c>
      <c r="G543" t="s">
        <v>1236</v>
      </c>
      <c r="H543" t="s">
        <v>931</v>
      </c>
      <c r="I543" t="s">
        <v>549</v>
      </c>
      <c r="J543" t="s">
        <v>550</v>
      </c>
      <c r="K543" t="s">
        <v>551</v>
      </c>
      <c r="L543" t="s">
        <v>552</v>
      </c>
      <c r="M543" t="s">
        <v>609</v>
      </c>
      <c r="N543" t="s">
        <v>594</v>
      </c>
      <c r="O543" t="s">
        <v>583</v>
      </c>
      <c r="P543" t="s">
        <v>595</v>
      </c>
      <c r="Q543" t="s">
        <v>556</v>
      </c>
      <c r="R543" t="s">
        <v>557</v>
      </c>
      <c r="S543" t="s">
        <v>557</v>
      </c>
      <c r="T543" s="1">
        <v>44333</v>
      </c>
      <c r="U543" s="1">
        <v>45429</v>
      </c>
      <c r="V543" s="1">
        <v>47898</v>
      </c>
      <c r="X543" t="s">
        <v>553</v>
      </c>
      <c r="Y543" t="s">
        <v>553</v>
      </c>
      <c r="Z543" t="s">
        <v>678</v>
      </c>
      <c r="AA543" t="s">
        <v>678</v>
      </c>
      <c r="AB543" t="s">
        <v>1467</v>
      </c>
      <c r="AC543" t="s">
        <v>553</v>
      </c>
      <c r="AD543" t="s">
        <v>657</v>
      </c>
      <c r="AF543" t="s">
        <v>8806</v>
      </c>
      <c r="AH543" t="s">
        <v>9979</v>
      </c>
      <c r="AI543" t="s">
        <v>566</v>
      </c>
      <c r="AJ543" t="s">
        <v>567</v>
      </c>
      <c r="AK543" t="s">
        <v>606</v>
      </c>
      <c r="AL543" t="s">
        <v>568</v>
      </c>
      <c r="AM543" t="s">
        <v>569</v>
      </c>
      <c r="AN543" t="s">
        <v>578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179942859</v>
      </c>
      <c r="BE543">
        <v>179942859</v>
      </c>
      <c r="BF543">
        <v>3910325918</v>
      </c>
      <c r="BG543">
        <v>179942859</v>
      </c>
      <c r="BH543">
        <v>0</v>
      </c>
      <c r="BI543">
        <v>0</v>
      </c>
      <c r="BJ543">
        <v>0</v>
      </c>
      <c r="BK543">
        <v>179942859</v>
      </c>
      <c r="BL543">
        <v>0</v>
      </c>
      <c r="BM543">
        <v>0</v>
      </c>
      <c r="BN543">
        <v>42626657</v>
      </c>
      <c r="BO543">
        <v>179942859</v>
      </c>
      <c r="BP543">
        <v>179942859</v>
      </c>
      <c r="BQ543">
        <v>179942859</v>
      </c>
      <c r="BR543">
        <v>222569516</v>
      </c>
      <c r="BS543">
        <v>0</v>
      </c>
      <c r="BT543">
        <v>0</v>
      </c>
      <c r="BU543">
        <v>0</v>
      </c>
      <c r="BV543">
        <v>179942859</v>
      </c>
      <c r="BW543">
        <v>222569516</v>
      </c>
      <c r="BX543">
        <v>0.59951091749882301</v>
      </c>
      <c r="BY543">
        <v>0.74258363917310655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30104914235</v>
      </c>
      <c r="CF543">
        <v>30104914235</v>
      </c>
      <c r="CG543">
        <v>30062287578</v>
      </c>
      <c r="CH543">
        <v>30104914235</v>
      </c>
      <c r="CI543">
        <v>30104914235</v>
      </c>
      <c r="CJ543">
        <v>30062287578</v>
      </c>
      <c r="CK543">
        <v>42626657</v>
      </c>
      <c r="CL543">
        <v>0</v>
      </c>
      <c r="CM543">
        <v>8.4979239106178301</v>
      </c>
      <c r="CN543">
        <v>1.4985623955726624</v>
      </c>
      <c r="CO543">
        <v>3.2899639010429387</v>
      </c>
      <c r="CP543">
        <v>255829270504.7056</v>
      </c>
      <c r="CQ543">
        <v>45114092394.511147</v>
      </c>
      <c r="CR543">
        <v>99044081077.143692</v>
      </c>
      <c r="CS543">
        <v>1.1338413384333332</v>
      </c>
      <c r="CT543">
        <v>34134196249.633106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27545977112.183807</v>
      </c>
      <c r="DK543">
        <v>2558937122.8161907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3827406351.2377615</v>
      </c>
      <c r="EF543">
        <v>0</v>
      </c>
      <c r="EG543">
        <v>179942859</v>
      </c>
      <c r="EH543">
        <v>0</v>
      </c>
      <c r="EI543">
        <v>0</v>
      </c>
      <c r="EJ543">
        <v>0</v>
      </c>
      <c r="EK543">
        <v>0</v>
      </c>
      <c r="EL543">
        <v>179942859</v>
      </c>
      <c r="EM543">
        <v>0</v>
      </c>
      <c r="EN543">
        <v>0</v>
      </c>
      <c r="EO543">
        <v>42626657</v>
      </c>
      <c r="EP543">
        <v>179942859</v>
      </c>
      <c r="EQ543">
        <v>222569516</v>
      </c>
      <c r="ER543" t="b">
        <v>1</v>
      </c>
      <c r="ES543" t="b">
        <v>1</v>
      </c>
      <c r="ET543" t="s">
        <v>9979</v>
      </c>
      <c r="EU543" t="s">
        <v>9979</v>
      </c>
      <c r="EV543">
        <v>2021</v>
      </c>
      <c r="EW543" t="s">
        <v>572</v>
      </c>
    </row>
    <row r="544" spans="1:153" x14ac:dyDescent="0.4">
      <c r="A544" t="s">
        <v>273</v>
      </c>
      <c r="B544" t="s">
        <v>1904</v>
      </c>
      <c r="C544">
        <v>210000829</v>
      </c>
      <c r="D544" t="s">
        <v>1905</v>
      </c>
      <c r="E544" t="s">
        <v>1906</v>
      </c>
      <c r="F544" t="s">
        <v>546</v>
      </c>
      <c r="G544" t="s">
        <v>701</v>
      </c>
      <c r="H544" t="s">
        <v>702</v>
      </c>
      <c r="I544" t="s">
        <v>549</v>
      </c>
      <c r="J544" t="s">
        <v>550</v>
      </c>
      <c r="K544" t="s">
        <v>551</v>
      </c>
      <c r="L544" t="s">
        <v>552</v>
      </c>
      <c r="M544" t="s">
        <v>553</v>
      </c>
      <c r="N544" t="s">
        <v>594</v>
      </c>
      <c r="O544" t="s">
        <v>555</v>
      </c>
      <c r="P544" t="s">
        <v>595</v>
      </c>
      <c r="Q544" t="s">
        <v>655</v>
      </c>
      <c r="R544" t="s">
        <v>557</v>
      </c>
      <c r="S544" t="s">
        <v>557</v>
      </c>
      <c r="T544" s="1">
        <v>44169</v>
      </c>
      <c r="U544" s="1">
        <v>44902</v>
      </c>
      <c r="V544" s="1">
        <v>52203</v>
      </c>
      <c r="X544" t="s">
        <v>677</v>
      </c>
      <c r="Y544" t="s">
        <v>559</v>
      </c>
      <c r="Z544" t="s">
        <v>678</v>
      </c>
      <c r="AB544" t="s">
        <v>589</v>
      </c>
      <c r="AC544" t="s">
        <v>553</v>
      </c>
      <c r="AD544" t="s">
        <v>620</v>
      </c>
      <c r="AF544" t="s">
        <v>564</v>
      </c>
      <c r="AH544" t="s">
        <v>9979</v>
      </c>
      <c r="AI544" t="s">
        <v>566</v>
      </c>
      <c r="AJ544" t="s">
        <v>567</v>
      </c>
      <c r="AK544" t="s">
        <v>546</v>
      </c>
      <c r="AL544" t="s">
        <v>568</v>
      </c>
      <c r="AM544" t="s">
        <v>569</v>
      </c>
      <c r="AN544" t="s">
        <v>578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1224400001</v>
      </c>
      <c r="AZ544">
        <v>13108819210</v>
      </c>
      <c r="BA544">
        <v>0</v>
      </c>
      <c r="BB544">
        <v>-1224400001</v>
      </c>
      <c r="BC544">
        <v>26285580790</v>
      </c>
      <c r="BD544">
        <v>0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0</v>
      </c>
      <c r="BN544">
        <v>1075774561</v>
      </c>
      <c r="BO544">
        <v>0</v>
      </c>
      <c r="BP544">
        <v>521681054</v>
      </c>
      <c r="BQ544">
        <v>0</v>
      </c>
      <c r="BR544">
        <v>1597455615</v>
      </c>
      <c r="BS544">
        <v>0</v>
      </c>
      <c r="BT544">
        <v>0</v>
      </c>
      <c r="BU544">
        <v>0</v>
      </c>
      <c r="BV544">
        <v>0</v>
      </c>
      <c r="BW544">
        <v>1597455615</v>
      </c>
      <c r="BX544">
        <v>0</v>
      </c>
      <c r="BY544">
        <v>6.4410168188694561</v>
      </c>
      <c r="BZ544">
        <v>0</v>
      </c>
      <c r="CA544">
        <v>26284044265</v>
      </c>
      <c r="CB544">
        <v>26284044265</v>
      </c>
      <c r="CC544">
        <v>27508263345</v>
      </c>
      <c r="CD544">
        <v>0</v>
      </c>
      <c r="CE544">
        <v>25525710596</v>
      </c>
      <c r="CF544">
        <v>25525710596</v>
      </c>
      <c r="CG544">
        <v>25674336036</v>
      </c>
      <c r="CH544">
        <v>25525710596</v>
      </c>
      <c r="CI544">
        <v>25525710596</v>
      </c>
      <c r="CJ544">
        <v>25674336036</v>
      </c>
      <c r="CK544">
        <v>1075774561</v>
      </c>
      <c r="CL544">
        <v>2763882059</v>
      </c>
      <c r="CM544">
        <v>-10.167655833065512</v>
      </c>
      <c r="CN544">
        <v>13.503580689430242</v>
      </c>
      <c r="CO544">
        <v>3.2488611340522762</v>
      </c>
      <c r="CP544">
        <v>-259536640234.56152</v>
      </c>
      <c r="CQ544">
        <v>344688492688.13049</v>
      </c>
      <c r="CR544">
        <v>82929489074.410767</v>
      </c>
      <c r="CS544">
        <v>1.1444335248918629</v>
      </c>
      <c r="CT544">
        <v>29212478952.749855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25348730488.629681</v>
      </c>
      <c r="DK544">
        <v>176980107.37031761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3295254185.4595799</v>
      </c>
      <c r="EF544">
        <v>0</v>
      </c>
      <c r="EG544">
        <v>0</v>
      </c>
      <c r="EH544">
        <v>0</v>
      </c>
      <c r="EI544">
        <v>0</v>
      </c>
      <c r="EJ544">
        <v>0</v>
      </c>
      <c r="EK544">
        <v>0</v>
      </c>
      <c r="EL544">
        <v>521681054</v>
      </c>
      <c r="EM544">
        <v>81797444</v>
      </c>
      <c r="EN544">
        <v>0</v>
      </c>
      <c r="EO544">
        <v>993977117</v>
      </c>
      <c r="EP544">
        <v>0</v>
      </c>
      <c r="EQ544">
        <v>1597455615</v>
      </c>
      <c r="ER544" t="b">
        <v>1</v>
      </c>
      <c r="ES544" t="b">
        <v>1</v>
      </c>
      <c r="ET544" t="s">
        <v>9979</v>
      </c>
      <c r="EU544" t="s">
        <v>9979</v>
      </c>
      <c r="EV544">
        <v>2020</v>
      </c>
      <c r="EW544" t="s">
        <v>572</v>
      </c>
    </row>
    <row r="545" spans="1:153" x14ac:dyDescent="0.4">
      <c r="A545" t="s">
        <v>1907</v>
      </c>
      <c r="B545">
        <v>406202093402</v>
      </c>
      <c r="C545">
        <v>6000000001184</v>
      </c>
      <c r="D545" t="s">
        <v>1908</v>
      </c>
      <c r="E545" t="s">
        <v>1909</v>
      </c>
      <c r="F545" t="s">
        <v>606</v>
      </c>
      <c r="G545" t="s">
        <v>607</v>
      </c>
      <c r="H545" t="s">
        <v>931</v>
      </c>
      <c r="I545" t="s">
        <v>549</v>
      </c>
      <c r="J545" t="s">
        <v>550</v>
      </c>
      <c r="K545" t="s">
        <v>551</v>
      </c>
      <c r="L545" t="s">
        <v>552</v>
      </c>
      <c r="M545" t="s">
        <v>1651</v>
      </c>
      <c r="N545" t="s">
        <v>554</v>
      </c>
      <c r="O545" t="s">
        <v>555</v>
      </c>
      <c r="P545" t="s">
        <v>554</v>
      </c>
      <c r="Q545" t="s">
        <v>556</v>
      </c>
      <c r="R545" t="s">
        <v>557</v>
      </c>
      <c r="S545" t="s">
        <v>557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553</v>
      </c>
      <c r="Y545" t="s">
        <v>553</v>
      </c>
      <c r="Z545" t="s">
        <v>678</v>
      </c>
      <c r="AA545" t="s">
        <v>678</v>
      </c>
      <c r="AB545" t="s">
        <v>1652</v>
      </c>
      <c r="AC545" t="s">
        <v>553</v>
      </c>
      <c r="AD545" t="s">
        <v>563</v>
      </c>
      <c r="AF545" t="s">
        <v>8806</v>
      </c>
      <c r="AH545" t="s">
        <v>9979</v>
      </c>
      <c r="AI545" t="s">
        <v>566</v>
      </c>
      <c r="AJ545" t="s">
        <v>567</v>
      </c>
      <c r="AK545" t="s">
        <v>606</v>
      </c>
      <c r="AL545" t="s">
        <v>568</v>
      </c>
      <c r="AM545" t="s">
        <v>569</v>
      </c>
      <c r="AN545" t="s">
        <v>570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 t="b">
        <v>1</v>
      </c>
      <c r="ES545" t="b">
        <v>1</v>
      </c>
      <c r="ET545" t="s">
        <v>9979</v>
      </c>
      <c r="EU545" t="s">
        <v>9979</v>
      </c>
      <c r="EV545">
        <v>2020</v>
      </c>
      <c r="EW545" t="s">
        <v>8804</v>
      </c>
    </row>
    <row r="546" spans="1:153" x14ac:dyDescent="0.4">
      <c r="A546" t="s">
        <v>274</v>
      </c>
      <c r="B546">
        <v>6485129001</v>
      </c>
      <c r="C546">
        <v>6000000001192</v>
      </c>
      <c r="D546" t="s">
        <v>1910</v>
      </c>
      <c r="E546" t="s">
        <v>1911</v>
      </c>
      <c r="F546" t="s">
        <v>606</v>
      </c>
      <c r="G546" t="s">
        <v>1236</v>
      </c>
      <c r="H546" t="s">
        <v>1237</v>
      </c>
      <c r="I546" t="s">
        <v>549</v>
      </c>
      <c r="J546" t="s">
        <v>550</v>
      </c>
      <c r="K546" t="s">
        <v>551</v>
      </c>
      <c r="L546" t="s">
        <v>552</v>
      </c>
      <c r="M546" t="s">
        <v>609</v>
      </c>
      <c r="N546" t="s">
        <v>554</v>
      </c>
      <c r="O546" t="s">
        <v>555</v>
      </c>
      <c r="P546" t="s">
        <v>554</v>
      </c>
      <c r="Q546" t="s">
        <v>556</v>
      </c>
      <c r="R546" t="s">
        <v>557</v>
      </c>
      <c r="S546" t="s">
        <v>557</v>
      </c>
      <c r="T546" s="1">
        <v>44230</v>
      </c>
      <c r="U546" s="1">
        <v>47845</v>
      </c>
      <c r="V546" s="1">
        <v>47935</v>
      </c>
      <c r="X546" t="s">
        <v>553</v>
      </c>
      <c r="Y546" t="s">
        <v>553</v>
      </c>
      <c r="Z546" t="s">
        <v>1238</v>
      </c>
      <c r="AA546" t="s">
        <v>1238</v>
      </c>
      <c r="AB546" t="s">
        <v>1461</v>
      </c>
      <c r="AC546" t="s">
        <v>553</v>
      </c>
      <c r="AD546" t="s">
        <v>784</v>
      </c>
      <c r="AF546" t="s">
        <v>8806</v>
      </c>
      <c r="AH546" s="1">
        <v>44230</v>
      </c>
      <c r="AI546" t="s">
        <v>566</v>
      </c>
      <c r="AJ546" t="s">
        <v>567</v>
      </c>
      <c r="AK546" t="s">
        <v>606</v>
      </c>
      <c r="AL546" t="s">
        <v>568</v>
      </c>
      <c r="AM546" t="s">
        <v>569</v>
      </c>
      <c r="AN546" t="s">
        <v>578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148050000</v>
      </c>
      <c r="BF546">
        <v>1668483675</v>
      </c>
      <c r="BG546">
        <v>0</v>
      </c>
      <c r="BH546">
        <v>148050000</v>
      </c>
      <c r="BI546">
        <v>0</v>
      </c>
      <c r="BJ546">
        <v>0</v>
      </c>
      <c r="BK546">
        <v>0</v>
      </c>
      <c r="BL546">
        <v>175000000</v>
      </c>
      <c r="BM546">
        <v>0</v>
      </c>
      <c r="BN546">
        <v>0</v>
      </c>
      <c r="BO546">
        <v>25821753</v>
      </c>
      <c r="BP546">
        <v>175000000</v>
      </c>
      <c r="BQ546">
        <v>25821753</v>
      </c>
      <c r="BR546">
        <v>175000000</v>
      </c>
      <c r="BS546">
        <v>0</v>
      </c>
      <c r="BT546">
        <v>0</v>
      </c>
      <c r="BU546">
        <v>0</v>
      </c>
      <c r="BV546">
        <v>25821753</v>
      </c>
      <c r="BW546">
        <v>175000000</v>
      </c>
      <c r="BX546">
        <v>0.25860312993329487</v>
      </c>
      <c r="BY546">
        <v>1.7658039453105294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0.2532927333333333</v>
      </c>
      <c r="CN546">
        <v>3.0395127999999998</v>
      </c>
      <c r="CO546">
        <v>3.0395127999999998</v>
      </c>
      <c r="CP546">
        <v>2532420747.8666663</v>
      </c>
      <c r="CQ546">
        <v>30389048974.399998</v>
      </c>
      <c r="CR546">
        <v>30389048974.399998</v>
      </c>
      <c r="CS546">
        <v>1.1668483675000001</v>
      </c>
      <c r="CT546">
        <v>11666149978.265001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175000000</v>
      </c>
      <c r="EM546">
        <v>0</v>
      </c>
      <c r="EN546">
        <v>0</v>
      </c>
      <c r="EO546">
        <v>0</v>
      </c>
      <c r="EP546">
        <v>25821753</v>
      </c>
      <c r="EQ546">
        <v>175000000</v>
      </c>
      <c r="ER546" t="b">
        <v>1</v>
      </c>
      <c r="ES546" t="b">
        <v>1</v>
      </c>
      <c r="ET546" t="s">
        <v>9979</v>
      </c>
      <c r="EU546" t="s">
        <v>9979</v>
      </c>
      <c r="EV546">
        <v>2021</v>
      </c>
      <c r="EW546" t="s">
        <v>8804</v>
      </c>
    </row>
    <row r="547" spans="1:153" x14ac:dyDescent="0.4">
      <c r="A547" t="s">
        <v>274</v>
      </c>
      <c r="B547">
        <v>6485129001</v>
      </c>
      <c r="C547">
        <v>6000000001193</v>
      </c>
      <c r="D547" t="s">
        <v>1910</v>
      </c>
      <c r="E547" t="s">
        <v>1911</v>
      </c>
      <c r="F547" t="s">
        <v>606</v>
      </c>
      <c r="G547" t="s">
        <v>1236</v>
      </c>
      <c r="H547" t="s">
        <v>1237</v>
      </c>
      <c r="I547" t="s">
        <v>549</v>
      </c>
      <c r="J547" t="s">
        <v>550</v>
      </c>
      <c r="K547" t="s">
        <v>551</v>
      </c>
      <c r="L547" t="s">
        <v>552</v>
      </c>
      <c r="M547" t="s">
        <v>609</v>
      </c>
      <c r="N547" t="s">
        <v>554</v>
      </c>
      <c r="O547" t="s">
        <v>555</v>
      </c>
      <c r="P547" t="s">
        <v>554</v>
      </c>
      <c r="Q547" t="s">
        <v>556</v>
      </c>
      <c r="R547" t="s">
        <v>557</v>
      </c>
      <c r="S547" t="s">
        <v>557</v>
      </c>
      <c r="T547" s="1">
        <v>44230</v>
      </c>
      <c r="U547" s="1">
        <v>47845</v>
      </c>
      <c r="V547" s="1">
        <v>47935</v>
      </c>
      <c r="X547" t="s">
        <v>553</v>
      </c>
      <c r="Y547" t="s">
        <v>553</v>
      </c>
      <c r="Z547" t="s">
        <v>1238</v>
      </c>
      <c r="AA547" t="s">
        <v>1238</v>
      </c>
      <c r="AB547" t="s">
        <v>1461</v>
      </c>
      <c r="AC547" t="s">
        <v>553</v>
      </c>
      <c r="AD547" t="s">
        <v>784</v>
      </c>
      <c r="AF547" t="s">
        <v>8806</v>
      </c>
      <c r="AH547" s="1">
        <v>44230</v>
      </c>
      <c r="AI547" t="s">
        <v>566</v>
      </c>
      <c r="AJ547" t="s">
        <v>567</v>
      </c>
      <c r="AK547" t="s">
        <v>606</v>
      </c>
      <c r="AL547" t="s">
        <v>568</v>
      </c>
      <c r="AM547" t="s">
        <v>569</v>
      </c>
      <c r="AN547" t="s">
        <v>578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148050000</v>
      </c>
      <c r="BF547">
        <v>1668483675</v>
      </c>
      <c r="BG547">
        <v>0</v>
      </c>
      <c r="BH547">
        <v>148050000</v>
      </c>
      <c r="BI547">
        <v>0</v>
      </c>
      <c r="BJ547">
        <v>0</v>
      </c>
      <c r="BK547">
        <v>0</v>
      </c>
      <c r="BL547">
        <v>175000000</v>
      </c>
      <c r="BM547">
        <v>0</v>
      </c>
      <c r="BN547">
        <v>0</v>
      </c>
      <c r="BO547">
        <v>25821753</v>
      </c>
      <c r="BP547">
        <v>175000000</v>
      </c>
      <c r="BQ547">
        <v>25821753</v>
      </c>
      <c r="BR547">
        <v>175000000</v>
      </c>
      <c r="BS547">
        <v>0</v>
      </c>
      <c r="BT547">
        <v>0</v>
      </c>
      <c r="BU547">
        <v>0</v>
      </c>
      <c r="BV547">
        <v>25821753</v>
      </c>
      <c r="BW547">
        <v>175000000</v>
      </c>
      <c r="BX547">
        <v>0.25860312993329487</v>
      </c>
      <c r="BY547">
        <v>1.7658039453105294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0.2532927333333333</v>
      </c>
      <c r="CN547">
        <v>3.0395127999999998</v>
      </c>
      <c r="CO547">
        <v>3.0395127999999998</v>
      </c>
      <c r="CP547">
        <v>2532420747.8666663</v>
      </c>
      <c r="CQ547">
        <v>30389048974.399998</v>
      </c>
      <c r="CR547">
        <v>30389048974.399998</v>
      </c>
      <c r="CS547">
        <v>1.1668483675000001</v>
      </c>
      <c r="CT547">
        <v>11666149978.265001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175000000</v>
      </c>
      <c r="EM547">
        <v>0</v>
      </c>
      <c r="EN547">
        <v>0</v>
      </c>
      <c r="EO547">
        <v>0</v>
      </c>
      <c r="EP547">
        <v>25821753</v>
      </c>
      <c r="EQ547">
        <v>175000000</v>
      </c>
      <c r="ER547" t="b">
        <v>1</v>
      </c>
      <c r="ES547" t="b">
        <v>1</v>
      </c>
      <c r="ET547" t="s">
        <v>9979</v>
      </c>
      <c r="EU547" t="s">
        <v>9979</v>
      </c>
      <c r="EV547">
        <v>2021</v>
      </c>
      <c r="EW547" t="s">
        <v>8804</v>
      </c>
    </row>
    <row r="548" spans="1:153" x14ac:dyDescent="0.4">
      <c r="A548" t="s">
        <v>274</v>
      </c>
      <c r="B548">
        <v>6485129001</v>
      </c>
      <c r="C548">
        <v>6000000001194</v>
      </c>
      <c r="D548" t="s">
        <v>1910</v>
      </c>
      <c r="E548" t="s">
        <v>1911</v>
      </c>
      <c r="F548" t="s">
        <v>606</v>
      </c>
      <c r="G548" t="s">
        <v>1236</v>
      </c>
      <c r="H548" t="s">
        <v>1237</v>
      </c>
      <c r="I548" t="s">
        <v>549</v>
      </c>
      <c r="J548" t="s">
        <v>550</v>
      </c>
      <c r="K548" t="s">
        <v>551</v>
      </c>
      <c r="L548" t="s">
        <v>552</v>
      </c>
      <c r="M548" t="s">
        <v>609</v>
      </c>
      <c r="N548" t="s">
        <v>554</v>
      </c>
      <c r="O548" t="s">
        <v>555</v>
      </c>
      <c r="P548" t="s">
        <v>554</v>
      </c>
      <c r="Q548" t="s">
        <v>556</v>
      </c>
      <c r="R548" t="s">
        <v>557</v>
      </c>
      <c r="S548" t="s">
        <v>557</v>
      </c>
      <c r="T548" s="1">
        <v>44230</v>
      </c>
      <c r="U548" s="1">
        <v>47845</v>
      </c>
      <c r="V548" s="1">
        <v>47935</v>
      </c>
      <c r="X548" t="s">
        <v>553</v>
      </c>
      <c r="Y548" t="s">
        <v>553</v>
      </c>
      <c r="Z548" t="s">
        <v>1238</v>
      </c>
      <c r="AA548" t="s">
        <v>1238</v>
      </c>
      <c r="AB548" t="s">
        <v>1461</v>
      </c>
      <c r="AC548" t="s">
        <v>553</v>
      </c>
      <c r="AD548" t="s">
        <v>784</v>
      </c>
      <c r="AF548" t="s">
        <v>8806</v>
      </c>
      <c r="AH548" s="1">
        <v>44230</v>
      </c>
      <c r="AI548" t="s">
        <v>566</v>
      </c>
      <c r="AJ548" t="s">
        <v>567</v>
      </c>
      <c r="AK548" t="s">
        <v>606</v>
      </c>
      <c r="AL548" t="s">
        <v>568</v>
      </c>
      <c r="AM548" t="s">
        <v>569</v>
      </c>
      <c r="AN548" t="s">
        <v>578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14805000</v>
      </c>
      <c r="BF548">
        <v>166848346</v>
      </c>
      <c r="BG548">
        <v>0</v>
      </c>
      <c r="BH548">
        <v>14805000</v>
      </c>
      <c r="BI548">
        <v>0</v>
      </c>
      <c r="BJ548">
        <v>0</v>
      </c>
      <c r="BK548">
        <v>0</v>
      </c>
      <c r="BL548">
        <v>17500000</v>
      </c>
      <c r="BM548">
        <v>0</v>
      </c>
      <c r="BN548">
        <v>0</v>
      </c>
      <c r="BO548">
        <v>2582175</v>
      </c>
      <c r="BP548">
        <v>17500000</v>
      </c>
      <c r="BQ548">
        <v>2582175</v>
      </c>
      <c r="BR548">
        <v>17500000</v>
      </c>
      <c r="BS548">
        <v>0</v>
      </c>
      <c r="BT548">
        <v>0</v>
      </c>
      <c r="BU548">
        <v>0</v>
      </c>
      <c r="BV548">
        <v>2582175</v>
      </c>
      <c r="BW548">
        <v>17500000</v>
      </c>
      <c r="BX548">
        <v>0.25860309984964702</v>
      </c>
      <c r="BY548">
        <v>1.7658039453105294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0.25329269999999998</v>
      </c>
      <c r="CN548">
        <v>3.0395124</v>
      </c>
      <c r="CO548">
        <v>3.0395124</v>
      </c>
      <c r="CP548">
        <v>253242041.45999998</v>
      </c>
      <c r="CQ548">
        <v>3038904497.52</v>
      </c>
      <c r="CR548">
        <v>3038904497.52</v>
      </c>
      <c r="CS548">
        <v>1.1668483460000001</v>
      </c>
      <c r="CT548">
        <v>1166614976.3308001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17500000</v>
      </c>
      <c r="EM548">
        <v>0</v>
      </c>
      <c r="EN548">
        <v>0</v>
      </c>
      <c r="EO548">
        <v>0</v>
      </c>
      <c r="EP548">
        <v>2582175</v>
      </c>
      <c r="EQ548">
        <v>17500000</v>
      </c>
      <c r="ER548" t="b">
        <v>1</v>
      </c>
      <c r="ES548" t="b">
        <v>1</v>
      </c>
      <c r="ET548" t="s">
        <v>9979</v>
      </c>
      <c r="EU548" t="s">
        <v>9979</v>
      </c>
      <c r="EV548">
        <v>2021</v>
      </c>
      <c r="EW548" t="s">
        <v>8804</v>
      </c>
    </row>
    <row r="549" spans="1:153" x14ac:dyDescent="0.4">
      <c r="A549" t="s">
        <v>274</v>
      </c>
      <c r="B549">
        <v>6485129001</v>
      </c>
      <c r="C549">
        <v>6000000001195</v>
      </c>
      <c r="D549" t="s">
        <v>1910</v>
      </c>
      <c r="E549" t="s">
        <v>1911</v>
      </c>
      <c r="F549" t="s">
        <v>606</v>
      </c>
      <c r="G549" t="s">
        <v>1236</v>
      </c>
      <c r="H549" t="s">
        <v>1237</v>
      </c>
      <c r="I549" t="s">
        <v>549</v>
      </c>
      <c r="J549" t="s">
        <v>550</v>
      </c>
      <c r="K549" t="s">
        <v>551</v>
      </c>
      <c r="L549" t="s">
        <v>552</v>
      </c>
      <c r="M549" t="s">
        <v>609</v>
      </c>
      <c r="N549" t="s">
        <v>554</v>
      </c>
      <c r="O549" t="s">
        <v>555</v>
      </c>
      <c r="P549" t="s">
        <v>554</v>
      </c>
      <c r="Q549" t="s">
        <v>556</v>
      </c>
      <c r="R549" t="s">
        <v>557</v>
      </c>
      <c r="S549" t="s">
        <v>557</v>
      </c>
      <c r="T549" s="1">
        <v>44230</v>
      </c>
      <c r="U549" s="1">
        <v>47845</v>
      </c>
      <c r="V549" s="1">
        <v>47935</v>
      </c>
      <c r="X549" t="s">
        <v>553</v>
      </c>
      <c r="Y549" t="s">
        <v>553</v>
      </c>
      <c r="Z549" t="s">
        <v>1238</v>
      </c>
      <c r="AA549" t="s">
        <v>1238</v>
      </c>
      <c r="AB549" t="s">
        <v>1461</v>
      </c>
      <c r="AC549" t="s">
        <v>553</v>
      </c>
      <c r="AD549" t="s">
        <v>784</v>
      </c>
      <c r="AF549" t="s">
        <v>8806</v>
      </c>
      <c r="AH549" s="1">
        <v>44230</v>
      </c>
      <c r="AI549" t="s">
        <v>566</v>
      </c>
      <c r="AJ549" t="s">
        <v>567</v>
      </c>
      <c r="AK549" t="s">
        <v>606</v>
      </c>
      <c r="AL549" t="s">
        <v>568</v>
      </c>
      <c r="AM549" t="s">
        <v>569</v>
      </c>
      <c r="AN549" t="s">
        <v>578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14805000</v>
      </c>
      <c r="BF549">
        <v>166848346</v>
      </c>
      <c r="BG549">
        <v>0</v>
      </c>
      <c r="BH549">
        <v>14805000</v>
      </c>
      <c r="BI549">
        <v>0</v>
      </c>
      <c r="BJ549">
        <v>0</v>
      </c>
      <c r="BK549">
        <v>0</v>
      </c>
      <c r="BL549">
        <v>17500000</v>
      </c>
      <c r="BM549">
        <v>0</v>
      </c>
      <c r="BN549">
        <v>0</v>
      </c>
      <c r="BO549">
        <v>2582175</v>
      </c>
      <c r="BP549">
        <v>17500000</v>
      </c>
      <c r="BQ549">
        <v>2582175</v>
      </c>
      <c r="BR549">
        <v>17500000</v>
      </c>
      <c r="BS549">
        <v>0</v>
      </c>
      <c r="BT549">
        <v>0</v>
      </c>
      <c r="BU549">
        <v>0</v>
      </c>
      <c r="BV549">
        <v>2582175</v>
      </c>
      <c r="BW549">
        <v>17500000</v>
      </c>
      <c r="BX549">
        <v>0.25860309984964702</v>
      </c>
      <c r="BY549">
        <v>1.7658039453105294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0.25329269999999998</v>
      </c>
      <c r="CN549">
        <v>3.0395124</v>
      </c>
      <c r="CO549">
        <v>3.0395124</v>
      </c>
      <c r="CP549">
        <v>253242041.45999998</v>
      </c>
      <c r="CQ549">
        <v>3038904497.52</v>
      </c>
      <c r="CR549">
        <v>3038904497.52</v>
      </c>
      <c r="CS549">
        <v>1.1668483460000001</v>
      </c>
      <c r="CT549">
        <v>1166614976.3308001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17500000</v>
      </c>
      <c r="EM549">
        <v>0</v>
      </c>
      <c r="EN549">
        <v>0</v>
      </c>
      <c r="EO549">
        <v>0</v>
      </c>
      <c r="EP549">
        <v>2582175</v>
      </c>
      <c r="EQ549">
        <v>17500000</v>
      </c>
      <c r="ER549" t="b">
        <v>1</v>
      </c>
      <c r="ES549" t="b">
        <v>1</v>
      </c>
      <c r="ET549" t="s">
        <v>9979</v>
      </c>
      <c r="EU549" t="s">
        <v>9979</v>
      </c>
      <c r="EV549">
        <v>2021</v>
      </c>
      <c r="EW549" t="s">
        <v>8804</v>
      </c>
    </row>
    <row r="550" spans="1:153" x14ac:dyDescent="0.4">
      <c r="A550" t="s">
        <v>274</v>
      </c>
      <c r="B550">
        <v>6485129001</v>
      </c>
      <c r="C550">
        <v>6000000001196</v>
      </c>
      <c r="D550" t="s">
        <v>1910</v>
      </c>
      <c r="E550" t="s">
        <v>1911</v>
      </c>
      <c r="F550" t="s">
        <v>606</v>
      </c>
      <c r="G550" t="s">
        <v>1236</v>
      </c>
      <c r="H550" t="s">
        <v>1237</v>
      </c>
      <c r="I550" t="s">
        <v>549</v>
      </c>
      <c r="J550" t="s">
        <v>550</v>
      </c>
      <c r="K550" t="s">
        <v>551</v>
      </c>
      <c r="L550" t="s">
        <v>552</v>
      </c>
      <c r="M550" t="s">
        <v>609</v>
      </c>
      <c r="N550" t="s">
        <v>554</v>
      </c>
      <c r="O550" t="s">
        <v>555</v>
      </c>
      <c r="P550" t="s">
        <v>554</v>
      </c>
      <c r="Q550" t="s">
        <v>556</v>
      </c>
      <c r="R550" t="s">
        <v>557</v>
      </c>
      <c r="S550" t="s">
        <v>557</v>
      </c>
      <c r="T550" s="1">
        <v>44230</v>
      </c>
      <c r="U550" s="1">
        <v>47845</v>
      </c>
      <c r="V550" s="1">
        <v>47935</v>
      </c>
      <c r="X550" t="s">
        <v>553</v>
      </c>
      <c r="Y550" t="s">
        <v>553</v>
      </c>
      <c r="Z550" t="s">
        <v>1238</v>
      </c>
      <c r="AA550" t="s">
        <v>1238</v>
      </c>
      <c r="AB550" t="s">
        <v>1461</v>
      </c>
      <c r="AC550" t="s">
        <v>553</v>
      </c>
      <c r="AD550" t="s">
        <v>784</v>
      </c>
      <c r="AF550" t="s">
        <v>8806</v>
      </c>
      <c r="AH550" s="1">
        <v>44230</v>
      </c>
      <c r="AI550" t="s">
        <v>566</v>
      </c>
      <c r="AJ550" t="s">
        <v>567</v>
      </c>
      <c r="AK550" t="s">
        <v>606</v>
      </c>
      <c r="AL550" t="s">
        <v>568</v>
      </c>
      <c r="AM550" t="s">
        <v>569</v>
      </c>
      <c r="AN550" t="s">
        <v>578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14805000</v>
      </c>
      <c r="BF550">
        <v>166848346</v>
      </c>
      <c r="BG550">
        <v>0</v>
      </c>
      <c r="BH550">
        <v>14805000</v>
      </c>
      <c r="BI550">
        <v>0</v>
      </c>
      <c r="BJ550">
        <v>0</v>
      </c>
      <c r="BK550">
        <v>0</v>
      </c>
      <c r="BL550">
        <v>17500000</v>
      </c>
      <c r="BM550">
        <v>0</v>
      </c>
      <c r="BN550">
        <v>0</v>
      </c>
      <c r="BO550">
        <v>2582175</v>
      </c>
      <c r="BP550">
        <v>17500000</v>
      </c>
      <c r="BQ550">
        <v>2582175</v>
      </c>
      <c r="BR550">
        <v>17500000</v>
      </c>
      <c r="BS550">
        <v>0</v>
      </c>
      <c r="BT550">
        <v>0</v>
      </c>
      <c r="BU550">
        <v>0</v>
      </c>
      <c r="BV550">
        <v>2582175</v>
      </c>
      <c r="BW550">
        <v>17500000</v>
      </c>
      <c r="BX550">
        <v>0.25860309984964702</v>
      </c>
      <c r="BY550">
        <v>1.7658039453105294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0.25329269999999998</v>
      </c>
      <c r="CN550">
        <v>3.0395124</v>
      </c>
      <c r="CO550">
        <v>3.0395124</v>
      </c>
      <c r="CP550">
        <v>253242041.45999998</v>
      </c>
      <c r="CQ550">
        <v>3038904497.52</v>
      </c>
      <c r="CR550">
        <v>3038904497.52</v>
      </c>
      <c r="CS550">
        <v>1.1668483460000001</v>
      </c>
      <c r="CT550">
        <v>1166614976.3308001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17500000</v>
      </c>
      <c r="EM550">
        <v>0</v>
      </c>
      <c r="EN550">
        <v>0</v>
      </c>
      <c r="EO550">
        <v>0</v>
      </c>
      <c r="EP550">
        <v>2582175</v>
      </c>
      <c r="EQ550">
        <v>17500000</v>
      </c>
      <c r="ER550" t="b">
        <v>1</v>
      </c>
      <c r="ES550" t="b">
        <v>1</v>
      </c>
      <c r="ET550" t="s">
        <v>9979</v>
      </c>
      <c r="EU550" t="s">
        <v>9979</v>
      </c>
      <c r="EV550">
        <v>2021</v>
      </c>
      <c r="EW550" t="s">
        <v>8804</v>
      </c>
    </row>
    <row r="551" spans="1:153" x14ac:dyDescent="0.4">
      <c r="A551" t="s">
        <v>274</v>
      </c>
      <c r="B551">
        <v>6485129001</v>
      </c>
      <c r="C551">
        <v>6000000001197</v>
      </c>
      <c r="D551" t="s">
        <v>1910</v>
      </c>
      <c r="E551" t="s">
        <v>1911</v>
      </c>
      <c r="F551" t="s">
        <v>606</v>
      </c>
      <c r="G551" t="s">
        <v>1236</v>
      </c>
      <c r="H551" t="s">
        <v>1237</v>
      </c>
      <c r="I551" t="s">
        <v>549</v>
      </c>
      <c r="J551" t="s">
        <v>550</v>
      </c>
      <c r="K551" t="s">
        <v>551</v>
      </c>
      <c r="L551" t="s">
        <v>552</v>
      </c>
      <c r="M551" t="s">
        <v>609</v>
      </c>
      <c r="N551" t="s">
        <v>554</v>
      </c>
      <c r="O551" t="s">
        <v>555</v>
      </c>
      <c r="P551" t="s">
        <v>554</v>
      </c>
      <c r="Q551" t="s">
        <v>556</v>
      </c>
      <c r="R551" t="s">
        <v>557</v>
      </c>
      <c r="S551" t="s">
        <v>557</v>
      </c>
      <c r="T551" s="1">
        <v>44230</v>
      </c>
      <c r="U551" s="1">
        <v>47845</v>
      </c>
      <c r="V551" s="1">
        <v>47935</v>
      </c>
      <c r="X551" t="s">
        <v>553</v>
      </c>
      <c r="Y551" t="s">
        <v>553</v>
      </c>
      <c r="Z551" t="s">
        <v>1238</v>
      </c>
      <c r="AA551" t="s">
        <v>1238</v>
      </c>
      <c r="AB551" t="s">
        <v>1461</v>
      </c>
      <c r="AC551" t="s">
        <v>553</v>
      </c>
      <c r="AD551" t="s">
        <v>784</v>
      </c>
      <c r="AF551" t="s">
        <v>8806</v>
      </c>
      <c r="AH551" s="1">
        <v>44230</v>
      </c>
      <c r="AI551" t="s">
        <v>566</v>
      </c>
      <c r="AJ551" t="s">
        <v>567</v>
      </c>
      <c r="AK551" t="s">
        <v>606</v>
      </c>
      <c r="AL551" t="s">
        <v>568</v>
      </c>
      <c r="AM551" t="s">
        <v>569</v>
      </c>
      <c r="AN551" t="s">
        <v>578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14805000</v>
      </c>
      <c r="BF551">
        <v>166848346</v>
      </c>
      <c r="BG551">
        <v>0</v>
      </c>
      <c r="BH551">
        <v>14805000</v>
      </c>
      <c r="BI551">
        <v>0</v>
      </c>
      <c r="BJ551">
        <v>0</v>
      </c>
      <c r="BK551">
        <v>0</v>
      </c>
      <c r="BL551">
        <v>17500000</v>
      </c>
      <c r="BM551">
        <v>0</v>
      </c>
      <c r="BN551">
        <v>0</v>
      </c>
      <c r="BO551">
        <v>2582175</v>
      </c>
      <c r="BP551">
        <v>17500000</v>
      </c>
      <c r="BQ551">
        <v>2582175</v>
      </c>
      <c r="BR551">
        <v>17500000</v>
      </c>
      <c r="BS551">
        <v>0</v>
      </c>
      <c r="BT551">
        <v>0</v>
      </c>
      <c r="BU551">
        <v>0</v>
      </c>
      <c r="BV551">
        <v>2582175</v>
      </c>
      <c r="BW551">
        <v>17500000</v>
      </c>
      <c r="BX551">
        <v>0.25860309984964702</v>
      </c>
      <c r="BY551">
        <v>1.7658039453105294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0.25329269999999998</v>
      </c>
      <c r="CN551">
        <v>3.0395124</v>
      </c>
      <c r="CO551">
        <v>3.0395124</v>
      </c>
      <c r="CP551">
        <v>253242041.45999998</v>
      </c>
      <c r="CQ551">
        <v>3038904497.52</v>
      </c>
      <c r="CR551">
        <v>3038904497.52</v>
      </c>
      <c r="CS551">
        <v>1.1668483460000001</v>
      </c>
      <c r="CT551">
        <v>1166614976.3308001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17500000</v>
      </c>
      <c r="EM551">
        <v>0</v>
      </c>
      <c r="EN551">
        <v>0</v>
      </c>
      <c r="EO551">
        <v>0</v>
      </c>
      <c r="EP551">
        <v>2582175</v>
      </c>
      <c r="EQ551">
        <v>17500000</v>
      </c>
      <c r="ER551" t="b">
        <v>1</v>
      </c>
      <c r="ES551" t="b">
        <v>1</v>
      </c>
      <c r="ET551" t="s">
        <v>9979</v>
      </c>
      <c r="EU551" t="s">
        <v>9979</v>
      </c>
      <c r="EV551">
        <v>2021</v>
      </c>
      <c r="EW551" t="s">
        <v>8804</v>
      </c>
    </row>
    <row r="552" spans="1:153" x14ac:dyDescent="0.4">
      <c r="A552" t="s">
        <v>274</v>
      </c>
      <c r="B552">
        <v>506479000501</v>
      </c>
      <c r="C552">
        <v>6000000001191</v>
      </c>
      <c r="D552" t="s">
        <v>1910</v>
      </c>
      <c r="E552" t="s">
        <v>1912</v>
      </c>
      <c r="F552" t="s">
        <v>606</v>
      </c>
      <c r="G552" t="s">
        <v>1236</v>
      </c>
      <c r="H552" t="s">
        <v>1237</v>
      </c>
      <c r="I552" t="s">
        <v>549</v>
      </c>
      <c r="J552" t="s">
        <v>550</v>
      </c>
      <c r="K552" t="s">
        <v>551</v>
      </c>
      <c r="L552" t="s">
        <v>552</v>
      </c>
      <c r="M552" t="s">
        <v>609</v>
      </c>
      <c r="N552" t="s">
        <v>554</v>
      </c>
      <c r="O552" t="s">
        <v>555</v>
      </c>
      <c r="P552" t="s">
        <v>554</v>
      </c>
      <c r="Q552" t="s">
        <v>556</v>
      </c>
      <c r="R552" t="s">
        <v>557</v>
      </c>
      <c r="S552" t="s">
        <v>557</v>
      </c>
      <c r="T552" s="1">
        <v>44211</v>
      </c>
      <c r="U552" s="1">
        <v>47845</v>
      </c>
      <c r="V552" s="1">
        <v>47935</v>
      </c>
      <c r="X552" t="s">
        <v>553</v>
      </c>
      <c r="Y552" t="s">
        <v>553</v>
      </c>
      <c r="Z552" t="s">
        <v>1238</v>
      </c>
      <c r="AA552" t="s">
        <v>1238</v>
      </c>
      <c r="AB552" t="s">
        <v>1461</v>
      </c>
      <c r="AC552" t="s">
        <v>553</v>
      </c>
      <c r="AD552" t="s">
        <v>784</v>
      </c>
      <c r="AF552" t="s">
        <v>8806</v>
      </c>
      <c r="AH552" s="1">
        <v>44209</v>
      </c>
      <c r="AI552" t="s">
        <v>566</v>
      </c>
      <c r="AJ552" t="s">
        <v>567</v>
      </c>
      <c r="AK552" t="s">
        <v>606</v>
      </c>
      <c r="AL552" t="s">
        <v>568</v>
      </c>
      <c r="AM552" t="s">
        <v>569</v>
      </c>
      <c r="AN552" t="s">
        <v>578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125324397</v>
      </c>
      <c r="BE552">
        <v>885637319</v>
      </c>
      <c r="BF552">
        <v>8570861592</v>
      </c>
      <c r="BG552">
        <v>0</v>
      </c>
      <c r="BH552">
        <v>885234456</v>
      </c>
      <c r="BI552">
        <v>402863</v>
      </c>
      <c r="BJ552">
        <v>0</v>
      </c>
      <c r="BK552">
        <v>0</v>
      </c>
      <c r="BL552">
        <v>885234456</v>
      </c>
      <c r="BM552">
        <v>0</v>
      </c>
      <c r="BN552">
        <v>0</v>
      </c>
      <c r="BO552">
        <v>129500031</v>
      </c>
      <c r="BP552">
        <v>885637319</v>
      </c>
      <c r="BQ552">
        <v>129500031</v>
      </c>
      <c r="BR552">
        <v>885637319</v>
      </c>
      <c r="BS552">
        <v>0</v>
      </c>
      <c r="BT552">
        <v>0</v>
      </c>
      <c r="BU552">
        <v>0</v>
      </c>
      <c r="BV552">
        <v>129500031</v>
      </c>
      <c r="BW552">
        <v>885637319</v>
      </c>
      <c r="BX552">
        <v>0.29356931701625566</v>
      </c>
      <c r="BY552">
        <v>2.0250460666102748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0.29170508333333334</v>
      </c>
      <c r="CN552">
        <v>3.500461</v>
      </c>
      <c r="CO552">
        <v>3.500461</v>
      </c>
      <c r="CP552">
        <v>12886655466.416666</v>
      </c>
      <c r="CQ552">
        <v>154639865597</v>
      </c>
      <c r="CR552">
        <v>154639865597</v>
      </c>
      <c r="CS552">
        <v>1.1940118521402541</v>
      </c>
      <c r="CT552">
        <v>52747861592.000008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129500031</v>
      </c>
      <c r="EH552">
        <v>0</v>
      </c>
      <c r="EI552">
        <v>0</v>
      </c>
      <c r="EJ552">
        <v>0</v>
      </c>
      <c r="EK552">
        <v>0</v>
      </c>
      <c r="EL552">
        <v>885637319</v>
      </c>
      <c r="EM552">
        <v>0</v>
      </c>
      <c r="EN552">
        <v>0</v>
      </c>
      <c r="EO552">
        <v>0</v>
      </c>
      <c r="EP552">
        <v>129500031</v>
      </c>
      <c r="EQ552">
        <v>885637319</v>
      </c>
      <c r="ER552" t="b">
        <v>1</v>
      </c>
      <c r="ES552" t="b">
        <v>1</v>
      </c>
      <c r="ET552" t="s">
        <v>9979</v>
      </c>
      <c r="EU552" t="s">
        <v>9979</v>
      </c>
      <c r="EV552">
        <v>2021</v>
      </c>
      <c r="EW552" t="s">
        <v>8804</v>
      </c>
    </row>
    <row r="553" spans="1:153" x14ac:dyDescent="0.4">
      <c r="A553" t="s">
        <v>274</v>
      </c>
      <c r="B553" t="s">
        <v>1913</v>
      </c>
      <c r="C553">
        <v>110000352</v>
      </c>
      <c r="D553" t="s">
        <v>1910</v>
      </c>
      <c r="E553" t="s">
        <v>1914</v>
      </c>
      <c r="F553" t="s">
        <v>606</v>
      </c>
      <c r="G553" t="s">
        <v>1236</v>
      </c>
      <c r="H553" t="s">
        <v>1237</v>
      </c>
      <c r="I553" t="s">
        <v>549</v>
      </c>
      <c r="J553" t="s">
        <v>550</v>
      </c>
      <c r="K553" t="s">
        <v>551</v>
      </c>
      <c r="L553" t="s">
        <v>552</v>
      </c>
      <c r="M553" t="s">
        <v>609</v>
      </c>
      <c r="N553" t="s">
        <v>582</v>
      </c>
      <c r="O553" t="s">
        <v>583</v>
      </c>
      <c r="P553" t="s">
        <v>584</v>
      </c>
      <c r="Q553" t="s">
        <v>556</v>
      </c>
      <c r="R553" t="s">
        <v>557</v>
      </c>
      <c r="S553" t="s">
        <v>557</v>
      </c>
      <c r="T553" s="1">
        <v>44195</v>
      </c>
      <c r="U553" s="1">
        <v>47845</v>
      </c>
      <c r="V553" s="1">
        <v>47935</v>
      </c>
      <c r="X553" t="s">
        <v>553</v>
      </c>
      <c r="Y553" t="s">
        <v>553</v>
      </c>
      <c r="Z553" t="s">
        <v>1238</v>
      </c>
      <c r="AA553" t="s">
        <v>1238</v>
      </c>
      <c r="AB553" t="s">
        <v>1461</v>
      </c>
      <c r="AC553" t="s">
        <v>553</v>
      </c>
      <c r="AD553" t="s">
        <v>784</v>
      </c>
      <c r="AF553" t="s">
        <v>8806</v>
      </c>
      <c r="AH553" t="s">
        <v>9979</v>
      </c>
      <c r="AI553" t="s">
        <v>566</v>
      </c>
      <c r="AJ553" t="s">
        <v>567</v>
      </c>
      <c r="AK553" t="s">
        <v>606</v>
      </c>
      <c r="AL553" t="s">
        <v>586</v>
      </c>
      <c r="AM553" t="s">
        <v>569</v>
      </c>
      <c r="AN553" t="s">
        <v>578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-60800000</v>
      </c>
      <c r="BO553">
        <v>0</v>
      </c>
      <c r="BP553">
        <v>0</v>
      </c>
      <c r="BQ553">
        <v>0</v>
      </c>
      <c r="BR553">
        <v>-60800000</v>
      </c>
      <c r="BS553">
        <v>0</v>
      </c>
      <c r="BT553">
        <v>0</v>
      </c>
      <c r="BU553">
        <v>0</v>
      </c>
      <c r="BV553">
        <v>0</v>
      </c>
      <c r="BW553">
        <v>-60800000</v>
      </c>
      <c r="BX553">
        <v>0</v>
      </c>
      <c r="BY553">
        <v>-1.1981712123600818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5013600000</v>
      </c>
      <c r="CF553">
        <v>5013600000</v>
      </c>
      <c r="CG553">
        <v>5074400000</v>
      </c>
      <c r="CH553">
        <v>5013600000</v>
      </c>
      <c r="CI553">
        <v>5013600000</v>
      </c>
      <c r="CJ553">
        <v>5074400000</v>
      </c>
      <c r="CK553">
        <v>-60800000</v>
      </c>
      <c r="CL553">
        <v>0</v>
      </c>
      <c r="CM553">
        <v>-9.0406933426857012</v>
      </c>
      <c r="CN553">
        <v>-2.401487529277802</v>
      </c>
      <c r="CO553">
        <v>4.1909620165824908</v>
      </c>
      <c r="CP553">
        <v>-45326420142.88903</v>
      </c>
      <c r="CQ553">
        <v>-12040097876.787188</v>
      </c>
      <c r="CR553">
        <v>21011807166.337975</v>
      </c>
      <c r="CS553">
        <v>1.2534000000000001</v>
      </c>
      <c r="CT553">
        <v>6284046240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5013600000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200544000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-60800000</v>
      </c>
      <c r="EP553">
        <v>0</v>
      </c>
      <c r="EQ553">
        <v>-60800000</v>
      </c>
      <c r="ER553" t="b">
        <v>1</v>
      </c>
      <c r="ES553" t="b">
        <v>1</v>
      </c>
      <c r="ET553" t="s">
        <v>9979</v>
      </c>
      <c r="EU553" t="s">
        <v>9979</v>
      </c>
      <c r="EV553">
        <v>2020</v>
      </c>
      <c r="EW553" t="s">
        <v>8805</v>
      </c>
    </row>
    <row r="554" spans="1:153" x14ac:dyDescent="0.4">
      <c r="A554" t="s">
        <v>275</v>
      </c>
      <c r="B554" t="s">
        <v>1915</v>
      </c>
      <c r="C554">
        <v>210000925</v>
      </c>
      <c r="D554" t="s">
        <v>1916</v>
      </c>
      <c r="E554" t="s">
        <v>1917</v>
      </c>
      <c r="F554" t="s">
        <v>827</v>
      </c>
      <c r="G554" t="s">
        <v>827</v>
      </c>
      <c r="H554" t="s">
        <v>827</v>
      </c>
      <c r="I554" t="s">
        <v>549</v>
      </c>
      <c r="J554" t="s">
        <v>550</v>
      </c>
      <c r="K554" t="s">
        <v>551</v>
      </c>
      <c r="L554" t="s">
        <v>552</v>
      </c>
      <c r="M554" t="s">
        <v>553</v>
      </c>
      <c r="N554" t="s">
        <v>594</v>
      </c>
      <c r="O554" t="s">
        <v>583</v>
      </c>
      <c r="P554" t="s">
        <v>584</v>
      </c>
      <c r="Q554" t="s">
        <v>655</v>
      </c>
      <c r="R554" t="s">
        <v>557</v>
      </c>
      <c r="S554" t="s">
        <v>557</v>
      </c>
      <c r="T554" s="1">
        <v>44249</v>
      </c>
      <c r="U554" s="1">
        <v>46075</v>
      </c>
      <c r="V554" s="1">
        <v>46440</v>
      </c>
      <c r="X554" t="s">
        <v>553</v>
      </c>
      <c r="Y554" t="s">
        <v>553</v>
      </c>
      <c r="Z554" t="s">
        <v>553</v>
      </c>
      <c r="AA554" t="s">
        <v>553</v>
      </c>
      <c r="AB554" t="s">
        <v>1918</v>
      </c>
      <c r="AC554" t="s">
        <v>553</v>
      </c>
      <c r="AD554" t="s">
        <v>969</v>
      </c>
      <c r="AF554" t="s">
        <v>829</v>
      </c>
      <c r="AH554" t="s">
        <v>9979</v>
      </c>
      <c r="AI554" t="s">
        <v>566</v>
      </c>
      <c r="AJ554" t="s">
        <v>696</v>
      </c>
      <c r="AK554" t="s">
        <v>827</v>
      </c>
      <c r="AL554" t="s">
        <v>586</v>
      </c>
      <c r="AM554" t="s">
        <v>569</v>
      </c>
      <c r="AN554" t="s">
        <v>578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0</v>
      </c>
      <c r="BN554">
        <v>1345306227</v>
      </c>
      <c r="BO554">
        <v>0</v>
      </c>
      <c r="BP554">
        <v>0</v>
      </c>
      <c r="BQ554">
        <v>0</v>
      </c>
      <c r="BR554">
        <v>1345306227</v>
      </c>
      <c r="BS554">
        <v>0</v>
      </c>
      <c r="BT554">
        <v>0</v>
      </c>
      <c r="BU554">
        <v>0</v>
      </c>
      <c r="BV554">
        <v>0</v>
      </c>
      <c r="BW554">
        <v>1345306227</v>
      </c>
      <c r="BX554">
        <v>0</v>
      </c>
      <c r="BY554">
        <v>18.712100673611101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3890370030</v>
      </c>
      <c r="CF554">
        <v>3890370030</v>
      </c>
      <c r="CG554">
        <v>11833933515</v>
      </c>
      <c r="CH554">
        <v>3890370030</v>
      </c>
      <c r="CI554">
        <v>3890370030</v>
      </c>
      <c r="CJ554">
        <v>11833933515</v>
      </c>
      <c r="CK554">
        <v>1345306227</v>
      </c>
      <c r="CL554">
        <v>0</v>
      </c>
      <c r="CM554">
        <v>-30.282559469342235</v>
      </c>
      <c r="CN554">
        <v>55.121766924858107</v>
      </c>
      <c r="CO554">
        <v>13.750854134559635</v>
      </c>
      <c r="CP554">
        <v>-117810361791.22174</v>
      </c>
      <c r="CQ554">
        <v>214444070045.11325</v>
      </c>
      <c r="CR554">
        <v>53495910811.992393</v>
      </c>
      <c r="CS554">
        <v>1.7846355262</v>
      </c>
      <c r="CT554">
        <v>6942892565.6017599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3890370030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1612746339.9216993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1074668617</v>
      </c>
      <c r="EN554">
        <v>0</v>
      </c>
      <c r="EO554">
        <v>270637610</v>
      </c>
      <c r="EP554">
        <v>0</v>
      </c>
      <c r="EQ554">
        <v>1345306227</v>
      </c>
      <c r="ER554" t="b">
        <v>1</v>
      </c>
      <c r="ES554" t="b">
        <v>1</v>
      </c>
      <c r="ET554" t="s">
        <v>1201</v>
      </c>
      <c r="EU554" t="s">
        <v>9979</v>
      </c>
      <c r="EV554">
        <v>2021</v>
      </c>
      <c r="EW554" t="s">
        <v>572</v>
      </c>
    </row>
    <row r="555" spans="1:153" x14ac:dyDescent="0.4">
      <c r="A555" t="s">
        <v>276</v>
      </c>
      <c r="B555" t="s">
        <v>1919</v>
      </c>
      <c r="C555">
        <v>210000874</v>
      </c>
      <c r="D555" t="s">
        <v>1920</v>
      </c>
      <c r="E555" t="s">
        <v>1921</v>
      </c>
      <c r="F555" t="s">
        <v>546</v>
      </c>
      <c r="G555" t="s">
        <v>701</v>
      </c>
      <c r="H555" t="s">
        <v>1053</v>
      </c>
      <c r="I555" t="s">
        <v>549</v>
      </c>
      <c r="J555" t="s">
        <v>550</v>
      </c>
      <c r="K555" t="s">
        <v>551</v>
      </c>
      <c r="L555" t="s">
        <v>552</v>
      </c>
      <c r="M555" t="s">
        <v>553</v>
      </c>
      <c r="N555" t="s">
        <v>594</v>
      </c>
      <c r="O555" t="s">
        <v>654</v>
      </c>
      <c r="P555" t="s">
        <v>595</v>
      </c>
      <c r="Q555" t="s">
        <v>556</v>
      </c>
      <c r="R555" t="s">
        <v>557</v>
      </c>
      <c r="S555" t="s">
        <v>557</v>
      </c>
      <c r="T555" s="1">
        <v>44195</v>
      </c>
      <c r="U555" s="1">
        <v>44558</v>
      </c>
      <c r="V555" s="1">
        <v>49672</v>
      </c>
      <c r="X555" t="s">
        <v>677</v>
      </c>
      <c r="Y555" t="s">
        <v>559</v>
      </c>
      <c r="Z555" t="s">
        <v>678</v>
      </c>
      <c r="AB555" t="s">
        <v>1002</v>
      </c>
      <c r="AC555" t="s">
        <v>553</v>
      </c>
      <c r="AD555" t="s">
        <v>620</v>
      </c>
      <c r="AF555" t="s">
        <v>564</v>
      </c>
      <c r="AH555" t="s">
        <v>9979</v>
      </c>
      <c r="AI555" t="s">
        <v>566</v>
      </c>
      <c r="AJ555" t="s">
        <v>567</v>
      </c>
      <c r="AK555" t="s">
        <v>546</v>
      </c>
      <c r="AL555" t="s">
        <v>568</v>
      </c>
      <c r="AM555" t="s">
        <v>569</v>
      </c>
      <c r="AN555" t="s">
        <v>578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452988353</v>
      </c>
      <c r="AY555">
        <v>1244003979</v>
      </c>
      <c r="AZ555">
        <v>8539299186</v>
      </c>
      <c r="BA555">
        <v>-452988353</v>
      </c>
      <c r="BB555">
        <v>-1244003979</v>
      </c>
      <c r="BC555">
        <v>13685582271</v>
      </c>
      <c r="BD555">
        <v>217209375</v>
      </c>
      <c r="BE555">
        <v>267215625</v>
      </c>
      <c r="BF555">
        <v>2703129808</v>
      </c>
      <c r="BG555">
        <v>267215625</v>
      </c>
      <c r="BH555">
        <v>0</v>
      </c>
      <c r="BI555">
        <v>0</v>
      </c>
      <c r="BJ555">
        <v>27075437</v>
      </c>
      <c r="BK555">
        <v>267215625</v>
      </c>
      <c r="BL555">
        <v>0</v>
      </c>
      <c r="BM555">
        <v>6710818</v>
      </c>
      <c r="BN555">
        <v>118944365</v>
      </c>
      <c r="BO555">
        <v>217209375</v>
      </c>
      <c r="BP555">
        <v>267215625</v>
      </c>
      <c r="BQ555">
        <v>223920193</v>
      </c>
      <c r="BR555">
        <v>386159990</v>
      </c>
      <c r="BS555">
        <v>0</v>
      </c>
      <c r="BT555">
        <v>0</v>
      </c>
      <c r="BU555">
        <v>0</v>
      </c>
      <c r="BV555">
        <v>223920193</v>
      </c>
      <c r="BW555">
        <v>386159990</v>
      </c>
      <c r="BX555">
        <v>1.6456568183005491</v>
      </c>
      <c r="BY555">
        <v>2.7851407642692219</v>
      </c>
      <c r="BZ555">
        <v>0</v>
      </c>
      <c r="CA555">
        <v>13703893197</v>
      </c>
      <c r="CB555">
        <v>14157060052</v>
      </c>
      <c r="CC555">
        <v>14948077425</v>
      </c>
      <c r="CD555">
        <v>0</v>
      </c>
      <c r="CE555">
        <v>13495558196</v>
      </c>
      <c r="CF555">
        <v>13941835731</v>
      </c>
      <c r="CG555">
        <v>14620617810</v>
      </c>
      <c r="CH555">
        <v>13495558196</v>
      </c>
      <c r="CI555">
        <v>13941835731</v>
      </c>
      <c r="CJ555">
        <v>14620617810</v>
      </c>
      <c r="CK555">
        <v>118944365</v>
      </c>
      <c r="CL555">
        <v>310997214</v>
      </c>
      <c r="CM555">
        <v>44.972408413887024</v>
      </c>
      <c r="CN555">
        <v>12.339511513710022</v>
      </c>
      <c r="CO555">
        <v>3.0515566468238831</v>
      </c>
      <c r="CP555">
        <v>606927754963.89233</v>
      </c>
      <c r="CQ555">
        <v>166528595743.48566</v>
      </c>
      <c r="CR555">
        <v>41182460315.602333</v>
      </c>
      <c r="CS555">
        <v>1.1130762266544494</v>
      </c>
      <c r="CT555">
        <v>15021584993.399208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8491089446.5568981</v>
      </c>
      <c r="DK555">
        <v>5004468749.4431019</v>
      </c>
      <c r="DL555">
        <v>9198950631.4328403</v>
      </c>
      <c r="DM555">
        <v>5421667178.5671616</v>
      </c>
      <c r="DN555">
        <v>0</v>
      </c>
      <c r="DO555">
        <v>0</v>
      </c>
      <c r="DP555">
        <v>782698196.26226962</v>
      </c>
      <c r="DQ555">
        <v>461305782.73773044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3146356035.3835077</v>
      </c>
      <c r="EF555">
        <v>0</v>
      </c>
      <c r="EG555">
        <v>217209375</v>
      </c>
      <c r="EH555">
        <v>9748784</v>
      </c>
      <c r="EI555">
        <v>0</v>
      </c>
      <c r="EJ555">
        <v>-3037966</v>
      </c>
      <c r="EK555">
        <v>0</v>
      </c>
      <c r="EL555">
        <v>267215625</v>
      </c>
      <c r="EM555">
        <v>27075437</v>
      </c>
      <c r="EN555">
        <v>0</v>
      </c>
      <c r="EO555">
        <v>91868928</v>
      </c>
      <c r="EP555">
        <v>223920193</v>
      </c>
      <c r="EQ555">
        <v>386159990</v>
      </c>
      <c r="ER555" t="b">
        <v>1</v>
      </c>
      <c r="ES555" t="b">
        <v>1</v>
      </c>
      <c r="ET555" t="s">
        <v>9979</v>
      </c>
      <c r="EU555" t="s">
        <v>9979</v>
      </c>
      <c r="EV555">
        <v>2020</v>
      </c>
      <c r="EW555" t="s">
        <v>572</v>
      </c>
    </row>
    <row r="556" spans="1:153" x14ac:dyDescent="0.4">
      <c r="A556" t="s">
        <v>277</v>
      </c>
      <c r="B556" t="s">
        <v>1922</v>
      </c>
      <c r="C556">
        <v>110000349</v>
      </c>
      <c r="D556" t="s">
        <v>1923</v>
      </c>
      <c r="E556" t="s">
        <v>1924</v>
      </c>
      <c r="F556" t="s">
        <v>827</v>
      </c>
      <c r="G556" t="s">
        <v>827</v>
      </c>
      <c r="H556" t="s">
        <v>827</v>
      </c>
      <c r="I556" t="s">
        <v>689</v>
      </c>
      <c r="J556" t="s">
        <v>654</v>
      </c>
      <c r="K556" t="s">
        <v>551</v>
      </c>
      <c r="L556" t="s">
        <v>654</v>
      </c>
      <c r="M556" t="s">
        <v>553</v>
      </c>
      <c r="N556" t="s">
        <v>582</v>
      </c>
      <c r="O556" t="s">
        <v>583</v>
      </c>
      <c r="P556" t="s">
        <v>584</v>
      </c>
      <c r="Q556" t="s">
        <v>655</v>
      </c>
      <c r="R556" t="s">
        <v>557</v>
      </c>
      <c r="S556" t="s">
        <v>692</v>
      </c>
      <c r="T556" s="1">
        <v>44195</v>
      </c>
      <c r="U556" s="1">
        <v>45242</v>
      </c>
      <c r="V556" s="1">
        <v>46702</v>
      </c>
      <c r="X556" t="s">
        <v>553</v>
      </c>
      <c r="Y556" t="s">
        <v>553</v>
      </c>
      <c r="Z556" t="s">
        <v>553</v>
      </c>
      <c r="AA556" t="s">
        <v>553</v>
      </c>
      <c r="AB556" t="s">
        <v>1925</v>
      </c>
      <c r="AD556" t="s">
        <v>1092</v>
      </c>
      <c r="AF556" t="s">
        <v>829</v>
      </c>
      <c r="AH556" t="s">
        <v>9979</v>
      </c>
      <c r="AI556" t="s">
        <v>566</v>
      </c>
      <c r="AJ556" t="s">
        <v>696</v>
      </c>
      <c r="AK556" t="s">
        <v>827</v>
      </c>
      <c r="AL556" t="s">
        <v>586</v>
      </c>
      <c r="AM556" t="s">
        <v>569</v>
      </c>
      <c r="AN556" t="s">
        <v>578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 t="b">
        <v>1</v>
      </c>
      <c r="ES556" t="b">
        <v>1</v>
      </c>
      <c r="ET556" t="s">
        <v>9979</v>
      </c>
      <c r="EU556" t="s">
        <v>9979</v>
      </c>
      <c r="EV556">
        <v>2020</v>
      </c>
      <c r="EW556" t="s">
        <v>8808</v>
      </c>
    </row>
    <row r="557" spans="1:153" x14ac:dyDescent="0.4">
      <c r="A557" t="s">
        <v>278</v>
      </c>
      <c r="B557" t="s">
        <v>1926</v>
      </c>
      <c r="C557">
        <v>210000957</v>
      </c>
      <c r="D557" t="s">
        <v>1927</v>
      </c>
      <c r="E557" t="s">
        <v>1928</v>
      </c>
      <c r="F557" t="s">
        <v>844</v>
      </c>
      <c r="G557" t="s">
        <v>844</v>
      </c>
      <c r="H557" t="s">
        <v>1277</v>
      </c>
      <c r="I557" t="s">
        <v>689</v>
      </c>
      <c r="J557" t="s">
        <v>837</v>
      </c>
      <c r="K557" t="s">
        <v>691</v>
      </c>
      <c r="L557" t="s">
        <v>838</v>
      </c>
      <c r="M557" t="s">
        <v>553</v>
      </c>
      <c r="N557" t="s">
        <v>594</v>
      </c>
      <c r="O557" t="s">
        <v>555</v>
      </c>
      <c r="P557" t="s">
        <v>595</v>
      </c>
      <c r="Q557" t="s">
        <v>655</v>
      </c>
      <c r="R557" t="s">
        <v>692</v>
      </c>
      <c r="S557" t="s">
        <v>692</v>
      </c>
      <c r="T557" s="1">
        <v>44302</v>
      </c>
      <c r="U557" s="1">
        <v>45721</v>
      </c>
      <c r="V557" s="1">
        <v>46817</v>
      </c>
      <c r="X557" t="s">
        <v>553</v>
      </c>
      <c r="Y557" t="s">
        <v>553</v>
      </c>
      <c r="Z557" t="s">
        <v>553</v>
      </c>
      <c r="AA557" t="s">
        <v>553</v>
      </c>
      <c r="AB557" t="s">
        <v>553</v>
      </c>
      <c r="AC557" t="s">
        <v>1929</v>
      </c>
      <c r="AD557" t="s">
        <v>693</v>
      </c>
      <c r="AF557" t="s">
        <v>8894</v>
      </c>
      <c r="AH557" t="s">
        <v>9979</v>
      </c>
      <c r="AI557" t="s">
        <v>566</v>
      </c>
      <c r="AJ557" t="s">
        <v>696</v>
      </c>
      <c r="AK557" t="s">
        <v>844</v>
      </c>
      <c r="AL557" t="s">
        <v>568</v>
      </c>
      <c r="AM557" t="s">
        <v>569</v>
      </c>
      <c r="AN557" t="s">
        <v>578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0</v>
      </c>
      <c r="BE557">
        <v>1591184809</v>
      </c>
      <c r="BF557">
        <v>15852998621</v>
      </c>
      <c r="BG557">
        <v>1591184809</v>
      </c>
      <c r="BH557">
        <v>0</v>
      </c>
      <c r="BI557">
        <v>0</v>
      </c>
      <c r="BJ557">
        <v>0</v>
      </c>
      <c r="BK557">
        <v>1591184809</v>
      </c>
      <c r="BL557">
        <v>0</v>
      </c>
      <c r="BM557">
        <v>105232636</v>
      </c>
      <c r="BN557">
        <v>-1675026492</v>
      </c>
      <c r="BO557">
        <v>0</v>
      </c>
      <c r="BP557">
        <v>1591184809</v>
      </c>
      <c r="BQ557">
        <v>105232636</v>
      </c>
      <c r="BR557">
        <v>-83841683</v>
      </c>
      <c r="BS557">
        <v>0</v>
      </c>
      <c r="BT557">
        <v>0</v>
      </c>
      <c r="BU557">
        <v>0</v>
      </c>
      <c r="BV557">
        <v>105232636</v>
      </c>
      <c r="BW557">
        <v>-83841683</v>
      </c>
      <c r="BX557">
        <v>0.3673767194198802</v>
      </c>
      <c r="BY557">
        <v>-0.31017651157588122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27730961924</v>
      </c>
      <c r="CF557">
        <v>29662950390</v>
      </c>
      <c r="CG557">
        <v>26245823082</v>
      </c>
      <c r="CH557">
        <v>23469476566.708336</v>
      </c>
      <c r="CI557">
        <v>22968664065.576332</v>
      </c>
      <c r="CJ557">
        <v>22041570482.596836</v>
      </c>
      <c r="CK557">
        <v>-1534893915.8885002</v>
      </c>
      <c r="CL557">
        <v>0</v>
      </c>
      <c r="CM557">
        <v>32.987516522407532</v>
      </c>
      <c r="CN557">
        <v>16.06985867023468</v>
      </c>
      <c r="CO557">
        <v>12.896682620048521</v>
      </c>
      <c r="CP557">
        <v>914775564650.2041</v>
      </c>
      <c r="CQ557">
        <v>445632638908.33917</v>
      </c>
      <c r="CR557">
        <v>357637414682.47809</v>
      </c>
      <c r="CS557">
        <v>1.3553785079084253</v>
      </c>
      <c r="CT557">
        <v>37585949795.416473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22418915515.123135</v>
      </c>
      <c r="DK557">
        <v>5312046408.8768644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11227339793.869331</v>
      </c>
      <c r="EF557">
        <v>0</v>
      </c>
      <c r="EG557">
        <v>0</v>
      </c>
      <c r="EH557">
        <v>0</v>
      </c>
      <c r="EI557">
        <v>0</v>
      </c>
      <c r="EJ557">
        <v>105232636</v>
      </c>
      <c r="EK557">
        <v>682117988</v>
      </c>
      <c r="EL557">
        <v>1591184809</v>
      </c>
      <c r="EM557">
        <v>0</v>
      </c>
      <c r="EN557">
        <v>-846678832</v>
      </c>
      <c r="EO557">
        <v>-1510465648</v>
      </c>
      <c r="EP557">
        <v>105232636</v>
      </c>
      <c r="EQ557">
        <v>-83841683</v>
      </c>
      <c r="ER557" t="b">
        <v>1</v>
      </c>
      <c r="ES557" t="b">
        <v>1</v>
      </c>
      <c r="ET557" t="s">
        <v>9979</v>
      </c>
      <c r="EU557" t="s">
        <v>9979</v>
      </c>
      <c r="EV557">
        <v>2021</v>
      </c>
      <c r="EW557" t="s">
        <v>814</v>
      </c>
    </row>
    <row r="558" spans="1:153" x14ac:dyDescent="0.4">
      <c r="A558" t="s">
        <v>1930</v>
      </c>
      <c r="B558">
        <v>406478337401</v>
      </c>
      <c r="C558">
        <v>6000000001187</v>
      </c>
      <c r="D558" t="s">
        <v>1931</v>
      </c>
      <c r="E558" t="s">
        <v>1932</v>
      </c>
      <c r="F558" t="s">
        <v>606</v>
      </c>
      <c r="G558" t="s">
        <v>1236</v>
      </c>
      <c r="H558" t="s">
        <v>1237</v>
      </c>
      <c r="I558" t="s">
        <v>549</v>
      </c>
      <c r="J558" t="s">
        <v>550</v>
      </c>
      <c r="K558" t="s">
        <v>551</v>
      </c>
      <c r="L558" t="s">
        <v>552</v>
      </c>
      <c r="M558" t="s">
        <v>932</v>
      </c>
      <c r="N558" t="s">
        <v>554</v>
      </c>
      <c r="O558" t="s">
        <v>555</v>
      </c>
      <c r="P558" t="s">
        <v>554</v>
      </c>
      <c r="Q558" t="s">
        <v>556</v>
      </c>
      <c r="R558" t="s">
        <v>557</v>
      </c>
      <c r="S558" t="s">
        <v>557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553</v>
      </c>
      <c r="Y558" t="s">
        <v>553</v>
      </c>
      <c r="Z558" t="s">
        <v>1400</v>
      </c>
      <c r="AA558" t="s">
        <v>1400</v>
      </c>
      <c r="AB558" t="s">
        <v>1825</v>
      </c>
      <c r="AC558" t="s">
        <v>553</v>
      </c>
      <c r="AD558" t="s">
        <v>563</v>
      </c>
      <c r="AF558" t="s">
        <v>8806</v>
      </c>
      <c r="AH558" t="s">
        <v>9979</v>
      </c>
      <c r="AI558" t="s">
        <v>566</v>
      </c>
      <c r="AJ558" t="s">
        <v>567</v>
      </c>
      <c r="AK558" t="s">
        <v>606</v>
      </c>
      <c r="AL558" t="s">
        <v>568</v>
      </c>
      <c r="AM558" t="s">
        <v>569</v>
      </c>
      <c r="AN558" t="s">
        <v>570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 t="b">
        <v>1</v>
      </c>
      <c r="ES558" t="b">
        <v>1</v>
      </c>
      <c r="ET558" t="s">
        <v>9979</v>
      </c>
      <c r="EU558" t="s">
        <v>9979</v>
      </c>
      <c r="EV558">
        <v>2021</v>
      </c>
      <c r="EW558" t="s">
        <v>8804</v>
      </c>
    </row>
    <row r="559" spans="1:153" x14ac:dyDescent="0.4">
      <c r="A559" t="s">
        <v>1930</v>
      </c>
      <c r="B559">
        <v>406478337401</v>
      </c>
      <c r="C559">
        <v>6000000001189</v>
      </c>
      <c r="D559" t="s">
        <v>1931</v>
      </c>
      <c r="E559" t="s">
        <v>1932</v>
      </c>
      <c r="F559" t="s">
        <v>606</v>
      </c>
      <c r="G559" t="s">
        <v>1236</v>
      </c>
      <c r="H559" t="s">
        <v>1237</v>
      </c>
      <c r="I559" t="s">
        <v>549</v>
      </c>
      <c r="J559" t="s">
        <v>550</v>
      </c>
      <c r="K559" t="s">
        <v>551</v>
      </c>
      <c r="L559" t="s">
        <v>552</v>
      </c>
      <c r="M559" t="s">
        <v>932</v>
      </c>
      <c r="N559" t="s">
        <v>554</v>
      </c>
      <c r="O559" t="s">
        <v>555</v>
      </c>
      <c r="P559" t="s">
        <v>554</v>
      </c>
      <c r="Q559" t="s">
        <v>556</v>
      </c>
      <c r="R559" t="s">
        <v>557</v>
      </c>
      <c r="S559" t="s">
        <v>557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553</v>
      </c>
      <c r="Y559" t="s">
        <v>553</v>
      </c>
      <c r="Z559" t="s">
        <v>1400</v>
      </c>
      <c r="AA559" t="s">
        <v>1400</v>
      </c>
      <c r="AB559" t="s">
        <v>1825</v>
      </c>
      <c r="AC559" t="s">
        <v>553</v>
      </c>
      <c r="AD559" t="s">
        <v>563</v>
      </c>
      <c r="AF559" t="s">
        <v>8806</v>
      </c>
      <c r="AH559" t="s">
        <v>9979</v>
      </c>
      <c r="AI559" t="s">
        <v>566</v>
      </c>
      <c r="AJ559" t="s">
        <v>567</v>
      </c>
      <c r="AK559" t="s">
        <v>606</v>
      </c>
      <c r="AL559" t="s">
        <v>568</v>
      </c>
      <c r="AM559" t="s">
        <v>569</v>
      </c>
      <c r="AN559" t="s">
        <v>570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 t="b">
        <v>1</v>
      </c>
      <c r="ES559" t="b">
        <v>1</v>
      </c>
      <c r="ET559" t="s">
        <v>9979</v>
      </c>
      <c r="EU559" t="s">
        <v>9979</v>
      </c>
      <c r="EV559">
        <v>2021</v>
      </c>
      <c r="EW559" t="s">
        <v>8804</v>
      </c>
    </row>
    <row r="560" spans="1:153" x14ac:dyDescent="0.4">
      <c r="A560" t="s">
        <v>1930</v>
      </c>
      <c r="B560">
        <v>506478335501</v>
      </c>
      <c r="C560">
        <v>6000000001186</v>
      </c>
      <c r="D560" t="s">
        <v>1931</v>
      </c>
      <c r="E560" t="s">
        <v>1933</v>
      </c>
      <c r="F560" t="s">
        <v>606</v>
      </c>
      <c r="G560" t="s">
        <v>1236</v>
      </c>
      <c r="H560" t="s">
        <v>1237</v>
      </c>
      <c r="I560" t="s">
        <v>549</v>
      </c>
      <c r="J560" t="s">
        <v>550</v>
      </c>
      <c r="K560" t="s">
        <v>551</v>
      </c>
      <c r="L560" t="s">
        <v>552</v>
      </c>
      <c r="M560" t="s">
        <v>932</v>
      </c>
      <c r="N560" t="s">
        <v>554</v>
      </c>
      <c r="O560" t="s">
        <v>555</v>
      </c>
      <c r="P560" t="s">
        <v>554</v>
      </c>
      <c r="Q560" t="s">
        <v>556</v>
      </c>
      <c r="R560" t="s">
        <v>557</v>
      </c>
      <c r="S560" t="s">
        <v>557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553</v>
      </c>
      <c r="Y560" t="s">
        <v>553</v>
      </c>
      <c r="Z560" t="s">
        <v>1400</v>
      </c>
      <c r="AA560" t="s">
        <v>1400</v>
      </c>
      <c r="AB560" t="s">
        <v>1825</v>
      </c>
      <c r="AC560" t="s">
        <v>553</v>
      </c>
      <c r="AD560" t="s">
        <v>563</v>
      </c>
      <c r="AF560" t="s">
        <v>8806</v>
      </c>
      <c r="AH560" t="s">
        <v>9979</v>
      </c>
      <c r="AI560" t="s">
        <v>566</v>
      </c>
      <c r="AJ560" t="s">
        <v>567</v>
      </c>
      <c r="AK560" t="s">
        <v>606</v>
      </c>
      <c r="AL560" t="s">
        <v>568</v>
      </c>
      <c r="AM560" t="s">
        <v>569</v>
      </c>
      <c r="AN560" t="s">
        <v>570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 t="b">
        <v>1</v>
      </c>
      <c r="ES560" t="b">
        <v>1</v>
      </c>
      <c r="ET560" t="s">
        <v>9979</v>
      </c>
      <c r="EU560" t="s">
        <v>9979</v>
      </c>
      <c r="EV560">
        <v>2021</v>
      </c>
      <c r="EW560" t="s">
        <v>8804</v>
      </c>
    </row>
    <row r="561" spans="1:153" x14ac:dyDescent="0.4">
      <c r="A561" t="s">
        <v>1930</v>
      </c>
      <c r="B561">
        <v>506478335501</v>
      </c>
      <c r="C561">
        <v>6000000001188</v>
      </c>
      <c r="D561" t="s">
        <v>1931</v>
      </c>
      <c r="E561" t="s">
        <v>1933</v>
      </c>
      <c r="F561" t="s">
        <v>606</v>
      </c>
      <c r="G561" t="s">
        <v>1236</v>
      </c>
      <c r="H561" t="s">
        <v>1237</v>
      </c>
      <c r="I561" t="s">
        <v>549</v>
      </c>
      <c r="J561" t="s">
        <v>550</v>
      </c>
      <c r="K561" t="s">
        <v>551</v>
      </c>
      <c r="L561" t="s">
        <v>552</v>
      </c>
      <c r="M561" t="s">
        <v>932</v>
      </c>
      <c r="N561" t="s">
        <v>554</v>
      </c>
      <c r="O561" t="s">
        <v>555</v>
      </c>
      <c r="P561" t="s">
        <v>554</v>
      </c>
      <c r="Q561" t="s">
        <v>556</v>
      </c>
      <c r="R561" t="s">
        <v>557</v>
      </c>
      <c r="S561" t="s">
        <v>557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553</v>
      </c>
      <c r="Y561" t="s">
        <v>553</v>
      </c>
      <c r="Z561" t="s">
        <v>1400</v>
      </c>
      <c r="AA561" t="s">
        <v>1400</v>
      </c>
      <c r="AB561" t="s">
        <v>1825</v>
      </c>
      <c r="AC561" t="s">
        <v>553</v>
      </c>
      <c r="AD561" t="s">
        <v>563</v>
      </c>
      <c r="AF561" t="s">
        <v>8806</v>
      </c>
      <c r="AH561" t="s">
        <v>9979</v>
      </c>
      <c r="AI561" t="s">
        <v>566</v>
      </c>
      <c r="AJ561" t="s">
        <v>567</v>
      </c>
      <c r="AK561" t="s">
        <v>606</v>
      </c>
      <c r="AL561" t="s">
        <v>568</v>
      </c>
      <c r="AM561" t="s">
        <v>569</v>
      </c>
      <c r="AN561" t="s">
        <v>570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 t="b">
        <v>1</v>
      </c>
      <c r="ES561" t="b">
        <v>1</v>
      </c>
      <c r="ET561" t="s">
        <v>9979</v>
      </c>
      <c r="EU561" t="s">
        <v>9979</v>
      </c>
      <c r="EV561">
        <v>2021</v>
      </c>
      <c r="EW561" t="s">
        <v>8804</v>
      </c>
    </row>
    <row r="562" spans="1:153" x14ac:dyDescent="0.4">
      <c r="A562" t="s">
        <v>279</v>
      </c>
      <c r="B562" t="s">
        <v>1934</v>
      </c>
      <c r="C562">
        <v>210000885</v>
      </c>
      <c r="D562" t="s">
        <v>1935</v>
      </c>
      <c r="E562" t="s">
        <v>1936</v>
      </c>
      <c r="F562" t="s">
        <v>844</v>
      </c>
      <c r="G562" t="s">
        <v>844</v>
      </c>
      <c r="H562" t="s">
        <v>858</v>
      </c>
      <c r="I562" t="s">
        <v>689</v>
      </c>
      <c r="J562" t="s">
        <v>837</v>
      </c>
      <c r="K562" t="s">
        <v>691</v>
      </c>
      <c r="L562" t="s">
        <v>838</v>
      </c>
      <c r="M562" t="s">
        <v>553</v>
      </c>
      <c r="N562" t="s">
        <v>594</v>
      </c>
      <c r="O562" t="s">
        <v>703</v>
      </c>
      <c r="P562" t="s">
        <v>595</v>
      </c>
      <c r="Q562" t="s">
        <v>655</v>
      </c>
      <c r="R562" t="s">
        <v>557</v>
      </c>
      <c r="S562" t="s">
        <v>692</v>
      </c>
      <c r="T562" s="1">
        <v>44209</v>
      </c>
      <c r="U562" s="1">
        <v>44209</v>
      </c>
      <c r="V562" s="1">
        <v>49688</v>
      </c>
      <c r="X562" t="s">
        <v>553</v>
      </c>
      <c r="Y562" t="s">
        <v>553</v>
      </c>
      <c r="Z562" t="s">
        <v>553</v>
      </c>
      <c r="AA562" t="s">
        <v>553</v>
      </c>
      <c r="AB562" t="s">
        <v>589</v>
      </c>
      <c r="AC562" t="s">
        <v>913</v>
      </c>
      <c r="AD562" t="s">
        <v>680</v>
      </c>
      <c r="AF562" t="s">
        <v>8894</v>
      </c>
      <c r="AH562" t="s">
        <v>9979</v>
      </c>
      <c r="AI562" t="s">
        <v>566</v>
      </c>
      <c r="AJ562" t="s">
        <v>696</v>
      </c>
      <c r="AK562" t="s">
        <v>844</v>
      </c>
      <c r="AL562" t="s">
        <v>568</v>
      </c>
      <c r="AM562" t="s">
        <v>569</v>
      </c>
      <c r="AN562" t="s">
        <v>578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525111669</v>
      </c>
      <c r="BE562">
        <v>2532996090</v>
      </c>
      <c r="BF562">
        <v>23045834998</v>
      </c>
      <c r="BG562">
        <v>2532796450</v>
      </c>
      <c r="BH562">
        <v>0</v>
      </c>
      <c r="BI562">
        <v>199640</v>
      </c>
      <c r="BJ562">
        <v>1265484026</v>
      </c>
      <c r="BK562">
        <v>2532796450</v>
      </c>
      <c r="BL562">
        <v>199640</v>
      </c>
      <c r="BM562">
        <v>0</v>
      </c>
      <c r="BN562">
        <v>5818950948</v>
      </c>
      <c r="BO562">
        <v>525111669</v>
      </c>
      <c r="BP562">
        <v>2532996090</v>
      </c>
      <c r="BQ562">
        <v>525111669</v>
      </c>
      <c r="BR562">
        <v>8351947038</v>
      </c>
      <c r="BS562">
        <v>0</v>
      </c>
      <c r="BT562">
        <v>0</v>
      </c>
      <c r="BU562">
        <v>0</v>
      </c>
      <c r="BV562">
        <v>525111669</v>
      </c>
      <c r="BW562">
        <v>8351947038</v>
      </c>
      <c r="BX562">
        <v>0.44735034335806206</v>
      </c>
      <c r="BY562">
        <v>6.2249091525315299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117645201628</v>
      </c>
      <c r="CF562">
        <v>117645201628</v>
      </c>
      <c r="CG562">
        <v>159046309357</v>
      </c>
      <c r="CH562">
        <v>117645201628</v>
      </c>
      <c r="CI562">
        <v>117645201628</v>
      </c>
      <c r="CJ562">
        <v>159046309357</v>
      </c>
      <c r="CK562">
        <v>5818950948</v>
      </c>
      <c r="CL562">
        <v>0</v>
      </c>
      <c r="CM562">
        <v>-7.4410977959632891</v>
      </c>
      <c r="CN562">
        <v>12.845252156257631</v>
      </c>
      <c r="CO562">
        <v>7.1612587571144122</v>
      </c>
      <c r="CP562">
        <v>-875409450539.76758</v>
      </c>
      <c r="CQ562">
        <v>1511182279885.4307</v>
      </c>
      <c r="CR562">
        <v>842487730391.00574</v>
      </c>
      <c r="CS562">
        <v>1.347827656557711</v>
      </c>
      <c r="CT562">
        <v>158565456415.52664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117645201628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48203155734.881271</v>
      </c>
      <c r="EF562">
        <v>0</v>
      </c>
      <c r="EG562">
        <v>525111669</v>
      </c>
      <c r="EH562">
        <v>0</v>
      </c>
      <c r="EI562">
        <v>0</v>
      </c>
      <c r="EJ562">
        <v>0</v>
      </c>
      <c r="EK562">
        <v>0</v>
      </c>
      <c r="EL562">
        <v>2532996090</v>
      </c>
      <c r="EM562">
        <v>1265484026</v>
      </c>
      <c r="EN562">
        <v>0</v>
      </c>
      <c r="EO562">
        <v>4553466922</v>
      </c>
      <c r="EP562">
        <v>525111669</v>
      </c>
      <c r="EQ562">
        <v>8351947038</v>
      </c>
      <c r="ER562" t="b">
        <v>1</v>
      </c>
      <c r="ES562" t="b">
        <v>1</v>
      </c>
      <c r="ET562" t="s">
        <v>9979</v>
      </c>
      <c r="EU562" t="s">
        <v>9979</v>
      </c>
      <c r="EV562">
        <v>2021</v>
      </c>
      <c r="EW562" t="s">
        <v>572</v>
      </c>
    </row>
    <row r="563" spans="1:153" x14ac:dyDescent="0.4">
      <c r="A563" t="s">
        <v>280</v>
      </c>
      <c r="B563" t="s">
        <v>1937</v>
      </c>
      <c r="C563">
        <v>110000364</v>
      </c>
      <c r="D563" t="s">
        <v>1938</v>
      </c>
      <c r="E563" t="s">
        <v>1939</v>
      </c>
      <c r="F563" t="s">
        <v>687</v>
      </c>
      <c r="G563" t="s">
        <v>687</v>
      </c>
      <c r="H563" t="s">
        <v>687</v>
      </c>
      <c r="I563" t="s">
        <v>549</v>
      </c>
      <c r="J563" t="s">
        <v>550</v>
      </c>
      <c r="K563" t="s">
        <v>551</v>
      </c>
      <c r="L563" t="s">
        <v>552</v>
      </c>
      <c r="M563" t="s">
        <v>553</v>
      </c>
      <c r="N563" t="s">
        <v>582</v>
      </c>
      <c r="O563" t="s">
        <v>583</v>
      </c>
      <c r="P563" t="s">
        <v>584</v>
      </c>
      <c r="Q563" t="s">
        <v>655</v>
      </c>
      <c r="R563" t="s">
        <v>557</v>
      </c>
      <c r="S563" t="s">
        <v>557</v>
      </c>
      <c r="T563" s="1">
        <v>44229</v>
      </c>
      <c r="U563" s="1">
        <v>46055</v>
      </c>
      <c r="V563" s="1">
        <v>47881</v>
      </c>
      <c r="X563" t="s">
        <v>553</v>
      </c>
      <c r="Y563" t="s">
        <v>553</v>
      </c>
      <c r="Z563" t="s">
        <v>553</v>
      </c>
      <c r="AA563" t="s">
        <v>553</v>
      </c>
      <c r="AB563" t="s">
        <v>1940</v>
      </c>
      <c r="AC563" t="s">
        <v>553</v>
      </c>
      <c r="AD563" t="s">
        <v>1092</v>
      </c>
      <c r="AF563" t="s">
        <v>9926</v>
      </c>
      <c r="AH563" t="s">
        <v>9979</v>
      </c>
      <c r="AI563" t="s">
        <v>566</v>
      </c>
      <c r="AJ563" t="s">
        <v>696</v>
      </c>
      <c r="AK563" t="s">
        <v>687</v>
      </c>
      <c r="AL563" t="s">
        <v>586</v>
      </c>
      <c r="AM563" t="s">
        <v>569</v>
      </c>
      <c r="AN563" t="s">
        <v>578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0</v>
      </c>
      <c r="AY563">
        <v>1695300000</v>
      </c>
      <c r="AZ563">
        <v>7106706000</v>
      </c>
      <c r="BA563">
        <v>0</v>
      </c>
      <c r="BB563">
        <v>-1623290575</v>
      </c>
      <c r="BC563">
        <v>11912293817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-431700152</v>
      </c>
      <c r="BK563">
        <v>0</v>
      </c>
      <c r="BL563">
        <v>0</v>
      </c>
      <c r="BM563">
        <v>0</v>
      </c>
      <c r="BN563">
        <v>-4727812749</v>
      </c>
      <c r="BO563">
        <v>0</v>
      </c>
      <c r="BP563">
        <v>0</v>
      </c>
      <c r="BQ563">
        <v>0</v>
      </c>
      <c r="BR563">
        <v>-4727812749</v>
      </c>
      <c r="BS563">
        <v>0</v>
      </c>
      <c r="BT563">
        <v>0</v>
      </c>
      <c r="BU563">
        <v>0</v>
      </c>
      <c r="BV563">
        <v>0</v>
      </c>
      <c r="BW563">
        <v>-4727812749</v>
      </c>
      <c r="BX563">
        <v>0</v>
      </c>
      <c r="BY563">
        <v>-29.203771229112924</v>
      </c>
      <c r="BZ563">
        <v>0</v>
      </c>
      <c r="CA563">
        <v>11912293817</v>
      </c>
      <c r="CB563">
        <v>11912293817</v>
      </c>
      <c r="CC563">
        <v>13535584392</v>
      </c>
      <c r="CD563">
        <v>0</v>
      </c>
      <c r="CE563">
        <v>10649590672</v>
      </c>
      <c r="CF563">
        <v>10649590672</v>
      </c>
      <c r="CG563">
        <v>17000693996</v>
      </c>
      <c r="CH563">
        <v>10649590672</v>
      </c>
      <c r="CI563">
        <v>10649590672</v>
      </c>
      <c r="CJ563">
        <v>17000693996</v>
      </c>
      <c r="CK563">
        <v>-4727812749</v>
      </c>
      <c r="CL563">
        <v>0</v>
      </c>
      <c r="CM563">
        <v>-95.736525505781174</v>
      </c>
      <c r="CN563">
        <v>-48.816973790526397</v>
      </c>
      <c r="CO563">
        <v>-1.6285962285473947</v>
      </c>
      <c r="CP563">
        <v>-1019554808996.0573</v>
      </c>
      <c r="CQ563">
        <v>-519880788714.8584</v>
      </c>
      <c r="CR563">
        <v>-17343883203.992714</v>
      </c>
      <c r="CS563">
        <v>0.9564309820193948</v>
      </c>
      <c r="CT563">
        <v>10185598464.525547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10649590672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1695300000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5218299429.2799997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>
        <v>0</v>
      </c>
      <c r="EM563">
        <v>-431700152</v>
      </c>
      <c r="EN563">
        <v>0</v>
      </c>
      <c r="EO563">
        <v>-4296112597</v>
      </c>
      <c r="EP563">
        <v>0</v>
      </c>
      <c r="EQ563">
        <v>-4727812749</v>
      </c>
      <c r="ER563" t="b">
        <v>1</v>
      </c>
      <c r="ES563" t="b">
        <v>1</v>
      </c>
      <c r="ET563" t="s">
        <v>840</v>
      </c>
      <c r="EU563" t="s">
        <v>9979</v>
      </c>
      <c r="EV563">
        <v>2021</v>
      </c>
      <c r="EW563" t="s">
        <v>8805</v>
      </c>
    </row>
    <row r="564" spans="1:153" x14ac:dyDescent="0.4">
      <c r="A564" t="s">
        <v>281</v>
      </c>
      <c r="B564" t="s">
        <v>1941</v>
      </c>
      <c r="C564">
        <v>210000973</v>
      </c>
      <c r="D564" t="s">
        <v>1942</v>
      </c>
      <c r="E564" t="s">
        <v>1943</v>
      </c>
      <c r="F564" t="s">
        <v>546</v>
      </c>
      <c r="G564" t="s">
        <v>701</v>
      </c>
      <c r="H564" t="s">
        <v>702</v>
      </c>
      <c r="I564" t="s">
        <v>549</v>
      </c>
      <c r="J564" t="s">
        <v>550</v>
      </c>
      <c r="K564" t="s">
        <v>551</v>
      </c>
      <c r="L564" t="s">
        <v>552</v>
      </c>
      <c r="M564" t="s">
        <v>553</v>
      </c>
      <c r="N564" t="s">
        <v>594</v>
      </c>
      <c r="O564" t="s">
        <v>555</v>
      </c>
      <c r="P564" t="s">
        <v>595</v>
      </c>
      <c r="Q564" t="s">
        <v>655</v>
      </c>
      <c r="R564" t="s">
        <v>557</v>
      </c>
      <c r="S564" t="s">
        <v>557</v>
      </c>
      <c r="T564" s="1">
        <v>44312</v>
      </c>
      <c r="U564" s="1">
        <v>52346</v>
      </c>
      <c r="V564" s="1">
        <v>52346</v>
      </c>
      <c r="X564" t="s">
        <v>677</v>
      </c>
      <c r="Y564" t="s">
        <v>559</v>
      </c>
      <c r="Z564" t="s">
        <v>1400</v>
      </c>
      <c r="AB564" t="s">
        <v>1583</v>
      </c>
      <c r="AC564" t="s">
        <v>553</v>
      </c>
      <c r="AD564" t="s">
        <v>784</v>
      </c>
      <c r="AF564" t="s">
        <v>564</v>
      </c>
      <c r="AH564" t="s">
        <v>9979</v>
      </c>
      <c r="AI564" t="s">
        <v>566</v>
      </c>
      <c r="AJ564" t="s">
        <v>567</v>
      </c>
      <c r="AK564" t="s">
        <v>546</v>
      </c>
      <c r="AL564" t="s">
        <v>568</v>
      </c>
      <c r="AM564" t="s">
        <v>569</v>
      </c>
      <c r="AN564" t="s">
        <v>578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424400000</v>
      </c>
      <c r="AY564">
        <v>974800001</v>
      </c>
      <c r="AZ564">
        <v>6322000009</v>
      </c>
      <c r="BA564">
        <v>-424400000</v>
      </c>
      <c r="BB564">
        <v>-974800001</v>
      </c>
      <c r="BC564">
        <v>19560799991</v>
      </c>
      <c r="BD564">
        <v>185289200</v>
      </c>
      <c r="BE564">
        <v>373794000</v>
      </c>
      <c r="BF564">
        <v>4176298008</v>
      </c>
      <c r="BG564">
        <v>373794000</v>
      </c>
      <c r="BH564">
        <v>0</v>
      </c>
      <c r="BI564">
        <v>0</v>
      </c>
      <c r="BJ564">
        <v>63285435</v>
      </c>
      <c r="BK564">
        <v>373794000</v>
      </c>
      <c r="BL564">
        <v>0</v>
      </c>
      <c r="BM564">
        <v>12891835</v>
      </c>
      <c r="BN564">
        <v>739003400</v>
      </c>
      <c r="BO564">
        <v>185289200</v>
      </c>
      <c r="BP564">
        <v>373794000</v>
      </c>
      <c r="BQ564">
        <v>198181035</v>
      </c>
      <c r="BR564">
        <v>1112797400</v>
      </c>
      <c r="BS564">
        <v>0</v>
      </c>
      <c r="BT564">
        <v>0</v>
      </c>
      <c r="BU564">
        <v>0</v>
      </c>
      <c r="BV564">
        <v>198181035</v>
      </c>
      <c r="BW564">
        <v>1112797400</v>
      </c>
      <c r="BX564">
        <v>1.0377153739815088</v>
      </c>
      <c r="BY564">
        <v>5.9980483540995166</v>
      </c>
      <c r="BZ564">
        <v>0</v>
      </c>
      <c r="CA564">
        <v>19567357098</v>
      </c>
      <c r="CB564">
        <v>19991350571</v>
      </c>
      <c r="CC564">
        <v>20541176486</v>
      </c>
      <c r="CD564">
        <v>0</v>
      </c>
      <c r="CE564">
        <v>18991158436</v>
      </c>
      <c r="CF564">
        <v>19402666601</v>
      </c>
      <c r="CG564">
        <v>19226955037</v>
      </c>
      <c r="CH564">
        <v>18991158436</v>
      </c>
      <c r="CI564">
        <v>19402666601</v>
      </c>
      <c r="CJ564">
        <v>19226955037</v>
      </c>
      <c r="CK564">
        <v>739003400</v>
      </c>
      <c r="CL564">
        <v>2866280353</v>
      </c>
      <c r="CM564">
        <v>15.930562615394598</v>
      </c>
      <c r="CN564">
        <v>17.059841752052311</v>
      </c>
      <c r="CO564">
        <v>3.6159875988960271</v>
      </c>
      <c r="CP564">
        <v>302539838603.57733</v>
      </c>
      <c r="CQ564">
        <v>323986157606.31323</v>
      </c>
      <c r="CR564">
        <v>68671793393.245667</v>
      </c>
      <c r="CS564">
        <v>1.1393456833495603</v>
      </c>
      <c r="CT564">
        <v>21637494385.864189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18991158436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974800001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2348919856.8288183</v>
      </c>
      <c r="EF564">
        <v>0</v>
      </c>
      <c r="EG564">
        <v>185289200</v>
      </c>
      <c r="EH564">
        <v>27533567</v>
      </c>
      <c r="EI564">
        <v>0</v>
      </c>
      <c r="EJ564">
        <v>-14641732</v>
      </c>
      <c r="EK564">
        <v>0</v>
      </c>
      <c r="EL564">
        <v>373794000</v>
      </c>
      <c r="EM564">
        <v>63285435</v>
      </c>
      <c r="EN564">
        <v>0</v>
      </c>
      <c r="EO564">
        <v>675717965</v>
      </c>
      <c r="EP564">
        <v>198181035</v>
      </c>
      <c r="EQ564">
        <v>1112797400</v>
      </c>
      <c r="ER564" t="b">
        <v>1</v>
      </c>
      <c r="ES564" t="b">
        <v>1</v>
      </c>
      <c r="ET564" t="s">
        <v>9979</v>
      </c>
      <c r="EU564" t="s">
        <v>9979</v>
      </c>
      <c r="EV564">
        <v>2021</v>
      </c>
      <c r="EW564" t="s">
        <v>572</v>
      </c>
    </row>
    <row r="565" spans="1:153" x14ac:dyDescent="0.4">
      <c r="A565" t="s">
        <v>1944</v>
      </c>
      <c r="B565">
        <v>406485865401</v>
      </c>
      <c r="C565">
        <v>6000000001200</v>
      </c>
      <c r="D565" t="s">
        <v>1945</v>
      </c>
      <c r="E565" t="s">
        <v>1946</v>
      </c>
      <c r="F565" t="s">
        <v>606</v>
      </c>
      <c r="G565" t="s">
        <v>1236</v>
      </c>
      <c r="H565" t="s">
        <v>1237</v>
      </c>
      <c r="I565" t="s">
        <v>549</v>
      </c>
      <c r="J565" t="s">
        <v>550</v>
      </c>
      <c r="K565" t="s">
        <v>551</v>
      </c>
      <c r="L565" t="s">
        <v>552</v>
      </c>
      <c r="M565" t="s">
        <v>1186</v>
      </c>
      <c r="N565" t="s">
        <v>554</v>
      </c>
      <c r="O565" t="s">
        <v>555</v>
      </c>
      <c r="P565" t="s">
        <v>554</v>
      </c>
      <c r="Q565" t="s">
        <v>556</v>
      </c>
      <c r="R565" t="s">
        <v>557</v>
      </c>
      <c r="S565" t="s">
        <v>557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553</v>
      </c>
      <c r="Y565" t="s">
        <v>553</v>
      </c>
      <c r="Z565" t="s">
        <v>1400</v>
      </c>
      <c r="AA565" t="s">
        <v>1400</v>
      </c>
      <c r="AB565" t="s">
        <v>1947</v>
      </c>
      <c r="AC565" t="s">
        <v>553</v>
      </c>
      <c r="AD565" t="s">
        <v>563</v>
      </c>
      <c r="AF565" t="s">
        <v>8806</v>
      </c>
      <c r="AH565" t="s">
        <v>9979</v>
      </c>
      <c r="AI565" t="s">
        <v>566</v>
      </c>
      <c r="AJ565" t="s">
        <v>567</v>
      </c>
      <c r="AK565" t="s">
        <v>606</v>
      </c>
      <c r="AL565" t="s">
        <v>568</v>
      </c>
      <c r="AM565" t="s">
        <v>569</v>
      </c>
      <c r="AN565" t="s">
        <v>570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 t="b">
        <v>1</v>
      </c>
      <c r="ES565" t="b">
        <v>1</v>
      </c>
      <c r="ET565" t="s">
        <v>9979</v>
      </c>
      <c r="EU565" t="s">
        <v>9979</v>
      </c>
      <c r="EV565">
        <v>2021</v>
      </c>
      <c r="EW565" t="s">
        <v>8804</v>
      </c>
    </row>
    <row r="566" spans="1:153" x14ac:dyDescent="0.4">
      <c r="A566" t="s">
        <v>1948</v>
      </c>
      <c r="B566">
        <v>306485482301</v>
      </c>
      <c r="C566">
        <v>6000000001199</v>
      </c>
      <c r="D566" t="s">
        <v>1949</v>
      </c>
      <c r="E566" t="s">
        <v>1950</v>
      </c>
      <c r="F566" t="s">
        <v>606</v>
      </c>
      <c r="G566" t="s">
        <v>1236</v>
      </c>
      <c r="H566" t="s">
        <v>1237</v>
      </c>
      <c r="I566" t="s">
        <v>549</v>
      </c>
      <c r="J566" t="s">
        <v>550</v>
      </c>
      <c r="K566" t="s">
        <v>551</v>
      </c>
      <c r="L566" t="s">
        <v>552</v>
      </c>
      <c r="M566" t="s">
        <v>609</v>
      </c>
      <c r="N566" t="s">
        <v>554</v>
      </c>
      <c r="O566" t="s">
        <v>555</v>
      </c>
      <c r="P566" t="s">
        <v>554</v>
      </c>
      <c r="Q566" t="s">
        <v>556</v>
      </c>
      <c r="R566" t="s">
        <v>557</v>
      </c>
      <c r="S566" t="s">
        <v>557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553</v>
      </c>
      <c r="Y566" t="s">
        <v>553</v>
      </c>
      <c r="Z566" t="s">
        <v>1400</v>
      </c>
      <c r="AA566" t="s">
        <v>1400</v>
      </c>
      <c r="AB566" t="s">
        <v>1951</v>
      </c>
      <c r="AC566" t="s">
        <v>553</v>
      </c>
      <c r="AD566" t="s">
        <v>563</v>
      </c>
      <c r="AF566" t="s">
        <v>8806</v>
      </c>
      <c r="AH566" t="s">
        <v>9979</v>
      </c>
      <c r="AI566" t="s">
        <v>566</v>
      </c>
      <c r="AJ566" t="s">
        <v>567</v>
      </c>
      <c r="AK566" t="s">
        <v>606</v>
      </c>
      <c r="AL566" t="s">
        <v>568</v>
      </c>
      <c r="AM566" t="s">
        <v>569</v>
      </c>
      <c r="AN566" t="s">
        <v>570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 t="b">
        <v>1</v>
      </c>
      <c r="ES566" t="b">
        <v>1</v>
      </c>
      <c r="ET566" t="s">
        <v>9979</v>
      </c>
      <c r="EU566" t="s">
        <v>9979</v>
      </c>
      <c r="EV566">
        <v>2021</v>
      </c>
      <c r="EW566" t="s">
        <v>8804</v>
      </c>
    </row>
    <row r="567" spans="1:153" x14ac:dyDescent="0.4">
      <c r="A567" t="s">
        <v>282</v>
      </c>
      <c r="B567">
        <v>706492166701</v>
      </c>
      <c r="C567">
        <v>6000000001203</v>
      </c>
      <c r="D567" t="s">
        <v>1952</v>
      </c>
      <c r="E567" t="s">
        <v>1953</v>
      </c>
      <c r="F567" t="s">
        <v>606</v>
      </c>
      <c r="G567" t="s">
        <v>607</v>
      </c>
      <c r="H567" t="s">
        <v>608</v>
      </c>
      <c r="I567" t="s">
        <v>549</v>
      </c>
      <c r="J567" t="s">
        <v>550</v>
      </c>
      <c r="K567" t="s">
        <v>551</v>
      </c>
      <c r="L567" t="s">
        <v>552</v>
      </c>
      <c r="M567" t="s">
        <v>1011</v>
      </c>
      <c r="N567" t="s">
        <v>554</v>
      </c>
      <c r="O567" t="s">
        <v>555</v>
      </c>
      <c r="P567" t="s">
        <v>554</v>
      </c>
      <c r="Q567" t="s">
        <v>556</v>
      </c>
      <c r="R567" t="s">
        <v>557</v>
      </c>
      <c r="S567" t="s">
        <v>557</v>
      </c>
      <c r="T567" s="1">
        <v>44285</v>
      </c>
      <c r="U567" s="1">
        <v>44285</v>
      </c>
      <c r="V567" s="1">
        <v>46111</v>
      </c>
      <c r="W567">
        <v>46111</v>
      </c>
      <c r="X567" t="s">
        <v>553</v>
      </c>
      <c r="Y567" t="s">
        <v>553</v>
      </c>
      <c r="Z567" t="s">
        <v>678</v>
      </c>
      <c r="AA567" t="s">
        <v>678</v>
      </c>
      <c r="AB567" t="s">
        <v>1012</v>
      </c>
      <c r="AC567" t="s">
        <v>553</v>
      </c>
      <c r="AD567" t="s">
        <v>657</v>
      </c>
      <c r="AF567" t="s">
        <v>8806</v>
      </c>
      <c r="AH567" s="1">
        <v>44267</v>
      </c>
      <c r="AI567" t="s">
        <v>566</v>
      </c>
      <c r="AJ567" t="s">
        <v>567</v>
      </c>
      <c r="AK567" t="s">
        <v>606</v>
      </c>
      <c r="AL567" t="s">
        <v>568</v>
      </c>
      <c r="AM567" t="s">
        <v>569</v>
      </c>
      <c r="AN567" t="s">
        <v>570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 t="b">
        <v>1</v>
      </c>
      <c r="ES567" t="b">
        <v>1</v>
      </c>
      <c r="ET567" t="s">
        <v>9979</v>
      </c>
      <c r="EU567" t="s">
        <v>9979</v>
      </c>
      <c r="EV567">
        <v>2021</v>
      </c>
      <c r="EW567" t="s">
        <v>8804</v>
      </c>
    </row>
    <row r="568" spans="1:153" x14ac:dyDescent="0.4">
      <c r="A568" t="s">
        <v>283</v>
      </c>
      <c r="B568" t="s">
        <v>1954</v>
      </c>
      <c r="C568">
        <v>210000932</v>
      </c>
      <c r="D568" t="s">
        <v>1955</v>
      </c>
      <c r="E568" t="s">
        <v>1956</v>
      </c>
      <c r="F568" t="s">
        <v>546</v>
      </c>
      <c r="G568" t="s">
        <v>676</v>
      </c>
      <c r="H568" t="s">
        <v>1134</v>
      </c>
      <c r="I568" t="s">
        <v>549</v>
      </c>
      <c r="J568" t="s">
        <v>550</v>
      </c>
      <c r="K568" t="s">
        <v>551</v>
      </c>
      <c r="L568" t="s">
        <v>552</v>
      </c>
      <c r="M568" t="s">
        <v>553</v>
      </c>
      <c r="N568" t="s">
        <v>594</v>
      </c>
      <c r="O568" t="s">
        <v>555</v>
      </c>
      <c r="P568" t="s">
        <v>595</v>
      </c>
      <c r="Q568" t="s">
        <v>556</v>
      </c>
      <c r="R568" t="s">
        <v>557</v>
      </c>
      <c r="S568" t="s">
        <v>557</v>
      </c>
      <c r="T568" s="1">
        <v>44252</v>
      </c>
      <c r="U568" s="1">
        <v>50405</v>
      </c>
      <c r="V568" s="1">
        <v>50405</v>
      </c>
      <c r="AB568" t="s">
        <v>705</v>
      </c>
      <c r="AC568" t="s">
        <v>553</v>
      </c>
      <c r="AD568" t="s">
        <v>640</v>
      </c>
      <c r="AF568" t="s">
        <v>564</v>
      </c>
      <c r="AH568" t="s">
        <v>9979</v>
      </c>
      <c r="AI568" t="s">
        <v>566</v>
      </c>
      <c r="AJ568" t="s">
        <v>567</v>
      </c>
      <c r="AK568" t="s">
        <v>546</v>
      </c>
      <c r="AL568" t="s">
        <v>568</v>
      </c>
      <c r="AM568" t="s">
        <v>569</v>
      </c>
      <c r="AN568" t="s">
        <v>578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6250000002</v>
      </c>
      <c r="AZ568">
        <v>40625000007</v>
      </c>
      <c r="BA568">
        <v>0</v>
      </c>
      <c r="BB568">
        <v>-6250000002</v>
      </c>
      <c r="BC568">
        <v>59374999993</v>
      </c>
      <c r="BD568">
        <v>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0</v>
      </c>
      <c r="BN568">
        <v>1625447307</v>
      </c>
      <c r="BO568">
        <v>0</v>
      </c>
      <c r="BP568">
        <v>858087734</v>
      </c>
      <c r="BQ568">
        <v>0</v>
      </c>
      <c r="BR568">
        <v>2483535041</v>
      </c>
      <c r="BS568">
        <v>0</v>
      </c>
      <c r="BT568">
        <v>0</v>
      </c>
      <c r="BU568">
        <v>0</v>
      </c>
      <c r="BV568">
        <v>0</v>
      </c>
      <c r="BW568">
        <v>2483535041</v>
      </c>
      <c r="BX568">
        <v>0</v>
      </c>
      <c r="BY568">
        <v>4.1379372233037461</v>
      </c>
      <c r="BZ568">
        <v>0</v>
      </c>
      <c r="CA568">
        <v>59378062067</v>
      </c>
      <c r="CB568">
        <v>59378062067</v>
      </c>
      <c r="CC568">
        <v>65627718337</v>
      </c>
      <c r="CD568">
        <v>0</v>
      </c>
      <c r="CE568">
        <v>58948164898</v>
      </c>
      <c r="CF568">
        <v>58948164898</v>
      </c>
      <c r="CG568">
        <v>63572717593</v>
      </c>
      <c r="CH568">
        <v>58948164898</v>
      </c>
      <c r="CI568">
        <v>58948164898</v>
      </c>
      <c r="CJ568">
        <v>63572717593</v>
      </c>
      <c r="CK568">
        <v>1625447307</v>
      </c>
      <c r="CL568">
        <v>9986500000</v>
      </c>
      <c r="CM568">
        <v>-5.6097862124443054</v>
      </c>
      <c r="CN568">
        <v>8.449726402759552</v>
      </c>
      <c r="CO568">
        <v>2.8179636597633362</v>
      </c>
      <c r="CP568">
        <v>-330686602693.69379</v>
      </c>
      <c r="CQ568">
        <v>498095865332.85443</v>
      </c>
      <c r="CR568">
        <v>166113786492.30072</v>
      </c>
      <c r="CS568">
        <v>1.1299549546700001</v>
      </c>
      <c r="CT568">
        <v>66608770995.19928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58948164898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1355832832.3417623</v>
      </c>
      <c r="EF568">
        <v>0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858087734</v>
      </c>
      <c r="EM568">
        <v>196039220</v>
      </c>
      <c r="EN568">
        <v>0</v>
      </c>
      <c r="EO568">
        <v>1429408087</v>
      </c>
      <c r="EP568">
        <v>0</v>
      </c>
      <c r="EQ568">
        <v>2483535041</v>
      </c>
      <c r="ER568" t="b">
        <v>1</v>
      </c>
      <c r="ES568" t="b">
        <v>1</v>
      </c>
      <c r="ET568" t="s">
        <v>9979</v>
      </c>
      <c r="EU568" t="s">
        <v>9979</v>
      </c>
      <c r="EV568">
        <v>2021</v>
      </c>
      <c r="EW568" t="s">
        <v>572</v>
      </c>
    </row>
    <row r="569" spans="1:153" x14ac:dyDescent="0.4">
      <c r="A569" t="s">
        <v>284</v>
      </c>
      <c r="B569" t="s">
        <v>1957</v>
      </c>
      <c r="C569">
        <v>110000431</v>
      </c>
      <c r="D569" t="s">
        <v>1958</v>
      </c>
      <c r="E569" t="s">
        <v>1959</v>
      </c>
      <c r="F569" t="s">
        <v>827</v>
      </c>
      <c r="G569" t="s">
        <v>827</v>
      </c>
      <c r="H569" t="s">
        <v>827</v>
      </c>
      <c r="I569" t="s">
        <v>549</v>
      </c>
      <c r="J569" t="s">
        <v>550</v>
      </c>
      <c r="K569" t="s">
        <v>551</v>
      </c>
      <c r="L569" t="s">
        <v>552</v>
      </c>
      <c r="M569" t="s">
        <v>553</v>
      </c>
      <c r="N569" t="s">
        <v>582</v>
      </c>
      <c r="O569" t="s">
        <v>583</v>
      </c>
      <c r="P569" t="s">
        <v>584</v>
      </c>
      <c r="Q569" t="s">
        <v>655</v>
      </c>
      <c r="R569" t="s">
        <v>557</v>
      </c>
      <c r="S569" t="s">
        <v>557</v>
      </c>
      <c r="T569" s="1">
        <v>44400</v>
      </c>
      <c r="U569" s="1">
        <v>45830</v>
      </c>
      <c r="V569" s="1">
        <v>47291</v>
      </c>
      <c r="X569" t="s">
        <v>553</v>
      </c>
      <c r="Y569" t="s">
        <v>553</v>
      </c>
      <c r="Z569" t="s">
        <v>553</v>
      </c>
      <c r="AA569" t="s">
        <v>553</v>
      </c>
      <c r="AB569" t="s">
        <v>1960</v>
      </c>
      <c r="AC569" t="s">
        <v>553</v>
      </c>
      <c r="AD569" t="s">
        <v>993</v>
      </c>
      <c r="AF569" t="s">
        <v>829</v>
      </c>
      <c r="AH569" t="s">
        <v>9979</v>
      </c>
      <c r="AI569" t="s">
        <v>566</v>
      </c>
      <c r="AJ569" t="s">
        <v>696</v>
      </c>
      <c r="AK569" t="s">
        <v>827</v>
      </c>
      <c r="AL569" t="s">
        <v>586</v>
      </c>
      <c r="AM569" t="s">
        <v>569</v>
      </c>
      <c r="AN569" t="s">
        <v>578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 t="b">
        <v>1</v>
      </c>
      <c r="ES569" t="b">
        <v>1</v>
      </c>
      <c r="ET569" t="s">
        <v>9979</v>
      </c>
      <c r="EU569" t="s">
        <v>9979</v>
      </c>
      <c r="EV569">
        <v>2021</v>
      </c>
      <c r="EW569" t="s">
        <v>8805</v>
      </c>
    </row>
    <row r="570" spans="1:153" x14ac:dyDescent="0.4">
      <c r="A570" t="s">
        <v>285</v>
      </c>
      <c r="B570">
        <v>506490064501</v>
      </c>
      <c r="C570">
        <v>6000000001201</v>
      </c>
      <c r="D570" t="s">
        <v>1961</v>
      </c>
      <c r="E570" t="s">
        <v>1962</v>
      </c>
      <c r="F570" t="s">
        <v>606</v>
      </c>
      <c r="G570" t="s">
        <v>1236</v>
      </c>
      <c r="H570" t="s">
        <v>1419</v>
      </c>
      <c r="I570" t="s">
        <v>549</v>
      </c>
      <c r="J570" t="s">
        <v>550</v>
      </c>
      <c r="K570" t="s">
        <v>551</v>
      </c>
      <c r="L570" t="s">
        <v>552</v>
      </c>
      <c r="M570" t="s">
        <v>932</v>
      </c>
      <c r="N570" t="s">
        <v>554</v>
      </c>
      <c r="O570" t="s">
        <v>555</v>
      </c>
      <c r="P570" t="s">
        <v>554</v>
      </c>
      <c r="Q570" t="s">
        <v>556</v>
      </c>
      <c r="R570" t="s">
        <v>557</v>
      </c>
      <c r="S570" t="s">
        <v>557</v>
      </c>
      <c r="T570" s="1">
        <v>44272</v>
      </c>
      <c r="U570" s="1">
        <v>44377</v>
      </c>
      <c r="V570" s="1">
        <v>46098</v>
      </c>
      <c r="W570">
        <v>46098</v>
      </c>
      <c r="X570" t="s">
        <v>553</v>
      </c>
      <c r="Y570" t="s">
        <v>553</v>
      </c>
      <c r="Z570" t="s">
        <v>1400</v>
      </c>
      <c r="AA570" t="s">
        <v>1400</v>
      </c>
      <c r="AB570" t="s">
        <v>933</v>
      </c>
      <c r="AC570" t="s">
        <v>553</v>
      </c>
      <c r="AD570" t="s">
        <v>657</v>
      </c>
      <c r="AF570" t="s">
        <v>8806</v>
      </c>
      <c r="AH570" s="1">
        <v>44267</v>
      </c>
      <c r="AI570" t="s">
        <v>566</v>
      </c>
      <c r="AJ570" t="s">
        <v>567</v>
      </c>
      <c r="AK570" t="s">
        <v>606</v>
      </c>
      <c r="AL570" t="s">
        <v>568</v>
      </c>
      <c r="AM570" t="s">
        <v>569</v>
      </c>
      <c r="AN570" t="s">
        <v>570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 t="b">
        <v>1</v>
      </c>
      <c r="ES570" t="b">
        <v>1</v>
      </c>
      <c r="ET570" t="s">
        <v>9979</v>
      </c>
      <c r="EU570" t="s">
        <v>9979</v>
      </c>
      <c r="EV570">
        <v>2021</v>
      </c>
      <c r="EW570" t="s">
        <v>8804</v>
      </c>
    </row>
    <row r="571" spans="1:153" x14ac:dyDescent="0.4">
      <c r="A571" t="s">
        <v>286</v>
      </c>
      <c r="B571" t="s">
        <v>1963</v>
      </c>
      <c r="C571">
        <v>210001000</v>
      </c>
      <c r="D571" t="s">
        <v>1964</v>
      </c>
      <c r="E571" t="s">
        <v>1965</v>
      </c>
      <c r="F571" t="s">
        <v>844</v>
      </c>
      <c r="G571" t="s">
        <v>844</v>
      </c>
      <c r="H571" t="s">
        <v>1277</v>
      </c>
      <c r="I571" t="s">
        <v>549</v>
      </c>
      <c r="J571" t="s">
        <v>550</v>
      </c>
      <c r="K571" t="s">
        <v>551</v>
      </c>
      <c r="L571" t="s">
        <v>552</v>
      </c>
      <c r="M571" t="s">
        <v>553</v>
      </c>
      <c r="N571" t="s">
        <v>594</v>
      </c>
      <c r="O571" t="s">
        <v>555</v>
      </c>
      <c r="P571" t="s">
        <v>595</v>
      </c>
      <c r="Q571" t="s">
        <v>655</v>
      </c>
      <c r="R571" t="s">
        <v>557</v>
      </c>
      <c r="S571" t="s">
        <v>557</v>
      </c>
      <c r="T571" s="1">
        <v>44344</v>
      </c>
      <c r="U571" s="1">
        <v>45074</v>
      </c>
      <c r="V571" s="1">
        <v>46901</v>
      </c>
      <c r="X571" t="s">
        <v>553</v>
      </c>
      <c r="Y571" t="s">
        <v>553</v>
      </c>
      <c r="Z571" t="s">
        <v>553</v>
      </c>
      <c r="AA571" t="s">
        <v>553</v>
      </c>
      <c r="AB571" t="s">
        <v>1437</v>
      </c>
      <c r="AC571" t="s">
        <v>553</v>
      </c>
      <c r="AD571" t="s">
        <v>851</v>
      </c>
      <c r="AF571" t="s">
        <v>8894</v>
      </c>
      <c r="AH571" t="s">
        <v>9979</v>
      </c>
      <c r="AI571" t="s">
        <v>566</v>
      </c>
      <c r="AJ571" t="s">
        <v>696</v>
      </c>
      <c r="AK571" t="s">
        <v>844</v>
      </c>
      <c r="AL571" t="s">
        <v>568</v>
      </c>
      <c r="AM571" t="s">
        <v>569</v>
      </c>
      <c r="AN571" t="s">
        <v>578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92310914</v>
      </c>
      <c r="BE571">
        <v>231267458</v>
      </c>
      <c r="BF571">
        <v>6267168681</v>
      </c>
      <c r="BG571">
        <v>231267458</v>
      </c>
      <c r="BH571">
        <v>0</v>
      </c>
      <c r="BI571">
        <v>0</v>
      </c>
      <c r="BJ571">
        <v>12214452</v>
      </c>
      <c r="BK571">
        <v>231267458</v>
      </c>
      <c r="BL571">
        <v>0</v>
      </c>
      <c r="BM571">
        <v>0</v>
      </c>
      <c r="BN571">
        <v>106309594</v>
      </c>
      <c r="BO571">
        <v>92310914</v>
      </c>
      <c r="BP571">
        <v>231267458</v>
      </c>
      <c r="BQ571">
        <v>92310914</v>
      </c>
      <c r="BR571">
        <v>337577052</v>
      </c>
      <c r="BS571">
        <v>0</v>
      </c>
      <c r="BT571">
        <v>0</v>
      </c>
      <c r="BU571">
        <v>0</v>
      </c>
      <c r="BV571">
        <v>92310914</v>
      </c>
      <c r="BW571">
        <v>337577052</v>
      </c>
      <c r="BX571">
        <v>1.1661209479313357</v>
      </c>
      <c r="BY571">
        <v>3.5049567784335807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7962222325</v>
      </c>
      <c r="CF571">
        <v>7962222325</v>
      </c>
      <c r="CG571">
        <v>11638191523</v>
      </c>
      <c r="CH571">
        <v>7962222325</v>
      </c>
      <c r="CI571">
        <v>7962222325</v>
      </c>
      <c r="CJ571">
        <v>11638191523</v>
      </c>
      <c r="CK571">
        <v>106309594</v>
      </c>
      <c r="CL571">
        <v>0</v>
      </c>
      <c r="CM571">
        <v>13.924834132194524</v>
      </c>
      <c r="CN571">
        <v>6.9094565510749844</v>
      </c>
      <c r="CO571">
        <v>4.5641735196113586</v>
      </c>
      <c r="CP571">
        <v>110872625199.28125</v>
      </c>
      <c r="CQ571">
        <v>55014629204.586746</v>
      </c>
      <c r="CR571">
        <v>36340964293.023384</v>
      </c>
      <c r="CS571">
        <v>1.1324998438699336</v>
      </c>
      <c r="CT571">
        <v>9017215539.9202003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7962222325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823227006.94701254</v>
      </c>
      <c r="EF571">
        <v>0</v>
      </c>
      <c r="EG571">
        <v>92310914</v>
      </c>
      <c r="EH571">
        <v>0</v>
      </c>
      <c r="EI571">
        <v>0</v>
      </c>
      <c r="EJ571">
        <v>0</v>
      </c>
      <c r="EK571">
        <v>0</v>
      </c>
      <c r="EL571">
        <v>231267458</v>
      </c>
      <c r="EM571">
        <v>12214452</v>
      </c>
      <c r="EN571">
        <v>0</v>
      </c>
      <c r="EO571">
        <v>94095142</v>
      </c>
      <c r="EP571">
        <v>92310914</v>
      </c>
      <c r="EQ571">
        <v>337577052</v>
      </c>
      <c r="ER571" t="b">
        <v>1</v>
      </c>
      <c r="ES571" t="b">
        <v>1</v>
      </c>
      <c r="ET571" t="s">
        <v>9979</v>
      </c>
      <c r="EU571" t="s">
        <v>9979</v>
      </c>
      <c r="EV571">
        <v>2021</v>
      </c>
      <c r="EW571" t="s">
        <v>572</v>
      </c>
    </row>
    <row r="572" spans="1:153" x14ac:dyDescent="0.4">
      <c r="A572" t="s">
        <v>287</v>
      </c>
      <c r="B572" t="s">
        <v>1966</v>
      </c>
      <c r="C572">
        <v>210001049</v>
      </c>
      <c r="D572" t="s">
        <v>1967</v>
      </c>
      <c r="E572" t="s">
        <v>1968</v>
      </c>
      <c r="F572" t="s">
        <v>827</v>
      </c>
      <c r="G572" t="s">
        <v>827</v>
      </c>
      <c r="H572" t="s">
        <v>827</v>
      </c>
      <c r="I572" t="s">
        <v>689</v>
      </c>
      <c r="J572" t="s">
        <v>550</v>
      </c>
      <c r="K572" t="s">
        <v>551</v>
      </c>
      <c r="L572" t="s">
        <v>654</v>
      </c>
      <c r="M572" t="s">
        <v>553</v>
      </c>
      <c r="N572" t="s">
        <v>594</v>
      </c>
      <c r="O572" t="s">
        <v>583</v>
      </c>
      <c r="P572" t="s">
        <v>584</v>
      </c>
      <c r="Q572" t="s">
        <v>655</v>
      </c>
      <c r="R572" t="s">
        <v>557</v>
      </c>
      <c r="S572" t="s">
        <v>692</v>
      </c>
      <c r="T572" s="1">
        <v>44412</v>
      </c>
      <c r="U572" s="1">
        <v>46235</v>
      </c>
      <c r="V572" s="1">
        <v>48064</v>
      </c>
      <c r="X572" t="s">
        <v>553</v>
      </c>
      <c r="Y572" t="s">
        <v>553</v>
      </c>
      <c r="Z572" t="s">
        <v>553</v>
      </c>
      <c r="AA572" t="s">
        <v>553</v>
      </c>
      <c r="AB572" t="s">
        <v>1969</v>
      </c>
      <c r="AC572" t="s">
        <v>1970</v>
      </c>
      <c r="AD572" t="s">
        <v>847</v>
      </c>
      <c r="AF572" t="s">
        <v>829</v>
      </c>
      <c r="AH572" t="s">
        <v>9979</v>
      </c>
      <c r="AI572" t="s">
        <v>566</v>
      </c>
      <c r="AJ572" t="s">
        <v>696</v>
      </c>
      <c r="AK572" t="s">
        <v>827</v>
      </c>
      <c r="AL572" t="s">
        <v>586</v>
      </c>
      <c r="AM572" t="s">
        <v>569</v>
      </c>
      <c r="AN572" t="s">
        <v>578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896481082</v>
      </c>
      <c r="BO572">
        <v>0</v>
      </c>
      <c r="BP572">
        <v>0</v>
      </c>
      <c r="BQ572">
        <v>0</v>
      </c>
      <c r="BR572">
        <v>896481082</v>
      </c>
      <c r="BS572">
        <v>0</v>
      </c>
      <c r="BT572">
        <v>0</v>
      </c>
      <c r="BU572">
        <v>0</v>
      </c>
      <c r="BV572">
        <v>0</v>
      </c>
      <c r="BW572">
        <v>896481082</v>
      </c>
      <c r="BX572">
        <v>0</v>
      </c>
      <c r="BY572">
        <v>1.4369653563713221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63283585825</v>
      </c>
      <c r="CF572">
        <v>63283585825</v>
      </c>
      <c r="CG572">
        <v>62387104743</v>
      </c>
      <c r="CH572">
        <v>63283585825</v>
      </c>
      <c r="CI572">
        <v>63283585825</v>
      </c>
      <c r="CJ572">
        <v>62387104743</v>
      </c>
      <c r="CK572">
        <v>896481082</v>
      </c>
      <c r="CL572">
        <v>0</v>
      </c>
      <c r="CM572">
        <v>1.1732164025306702</v>
      </c>
      <c r="CN572">
        <v>2.918914258480072</v>
      </c>
      <c r="CO572">
        <v>6.5170910954475429</v>
      </c>
      <c r="CP572">
        <v>74245340900.847412</v>
      </c>
      <c r="CQ572">
        <v>184719360992.33987</v>
      </c>
      <c r="CR572">
        <v>412424893668.09784</v>
      </c>
      <c r="CS572">
        <v>1.2925394432356541</v>
      </c>
      <c r="CT572">
        <v>81796530788.201233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63283585825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46588879401.804802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896481082</v>
      </c>
      <c r="EP572">
        <v>0</v>
      </c>
      <c r="EQ572">
        <v>896481082</v>
      </c>
      <c r="ER572" t="b">
        <v>1</v>
      </c>
      <c r="ES572" t="b">
        <v>1</v>
      </c>
      <c r="ET572" t="s">
        <v>1248</v>
      </c>
      <c r="EU572" t="s">
        <v>9979</v>
      </c>
      <c r="EV572">
        <v>2021</v>
      </c>
      <c r="EW572" t="s">
        <v>814</v>
      </c>
    </row>
    <row r="573" spans="1:153" x14ac:dyDescent="0.4">
      <c r="A573" t="s">
        <v>288</v>
      </c>
      <c r="B573" t="s">
        <v>1971</v>
      </c>
      <c r="C573">
        <v>210001005</v>
      </c>
      <c r="D573" t="s">
        <v>1972</v>
      </c>
      <c r="E573" t="s">
        <v>1973</v>
      </c>
      <c r="F573" t="s">
        <v>844</v>
      </c>
      <c r="G573" t="s">
        <v>844</v>
      </c>
      <c r="H573" t="s">
        <v>1277</v>
      </c>
      <c r="I573" t="s">
        <v>689</v>
      </c>
      <c r="J573" t="s">
        <v>811</v>
      </c>
      <c r="K573" t="s">
        <v>691</v>
      </c>
      <c r="L573" t="s">
        <v>654</v>
      </c>
      <c r="M573" t="s">
        <v>553</v>
      </c>
      <c r="N573" t="s">
        <v>594</v>
      </c>
      <c r="O573" t="s">
        <v>555</v>
      </c>
      <c r="P573" t="s">
        <v>595</v>
      </c>
      <c r="Q573" t="s">
        <v>655</v>
      </c>
      <c r="R573" t="s">
        <v>812</v>
      </c>
      <c r="S573" t="s">
        <v>812</v>
      </c>
      <c r="T573" s="1">
        <v>44356</v>
      </c>
      <c r="U573" s="1">
        <v>45838</v>
      </c>
      <c r="V573" s="1">
        <v>47299</v>
      </c>
      <c r="X573" t="s">
        <v>553</v>
      </c>
      <c r="Y573" t="s">
        <v>553</v>
      </c>
      <c r="Z573" t="s">
        <v>553</v>
      </c>
      <c r="AA573" t="s">
        <v>553</v>
      </c>
      <c r="AB573" t="s">
        <v>553</v>
      </c>
      <c r="AC573" t="s">
        <v>1974</v>
      </c>
      <c r="AD573" t="s">
        <v>851</v>
      </c>
      <c r="AF573" t="s">
        <v>8894</v>
      </c>
      <c r="AH573" t="s">
        <v>9979</v>
      </c>
      <c r="AI573" t="s">
        <v>566</v>
      </c>
      <c r="AJ573" t="s">
        <v>696</v>
      </c>
      <c r="AK573" t="s">
        <v>844</v>
      </c>
      <c r="AL573" t="s">
        <v>568</v>
      </c>
      <c r="AM573" t="s">
        <v>569</v>
      </c>
      <c r="AN573" t="s">
        <v>578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2358258668</v>
      </c>
      <c r="AZ573">
        <v>4168977915</v>
      </c>
      <c r="BA573">
        <v>0</v>
      </c>
      <c r="BB573">
        <v>-2358258668</v>
      </c>
      <c r="BC573">
        <v>65090142942</v>
      </c>
      <c r="BD573">
        <v>0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11204415</v>
      </c>
      <c r="BN573">
        <v>-2176061569</v>
      </c>
      <c r="BO573">
        <v>0</v>
      </c>
      <c r="BP573">
        <v>4187247121</v>
      </c>
      <c r="BQ573">
        <v>11204415</v>
      </c>
      <c r="BR573">
        <v>2011185552</v>
      </c>
      <c r="BS573">
        <v>0</v>
      </c>
      <c r="BT573">
        <v>0</v>
      </c>
      <c r="BU573">
        <v>0</v>
      </c>
      <c r="BV573">
        <v>11204415</v>
      </c>
      <c r="BW573">
        <v>2011185552</v>
      </c>
      <c r="BX573">
        <v>1.4343837919880996E-2</v>
      </c>
      <c r="BY573">
        <v>2.5902922480285895</v>
      </c>
      <c r="BZ573">
        <v>47836821.729999997</v>
      </c>
      <c r="CA573">
        <v>65659932059</v>
      </c>
      <c r="CB573">
        <v>65659932059</v>
      </c>
      <c r="CC573">
        <v>67532501458</v>
      </c>
      <c r="CD573">
        <v>45653410.5</v>
      </c>
      <c r="CE573">
        <v>75837619386</v>
      </c>
      <c r="CF573">
        <v>80399764697</v>
      </c>
      <c r="CG573">
        <v>81459947734</v>
      </c>
      <c r="CH573">
        <v>62032936821.075241</v>
      </c>
      <c r="CI573">
        <v>61814748536.596344</v>
      </c>
      <c r="CJ573">
        <v>66053187753.623039</v>
      </c>
      <c r="CK573">
        <v>-1661992264.5477982</v>
      </c>
      <c r="CL573">
        <v>0</v>
      </c>
      <c r="CM573">
        <v>4.6814522147178659</v>
      </c>
      <c r="CN573">
        <v>14.763043522834781</v>
      </c>
      <c r="CO573">
        <v>13.762053847312927</v>
      </c>
      <c r="CP573">
        <v>355030191233.52026</v>
      </c>
      <c r="CQ573">
        <v>1119594075663.6968</v>
      </c>
      <c r="CR573">
        <v>1043681401642.1548</v>
      </c>
      <c r="CS573">
        <v>1.5293295101405362</v>
      </c>
      <c r="CT573">
        <v>115980709305.81581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72517913660.906265</v>
      </c>
      <c r="DK573">
        <v>3319705725.0937467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36579621787.632912</v>
      </c>
      <c r="EF573">
        <v>-4695071035</v>
      </c>
      <c r="EG573">
        <v>0</v>
      </c>
      <c r="EH573">
        <v>0</v>
      </c>
      <c r="EI573">
        <v>4573349726</v>
      </c>
      <c r="EJ573">
        <v>132925724</v>
      </c>
      <c r="EK573">
        <v>-1085742413</v>
      </c>
      <c r="EL573">
        <v>4187247121</v>
      </c>
      <c r="EM573">
        <v>31328446</v>
      </c>
      <c r="EN573">
        <v>1088008111</v>
      </c>
      <c r="EO573">
        <v>-2209655713</v>
      </c>
      <c r="EP573">
        <v>11204415</v>
      </c>
      <c r="EQ573">
        <v>2011185552</v>
      </c>
      <c r="ER573" t="b">
        <v>1</v>
      </c>
      <c r="ES573" t="b">
        <v>1</v>
      </c>
      <c r="ET573" t="s">
        <v>9979</v>
      </c>
      <c r="EU573" t="s">
        <v>9979</v>
      </c>
      <c r="EV573">
        <v>2021</v>
      </c>
      <c r="EW573" t="s">
        <v>814</v>
      </c>
    </row>
    <row r="574" spans="1:153" x14ac:dyDescent="0.4">
      <c r="A574" t="s">
        <v>289</v>
      </c>
      <c r="B574" t="s">
        <v>1975</v>
      </c>
      <c r="C574">
        <v>210001030</v>
      </c>
      <c r="D574" t="s">
        <v>1976</v>
      </c>
      <c r="E574" t="s">
        <v>1977</v>
      </c>
      <c r="F574" t="s">
        <v>844</v>
      </c>
      <c r="G574" t="s">
        <v>844</v>
      </c>
      <c r="H574" t="s">
        <v>1277</v>
      </c>
      <c r="I574" t="s">
        <v>689</v>
      </c>
      <c r="J574" t="s">
        <v>837</v>
      </c>
      <c r="K574" t="s">
        <v>691</v>
      </c>
      <c r="L574" t="s">
        <v>654</v>
      </c>
      <c r="M574" t="s">
        <v>553</v>
      </c>
      <c r="N574" t="s">
        <v>594</v>
      </c>
      <c r="O574" t="s">
        <v>555</v>
      </c>
      <c r="P574" t="s">
        <v>595</v>
      </c>
      <c r="Q574" t="s">
        <v>655</v>
      </c>
      <c r="R574" t="s">
        <v>692</v>
      </c>
      <c r="S574" t="s">
        <v>692</v>
      </c>
      <c r="T574" s="1">
        <v>44385</v>
      </c>
      <c r="U574" s="1">
        <v>44742</v>
      </c>
      <c r="V574" s="1">
        <v>46568</v>
      </c>
      <c r="X574" t="s">
        <v>553</v>
      </c>
      <c r="Y574" t="s">
        <v>553</v>
      </c>
      <c r="Z574" t="s">
        <v>553</v>
      </c>
      <c r="AA574" t="s">
        <v>553</v>
      </c>
      <c r="AB574" t="s">
        <v>553</v>
      </c>
      <c r="AC574" t="s">
        <v>1978</v>
      </c>
      <c r="AD574" t="s">
        <v>1379</v>
      </c>
      <c r="AF574" t="s">
        <v>8894</v>
      </c>
      <c r="AH574" t="s">
        <v>9979</v>
      </c>
      <c r="AI574" t="s">
        <v>566</v>
      </c>
      <c r="AJ574" t="s">
        <v>696</v>
      </c>
      <c r="AK574" t="s">
        <v>844</v>
      </c>
      <c r="AL574" t="s">
        <v>568</v>
      </c>
      <c r="AM574" t="s">
        <v>569</v>
      </c>
      <c r="AN574" t="s">
        <v>578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3504801580</v>
      </c>
      <c r="BE574">
        <v>4743002082</v>
      </c>
      <c r="BF574">
        <v>33989592613</v>
      </c>
      <c r="BG574">
        <v>4743002082</v>
      </c>
      <c r="BH574">
        <v>0</v>
      </c>
      <c r="BI574">
        <v>0</v>
      </c>
      <c r="BJ574">
        <v>1068058437</v>
      </c>
      <c r="BK574">
        <v>4743002082</v>
      </c>
      <c r="BL574">
        <v>0</v>
      </c>
      <c r="BM574">
        <v>-236607200</v>
      </c>
      <c r="BN574">
        <v>-445244775</v>
      </c>
      <c r="BO574">
        <v>3504801580</v>
      </c>
      <c r="BP574">
        <v>4743002082</v>
      </c>
      <c r="BQ574">
        <v>3268194380</v>
      </c>
      <c r="BR574">
        <v>4297757307</v>
      </c>
      <c r="BS574">
        <v>0</v>
      </c>
      <c r="BT574">
        <v>0</v>
      </c>
      <c r="BU574">
        <v>0</v>
      </c>
      <c r="BV574">
        <v>3268194380</v>
      </c>
      <c r="BW574">
        <v>4297757307</v>
      </c>
      <c r="BX574">
        <v>7.0983897773532219</v>
      </c>
      <c r="BY574">
        <v>9.0490304870370526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46070599396</v>
      </c>
      <c r="CF574">
        <v>49280292117</v>
      </c>
      <c r="CG574">
        <v>53215395892</v>
      </c>
      <c r="CH574">
        <v>37965689454.507904</v>
      </c>
      <c r="CI574">
        <v>37057735715.531906</v>
      </c>
      <c r="CJ574">
        <v>44290892484.434204</v>
      </c>
      <c r="CK574">
        <v>1315928206.0737</v>
      </c>
      <c r="CL574">
        <v>0</v>
      </c>
      <c r="CM574">
        <v>188.61366987228391</v>
      </c>
      <c r="CN574">
        <v>38.896474242210388</v>
      </c>
      <c r="CO574">
        <v>13.955681920051575</v>
      </c>
      <c r="CP574">
        <v>8689544825295.3867</v>
      </c>
      <c r="CQ574">
        <v>1791983882729.7075</v>
      </c>
      <c r="CR574">
        <v>642946631036.69617</v>
      </c>
      <c r="CS574">
        <v>1.4879490646071649</v>
      </c>
      <c r="CT574">
        <v>68550705277.169617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46070599396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17825636318.300323</v>
      </c>
      <c r="EF574">
        <v>-3275442567</v>
      </c>
      <c r="EG574">
        <v>3504801580</v>
      </c>
      <c r="EH574">
        <v>0</v>
      </c>
      <c r="EI574">
        <v>2973085521</v>
      </c>
      <c r="EJ574">
        <v>65749846</v>
      </c>
      <c r="EK574">
        <v>372022358</v>
      </c>
      <c r="EL574">
        <v>4743002082</v>
      </c>
      <c r="EM574">
        <v>1068058437</v>
      </c>
      <c r="EN574">
        <v>-941579515</v>
      </c>
      <c r="EO574">
        <v>-943746055</v>
      </c>
      <c r="EP574">
        <v>3268194380</v>
      </c>
      <c r="EQ574">
        <v>4297757307</v>
      </c>
      <c r="ER574" t="b">
        <v>1</v>
      </c>
      <c r="ES574" t="b">
        <v>1</v>
      </c>
      <c r="ET574" t="s">
        <v>9979</v>
      </c>
      <c r="EU574" t="s">
        <v>9979</v>
      </c>
      <c r="EV574">
        <v>2021</v>
      </c>
      <c r="EW574" t="s">
        <v>814</v>
      </c>
    </row>
    <row r="575" spans="1:153" x14ac:dyDescent="0.4">
      <c r="A575" t="s">
        <v>290</v>
      </c>
      <c r="B575" t="s">
        <v>1979</v>
      </c>
      <c r="C575">
        <v>210001360</v>
      </c>
      <c r="D575" t="s">
        <v>1980</v>
      </c>
      <c r="E575" t="s">
        <v>1981</v>
      </c>
      <c r="F575" t="s">
        <v>687</v>
      </c>
      <c r="G575" t="s">
        <v>687</v>
      </c>
      <c r="H575" t="s">
        <v>687</v>
      </c>
      <c r="I575" t="s">
        <v>689</v>
      </c>
      <c r="J575" t="s">
        <v>837</v>
      </c>
      <c r="K575" t="s">
        <v>691</v>
      </c>
      <c r="L575" t="s">
        <v>654</v>
      </c>
      <c r="M575" t="s">
        <v>553</v>
      </c>
      <c r="N575" t="s">
        <v>594</v>
      </c>
      <c r="O575" t="s">
        <v>583</v>
      </c>
      <c r="P575" t="s">
        <v>584</v>
      </c>
      <c r="Q575" t="s">
        <v>655</v>
      </c>
      <c r="R575" t="s">
        <v>692</v>
      </c>
      <c r="S575" t="s">
        <v>692</v>
      </c>
      <c r="T575" s="1">
        <v>44686</v>
      </c>
      <c r="U575" s="1">
        <v>46878</v>
      </c>
      <c r="V575" s="1">
        <v>48704</v>
      </c>
      <c r="X575" t="s">
        <v>553</v>
      </c>
      <c r="Y575" t="s">
        <v>553</v>
      </c>
      <c r="Z575" t="s">
        <v>553</v>
      </c>
      <c r="AA575" t="s">
        <v>553</v>
      </c>
      <c r="AB575" t="s">
        <v>553</v>
      </c>
      <c r="AC575" t="s">
        <v>960</v>
      </c>
      <c r="AD575" t="s">
        <v>851</v>
      </c>
      <c r="AF575" t="s">
        <v>9926</v>
      </c>
      <c r="AH575" s="1">
        <v>44323</v>
      </c>
      <c r="AJ575" t="s">
        <v>696</v>
      </c>
      <c r="AK575" t="s">
        <v>687</v>
      </c>
      <c r="AL575" t="s">
        <v>586</v>
      </c>
      <c r="AM575" t="s">
        <v>569</v>
      </c>
      <c r="AN575" t="s">
        <v>578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6140370832</v>
      </c>
      <c r="AW575">
        <v>333184890137</v>
      </c>
      <c r="AX575">
        <v>0</v>
      </c>
      <c r="AY575">
        <v>0</v>
      </c>
      <c r="AZ575">
        <v>0</v>
      </c>
      <c r="BA575">
        <v>0</v>
      </c>
      <c r="BB575">
        <v>6140370832</v>
      </c>
      <c r="BC575">
        <v>333184890137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-216842094</v>
      </c>
      <c r="BN575">
        <v>6493689493</v>
      </c>
      <c r="BO575">
        <v>0</v>
      </c>
      <c r="BP575">
        <v>4137603657</v>
      </c>
      <c r="BQ575">
        <v>-216842094</v>
      </c>
      <c r="BR575">
        <v>10631293150</v>
      </c>
      <c r="BS575">
        <v>0</v>
      </c>
      <c r="BT575">
        <v>0</v>
      </c>
      <c r="BU575">
        <v>0</v>
      </c>
      <c r="BV575">
        <v>-216842094</v>
      </c>
      <c r="BW575">
        <v>10631293150</v>
      </c>
      <c r="BX575">
        <v>-4.8027749268577072E-2</v>
      </c>
      <c r="BY575">
        <v>2.518662184466304</v>
      </c>
      <c r="BZ575">
        <v>247697851</v>
      </c>
      <c r="CA575">
        <v>333184890137</v>
      </c>
      <c r="CB575">
        <v>333184890137</v>
      </c>
      <c r="CC575">
        <v>327044519305</v>
      </c>
      <c r="CD575">
        <v>302678823</v>
      </c>
      <c r="CE575">
        <v>436190451825</v>
      </c>
      <c r="CF575">
        <v>466579405655</v>
      </c>
      <c r="CG575">
        <v>418642434978</v>
      </c>
      <c r="CH575">
        <v>412417970105.50281</v>
      </c>
      <c r="CI575">
        <v>417938059695.10278</v>
      </c>
      <c r="CJ575">
        <v>396124820960.45953</v>
      </c>
      <c r="CK575">
        <v>10152778313.043274</v>
      </c>
      <c r="CL575">
        <v>0</v>
      </c>
      <c r="CM575">
        <v>53.100212216377251</v>
      </c>
      <c r="CN575">
        <v>23.353614211082458</v>
      </c>
      <c r="CO575">
        <v>15.330345034599302</v>
      </c>
      <c r="CP575">
        <v>23161805558664.977</v>
      </c>
      <c r="CQ575">
        <v>10186623534478.799</v>
      </c>
      <c r="CR575">
        <v>6686950127275.0146</v>
      </c>
      <c r="CS575">
        <v>1.3400123118050711</v>
      </c>
      <c r="CT575">
        <v>584500575737.31677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436190451825</v>
      </c>
      <c r="DL575">
        <v>0</v>
      </c>
      <c r="DM575">
        <v>418642434978</v>
      </c>
      <c r="DN575">
        <v>0</v>
      </c>
      <c r="DO575">
        <v>6140370832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320394850462.53442</v>
      </c>
      <c r="EF575">
        <v>-29702415216</v>
      </c>
      <c r="EG575">
        <v>0</v>
      </c>
      <c r="EH575">
        <v>0</v>
      </c>
      <c r="EI575">
        <v>30172111736</v>
      </c>
      <c r="EJ575">
        <v>-686538614</v>
      </c>
      <c r="EK575">
        <v>1553355218</v>
      </c>
      <c r="EL575">
        <v>4137603657</v>
      </c>
      <c r="EM575">
        <v>0</v>
      </c>
      <c r="EN575">
        <v>-4913956522</v>
      </c>
      <c r="EO575">
        <v>9854290797</v>
      </c>
      <c r="EP575">
        <v>-216842094</v>
      </c>
      <c r="EQ575">
        <v>10631293150</v>
      </c>
      <c r="ER575" t="b">
        <v>1</v>
      </c>
      <c r="ES575" t="b">
        <v>1</v>
      </c>
      <c r="ET575" t="s">
        <v>840</v>
      </c>
      <c r="EU575" t="s">
        <v>9979</v>
      </c>
      <c r="EV575">
        <v>2021</v>
      </c>
      <c r="EW575" t="s">
        <v>572</v>
      </c>
    </row>
    <row r="576" spans="1:153" x14ac:dyDescent="0.4">
      <c r="A576" t="s">
        <v>1982</v>
      </c>
      <c r="B576" t="s">
        <v>1983</v>
      </c>
      <c r="C576">
        <v>210001009</v>
      </c>
      <c r="D576" t="s">
        <v>1984</v>
      </c>
      <c r="E576" t="s">
        <v>1985</v>
      </c>
      <c r="F576" t="s">
        <v>606</v>
      </c>
      <c r="G576" t="s">
        <v>1236</v>
      </c>
      <c r="H576" t="s">
        <v>1252</v>
      </c>
      <c r="I576" t="s">
        <v>689</v>
      </c>
      <c r="J576" t="s">
        <v>837</v>
      </c>
      <c r="K576" t="s">
        <v>691</v>
      </c>
      <c r="L576" t="s">
        <v>838</v>
      </c>
      <c r="M576" t="s">
        <v>553</v>
      </c>
      <c r="N576" t="s">
        <v>594</v>
      </c>
      <c r="O576" t="s">
        <v>555</v>
      </c>
      <c r="P576" t="s">
        <v>595</v>
      </c>
      <c r="Q576" t="s">
        <v>556</v>
      </c>
      <c r="R576" t="s">
        <v>557</v>
      </c>
      <c r="S576" t="s">
        <v>692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553</v>
      </c>
      <c r="Y576" t="s">
        <v>553</v>
      </c>
      <c r="Z576" t="s">
        <v>553</v>
      </c>
      <c r="AA576" t="s">
        <v>553</v>
      </c>
      <c r="AB576" t="s">
        <v>933</v>
      </c>
      <c r="AC576" t="s">
        <v>1986</v>
      </c>
      <c r="AD576" t="s">
        <v>563</v>
      </c>
      <c r="AF576" t="s">
        <v>612</v>
      </c>
      <c r="AH576" t="s">
        <v>9979</v>
      </c>
      <c r="AI576" t="s">
        <v>566</v>
      </c>
      <c r="AJ576" t="s">
        <v>773</v>
      </c>
      <c r="AK576" t="s">
        <v>606</v>
      </c>
      <c r="AL576" t="s">
        <v>568</v>
      </c>
      <c r="AM576" t="s">
        <v>569</v>
      </c>
      <c r="AN576" t="s">
        <v>570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 t="b">
        <v>1</v>
      </c>
      <c r="ES576" t="b">
        <v>1</v>
      </c>
      <c r="ET576" t="s">
        <v>9979</v>
      </c>
      <c r="EU576" t="s">
        <v>9979</v>
      </c>
      <c r="EV576">
        <v>2021</v>
      </c>
      <c r="EW576" t="s">
        <v>572</v>
      </c>
    </row>
    <row r="577" spans="1:153" x14ac:dyDescent="0.4">
      <c r="A577" t="s">
        <v>291</v>
      </c>
      <c r="B577" t="s">
        <v>1987</v>
      </c>
      <c r="C577">
        <v>210001074</v>
      </c>
      <c r="D577" t="s">
        <v>1988</v>
      </c>
      <c r="E577" t="s">
        <v>1989</v>
      </c>
      <c r="F577" t="s">
        <v>546</v>
      </c>
      <c r="G577" t="s">
        <v>701</v>
      </c>
      <c r="H577" t="s">
        <v>702</v>
      </c>
      <c r="I577" t="s">
        <v>549</v>
      </c>
      <c r="J577" t="s">
        <v>550</v>
      </c>
      <c r="K577" t="s">
        <v>551</v>
      </c>
      <c r="L577" t="s">
        <v>552</v>
      </c>
      <c r="M577" t="s">
        <v>553</v>
      </c>
      <c r="N577" t="s">
        <v>594</v>
      </c>
      <c r="O577" t="s">
        <v>555</v>
      </c>
      <c r="P577" t="s">
        <v>595</v>
      </c>
      <c r="Q577" t="s">
        <v>655</v>
      </c>
      <c r="R577" t="s">
        <v>557</v>
      </c>
      <c r="S577" t="s">
        <v>557</v>
      </c>
      <c r="T577" s="1">
        <v>44434</v>
      </c>
      <c r="U577" s="1">
        <v>45164</v>
      </c>
      <c r="V577" s="1">
        <v>52469</v>
      </c>
      <c r="X577" t="s">
        <v>677</v>
      </c>
      <c r="Y577" t="s">
        <v>559</v>
      </c>
      <c r="Z577" t="s">
        <v>678</v>
      </c>
      <c r="AA577" t="s">
        <v>1990</v>
      </c>
      <c r="AB577" t="s">
        <v>1829</v>
      </c>
      <c r="AC577" t="s">
        <v>553</v>
      </c>
      <c r="AD577" t="s">
        <v>577</v>
      </c>
      <c r="AF577" t="s">
        <v>564</v>
      </c>
      <c r="AH577" t="s">
        <v>9979</v>
      </c>
      <c r="AI577" t="s">
        <v>566</v>
      </c>
      <c r="AJ577" t="s">
        <v>567</v>
      </c>
      <c r="AK577" t="s">
        <v>546</v>
      </c>
      <c r="AL577" t="s">
        <v>568</v>
      </c>
      <c r="AM577" t="s">
        <v>569</v>
      </c>
      <c r="AN577" t="s">
        <v>578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0</v>
      </c>
      <c r="BN577">
        <v>-333047123</v>
      </c>
      <c r="BO577">
        <v>0</v>
      </c>
      <c r="BP577">
        <v>82489688</v>
      </c>
      <c r="BQ577">
        <v>0</v>
      </c>
      <c r="BR577">
        <v>-250557435</v>
      </c>
      <c r="BS577">
        <v>0</v>
      </c>
      <c r="BT577">
        <v>0</v>
      </c>
      <c r="BU577">
        <v>0</v>
      </c>
      <c r="BV577">
        <v>0</v>
      </c>
      <c r="BW577">
        <v>-250557435</v>
      </c>
      <c r="BX577">
        <v>0</v>
      </c>
      <c r="BY577">
        <v>-4.7175416209292598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4794412373</v>
      </c>
      <c r="CF577">
        <v>4794412373</v>
      </c>
      <c r="CG577">
        <v>5577403247</v>
      </c>
      <c r="CH577">
        <v>4794412373</v>
      </c>
      <c r="CI577">
        <v>4794412373</v>
      </c>
      <c r="CJ577">
        <v>5577403247</v>
      </c>
      <c r="CK577">
        <v>-333047123</v>
      </c>
      <c r="CL577">
        <v>0</v>
      </c>
      <c r="CM577">
        <v>-9.274810254573822</v>
      </c>
      <c r="CN577">
        <v>-9.2881980538368225</v>
      </c>
      <c r="CO577">
        <v>1.940330564975739</v>
      </c>
      <c r="CP577">
        <v>-44467265041.756012</v>
      </c>
      <c r="CQ577">
        <v>-44531451672.189781</v>
      </c>
      <c r="CR577">
        <v>9302744868.4297638</v>
      </c>
      <c r="CS577">
        <v>1.0380709648466322</v>
      </c>
      <c r="CT577">
        <v>4976940277.9127417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4794412373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301615131.49315858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82489688</v>
      </c>
      <c r="EM577">
        <v>-31715592</v>
      </c>
      <c r="EN577">
        <v>0</v>
      </c>
      <c r="EO577">
        <v>-301331531</v>
      </c>
      <c r="EP577">
        <v>0</v>
      </c>
      <c r="EQ577">
        <v>-250557435</v>
      </c>
      <c r="ER577" t="b">
        <v>1</v>
      </c>
      <c r="ES577" t="b">
        <v>1</v>
      </c>
      <c r="ET577" t="s">
        <v>9979</v>
      </c>
      <c r="EU577" t="s">
        <v>9979</v>
      </c>
      <c r="EV577">
        <v>2021</v>
      </c>
      <c r="EW577" t="s">
        <v>572</v>
      </c>
    </row>
    <row r="578" spans="1:153" x14ac:dyDescent="0.4">
      <c r="A578" t="s">
        <v>292</v>
      </c>
      <c r="B578" t="s">
        <v>1991</v>
      </c>
      <c r="C578">
        <v>210001023</v>
      </c>
      <c r="D578" t="s">
        <v>1992</v>
      </c>
      <c r="E578" t="s">
        <v>1993</v>
      </c>
      <c r="F578" t="s">
        <v>606</v>
      </c>
      <c r="G578" t="s">
        <v>607</v>
      </c>
      <c r="H578" t="s">
        <v>654</v>
      </c>
      <c r="I578" t="s">
        <v>689</v>
      </c>
      <c r="J578" t="s">
        <v>837</v>
      </c>
      <c r="K578" t="s">
        <v>691</v>
      </c>
      <c r="L578" t="s">
        <v>838</v>
      </c>
      <c r="M578" t="s">
        <v>553</v>
      </c>
      <c r="N578" t="s">
        <v>594</v>
      </c>
      <c r="O578" t="s">
        <v>583</v>
      </c>
      <c r="P578" t="s">
        <v>595</v>
      </c>
      <c r="Q578" t="s">
        <v>655</v>
      </c>
      <c r="R578" t="s">
        <v>557</v>
      </c>
      <c r="S578" t="s">
        <v>692</v>
      </c>
      <c r="T578" s="1">
        <v>44372</v>
      </c>
      <c r="U578" s="1">
        <v>45657</v>
      </c>
      <c r="V578" s="1">
        <v>46752</v>
      </c>
      <c r="X578" t="s">
        <v>553</v>
      </c>
      <c r="Y578" t="s">
        <v>553</v>
      </c>
      <c r="Z578" t="s">
        <v>553</v>
      </c>
      <c r="AA578" t="s">
        <v>553</v>
      </c>
      <c r="AB578" t="s">
        <v>1688</v>
      </c>
      <c r="AC578" t="s">
        <v>1994</v>
      </c>
      <c r="AD578" t="s">
        <v>771</v>
      </c>
      <c r="AF578" t="s">
        <v>612</v>
      </c>
      <c r="AH578" t="s">
        <v>9979</v>
      </c>
      <c r="AI578" t="s">
        <v>566</v>
      </c>
      <c r="AJ578" t="s">
        <v>773</v>
      </c>
      <c r="AK578" t="s">
        <v>606</v>
      </c>
      <c r="AL578" t="s">
        <v>568</v>
      </c>
      <c r="AM578" t="s">
        <v>569</v>
      </c>
      <c r="AN578" t="s">
        <v>578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2196819230</v>
      </c>
      <c r="AW578">
        <v>104989604922</v>
      </c>
      <c r="AX578">
        <v>1605675131</v>
      </c>
      <c r="AY578">
        <v>6198075671</v>
      </c>
      <c r="AZ578">
        <v>62490646281</v>
      </c>
      <c r="BA578">
        <v>-1605675131</v>
      </c>
      <c r="BB578">
        <v>-4001256441</v>
      </c>
      <c r="BC578">
        <v>42498958641</v>
      </c>
      <c r="BD578">
        <v>1085676613</v>
      </c>
      <c r="BE578">
        <v>1571854533</v>
      </c>
      <c r="BF578">
        <v>13836516905</v>
      </c>
      <c r="BG578">
        <v>1571830459</v>
      </c>
      <c r="BH578">
        <v>0</v>
      </c>
      <c r="BI578">
        <v>24074</v>
      </c>
      <c r="BJ578">
        <v>79547074</v>
      </c>
      <c r="BK578">
        <v>1571830459</v>
      </c>
      <c r="BL578">
        <v>24074</v>
      </c>
      <c r="BM578">
        <v>-42104415</v>
      </c>
      <c r="BN578">
        <v>1736819093</v>
      </c>
      <c r="BO578">
        <v>1085676613</v>
      </c>
      <c r="BP578">
        <v>1571854533</v>
      </c>
      <c r="BQ578">
        <v>1043572198</v>
      </c>
      <c r="BR578">
        <v>3308673626</v>
      </c>
      <c r="BS578">
        <v>0</v>
      </c>
      <c r="BT578">
        <v>0</v>
      </c>
      <c r="BU578">
        <v>0</v>
      </c>
      <c r="BV578">
        <v>1043572198</v>
      </c>
      <c r="BW578">
        <v>3308673626</v>
      </c>
      <c r="BX578">
        <v>2.5348988355974389</v>
      </c>
      <c r="BY578">
        <v>8.2011587695269004</v>
      </c>
      <c r="BZ578">
        <v>0</v>
      </c>
      <c r="CA578">
        <v>41717207757</v>
      </c>
      <c r="CB578">
        <v>43399305375</v>
      </c>
      <c r="CC578">
        <v>46046874170</v>
      </c>
      <c r="CD578">
        <v>0</v>
      </c>
      <c r="CE578">
        <v>40866095362</v>
      </c>
      <c r="CF578">
        <v>42513874908</v>
      </c>
      <c r="CG578">
        <v>43130532710</v>
      </c>
      <c r="CH578">
        <v>40866095362</v>
      </c>
      <c r="CI578">
        <v>42513874908</v>
      </c>
      <c r="CJ578">
        <v>43130532710</v>
      </c>
      <c r="CK578">
        <v>1736819093</v>
      </c>
      <c r="CL578">
        <v>0</v>
      </c>
      <c r="CM578">
        <v>136.35252594947815</v>
      </c>
      <c r="CN578">
        <v>26.412244439125065</v>
      </c>
      <c r="CO578">
        <v>7.2150710225105286</v>
      </c>
      <c r="CP578">
        <v>5572195328300.9541</v>
      </c>
      <c r="CQ578">
        <v>1079365299973.7391</v>
      </c>
      <c r="CR578">
        <v>294851780449.51813</v>
      </c>
      <c r="CS578">
        <v>1.1162367801561541</v>
      </c>
      <c r="CT578">
        <v>45616238704.433228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40296871519.702759</v>
      </c>
      <c r="DK578">
        <v>569223842.29724085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6111742674.9786491</v>
      </c>
      <c r="DQ578">
        <v>86332996.021350324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18374437235.942974</v>
      </c>
      <c r="EF578">
        <v>0</v>
      </c>
      <c r="EG578">
        <v>1085676613</v>
      </c>
      <c r="EH578">
        <v>24719169</v>
      </c>
      <c r="EI578">
        <v>0</v>
      </c>
      <c r="EJ578">
        <v>-66823584</v>
      </c>
      <c r="EK578">
        <v>0</v>
      </c>
      <c r="EL578">
        <v>1571854533</v>
      </c>
      <c r="EM578">
        <v>79547074</v>
      </c>
      <c r="EN578">
        <v>0</v>
      </c>
      <c r="EO578">
        <v>1657272019</v>
      </c>
      <c r="EP578">
        <v>1043572198</v>
      </c>
      <c r="EQ578">
        <v>3308673626</v>
      </c>
      <c r="ER578" t="b">
        <v>1</v>
      </c>
      <c r="ES578" t="b">
        <v>1</v>
      </c>
      <c r="ET578" t="s">
        <v>9979</v>
      </c>
      <c r="EU578" t="s">
        <v>1878</v>
      </c>
      <c r="EV578">
        <v>2021</v>
      </c>
      <c r="EW578" t="s">
        <v>572</v>
      </c>
    </row>
    <row r="579" spans="1:153" x14ac:dyDescent="0.4">
      <c r="A579" t="s">
        <v>293</v>
      </c>
      <c r="B579" t="s">
        <v>1995</v>
      </c>
      <c r="C579">
        <v>210000981</v>
      </c>
      <c r="D579" t="s">
        <v>1996</v>
      </c>
      <c r="E579" t="s">
        <v>1997</v>
      </c>
      <c r="F579" t="s">
        <v>844</v>
      </c>
      <c r="G579" t="s">
        <v>844</v>
      </c>
      <c r="H579" t="s">
        <v>1277</v>
      </c>
      <c r="I579" t="s">
        <v>689</v>
      </c>
      <c r="J579" t="s">
        <v>811</v>
      </c>
      <c r="K579" t="s">
        <v>691</v>
      </c>
      <c r="L579" t="s">
        <v>654</v>
      </c>
      <c r="M579" t="s">
        <v>553</v>
      </c>
      <c r="N579" t="s">
        <v>594</v>
      </c>
      <c r="O579" t="s">
        <v>555</v>
      </c>
      <c r="P579" t="s">
        <v>595</v>
      </c>
      <c r="Q579" t="s">
        <v>655</v>
      </c>
      <c r="R579" t="s">
        <v>812</v>
      </c>
      <c r="S579" t="s">
        <v>812</v>
      </c>
      <c r="T579" s="1">
        <v>44322</v>
      </c>
      <c r="U579" s="1">
        <v>45105</v>
      </c>
      <c r="V579" s="1">
        <v>46566</v>
      </c>
      <c r="X579" t="s">
        <v>553</v>
      </c>
      <c r="Y579" t="s">
        <v>553</v>
      </c>
      <c r="Z579" t="s">
        <v>553</v>
      </c>
      <c r="AA579" t="s">
        <v>553</v>
      </c>
      <c r="AB579" t="s">
        <v>553</v>
      </c>
      <c r="AC579" t="s">
        <v>1998</v>
      </c>
      <c r="AD579" t="s">
        <v>1379</v>
      </c>
      <c r="AF579" t="s">
        <v>8894</v>
      </c>
      <c r="AH579" t="s">
        <v>9979</v>
      </c>
      <c r="AI579" t="s">
        <v>566</v>
      </c>
      <c r="AJ579" t="s">
        <v>696</v>
      </c>
      <c r="AK579" t="s">
        <v>844</v>
      </c>
      <c r="AL579" t="s">
        <v>568</v>
      </c>
      <c r="AM579" t="s">
        <v>569</v>
      </c>
      <c r="AN579" t="s">
        <v>578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-42435527</v>
      </c>
      <c r="BN579">
        <v>-4070186774</v>
      </c>
      <c r="BO579">
        <v>0</v>
      </c>
      <c r="BP579">
        <v>1814730000</v>
      </c>
      <c r="BQ579">
        <v>-42435527</v>
      </c>
      <c r="BR579">
        <v>-2255456774</v>
      </c>
      <c r="BS579">
        <v>0</v>
      </c>
      <c r="BT579">
        <v>0</v>
      </c>
      <c r="BU579">
        <v>0</v>
      </c>
      <c r="BV579">
        <v>-42435527</v>
      </c>
      <c r="BW579">
        <v>-2255456774</v>
      </c>
      <c r="BX579">
        <v>-0.10506236937970104</v>
      </c>
      <c r="BY579">
        <v>-4.9842798876121188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39190782746</v>
      </c>
      <c r="CF579">
        <v>41548373177</v>
      </c>
      <c r="CG579">
        <v>49056574321</v>
      </c>
      <c r="CH579">
        <v>30900197151.924526</v>
      </c>
      <c r="CI579">
        <v>30578721093.129532</v>
      </c>
      <c r="CJ579">
        <v>38982484659.726776</v>
      </c>
      <c r="CK579">
        <v>-2549162507.8022499</v>
      </c>
      <c r="CL579">
        <v>0</v>
      </c>
      <c r="CM579">
        <v>4.6814522147178659</v>
      </c>
      <c r="CN579">
        <v>-0.72536557912826538</v>
      </c>
      <c r="CO579">
        <v>10.615801215171816</v>
      </c>
      <c r="CP579">
        <v>183469776682.78842</v>
      </c>
      <c r="CQ579">
        <v>-28427644823.04232</v>
      </c>
      <c r="CR579">
        <v>416041559098.52142</v>
      </c>
      <c r="CS579">
        <v>1.4303338509285628</v>
      </c>
      <c r="CT579">
        <v>56055903205.990852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39190782746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18306582949.645161</v>
      </c>
      <c r="EF579">
        <v>-2583316313</v>
      </c>
      <c r="EG579">
        <v>0</v>
      </c>
      <c r="EH579">
        <v>0</v>
      </c>
      <c r="EI579">
        <v>2315154904</v>
      </c>
      <c r="EJ579">
        <v>225725882</v>
      </c>
      <c r="EK579">
        <v>-580371921</v>
      </c>
      <c r="EL579">
        <v>1814730000</v>
      </c>
      <c r="EM579">
        <v>0</v>
      </c>
      <c r="EN579">
        <v>262479801</v>
      </c>
      <c r="EO579">
        <v>-3752294654</v>
      </c>
      <c r="EP579">
        <v>-42435527</v>
      </c>
      <c r="EQ579">
        <v>-2255456774</v>
      </c>
      <c r="ER579" t="b">
        <v>1</v>
      </c>
      <c r="ES579" t="b">
        <v>1</v>
      </c>
      <c r="ET579" t="s">
        <v>9979</v>
      </c>
      <c r="EU579" t="s">
        <v>9979</v>
      </c>
      <c r="EV579">
        <v>2021</v>
      </c>
      <c r="EW579" t="s">
        <v>814</v>
      </c>
    </row>
    <row r="580" spans="1:153" x14ac:dyDescent="0.4">
      <c r="A580" t="s">
        <v>294</v>
      </c>
      <c r="B580">
        <v>706496903701</v>
      </c>
      <c r="C580">
        <v>6000000001212</v>
      </c>
      <c r="D580" t="s">
        <v>1999</v>
      </c>
      <c r="E580" t="s">
        <v>2000</v>
      </c>
      <c r="F580" t="s">
        <v>606</v>
      </c>
      <c r="G580" t="s">
        <v>1236</v>
      </c>
      <c r="H580" t="s">
        <v>931</v>
      </c>
      <c r="I580" t="s">
        <v>549</v>
      </c>
      <c r="J580" t="s">
        <v>550</v>
      </c>
      <c r="K580" t="s">
        <v>551</v>
      </c>
      <c r="L580" t="s">
        <v>552</v>
      </c>
      <c r="M580" t="s">
        <v>1374</v>
      </c>
      <c r="N580" t="s">
        <v>554</v>
      </c>
      <c r="O580" t="s">
        <v>555</v>
      </c>
      <c r="P580" t="s">
        <v>554</v>
      </c>
      <c r="Q580" t="s">
        <v>556</v>
      </c>
      <c r="R580" t="s">
        <v>557</v>
      </c>
      <c r="S580" t="s">
        <v>557</v>
      </c>
      <c r="T580" s="1">
        <v>44316</v>
      </c>
      <c r="U580" s="1">
        <v>46507</v>
      </c>
      <c r="V580" s="1">
        <v>46507</v>
      </c>
      <c r="X580" t="s">
        <v>553</v>
      </c>
      <c r="Y580" t="s">
        <v>553</v>
      </c>
      <c r="Z580" t="s">
        <v>1400</v>
      </c>
      <c r="AA580" t="s">
        <v>1400</v>
      </c>
      <c r="AB580" t="s">
        <v>2001</v>
      </c>
      <c r="AC580" t="s">
        <v>553</v>
      </c>
      <c r="AD580" t="s">
        <v>784</v>
      </c>
      <c r="AF580" t="s">
        <v>8806</v>
      </c>
      <c r="AH580" s="1">
        <v>44315</v>
      </c>
      <c r="AI580" t="s">
        <v>566</v>
      </c>
      <c r="AJ580" t="s">
        <v>567</v>
      </c>
      <c r="AK580" t="s">
        <v>606</v>
      </c>
      <c r="AL580" t="s">
        <v>568</v>
      </c>
      <c r="AM580" t="s">
        <v>569</v>
      </c>
      <c r="AN580" t="s">
        <v>578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5500000000</v>
      </c>
      <c r="AV580">
        <v>13300000000</v>
      </c>
      <c r="AW580">
        <v>95300000000</v>
      </c>
      <c r="AX580">
        <v>0</v>
      </c>
      <c r="AY580">
        <v>0</v>
      </c>
      <c r="AZ580">
        <v>506085398</v>
      </c>
      <c r="BA580">
        <v>5500000000</v>
      </c>
      <c r="BB580">
        <v>13300000000</v>
      </c>
      <c r="BC580">
        <v>94793914602</v>
      </c>
      <c r="BD580">
        <v>855467123</v>
      </c>
      <c r="BE580">
        <v>2443028764</v>
      </c>
      <c r="BF580">
        <v>19444277725</v>
      </c>
      <c r="BG580">
        <v>0</v>
      </c>
      <c r="BH580">
        <v>2408814793</v>
      </c>
      <c r="BI580">
        <v>34213971</v>
      </c>
      <c r="BJ580">
        <v>0</v>
      </c>
      <c r="BK580">
        <v>0</v>
      </c>
      <c r="BL580">
        <v>2501224247</v>
      </c>
      <c r="BM580">
        <v>0</v>
      </c>
      <c r="BN580">
        <v>0</v>
      </c>
      <c r="BO580">
        <v>311215051</v>
      </c>
      <c r="BP580">
        <v>2511748689</v>
      </c>
      <c r="BQ580">
        <v>311215051</v>
      </c>
      <c r="BR580">
        <v>2511748689</v>
      </c>
      <c r="BS580">
        <v>0</v>
      </c>
      <c r="BT580">
        <v>0</v>
      </c>
      <c r="BU580">
        <v>0</v>
      </c>
      <c r="BV580">
        <v>311215051</v>
      </c>
      <c r="BW580">
        <v>2511748689</v>
      </c>
      <c r="BX580">
        <v>0.33849641752068504</v>
      </c>
      <c r="BY580">
        <v>2.8892791557852373</v>
      </c>
      <c r="BZ580">
        <v>0</v>
      </c>
      <c r="CA580">
        <v>95300000000</v>
      </c>
      <c r="CB580">
        <v>89800000000</v>
      </c>
      <c r="CC580">
        <v>82000000000</v>
      </c>
      <c r="CD580">
        <v>0</v>
      </c>
      <c r="CE580">
        <v>94793914602</v>
      </c>
      <c r="CF580">
        <v>89398154066</v>
      </c>
      <c r="CG580">
        <v>81584639859</v>
      </c>
      <c r="CH580">
        <v>94793914602</v>
      </c>
      <c r="CI580">
        <v>89398154066</v>
      </c>
      <c r="CJ580">
        <v>81584639859</v>
      </c>
      <c r="CK580">
        <v>-90725257</v>
      </c>
      <c r="CL580">
        <v>0</v>
      </c>
      <c r="CM580">
        <v>0.32529274166666666</v>
      </c>
      <c r="CN580">
        <v>3.9035129</v>
      </c>
      <c r="CO580">
        <v>3.9035129</v>
      </c>
      <c r="CP580">
        <v>30835772374.200447</v>
      </c>
      <c r="CQ580">
        <v>370029268490.40533</v>
      </c>
      <c r="CR580">
        <v>370029268490.40533</v>
      </c>
      <c r="CS580">
        <v>1.2040322951206717</v>
      </c>
      <c r="CT580">
        <v>114134934561.71901</v>
      </c>
      <c r="CU580">
        <v>3.8</v>
      </c>
      <c r="CV580">
        <v>3.8</v>
      </c>
      <c r="CW580">
        <v>3.8</v>
      </c>
      <c r="CX580">
        <v>0</v>
      </c>
      <c r="CY580">
        <v>0</v>
      </c>
      <c r="CZ580">
        <v>360216875487.59998</v>
      </c>
      <c r="DA580">
        <v>20900000000</v>
      </c>
      <c r="DB580">
        <v>50540000000</v>
      </c>
      <c r="DC580">
        <v>0</v>
      </c>
      <c r="DD580">
        <v>0</v>
      </c>
      <c r="DE580">
        <v>94793914602</v>
      </c>
      <c r="DF580">
        <v>5500000000</v>
      </c>
      <c r="DG580">
        <v>0</v>
      </c>
      <c r="DH580">
        <v>1</v>
      </c>
      <c r="DI580">
        <v>0</v>
      </c>
      <c r="DJ580">
        <v>94793914602</v>
      </c>
      <c r="DK580">
        <v>0</v>
      </c>
      <c r="DL580">
        <v>81584639859</v>
      </c>
      <c r="DM580">
        <v>0</v>
      </c>
      <c r="DN580">
        <v>13300000000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4102343351.2048426</v>
      </c>
      <c r="EF580">
        <v>0</v>
      </c>
      <c r="EG580">
        <v>311215051</v>
      </c>
      <c r="EH580">
        <v>0</v>
      </c>
      <c r="EI580">
        <v>0</v>
      </c>
      <c r="EJ580">
        <v>0</v>
      </c>
      <c r="EK580">
        <v>0</v>
      </c>
      <c r="EL580">
        <v>2511748689</v>
      </c>
      <c r="EM580">
        <v>0</v>
      </c>
      <c r="EN580">
        <v>0</v>
      </c>
      <c r="EO580">
        <v>0</v>
      </c>
      <c r="EP580">
        <v>311215051</v>
      </c>
      <c r="EQ580">
        <v>2511748689</v>
      </c>
      <c r="ER580" t="b">
        <v>1</v>
      </c>
      <c r="ES580" t="b">
        <v>1</v>
      </c>
      <c r="ET580" t="s">
        <v>9979</v>
      </c>
      <c r="EU580" t="s">
        <v>9979</v>
      </c>
      <c r="EV580">
        <v>2021</v>
      </c>
      <c r="EW580" t="s">
        <v>8804</v>
      </c>
    </row>
    <row r="581" spans="1:153" x14ac:dyDescent="0.4">
      <c r="A581" t="s">
        <v>295</v>
      </c>
      <c r="B581" t="s">
        <v>2002</v>
      </c>
      <c r="C581">
        <v>110000407</v>
      </c>
      <c r="D581" t="s">
        <v>2003</v>
      </c>
      <c r="E581" t="s">
        <v>2004</v>
      </c>
      <c r="F581" t="s">
        <v>844</v>
      </c>
      <c r="G581" t="s">
        <v>844</v>
      </c>
      <c r="H581" t="s">
        <v>1277</v>
      </c>
      <c r="I581" t="s">
        <v>549</v>
      </c>
      <c r="J581" t="s">
        <v>550</v>
      </c>
      <c r="K581" t="s">
        <v>551</v>
      </c>
      <c r="L581" t="s">
        <v>552</v>
      </c>
      <c r="M581" t="s">
        <v>553</v>
      </c>
      <c r="N581" t="s">
        <v>582</v>
      </c>
      <c r="O581" t="s">
        <v>654</v>
      </c>
      <c r="P581" t="s">
        <v>584</v>
      </c>
      <c r="Q581" t="s">
        <v>655</v>
      </c>
      <c r="R581" t="s">
        <v>557</v>
      </c>
      <c r="S581" t="s">
        <v>557</v>
      </c>
      <c r="T581" s="1">
        <v>44334</v>
      </c>
      <c r="U581" s="1">
        <v>45818</v>
      </c>
      <c r="V581" s="1">
        <v>47643</v>
      </c>
      <c r="X581" t="s">
        <v>553</v>
      </c>
      <c r="Y581" t="s">
        <v>553</v>
      </c>
      <c r="Z581" t="s">
        <v>553</v>
      </c>
      <c r="AA581" t="s">
        <v>553</v>
      </c>
      <c r="AB581" t="s">
        <v>1332</v>
      </c>
      <c r="AC581" t="s">
        <v>553</v>
      </c>
      <c r="AD581" t="s">
        <v>851</v>
      </c>
      <c r="AF581" t="s">
        <v>8894</v>
      </c>
      <c r="AH581" t="s">
        <v>9979</v>
      </c>
      <c r="AI581" t="s">
        <v>566</v>
      </c>
      <c r="AJ581" t="s">
        <v>696</v>
      </c>
      <c r="AK581" t="s">
        <v>844</v>
      </c>
      <c r="AL581" t="s">
        <v>586</v>
      </c>
      <c r="AM581" t="s">
        <v>569</v>
      </c>
      <c r="AN581" t="s">
        <v>578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0</v>
      </c>
      <c r="AY581">
        <v>5363843500</v>
      </c>
      <c r="AZ581">
        <v>16002268380</v>
      </c>
      <c r="BA581">
        <v>0</v>
      </c>
      <c r="BB581">
        <v>-5363843500</v>
      </c>
      <c r="BC581">
        <v>34823558375</v>
      </c>
      <c r="BD581">
        <v>0</v>
      </c>
      <c r="BE581">
        <v>832351500</v>
      </c>
      <c r="BF581">
        <v>3996131000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0</v>
      </c>
      <c r="BN581">
        <v>-4015491238</v>
      </c>
      <c r="BO581">
        <v>0</v>
      </c>
      <c r="BP581">
        <v>832351500</v>
      </c>
      <c r="BQ581">
        <v>0</v>
      </c>
      <c r="BR581">
        <v>-3183139738</v>
      </c>
      <c r="BS581">
        <v>0</v>
      </c>
      <c r="BT581">
        <v>0</v>
      </c>
      <c r="BU581">
        <v>0</v>
      </c>
      <c r="BV581">
        <v>0</v>
      </c>
      <c r="BW581">
        <v>-3183139738</v>
      </c>
      <c r="BX581">
        <v>0</v>
      </c>
      <c r="BY581">
        <v>-7.6155238876964475</v>
      </c>
      <c r="BZ581">
        <v>0</v>
      </c>
      <c r="CA581">
        <v>34795028498</v>
      </c>
      <c r="CB581">
        <v>34795028498</v>
      </c>
      <c r="CC581">
        <v>40181238644</v>
      </c>
      <c r="CD581">
        <v>0</v>
      </c>
      <c r="CE581">
        <v>35516802988</v>
      </c>
      <c r="CF581">
        <v>35516802988</v>
      </c>
      <c r="CG581">
        <v>44896137726</v>
      </c>
      <c r="CH581">
        <v>35516802988</v>
      </c>
      <c r="CI581">
        <v>35516802988</v>
      </c>
      <c r="CJ581">
        <v>44896137726</v>
      </c>
      <c r="CK581">
        <v>-4015491238</v>
      </c>
      <c r="CL581">
        <v>0</v>
      </c>
      <c r="CM581">
        <v>-73.154627606272697</v>
      </c>
      <c r="CN581">
        <v>-14.972353838384153</v>
      </c>
      <c r="CO581">
        <v>2.6737019419670105</v>
      </c>
      <c r="CP581">
        <v>-2598218496352.4937</v>
      </c>
      <c r="CQ581">
        <v>-531770141544.51556</v>
      </c>
      <c r="CR581">
        <v>94961345121.475327</v>
      </c>
      <c r="CS581">
        <v>1.0922636366665435</v>
      </c>
      <c r="CT581">
        <v>38793712394.442039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8879200747</v>
      </c>
      <c r="DK581">
        <v>26637602241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17403233464.119999</v>
      </c>
      <c r="EF581">
        <v>0</v>
      </c>
      <c r="EG581">
        <v>0</v>
      </c>
      <c r="EH581">
        <v>0</v>
      </c>
      <c r="EI581">
        <v>0</v>
      </c>
      <c r="EJ581">
        <v>0</v>
      </c>
      <c r="EK581">
        <v>0</v>
      </c>
      <c r="EL581">
        <v>832351500</v>
      </c>
      <c r="EM581">
        <v>-654388907</v>
      </c>
      <c r="EN581">
        <v>0</v>
      </c>
      <c r="EO581">
        <v>-3361102331</v>
      </c>
      <c r="EP581">
        <v>0</v>
      </c>
      <c r="EQ581">
        <v>-3183139738</v>
      </c>
      <c r="ER581" t="b">
        <v>1</v>
      </c>
      <c r="ES581" t="b">
        <v>1</v>
      </c>
      <c r="ET581" t="s">
        <v>9979</v>
      </c>
      <c r="EU581" t="s">
        <v>9979</v>
      </c>
      <c r="EV581">
        <v>2021</v>
      </c>
      <c r="EW581" t="s">
        <v>8805</v>
      </c>
    </row>
    <row r="582" spans="1:153" x14ac:dyDescent="0.4">
      <c r="A582" t="s">
        <v>296</v>
      </c>
      <c r="B582" t="s">
        <v>2005</v>
      </c>
      <c r="C582">
        <v>210001046</v>
      </c>
      <c r="D582" t="s">
        <v>2006</v>
      </c>
      <c r="E582" t="s">
        <v>2007</v>
      </c>
      <c r="F582" t="s">
        <v>546</v>
      </c>
      <c r="G582" t="s">
        <v>547</v>
      </c>
      <c r="H582" t="s">
        <v>2008</v>
      </c>
      <c r="I582" t="s">
        <v>549</v>
      </c>
      <c r="J582" t="s">
        <v>550</v>
      </c>
      <c r="K582" t="s">
        <v>551</v>
      </c>
      <c r="L582" t="s">
        <v>552</v>
      </c>
      <c r="M582" t="s">
        <v>553</v>
      </c>
      <c r="N582" t="s">
        <v>594</v>
      </c>
      <c r="O582" t="s">
        <v>654</v>
      </c>
      <c r="P582" t="s">
        <v>595</v>
      </c>
      <c r="Q582" t="s">
        <v>556</v>
      </c>
      <c r="R582" t="s">
        <v>557</v>
      </c>
      <c r="S582" t="s">
        <v>557</v>
      </c>
      <c r="T582" s="1">
        <v>44400</v>
      </c>
      <c r="U582" s="1">
        <v>57345</v>
      </c>
      <c r="V582" s="1">
        <v>57345</v>
      </c>
      <c r="X582" t="s">
        <v>558</v>
      </c>
      <c r="Y582" t="s">
        <v>559</v>
      </c>
      <c r="Z582" t="s">
        <v>560</v>
      </c>
      <c r="AB582" t="s">
        <v>656</v>
      </c>
      <c r="AC582" t="s">
        <v>553</v>
      </c>
      <c r="AD582" t="s">
        <v>577</v>
      </c>
      <c r="AF582" t="s">
        <v>564</v>
      </c>
      <c r="AH582" t="s">
        <v>9979</v>
      </c>
      <c r="AI582" t="s">
        <v>566</v>
      </c>
      <c r="AJ582" t="s">
        <v>567</v>
      </c>
      <c r="AK582" t="s">
        <v>546</v>
      </c>
      <c r="AL582" t="s">
        <v>568</v>
      </c>
      <c r="AM582" t="s">
        <v>569</v>
      </c>
      <c r="AN582" t="s">
        <v>578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679487180</v>
      </c>
      <c r="AW582">
        <v>12152598320</v>
      </c>
      <c r="AX582">
        <v>0</v>
      </c>
      <c r="AY582">
        <v>0</v>
      </c>
      <c r="AZ582">
        <v>0</v>
      </c>
      <c r="BA582">
        <v>0</v>
      </c>
      <c r="BB582">
        <v>679487180</v>
      </c>
      <c r="BC582">
        <v>12152598320</v>
      </c>
      <c r="BD582">
        <v>158434202</v>
      </c>
      <c r="BE582">
        <v>312077966</v>
      </c>
      <c r="BF582">
        <v>2903551253</v>
      </c>
      <c r="BG582">
        <v>312039990</v>
      </c>
      <c r="BH582">
        <v>0</v>
      </c>
      <c r="BI582">
        <v>37976</v>
      </c>
      <c r="BJ582">
        <v>0</v>
      </c>
      <c r="BK582">
        <v>312039990</v>
      </c>
      <c r="BL582">
        <v>37976</v>
      </c>
      <c r="BM582">
        <v>0</v>
      </c>
      <c r="BN582">
        <v>158428572</v>
      </c>
      <c r="BO582">
        <v>158434202</v>
      </c>
      <c r="BP582">
        <v>312077966</v>
      </c>
      <c r="BQ582">
        <v>158434202</v>
      </c>
      <c r="BR582">
        <v>470506538</v>
      </c>
      <c r="BS582">
        <v>0</v>
      </c>
      <c r="BT582">
        <v>0</v>
      </c>
      <c r="BU582">
        <v>0</v>
      </c>
      <c r="BV582">
        <v>158434202</v>
      </c>
      <c r="BW582">
        <v>470506538</v>
      </c>
      <c r="BX582">
        <v>1.303359489435115</v>
      </c>
      <c r="BY582">
        <v>4.0628018632520675</v>
      </c>
      <c r="BZ582">
        <v>0</v>
      </c>
      <c r="CA582">
        <v>12152598320</v>
      </c>
      <c r="CB582">
        <v>12152598320</v>
      </c>
      <c r="CC582">
        <v>11473111140</v>
      </c>
      <c r="CD582">
        <v>0</v>
      </c>
      <c r="CE582">
        <v>12235050030</v>
      </c>
      <c r="CF582">
        <v>12235050030</v>
      </c>
      <c r="CG582">
        <v>11397134278</v>
      </c>
      <c r="CH582">
        <v>12235050030</v>
      </c>
      <c r="CI582">
        <v>12235050030</v>
      </c>
      <c r="CJ582">
        <v>11397134278</v>
      </c>
      <c r="CK582">
        <v>158428572</v>
      </c>
      <c r="CL582">
        <v>41505771</v>
      </c>
      <c r="CM582">
        <v>93.658875226974487</v>
      </c>
      <c r="CN582">
        <v>8.4857383370399475</v>
      </c>
      <c r="CO582">
        <v>9.3340542912483198</v>
      </c>
      <c r="CP582">
        <v>1145921024155.5605</v>
      </c>
      <c r="CQ582">
        <v>103823433095.17276</v>
      </c>
      <c r="CR582">
        <v>114202621236.15938</v>
      </c>
      <c r="CS582">
        <v>1.2457090150084051</v>
      </c>
      <c r="CT582">
        <v>15241312121.449858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9380218503.5433884</v>
      </c>
      <c r="DK582">
        <v>2854831526.4566126</v>
      </c>
      <c r="DL582">
        <v>8737815503.7968578</v>
      </c>
      <c r="DM582">
        <v>2659318774.2031426</v>
      </c>
      <c r="DN582">
        <v>520940919.99037921</v>
      </c>
      <c r="DO582">
        <v>158546260.00962082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771492939.80720937</v>
      </c>
      <c r="EF582">
        <v>0</v>
      </c>
      <c r="EG582">
        <v>158434202</v>
      </c>
      <c r="EH582">
        <v>0</v>
      </c>
      <c r="EI582">
        <v>0</v>
      </c>
      <c r="EJ582">
        <v>0</v>
      </c>
      <c r="EK582">
        <v>0</v>
      </c>
      <c r="EL582">
        <v>312077966</v>
      </c>
      <c r="EM582">
        <v>0</v>
      </c>
      <c r="EN582">
        <v>0</v>
      </c>
      <c r="EO582">
        <v>158428572</v>
      </c>
      <c r="EP582">
        <v>158434202</v>
      </c>
      <c r="EQ582">
        <v>470506538</v>
      </c>
      <c r="ER582" t="b">
        <v>1</v>
      </c>
      <c r="ES582" t="b">
        <v>1</v>
      </c>
      <c r="ET582" t="s">
        <v>9979</v>
      </c>
      <c r="EU582" t="s">
        <v>9979</v>
      </c>
      <c r="EV582">
        <v>2021</v>
      </c>
      <c r="EW582" t="s">
        <v>572</v>
      </c>
    </row>
    <row r="583" spans="1:153" x14ac:dyDescent="0.4">
      <c r="A583" t="s">
        <v>2009</v>
      </c>
      <c r="B583">
        <v>506506489501</v>
      </c>
      <c r="C583">
        <v>6000000001224</v>
      </c>
      <c r="D583" t="s">
        <v>2010</v>
      </c>
      <c r="E583" t="s">
        <v>2011</v>
      </c>
      <c r="F583" t="s">
        <v>606</v>
      </c>
      <c r="G583" t="s">
        <v>1236</v>
      </c>
      <c r="H583" t="s">
        <v>1715</v>
      </c>
      <c r="I583" t="s">
        <v>549</v>
      </c>
      <c r="J583" t="s">
        <v>550</v>
      </c>
      <c r="K583" t="s">
        <v>551</v>
      </c>
      <c r="L583" t="s">
        <v>552</v>
      </c>
      <c r="M583" t="s">
        <v>1011</v>
      </c>
      <c r="N583" t="s">
        <v>554</v>
      </c>
      <c r="O583" t="s">
        <v>555</v>
      </c>
      <c r="P583" t="s">
        <v>554</v>
      </c>
      <c r="Q583" t="s">
        <v>556</v>
      </c>
      <c r="R583" t="s">
        <v>557</v>
      </c>
      <c r="S583" t="s">
        <v>557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553</v>
      </c>
      <c r="Y583" t="s">
        <v>553</v>
      </c>
      <c r="Z583" t="s">
        <v>1400</v>
      </c>
      <c r="AA583" t="s">
        <v>1400</v>
      </c>
      <c r="AB583" t="s">
        <v>828</v>
      </c>
      <c r="AC583" t="s">
        <v>553</v>
      </c>
      <c r="AD583" t="s">
        <v>563</v>
      </c>
      <c r="AF583" t="s">
        <v>8806</v>
      </c>
      <c r="AH583" t="s">
        <v>9979</v>
      </c>
      <c r="AI583" t="s">
        <v>566</v>
      </c>
      <c r="AJ583" t="s">
        <v>567</v>
      </c>
      <c r="AK583" t="s">
        <v>606</v>
      </c>
      <c r="AL583" t="s">
        <v>568</v>
      </c>
      <c r="AM583" t="s">
        <v>569</v>
      </c>
      <c r="AN583" t="s">
        <v>570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 t="b">
        <v>1</v>
      </c>
      <c r="ES583" t="b">
        <v>1</v>
      </c>
      <c r="ET583" t="s">
        <v>9979</v>
      </c>
      <c r="EU583" t="s">
        <v>9979</v>
      </c>
      <c r="EV583">
        <v>2021</v>
      </c>
      <c r="EW583" t="s">
        <v>8804</v>
      </c>
    </row>
    <row r="584" spans="1:153" x14ac:dyDescent="0.4">
      <c r="A584" t="s">
        <v>2009</v>
      </c>
      <c r="B584">
        <v>506506489501</v>
      </c>
      <c r="C584">
        <v>6000000001225</v>
      </c>
      <c r="D584" t="s">
        <v>2010</v>
      </c>
      <c r="E584" t="e">
        <v>#N/A</v>
      </c>
      <c r="F584" t="s">
        <v>606</v>
      </c>
      <c r="G584" t="s">
        <v>1236</v>
      </c>
      <c r="H584" t="s">
        <v>1715</v>
      </c>
      <c r="I584" t="s">
        <v>549</v>
      </c>
      <c r="J584" t="s">
        <v>550</v>
      </c>
      <c r="K584" t="s">
        <v>551</v>
      </c>
      <c r="L584" t="s">
        <v>552</v>
      </c>
      <c r="M584" t="s">
        <v>1011</v>
      </c>
      <c r="N584" t="s">
        <v>554</v>
      </c>
      <c r="O584" t="s">
        <v>555</v>
      </c>
      <c r="P584" t="s">
        <v>554</v>
      </c>
      <c r="Q584" t="s">
        <v>556</v>
      </c>
      <c r="R584" t="s">
        <v>557</v>
      </c>
      <c r="S584" t="s">
        <v>557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553</v>
      </c>
      <c r="Y584" t="s">
        <v>553</v>
      </c>
      <c r="Z584" t="s">
        <v>1400</v>
      </c>
      <c r="AA584" t="s">
        <v>1400</v>
      </c>
      <c r="AB584" t="s">
        <v>828</v>
      </c>
      <c r="AC584" t="s">
        <v>553</v>
      </c>
      <c r="AD584" t="s">
        <v>563</v>
      </c>
      <c r="AF584" t="s">
        <v>8806</v>
      </c>
      <c r="AH584" t="s">
        <v>9979</v>
      </c>
      <c r="AI584" t="s">
        <v>566</v>
      </c>
      <c r="AJ584" t="s">
        <v>567</v>
      </c>
      <c r="AK584" t="s">
        <v>606</v>
      </c>
      <c r="AL584" t="s">
        <v>568</v>
      </c>
      <c r="AM584" t="s">
        <v>569</v>
      </c>
      <c r="AN584" t="s">
        <v>570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 t="b">
        <v>1</v>
      </c>
      <c r="ES584" t="b">
        <v>1</v>
      </c>
      <c r="ET584" t="s">
        <v>9979</v>
      </c>
      <c r="EU584" t="s">
        <v>9979</v>
      </c>
      <c r="EV584">
        <v>2021</v>
      </c>
      <c r="EW584" t="s">
        <v>8804</v>
      </c>
    </row>
    <row r="585" spans="1:153" x14ac:dyDescent="0.4">
      <c r="A585" t="s">
        <v>297</v>
      </c>
      <c r="B585" t="s">
        <v>2012</v>
      </c>
      <c r="C585">
        <v>210001075</v>
      </c>
      <c r="D585" t="s">
        <v>2013</v>
      </c>
      <c r="E585" t="s">
        <v>2014</v>
      </c>
      <c r="F585" t="s">
        <v>844</v>
      </c>
      <c r="G585" t="s">
        <v>844</v>
      </c>
      <c r="H585" t="s">
        <v>1277</v>
      </c>
      <c r="I585" t="s">
        <v>689</v>
      </c>
      <c r="J585" t="s">
        <v>837</v>
      </c>
      <c r="K585" t="s">
        <v>691</v>
      </c>
      <c r="L585" t="s">
        <v>654</v>
      </c>
      <c r="M585" t="s">
        <v>553</v>
      </c>
      <c r="N585" t="s">
        <v>594</v>
      </c>
      <c r="O585" t="s">
        <v>555</v>
      </c>
      <c r="P585" t="s">
        <v>595</v>
      </c>
      <c r="Q585" t="s">
        <v>655</v>
      </c>
      <c r="R585" t="s">
        <v>557</v>
      </c>
      <c r="S585" t="s">
        <v>692</v>
      </c>
      <c r="T585" s="1">
        <v>44435</v>
      </c>
      <c r="U585" s="1">
        <v>45545</v>
      </c>
      <c r="V585" s="1">
        <v>48087</v>
      </c>
      <c r="X585" t="s">
        <v>553</v>
      </c>
      <c r="Y585" t="s">
        <v>553</v>
      </c>
      <c r="Z585" t="s">
        <v>553</v>
      </c>
      <c r="AA585" t="s">
        <v>553</v>
      </c>
      <c r="AB585" t="s">
        <v>589</v>
      </c>
      <c r="AC585" t="s">
        <v>2015</v>
      </c>
      <c r="AD585" t="s">
        <v>1379</v>
      </c>
      <c r="AF585" t="s">
        <v>8894</v>
      </c>
      <c r="AH585" t="s">
        <v>9979</v>
      </c>
      <c r="AI585" t="s">
        <v>566</v>
      </c>
      <c r="AJ585" t="s">
        <v>696</v>
      </c>
      <c r="AK585" t="s">
        <v>844</v>
      </c>
      <c r="AL585" t="s">
        <v>568</v>
      </c>
      <c r="AM585" t="s">
        <v>569</v>
      </c>
      <c r="AN585" t="s">
        <v>578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0</v>
      </c>
      <c r="AY585">
        <v>5600700002</v>
      </c>
      <c r="AZ585">
        <v>24705813011</v>
      </c>
      <c r="BA585">
        <v>0</v>
      </c>
      <c r="BB585">
        <v>-5050200002</v>
      </c>
      <c r="BC585">
        <v>41528810789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-30842432</v>
      </c>
      <c r="BK585">
        <v>0</v>
      </c>
      <c r="BL585">
        <v>9049</v>
      </c>
      <c r="BM585">
        <v>0</v>
      </c>
      <c r="BN585">
        <v>-88163716</v>
      </c>
      <c r="BO585">
        <v>0</v>
      </c>
      <c r="BP585">
        <v>9049</v>
      </c>
      <c r="BQ585">
        <v>0</v>
      </c>
      <c r="BR585">
        <v>-88154667</v>
      </c>
      <c r="BS585">
        <v>0</v>
      </c>
      <c r="BT585">
        <v>0</v>
      </c>
      <c r="BU585">
        <v>0</v>
      </c>
      <c r="BV585">
        <v>0</v>
      </c>
      <c r="BW585">
        <v>-88154667</v>
      </c>
      <c r="BX585">
        <v>0</v>
      </c>
      <c r="BY585">
        <v>-0.22068411369443969</v>
      </c>
      <c r="BZ585">
        <v>0</v>
      </c>
      <c r="CA585">
        <v>40207229324</v>
      </c>
      <c r="CB585">
        <v>40207229324</v>
      </c>
      <c r="CC585">
        <v>45712568268</v>
      </c>
      <c r="CD585">
        <v>0</v>
      </c>
      <c r="CE585">
        <v>37332827331</v>
      </c>
      <c r="CF585">
        <v>37332827331</v>
      </c>
      <c r="CG585">
        <v>42471191049</v>
      </c>
      <c r="CH585">
        <v>37332827331</v>
      </c>
      <c r="CI585">
        <v>37332827331</v>
      </c>
      <c r="CJ585">
        <v>42471191049</v>
      </c>
      <c r="CK585">
        <v>-88163716</v>
      </c>
      <c r="CL585">
        <v>0</v>
      </c>
      <c r="CM585">
        <v>-71.73167012631896</v>
      </c>
      <c r="CN585">
        <v>-0.42603701353073126</v>
      </c>
      <c r="CO585">
        <v>5.8248570561409005</v>
      </c>
      <c r="CP585">
        <v>-2677946054990.1167</v>
      </c>
      <c r="CQ585">
        <v>-15905166262.7577</v>
      </c>
      <c r="CR585">
        <v>217458382704.66522</v>
      </c>
      <c r="CS585">
        <v>1.1716132084228732</v>
      </c>
      <c r="CT585">
        <v>43739633608.770042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35764240880.672142</v>
      </c>
      <c r="DK585">
        <v>1568586450.3278563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5365379433.9220114</v>
      </c>
      <c r="DQ585">
        <v>235320568.07798913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14786353486.97929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9049</v>
      </c>
      <c r="EM585">
        <v>-30842432</v>
      </c>
      <c r="EN585">
        <v>0</v>
      </c>
      <c r="EO585">
        <v>-57321284</v>
      </c>
      <c r="EP585">
        <v>0</v>
      </c>
      <c r="EQ585">
        <v>-88154667</v>
      </c>
      <c r="ER585" t="b">
        <v>1</v>
      </c>
      <c r="ES585" t="b">
        <v>1</v>
      </c>
      <c r="ET585" t="s">
        <v>9979</v>
      </c>
      <c r="EU585" t="s">
        <v>9979</v>
      </c>
      <c r="EV585">
        <v>2021</v>
      </c>
      <c r="EW585" t="s">
        <v>572</v>
      </c>
    </row>
    <row r="586" spans="1:153" x14ac:dyDescent="0.4">
      <c r="A586" t="s">
        <v>298</v>
      </c>
      <c r="B586">
        <v>406550855401</v>
      </c>
      <c r="C586">
        <v>6000000001257</v>
      </c>
      <c r="D586" t="s">
        <v>2016</v>
      </c>
      <c r="E586" t="s">
        <v>2017</v>
      </c>
      <c r="F586" t="s">
        <v>546</v>
      </c>
      <c r="G586" t="s">
        <v>701</v>
      </c>
      <c r="H586" t="s">
        <v>1053</v>
      </c>
      <c r="I586" t="s">
        <v>549</v>
      </c>
      <c r="J586" t="s">
        <v>550</v>
      </c>
      <c r="K586" t="s">
        <v>551</v>
      </c>
      <c r="L586" t="s">
        <v>552</v>
      </c>
      <c r="M586" t="s">
        <v>553</v>
      </c>
      <c r="N586" t="s">
        <v>554</v>
      </c>
      <c r="O586" t="s">
        <v>555</v>
      </c>
      <c r="P586" t="s">
        <v>554</v>
      </c>
      <c r="Q586" t="s">
        <v>556</v>
      </c>
      <c r="R586" t="s">
        <v>557</v>
      </c>
      <c r="S586" t="s">
        <v>557</v>
      </c>
      <c r="T586" s="1">
        <v>45316</v>
      </c>
      <c r="U586" s="1">
        <v>46047</v>
      </c>
      <c r="V586" s="1">
        <v>49973</v>
      </c>
      <c r="X586" t="s">
        <v>677</v>
      </c>
      <c r="Y586" t="s">
        <v>559</v>
      </c>
      <c r="Z586" t="s">
        <v>678</v>
      </c>
      <c r="AA586" t="s">
        <v>2018</v>
      </c>
      <c r="AB586" t="s">
        <v>596</v>
      </c>
      <c r="AC586" t="s">
        <v>553</v>
      </c>
      <c r="AD586" t="s">
        <v>577</v>
      </c>
      <c r="AF586" t="s">
        <v>564</v>
      </c>
      <c r="AH586" s="1">
        <v>44736</v>
      </c>
      <c r="AI586" t="s">
        <v>566</v>
      </c>
      <c r="AJ586" t="s">
        <v>567</v>
      </c>
      <c r="AK586" t="s">
        <v>546</v>
      </c>
      <c r="AL586" t="s">
        <v>568</v>
      </c>
      <c r="AM586" t="s">
        <v>569</v>
      </c>
      <c r="AN586" t="s">
        <v>578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820000000</v>
      </c>
      <c r="AY586">
        <v>1640000000</v>
      </c>
      <c r="AZ586">
        <v>1667619200</v>
      </c>
      <c r="BA586">
        <v>-820000000</v>
      </c>
      <c r="BB586">
        <v>3778000000</v>
      </c>
      <c r="BC586">
        <v>38332380800</v>
      </c>
      <c r="BD586">
        <v>410262904</v>
      </c>
      <c r="BE586">
        <v>1135410968</v>
      </c>
      <c r="BF586">
        <v>4107876809</v>
      </c>
      <c r="BG586">
        <v>0</v>
      </c>
      <c r="BH586">
        <v>1135410968</v>
      </c>
      <c r="BI586">
        <v>0</v>
      </c>
      <c r="BJ586">
        <v>0</v>
      </c>
      <c r="BK586">
        <v>0</v>
      </c>
      <c r="BL586">
        <v>910764597</v>
      </c>
      <c r="BM586">
        <v>0</v>
      </c>
      <c r="BN586">
        <v>0</v>
      </c>
      <c r="BO586">
        <v>140073614</v>
      </c>
      <c r="BP586">
        <v>908206183</v>
      </c>
      <c r="BQ586">
        <v>140073614</v>
      </c>
      <c r="BR586">
        <v>908206183</v>
      </c>
      <c r="BS586">
        <v>0</v>
      </c>
      <c r="BT586">
        <v>0</v>
      </c>
      <c r="BU586">
        <v>0</v>
      </c>
      <c r="BV586">
        <v>140073614</v>
      </c>
      <c r="BW586">
        <v>908206183</v>
      </c>
      <c r="BX586">
        <v>0.36220892963228424</v>
      </c>
      <c r="BY586">
        <v>2.5234512051081155</v>
      </c>
      <c r="BZ586">
        <v>0</v>
      </c>
      <c r="CA586">
        <v>38360000000</v>
      </c>
      <c r="CB586">
        <v>39180000000</v>
      </c>
      <c r="CC586">
        <v>34582000000</v>
      </c>
      <c r="CD586">
        <v>0</v>
      </c>
      <c r="CE586">
        <v>38332380800</v>
      </c>
      <c r="CF586">
        <v>39151790400</v>
      </c>
      <c r="CG586">
        <v>34557100960</v>
      </c>
      <c r="CH586">
        <v>38332380800</v>
      </c>
      <c r="CI586">
        <v>39151790400</v>
      </c>
      <c r="CJ586">
        <v>34557100960</v>
      </c>
      <c r="CK586">
        <v>-2720160</v>
      </c>
      <c r="CL586">
        <v>0</v>
      </c>
      <c r="CM586">
        <v>0.35507537499999997</v>
      </c>
      <c r="CN586">
        <v>4.2609044999999997</v>
      </c>
      <c r="CO586">
        <v>4.2609044999999997</v>
      </c>
      <c r="CP586">
        <v>13610884487.202799</v>
      </c>
      <c r="CQ586">
        <v>163330613846.43359</v>
      </c>
      <c r="CR586">
        <v>163330613846.43359</v>
      </c>
      <c r="CS586">
        <v>1.1026969202250001</v>
      </c>
      <c r="CT586">
        <v>42268998253.051926</v>
      </c>
      <c r="CU586">
        <v>4.2</v>
      </c>
      <c r="CV586">
        <v>0</v>
      </c>
      <c r="CW586">
        <v>4.2</v>
      </c>
      <c r="CX586">
        <v>4.2</v>
      </c>
      <c r="CY586">
        <v>4.2</v>
      </c>
      <c r="CZ586">
        <v>160995999360</v>
      </c>
      <c r="DA586">
        <v>0</v>
      </c>
      <c r="DB586">
        <v>22755600000</v>
      </c>
      <c r="DC586">
        <v>3444000000</v>
      </c>
      <c r="DD586">
        <v>6888000000</v>
      </c>
      <c r="DE586">
        <v>38332380800</v>
      </c>
      <c r="DF586">
        <v>0</v>
      </c>
      <c r="DG586">
        <v>820000000</v>
      </c>
      <c r="DH586">
        <v>1</v>
      </c>
      <c r="DI586">
        <v>0</v>
      </c>
      <c r="DJ586">
        <v>38332380800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1640000000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4901440111.4631205</v>
      </c>
      <c r="EF586">
        <v>0</v>
      </c>
      <c r="EG586">
        <v>140073614</v>
      </c>
      <c r="EH586">
        <v>0</v>
      </c>
      <c r="EI586">
        <v>0</v>
      </c>
      <c r="EJ586">
        <v>0</v>
      </c>
      <c r="EK586">
        <v>0</v>
      </c>
      <c r="EL586">
        <v>908206183</v>
      </c>
      <c r="EM586">
        <v>0</v>
      </c>
      <c r="EN586">
        <v>0</v>
      </c>
      <c r="EO586">
        <v>0</v>
      </c>
      <c r="EP586">
        <v>140073614</v>
      </c>
      <c r="EQ586">
        <v>908206183</v>
      </c>
      <c r="ER586" t="b">
        <v>1</v>
      </c>
      <c r="ES586" t="b">
        <v>1</v>
      </c>
      <c r="ET586" t="s">
        <v>9979</v>
      </c>
      <c r="EU586" t="s">
        <v>9979</v>
      </c>
      <c r="EV586">
        <v>2022</v>
      </c>
      <c r="EW586" t="s">
        <v>8804</v>
      </c>
    </row>
    <row r="587" spans="1:153" x14ac:dyDescent="0.4">
      <c r="A587" t="s">
        <v>299</v>
      </c>
      <c r="B587" t="s">
        <v>2019</v>
      </c>
      <c r="C587">
        <v>210001062</v>
      </c>
      <c r="D587" t="s">
        <v>2020</v>
      </c>
      <c r="E587" t="s">
        <v>2021</v>
      </c>
      <c r="F587" t="s">
        <v>546</v>
      </c>
      <c r="G587" t="s">
        <v>654</v>
      </c>
      <c r="H587" t="s">
        <v>654</v>
      </c>
      <c r="I587" t="s">
        <v>689</v>
      </c>
      <c r="J587" t="s">
        <v>811</v>
      </c>
      <c r="K587" t="s">
        <v>691</v>
      </c>
      <c r="L587" t="s">
        <v>654</v>
      </c>
      <c r="M587" t="s">
        <v>553</v>
      </c>
      <c r="N587" t="s">
        <v>594</v>
      </c>
      <c r="O587" t="s">
        <v>654</v>
      </c>
      <c r="P587" t="s">
        <v>595</v>
      </c>
      <c r="Q587" t="s">
        <v>655</v>
      </c>
      <c r="R587" t="s">
        <v>557</v>
      </c>
      <c r="S587" t="s">
        <v>812</v>
      </c>
      <c r="T587" s="1">
        <v>44419</v>
      </c>
      <c r="U587" s="1">
        <v>45123</v>
      </c>
      <c r="V587" s="1">
        <v>49141</v>
      </c>
      <c r="X587" t="s">
        <v>553</v>
      </c>
      <c r="Y587" t="s">
        <v>553</v>
      </c>
      <c r="Z587" t="s">
        <v>553</v>
      </c>
      <c r="AA587" t="s">
        <v>553</v>
      </c>
      <c r="AB587" t="s">
        <v>2022</v>
      </c>
      <c r="AC587" t="s">
        <v>2023</v>
      </c>
      <c r="AD587" t="s">
        <v>771</v>
      </c>
      <c r="AF587" t="s">
        <v>772</v>
      </c>
      <c r="AH587" t="s">
        <v>9979</v>
      </c>
      <c r="AI587" t="s">
        <v>566</v>
      </c>
      <c r="AJ587" t="s">
        <v>773</v>
      </c>
      <c r="AK587" t="s">
        <v>546</v>
      </c>
      <c r="AL587" t="s">
        <v>568</v>
      </c>
      <c r="AM587" t="s">
        <v>569</v>
      </c>
      <c r="AN587" t="s">
        <v>578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0</v>
      </c>
      <c r="BE587">
        <v>2096557170</v>
      </c>
      <c r="BF587">
        <v>14589203692</v>
      </c>
      <c r="BG587">
        <v>2077942406</v>
      </c>
      <c r="BH587">
        <v>0</v>
      </c>
      <c r="BI587">
        <v>18614764</v>
      </c>
      <c r="BJ587">
        <v>-60069400</v>
      </c>
      <c r="BK587">
        <v>2077942406</v>
      </c>
      <c r="BL587">
        <v>5982</v>
      </c>
      <c r="BM587">
        <v>0</v>
      </c>
      <c r="BN587">
        <v>-751804645</v>
      </c>
      <c r="BO587">
        <v>0</v>
      </c>
      <c r="BP587">
        <v>2096557170</v>
      </c>
      <c r="BQ587">
        <v>0</v>
      </c>
      <c r="BR587">
        <v>1344752525</v>
      </c>
      <c r="BS587">
        <v>0</v>
      </c>
      <c r="BT587">
        <v>0</v>
      </c>
      <c r="BU587">
        <v>0</v>
      </c>
      <c r="BV587">
        <v>0</v>
      </c>
      <c r="BW587">
        <v>1344752525</v>
      </c>
      <c r="BX587">
        <v>0</v>
      </c>
      <c r="BY587">
        <v>2.2548248721457762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58556114617</v>
      </c>
      <c r="CF587">
        <v>58556114617</v>
      </c>
      <c r="CG587">
        <v>62066417891</v>
      </c>
      <c r="CH587">
        <v>58556114617</v>
      </c>
      <c r="CI587">
        <v>58556114617</v>
      </c>
      <c r="CJ587">
        <v>62066417891</v>
      </c>
      <c r="CK587">
        <v>-751804645</v>
      </c>
      <c r="CL587">
        <v>0</v>
      </c>
      <c r="CM587">
        <v>9.1599527001380938</v>
      </c>
      <c r="CN587">
        <v>4.6612533926963806</v>
      </c>
      <c r="CO587">
        <v>5.8014956116676339</v>
      </c>
      <c r="CP587">
        <v>536371240195.58484</v>
      </c>
      <c r="CQ587">
        <v>272944887921.60938</v>
      </c>
      <c r="CR587">
        <v>339713041986.83252</v>
      </c>
      <c r="CS587">
        <v>1.1880761209580084</v>
      </c>
      <c r="CT587">
        <v>69569121512.537903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58556114617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31599693957.690289</v>
      </c>
      <c r="EF587">
        <v>0</v>
      </c>
      <c r="EG587">
        <v>0</v>
      </c>
      <c r="EH587">
        <v>0</v>
      </c>
      <c r="EI587">
        <v>0</v>
      </c>
      <c r="EJ587">
        <v>0</v>
      </c>
      <c r="EK587">
        <v>0</v>
      </c>
      <c r="EL587">
        <v>2096557170</v>
      </c>
      <c r="EM587">
        <v>-60069400</v>
      </c>
      <c r="EN587">
        <v>0</v>
      </c>
      <c r="EO587">
        <v>-691735245</v>
      </c>
      <c r="EP587">
        <v>0</v>
      </c>
      <c r="EQ587">
        <v>1344752525</v>
      </c>
      <c r="ER587" t="b">
        <v>1</v>
      </c>
      <c r="ES587" t="b">
        <v>1</v>
      </c>
      <c r="ET587" t="s">
        <v>9979</v>
      </c>
      <c r="EU587" t="s">
        <v>9979</v>
      </c>
      <c r="EV587">
        <v>2021</v>
      </c>
      <c r="EW587" t="s">
        <v>572</v>
      </c>
    </row>
    <row r="588" spans="1:153" x14ac:dyDescent="0.4">
      <c r="A588" t="s">
        <v>300</v>
      </c>
      <c r="B588" t="s">
        <v>2024</v>
      </c>
      <c r="C588">
        <v>210001073</v>
      </c>
      <c r="D588" t="s">
        <v>2025</v>
      </c>
      <c r="E588" t="s">
        <v>2026</v>
      </c>
      <c r="F588" t="s">
        <v>606</v>
      </c>
      <c r="G588" t="s">
        <v>1236</v>
      </c>
      <c r="H588" t="s">
        <v>654</v>
      </c>
      <c r="I588" t="s">
        <v>689</v>
      </c>
      <c r="J588" t="s">
        <v>811</v>
      </c>
      <c r="K588" t="s">
        <v>691</v>
      </c>
      <c r="L588" t="s">
        <v>654</v>
      </c>
      <c r="M588" t="s">
        <v>553</v>
      </c>
      <c r="N588" t="s">
        <v>594</v>
      </c>
      <c r="O588" t="s">
        <v>583</v>
      </c>
      <c r="P588" t="s">
        <v>595</v>
      </c>
      <c r="Q588" t="s">
        <v>655</v>
      </c>
      <c r="R588" t="s">
        <v>557</v>
      </c>
      <c r="S588" t="s">
        <v>812</v>
      </c>
      <c r="T588" s="1">
        <v>44438</v>
      </c>
      <c r="U588" s="1">
        <v>45377</v>
      </c>
      <c r="V588" s="1">
        <v>48090</v>
      </c>
      <c r="X588" t="s">
        <v>553</v>
      </c>
      <c r="Y588" t="s">
        <v>553</v>
      </c>
      <c r="Z588" t="s">
        <v>553</v>
      </c>
      <c r="AA588" t="s">
        <v>553</v>
      </c>
      <c r="AB588" t="s">
        <v>1437</v>
      </c>
      <c r="AD588" t="s">
        <v>771</v>
      </c>
      <c r="AF588" t="s">
        <v>612</v>
      </c>
      <c r="AH588" t="s">
        <v>9979</v>
      </c>
      <c r="AI588" t="s">
        <v>566</v>
      </c>
      <c r="AJ588" t="s">
        <v>773</v>
      </c>
      <c r="AK588" t="s">
        <v>606</v>
      </c>
      <c r="AL588" t="s">
        <v>568</v>
      </c>
      <c r="AM588" t="s">
        <v>569</v>
      </c>
      <c r="AN588" t="s">
        <v>578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0</v>
      </c>
      <c r="BB588">
        <v>12342420577</v>
      </c>
      <c r="BC588">
        <v>78969461108</v>
      </c>
      <c r="BD588">
        <v>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0</v>
      </c>
      <c r="BN588">
        <v>-2961611133</v>
      </c>
      <c r="BO588">
        <v>0</v>
      </c>
      <c r="BP588">
        <v>2516188067</v>
      </c>
      <c r="BQ588">
        <v>0</v>
      </c>
      <c r="BR588">
        <v>-445423066</v>
      </c>
      <c r="BS588">
        <v>0</v>
      </c>
      <c r="BT588">
        <v>0</v>
      </c>
      <c r="BU588">
        <v>0</v>
      </c>
      <c r="BV588">
        <v>0</v>
      </c>
      <c r="BW588">
        <v>-445423066</v>
      </c>
      <c r="BX588">
        <v>0</v>
      </c>
      <c r="BY588">
        <v>-0.66007837437534067</v>
      </c>
      <c r="BZ588">
        <v>0</v>
      </c>
      <c r="CA588">
        <v>79127327698</v>
      </c>
      <c r="CB588">
        <v>79127327698</v>
      </c>
      <c r="CC588">
        <v>66797596243</v>
      </c>
      <c r="CD588">
        <v>0</v>
      </c>
      <c r="CE588">
        <v>71948023297</v>
      </c>
      <c r="CF588">
        <v>71948023297</v>
      </c>
      <c r="CG588">
        <v>62567213853</v>
      </c>
      <c r="CH588">
        <v>71948023297</v>
      </c>
      <c r="CI588">
        <v>71948023297</v>
      </c>
      <c r="CJ588">
        <v>62567213853</v>
      </c>
      <c r="CK588">
        <v>-2961611133</v>
      </c>
      <c r="CL588">
        <v>0</v>
      </c>
      <c r="CM588">
        <v>9.2728033661842346</v>
      </c>
      <c r="CN588">
        <v>-1.3083496689796446</v>
      </c>
      <c r="CO588">
        <v>0.89903026819229126</v>
      </c>
      <c r="CP588">
        <v>667159872618.72339</v>
      </c>
      <c r="CQ588">
        <v>-94133172464.369705</v>
      </c>
      <c r="CR588">
        <v>64683450680.607132</v>
      </c>
      <c r="CS588">
        <v>1.0261190972904297</v>
      </c>
      <c r="CT588">
        <v>73827240717.34845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71745816053.675674</v>
      </c>
      <c r="DK588">
        <v>202207243.32433283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38017133515.313057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2516188067</v>
      </c>
      <c r="EM588">
        <v>-4207168</v>
      </c>
      <c r="EN588">
        <v>0</v>
      </c>
      <c r="EO588">
        <v>-2957403965</v>
      </c>
      <c r="EP588">
        <v>0</v>
      </c>
      <c r="EQ588">
        <v>-445423066</v>
      </c>
      <c r="ER588" t="b">
        <v>1</v>
      </c>
      <c r="ES588" t="b">
        <v>1</v>
      </c>
      <c r="ET588" t="s">
        <v>9979</v>
      </c>
      <c r="EU588" t="s">
        <v>1878</v>
      </c>
      <c r="EV588">
        <v>2021</v>
      </c>
      <c r="EW588" t="s">
        <v>572</v>
      </c>
    </row>
    <row r="589" spans="1:153" x14ac:dyDescent="0.4">
      <c r="A589" t="s">
        <v>301</v>
      </c>
      <c r="B589" t="s">
        <v>2027</v>
      </c>
      <c r="C589">
        <v>210001406</v>
      </c>
      <c r="D589" t="s">
        <v>2028</v>
      </c>
      <c r="E589" t="s">
        <v>2029</v>
      </c>
      <c r="F589" t="s">
        <v>687</v>
      </c>
      <c r="G589" t="s">
        <v>687</v>
      </c>
      <c r="H589" t="s">
        <v>687</v>
      </c>
      <c r="I589" t="s">
        <v>689</v>
      </c>
      <c r="J589" t="s">
        <v>654</v>
      </c>
      <c r="K589" t="s">
        <v>691</v>
      </c>
      <c r="L589" t="s">
        <v>654</v>
      </c>
      <c r="M589" t="s">
        <v>553</v>
      </c>
      <c r="N589" t="s">
        <v>594</v>
      </c>
      <c r="O589" t="s">
        <v>583</v>
      </c>
      <c r="P589" t="s">
        <v>584</v>
      </c>
      <c r="Q589" t="s">
        <v>655</v>
      </c>
      <c r="R589" t="s">
        <v>692</v>
      </c>
      <c r="S589" t="s">
        <v>692</v>
      </c>
      <c r="T589" s="1">
        <v>44726</v>
      </c>
      <c r="U589" s="1">
        <v>47118</v>
      </c>
      <c r="V589" s="1">
        <v>49309</v>
      </c>
      <c r="X589" t="s">
        <v>553</v>
      </c>
      <c r="Y589" t="s">
        <v>553</v>
      </c>
      <c r="Z589" t="s">
        <v>553</v>
      </c>
      <c r="AA589" t="s">
        <v>553</v>
      </c>
      <c r="AB589" t="s">
        <v>553</v>
      </c>
      <c r="AC589" t="s">
        <v>2030</v>
      </c>
      <c r="AD589" t="s">
        <v>993</v>
      </c>
      <c r="AF589" t="s">
        <v>9926</v>
      </c>
      <c r="AH589" s="1">
        <v>44385</v>
      </c>
      <c r="AI589" t="s">
        <v>566</v>
      </c>
      <c r="AJ589" t="s">
        <v>696</v>
      </c>
      <c r="AK589" t="s">
        <v>687</v>
      </c>
      <c r="AL589" t="s">
        <v>586</v>
      </c>
      <c r="AM589" t="s">
        <v>569</v>
      </c>
      <c r="AN589" t="s">
        <v>578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32901383149</v>
      </c>
      <c r="AW589">
        <v>413469020019</v>
      </c>
      <c r="AX589">
        <v>0</v>
      </c>
      <c r="AY589">
        <v>25018506300</v>
      </c>
      <c r="AZ589">
        <v>67005082191</v>
      </c>
      <c r="BA589">
        <v>0</v>
      </c>
      <c r="BB589">
        <v>7882876849</v>
      </c>
      <c r="BC589">
        <v>346463937828</v>
      </c>
      <c r="BD589">
        <v>1479382822</v>
      </c>
      <c r="BE589">
        <v>51294155898</v>
      </c>
      <c r="BF589">
        <v>92404482763</v>
      </c>
      <c r="BG589">
        <v>51294155898</v>
      </c>
      <c r="BH589">
        <v>0</v>
      </c>
      <c r="BI589">
        <v>0</v>
      </c>
      <c r="BJ589">
        <v>0</v>
      </c>
      <c r="BK589">
        <v>51617152406</v>
      </c>
      <c r="BL589">
        <v>0</v>
      </c>
      <c r="BM589">
        <v>-748948983</v>
      </c>
      <c r="BN589">
        <v>-9394129448</v>
      </c>
      <c r="BO589">
        <v>1480505438</v>
      </c>
      <c r="BP589">
        <v>51617152406</v>
      </c>
      <c r="BQ589">
        <v>731556455</v>
      </c>
      <c r="BR589">
        <v>42223022958</v>
      </c>
      <c r="BS589">
        <v>0</v>
      </c>
      <c r="BT589">
        <v>0</v>
      </c>
      <c r="BU589">
        <v>0</v>
      </c>
      <c r="BV589">
        <v>731556455</v>
      </c>
      <c r="BW589">
        <v>42223022958</v>
      </c>
      <c r="BX589">
        <v>0.17392031109973355</v>
      </c>
      <c r="BY589">
        <v>11.006622551092651</v>
      </c>
      <c r="BZ589">
        <v>259400823.63999999</v>
      </c>
      <c r="CA589">
        <v>352602466031</v>
      </c>
      <c r="CB589">
        <v>352602466031</v>
      </c>
      <c r="CC589">
        <v>339856313595</v>
      </c>
      <c r="CD589">
        <v>282299445</v>
      </c>
      <c r="CE589">
        <v>406821730190</v>
      </c>
      <c r="CF589">
        <v>435164594468</v>
      </c>
      <c r="CG589">
        <v>402630708731</v>
      </c>
      <c r="CH589">
        <v>385601668896.83813</v>
      </c>
      <c r="CI589">
        <v>387900690481.38214</v>
      </c>
      <c r="CJ589">
        <v>380362729673.89624</v>
      </c>
      <c r="CK589">
        <v>-2643937626.0581055</v>
      </c>
      <c r="CL589">
        <v>0</v>
      </c>
      <c r="CM589">
        <v>176.78025126457214</v>
      </c>
      <c r="CN589">
        <v>45.067835450172424</v>
      </c>
      <c r="CO589">
        <v>19.859259724617008</v>
      </c>
      <c r="CP589">
        <v>71918047682876.172</v>
      </c>
      <c r="CQ589">
        <v>18334574793757.363</v>
      </c>
      <c r="CR589">
        <v>8079178401461.2744</v>
      </c>
      <c r="CS589">
        <v>1.3694648636988092</v>
      </c>
      <c r="CT589">
        <v>557128065284.36206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6454235457.5598078</v>
      </c>
      <c r="DK589">
        <v>400367494732.44019</v>
      </c>
      <c r="DL589">
        <v>6387744812.4031725</v>
      </c>
      <c r="DM589">
        <v>396242963918.5968</v>
      </c>
      <c r="DN589">
        <v>521981147.91916388</v>
      </c>
      <c r="DO589">
        <v>32379402001.080833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300465903315.75568</v>
      </c>
      <c r="EF589">
        <v>-28714416365</v>
      </c>
      <c r="EG589">
        <v>1480505438</v>
      </c>
      <c r="EH589">
        <v>0</v>
      </c>
      <c r="EI589">
        <v>27593915295</v>
      </c>
      <c r="EJ589">
        <v>371552087</v>
      </c>
      <c r="EK589">
        <v>1641249320</v>
      </c>
      <c r="EL589">
        <v>51617152406</v>
      </c>
      <c r="EM589">
        <v>0</v>
      </c>
      <c r="EN589">
        <v>-5702274058</v>
      </c>
      <c r="EO589">
        <v>-5333104710</v>
      </c>
      <c r="EP589">
        <v>731556455</v>
      </c>
      <c r="EQ589">
        <v>42223022958</v>
      </c>
      <c r="ER589" t="b">
        <v>1</v>
      </c>
      <c r="ES589" t="b">
        <v>1</v>
      </c>
      <c r="ET589" t="s">
        <v>899</v>
      </c>
      <c r="EU589" t="s">
        <v>9979</v>
      </c>
      <c r="EV589">
        <v>2021</v>
      </c>
      <c r="EW589" t="s">
        <v>814</v>
      </c>
    </row>
    <row r="590" spans="1:153" x14ac:dyDescent="0.4">
      <c r="A590" t="s">
        <v>2031</v>
      </c>
      <c r="B590">
        <v>706506561701</v>
      </c>
      <c r="C590">
        <v>6000000001216</v>
      </c>
      <c r="D590" t="s">
        <v>2032</v>
      </c>
      <c r="E590" t="s">
        <v>2033</v>
      </c>
      <c r="F590" t="s">
        <v>606</v>
      </c>
      <c r="G590" t="s">
        <v>1236</v>
      </c>
      <c r="H590" t="s">
        <v>654</v>
      </c>
      <c r="I590" t="s">
        <v>549</v>
      </c>
      <c r="J590" t="s">
        <v>550</v>
      </c>
      <c r="K590" t="s">
        <v>551</v>
      </c>
      <c r="L590" t="s">
        <v>552</v>
      </c>
      <c r="M590" t="s">
        <v>932</v>
      </c>
      <c r="N590" t="s">
        <v>554</v>
      </c>
      <c r="O590" t="s">
        <v>555</v>
      </c>
      <c r="P590" t="s">
        <v>554</v>
      </c>
      <c r="Q590" t="s">
        <v>556</v>
      </c>
      <c r="R590" t="s">
        <v>557</v>
      </c>
      <c r="S590" t="s">
        <v>557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553</v>
      </c>
      <c r="Y590" t="s">
        <v>553</v>
      </c>
      <c r="Z590" t="s">
        <v>1400</v>
      </c>
      <c r="AA590" t="s">
        <v>1400</v>
      </c>
      <c r="AB590" t="s">
        <v>1825</v>
      </c>
      <c r="AC590" t="s">
        <v>553</v>
      </c>
      <c r="AD590" t="s">
        <v>563</v>
      </c>
      <c r="AF590" t="s">
        <v>8806</v>
      </c>
      <c r="AH590" t="s">
        <v>9979</v>
      </c>
      <c r="AI590" t="s">
        <v>566</v>
      </c>
      <c r="AJ590" t="s">
        <v>567</v>
      </c>
      <c r="AK590" t="s">
        <v>606</v>
      </c>
      <c r="AL590" t="s">
        <v>568</v>
      </c>
      <c r="AM590" t="s">
        <v>569</v>
      </c>
      <c r="AN590" t="s">
        <v>570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 t="b">
        <v>1</v>
      </c>
      <c r="ES590" t="b">
        <v>1</v>
      </c>
      <c r="ET590" t="s">
        <v>9979</v>
      </c>
      <c r="EU590" t="s">
        <v>9979</v>
      </c>
      <c r="EV590">
        <v>2021</v>
      </c>
      <c r="EW590" t="s">
        <v>8804</v>
      </c>
    </row>
    <row r="591" spans="1:153" x14ac:dyDescent="0.4">
      <c r="A591" t="s">
        <v>2031</v>
      </c>
      <c r="B591">
        <v>706506561701</v>
      </c>
      <c r="C591">
        <v>6000000001217</v>
      </c>
      <c r="D591" t="s">
        <v>2032</v>
      </c>
      <c r="E591" t="s">
        <v>2033</v>
      </c>
      <c r="F591" t="s">
        <v>606</v>
      </c>
      <c r="G591" t="s">
        <v>1236</v>
      </c>
      <c r="H591" t="s">
        <v>654</v>
      </c>
      <c r="I591" t="s">
        <v>549</v>
      </c>
      <c r="J591" t="s">
        <v>550</v>
      </c>
      <c r="K591" t="s">
        <v>551</v>
      </c>
      <c r="L591" t="s">
        <v>552</v>
      </c>
      <c r="M591" t="s">
        <v>932</v>
      </c>
      <c r="N591" t="s">
        <v>554</v>
      </c>
      <c r="O591" t="s">
        <v>555</v>
      </c>
      <c r="P591" t="s">
        <v>554</v>
      </c>
      <c r="Q591" t="s">
        <v>556</v>
      </c>
      <c r="R591" t="s">
        <v>557</v>
      </c>
      <c r="S591" t="s">
        <v>557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553</v>
      </c>
      <c r="Y591" t="s">
        <v>553</v>
      </c>
      <c r="Z591" t="s">
        <v>1400</v>
      </c>
      <c r="AA591" t="s">
        <v>1400</v>
      </c>
      <c r="AB591" t="s">
        <v>1825</v>
      </c>
      <c r="AC591" t="s">
        <v>553</v>
      </c>
      <c r="AD591" t="s">
        <v>563</v>
      </c>
      <c r="AF591" t="s">
        <v>8806</v>
      </c>
      <c r="AH591" t="s">
        <v>9979</v>
      </c>
      <c r="AI591" t="s">
        <v>566</v>
      </c>
      <c r="AJ591" t="s">
        <v>567</v>
      </c>
      <c r="AK591" t="s">
        <v>606</v>
      </c>
      <c r="AL591" t="s">
        <v>568</v>
      </c>
      <c r="AM591" t="s">
        <v>569</v>
      </c>
      <c r="AN591" t="s">
        <v>570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 t="b">
        <v>1</v>
      </c>
      <c r="ES591" t="b">
        <v>1</v>
      </c>
      <c r="ET591" t="s">
        <v>9979</v>
      </c>
      <c r="EU591" t="s">
        <v>9979</v>
      </c>
      <c r="EV591">
        <v>2021</v>
      </c>
      <c r="EW591" t="s">
        <v>8804</v>
      </c>
    </row>
    <row r="592" spans="1:153" x14ac:dyDescent="0.4">
      <c r="A592" t="s">
        <v>2031</v>
      </c>
      <c r="B592">
        <v>706506561701</v>
      </c>
      <c r="C592">
        <v>6000000001218</v>
      </c>
      <c r="D592" t="s">
        <v>2032</v>
      </c>
      <c r="E592" t="s">
        <v>2033</v>
      </c>
      <c r="F592" t="s">
        <v>606</v>
      </c>
      <c r="G592" t="s">
        <v>1236</v>
      </c>
      <c r="H592" t="s">
        <v>654</v>
      </c>
      <c r="I592" t="s">
        <v>549</v>
      </c>
      <c r="J592" t="s">
        <v>550</v>
      </c>
      <c r="K592" t="s">
        <v>551</v>
      </c>
      <c r="L592" t="s">
        <v>552</v>
      </c>
      <c r="M592" t="s">
        <v>932</v>
      </c>
      <c r="N592" t="s">
        <v>554</v>
      </c>
      <c r="O592" t="s">
        <v>555</v>
      </c>
      <c r="P592" t="s">
        <v>554</v>
      </c>
      <c r="Q592" t="s">
        <v>556</v>
      </c>
      <c r="R592" t="s">
        <v>557</v>
      </c>
      <c r="S592" t="s">
        <v>557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553</v>
      </c>
      <c r="Y592" t="s">
        <v>553</v>
      </c>
      <c r="Z592" t="s">
        <v>1400</v>
      </c>
      <c r="AA592" t="s">
        <v>1400</v>
      </c>
      <c r="AB592" t="s">
        <v>1825</v>
      </c>
      <c r="AC592" t="s">
        <v>553</v>
      </c>
      <c r="AD592" t="s">
        <v>563</v>
      </c>
      <c r="AF592" t="s">
        <v>8806</v>
      </c>
      <c r="AH592" t="s">
        <v>9979</v>
      </c>
      <c r="AI592" t="s">
        <v>566</v>
      </c>
      <c r="AJ592" t="s">
        <v>567</v>
      </c>
      <c r="AK592" t="s">
        <v>606</v>
      </c>
      <c r="AL592" t="s">
        <v>568</v>
      </c>
      <c r="AM592" t="s">
        <v>569</v>
      </c>
      <c r="AN592" t="s">
        <v>570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 t="b">
        <v>1</v>
      </c>
      <c r="ES592" t="b">
        <v>1</v>
      </c>
      <c r="ET592" t="s">
        <v>9979</v>
      </c>
      <c r="EU592" t="s">
        <v>9979</v>
      </c>
      <c r="EV592">
        <v>2021</v>
      </c>
      <c r="EW592" t="s">
        <v>8804</v>
      </c>
    </row>
    <row r="593" spans="1:153" x14ac:dyDescent="0.4">
      <c r="A593" t="s">
        <v>2031</v>
      </c>
      <c r="B593">
        <v>706506561701</v>
      </c>
      <c r="C593">
        <v>6000000001219</v>
      </c>
      <c r="D593" t="s">
        <v>2032</v>
      </c>
      <c r="E593" t="e">
        <v>#N/A</v>
      </c>
      <c r="F593" t="s">
        <v>606</v>
      </c>
      <c r="G593" t="s">
        <v>1236</v>
      </c>
      <c r="H593" t="s">
        <v>654</v>
      </c>
      <c r="I593" t="s">
        <v>549</v>
      </c>
      <c r="J593" t="s">
        <v>550</v>
      </c>
      <c r="K593" t="s">
        <v>551</v>
      </c>
      <c r="L593" t="s">
        <v>552</v>
      </c>
      <c r="M593" t="s">
        <v>932</v>
      </c>
      <c r="N593" t="s">
        <v>554</v>
      </c>
      <c r="O593" t="s">
        <v>555</v>
      </c>
      <c r="P593" t="s">
        <v>554</v>
      </c>
      <c r="Q593" t="s">
        <v>556</v>
      </c>
      <c r="R593" t="s">
        <v>557</v>
      </c>
      <c r="S593" t="s">
        <v>557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553</v>
      </c>
      <c r="Y593" t="s">
        <v>553</v>
      </c>
      <c r="Z593" t="s">
        <v>1400</v>
      </c>
      <c r="AA593" t="s">
        <v>1400</v>
      </c>
      <c r="AB593" t="s">
        <v>1825</v>
      </c>
      <c r="AC593" t="s">
        <v>553</v>
      </c>
      <c r="AD593" t="s">
        <v>563</v>
      </c>
      <c r="AF593" t="s">
        <v>8806</v>
      </c>
      <c r="AH593" t="s">
        <v>9979</v>
      </c>
      <c r="AI593" t="s">
        <v>566</v>
      </c>
      <c r="AJ593" t="s">
        <v>567</v>
      </c>
      <c r="AK593" t="s">
        <v>606</v>
      </c>
      <c r="AL593" t="s">
        <v>568</v>
      </c>
      <c r="AM593" t="s">
        <v>569</v>
      </c>
      <c r="AN593" t="s">
        <v>570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 t="b">
        <v>1</v>
      </c>
      <c r="ES593" t="b">
        <v>1</v>
      </c>
      <c r="ET593" t="s">
        <v>9979</v>
      </c>
      <c r="EU593" t="s">
        <v>9979</v>
      </c>
      <c r="EV593">
        <v>2021</v>
      </c>
      <c r="EW593" t="s">
        <v>8804</v>
      </c>
    </row>
    <row r="594" spans="1:153" x14ac:dyDescent="0.4">
      <c r="A594" t="s">
        <v>2031</v>
      </c>
      <c r="B594">
        <v>706506561702</v>
      </c>
      <c r="C594">
        <v>6000000001220</v>
      </c>
      <c r="D594" t="s">
        <v>2032</v>
      </c>
      <c r="E594" t="s">
        <v>2034</v>
      </c>
      <c r="F594" t="s">
        <v>606</v>
      </c>
      <c r="G594" t="s">
        <v>1236</v>
      </c>
      <c r="H594" t="s">
        <v>654</v>
      </c>
      <c r="I594" t="s">
        <v>549</v>
      </c>
      <c r="J594" t="s">
        <v>550</v>
      </c>
      <c r="K594" t="s">
        <v>551</v>
      </c>
      <c r="L594" t="s">
        <v>552</v>
      </c>
      <c r="M594" t="s">
        <v>932</v>
      </c>
      <c r="N594" t="s">
        <v>554</v>
      </c>
      <c r="O594" t="s">
        <v>555</v>
      </c>
      <c r="P594" t="s">
        <v>554</v>
      </c>
      <c r="Q594" t="s">
        <v>556</v>
      </c>
      <c r="R594" t="s">
        <v>557</v>
      </c>
      <c r="S594" t="s">
        <v>557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553</v>
      </c>
      <c r="Y594" t="s">
        <v>553</v>
      </c>
      <c r="Z594" t="s">
        <v>1400</v>
      </c>
      <c r="AA594" t="s">
        <v>1400</v>
      </c>
      <c r="AB594" t="s">
        <v>1825</v>
      </c>
      <c r="AC594" t="s">
        <v>553</v>
      </c>
      <c r="AD594" t="s">
        <v>563</v>
      </c>
      <c r="AF594" t="s">
        <v>8806</v>
      </c>
      <c r="AH594" t="s">
        <v>9979</v>
      </c>
      <c r="AI594" t="s">
        <v>566</v>
      </c>
      <c r="AJ594" t="s">
        <v>567</v>
      </c>
      <c r="AK594" t="s">
        <v>606</v>
      </c>
      <c r="AL594" t="s">
        <v>568</v>
      </c>
      <c r="AM594" t="s">
        <v>569</v>
      </c>
      <c r="AN594" t="s">
        <v>570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 t="b">
        <v>1</v>
      </c>
      <c r="ES594" t="b">
        <v>1</v>
      </c>
      <c r="ET594" t="s">
        <v>9979</v>
      </c>
      <c r="EU594" t="s">
        <v>9979</v>
      </c>
      <c r="EV594">
        <v>2021</v>
      </c>
      <c r="EW594" t="s">
        <v>8804</v>
      </c>
    </row>
    <row r="595" spans="1:153" x14ac:dyDescent="0.4">
      <c r="A595" t="s">
        <v>2031</v>
      </c>
      <c r="B595">
        <v>706506561702</v>
      </c>
      <c r="C595">
        <v>6000000001221</v>
      </c>
      <c r="D595" t="s">
        <v>2032</v>
      </c>
      <c r="E595" t="s">
        <v>2034</v>
      </c>
      <c r="F595" t="s">
        <v>606</v>
      </c>
      <c r="G595" t="s">
        <v>1236</v>
      </c>
      <c r="H595" t="s">
        <v>654</v>
      </c>
      <c r="I595" t="s">
        <v>549</v>
      </c>
      <c r="J595" t="s">
        <v>550</v>
      </c>
      <c r="K595" t="s">
        <v>551</v>
      </c>
      <c r="L595" t="s">
        <v>552</v>
      </c>
      <c r="M595" t="s">
        <v>932</v>
      </c>
      <c r="N595" t="s">
        <v>554</v>
      </c>
      <c r="O595" t="s">
        <v>555</v>
      </c>
      <c r="P595" t="s">
        <v>554</v>
      </c>
      <c r="Q595" t="s">
        <v>556</v>
      </c>
      <c r="R595" t="s">
        <v>557</v>
      </c>
      <c r="S595" t="s">
        <v>557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553</v>
      </c>
      <c r="Y595" t="s">
        <v>553</v>
      </c>
      <c r="Z595" t="s">
        <v>1400</v>
      </c>
      <c r="AA595" t="s">
        <v>1400</v>
      </c>
      <c r="AB595" t="s">
        <v>1825</v>
      </c>
      <c r="AC595" t="s">
        <v>553</v>
      </c>
      <c r="AD595" t="s">
        <v>563</v>
      </c>
      <c r="AF595" t="s">
        <v>8806</v>
      </c>
      <c r="AH595" t="s">
        <v>9979</v>
      </c>
      <c r="AI595" t="s">
        <v>566</v>
      </c>
      <c r="AJ595" t="s">
        <v>567</v>
      </c>
      <c r="AK595" t="s">
        <v>606</v>
      </c>
      <c r="AL595" t="s">
        <v>568</v>
      </c>
      <c r="AM595" t="s">
        <v>569</v>
      </c>
      <c r="AN595" t="s">
        <v>570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 t="b">
        <v>1</v>
      </c>
      <c r="ES595" t="b">
        <v>1</v>
      </c>
      <c r="ET595" t="s">
        <v>9979</v>
      </c>
      <c r="EU595" t="s">
        <v>9979</v>
      </c>
      <c r="EV595">
        <v>2022</v>
      </c>
      <c r="EW595" t="s">
        <v>8804</v>
      </c>
    </row>
    <row r="596" spans="1:153" x14ac:dyDescent="0.4">
      <c r="A596" t="s">
        <v>2031</v>
      </c>
      <c r="B596">
        <v>706506561702</v>
      </c>
      <c r="C596">
        <v>6000000001222</v>
      </c>
      <c r="D596" t="s">
        <v>2032</v>
      </c>
      <c r="E596" t="s">
        <v>2034</v>
      </c>
      <c r="F596" t="s">
        <v>606</v>
      </c>
      <c r="G596" t="s">
        <v>1236</v>
      </c>
      <c r="H596" t="s">
        <v>654</v>
      </c>
      <c r="I596" t="s">
        <v>549</v>
      </c>
      <c r="J596" t="s">
        <v>550</v>
      </c>
      <c r="K596" t="s">
        <v>551</v>
      </c>
      <c r="L596" t="s">
        <v>552</v>
      </c>
      <c r="M596" t="s">
        <v>932</v>
      </c>
      <c r="N596" t="s">
        <v>554</v>
      </c>
      <c r="O596" t="s">
        <v>555</v>
      </c>
      <c r="P596" t="s">
        <v>554</v>
      </c>
      <c r="Q596" t="s">
        <v>556</v>
      </c>
      <c r="R596" t="s">
        <v>557</v>
      </c>
      <c r="S596" t="s">
        <v>557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553</v>
      </c>
      <c r="Y596" t="s">
        <v>553</v>
      </c>
      <c r="Z596" t="s">
        <v>1400</v>
      </c>
      <c r="AA596" t="s">
        <v>1400</v>
      </c>
      <c r="AB596" t="s">
        <v>1825</v>
      </c>
      <c r="AC596" t="s">
        <v>553</v>
      </c>
      <c r="AD596" t="s">
        <v>563</v>
      </c>
      <c r="AF596" t="s">
        <v>8806</v>
      </c>
      <c r="AH596" t="s">
        <v>9979</v>
      </c>
      <c r="AI596" t="s">
        <v>566</v>
      </c>
      <c r="AJ596" t="s">
        <v>567</v>
      </c>
      <c r="AK596" t="s">
        <v>606</v>
      </c>
      <c r="AL596" t="s">
        <v>568</v>
      </c>
      <c r="AM596" t="s">
        <v>569</v>
      </c>
      <c r="AN596" t="s">
        <v>570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 t="b">
        <v>1</v>
      </c>
      <c r="ES596" t="b">
        <v>1</v>
      </c>
      <c r="ET596" t="s">
        <v>9979</v>
      </c>
      <c r="EU596" t="s">
        <v>9979</v>
      </c>
      <c r="EV596">
        <v>2021</v>
      </c>
      <c r="EW596" t="s">
        <v>8804</v>
      </c>
    </row>
    <row r="597" spans="1:153" x14ac:dyDescent="0.4">
      <c r="A597" t="s">
        <v>2031</v>
      </c>
      <c r="B597">
        <v>706506561702</v>
      </c>
      <c r="C597">
        <v>6000000001223</v>
      </c>
      <c r="D597" t="s">
        <v>2032</v>
      </c>
      <c r="E597" t="e">
        <v>#N/A</v>
      </c>
      <c r="F597" t="s">
        <v>606</v>
      </c>
      <c r="G597" t="s">
        <v>1236</v>
      </c>
      <c r="H597" t="s">
        <v>654</v>
      </c>
      <c r="I597" t="s">
        <v>549</v>
      </c>
      <c r="J597" t="s">
        <v>550</v>
      </c>
      <c r="K597" t="s">
        <v>551</v>
      </c>
      <c r="L597" t="s">
        <v>552</v>
      </c>
      <c r="M597" t="s">
        <v>932</v>
      </c>
      <c r="N597" t="s">
        <v>554</v>
      </c>
      <c r="O597" t="s">
        <v>555</v>
      </c>
      <c r="P597" t="s">
        <v>554</v>
      </c>
      <c r="Q597" t="s">
        <v>556</v>
      </c>
      <c r="R597" t="s">
        <v>557</v>
      </c>
      <c r="S597" t="s">
        <v>557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553</v>
      </c>
      <c r="Y597" t="s">
        <v>553</v>
      </c>
      <c r="Z597" t="s">
        <v>1400</v>
      </c>
      <c r="AA597" t="s">
        <v>1400</v>
      </c>
      <c r="AB597" t="s">
        <v>1825</v>
      </c>
      <c r="AC597" t="s">
        <v>553</v>
      </c>
      <c r="AD597" t="s">
        <v>563</v>
      </c>
      <c r="AF597" t="s">
        <v>8806</v>
      </c>
      <c r="AH597" t="s">
        <v>9979</v>
      </c>
      <c r="AI597" t="s">
        <v>566</v>
      </c>
      <c r="AJ597" t="s">
        <v>567</v>
      </c>
      <c r="AK597" t="s">
        <v>606</v>
      </c>
      <c r="AL597" t="s">
        <v>568</v>
      </c>
      <c r="AM597" t="s">
        <v>569</v>
      </c>
      <c r="AN597" t="s">
        <v>570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 t="b">
        <v>1</v>
      </c>
      <c r="ES597" t="b">
        <v>1</v>
      </c>
      <c r="ET597" t="s">
        <v>9979</v>
      </c>
      <c r="EU597" t="s">
        <v>9979</v>
      </c>
      <c r="EV597">
        <v>2024</v>
      </c>
      <c r="EW597" t="s">
        <v>8804</v>
      </c>
    </row>
    <row r="598" spans="1:153" x14ac:dyDescent="0.4">
      <c r="A598" t="s">
        <v>302</v>
      </c>
      <c r="B598" t="s">
        <v>2035</v>
      </c>
      <c r="C598">
        <v>210001093</v>
      </c>
      <c r="D598" t="s">
        <v>2036</v>
      </c>
      <c r="E598" t="s">
        <v>2037</v>
      </c>
      <c r="F598" t="s">
        <v>546</v>
      </c>
      <c r="G598" t="s">
        <v>676</v>
      </c>
      <c r="H598" t="s">
        <v>1134</v>
      </c>
      <c r="I598" t="s">
        <v>549</v>
      </c>
      <c r="J598" t="s">
        <v>550</v>
      </c>
      <c r="K598" t="s">
        <v>551</v>
      </c>
      <c r="L598" t="s">
        <v>552</v>
      </c>
      <c r="M598" t="s">
        <v>553</v>
      </c>
      <c r="N598" t="s">
        <v>594</v>
      </c>
      <c r="O598" t="s">
        <v>555</v>
      </c>
      <c r="P598" t="s">
        <v>595</v>
      </c>
      <c r="Q598" t="s">
        <v>556</v>
      </c>
      <c r="R598" t="s">
        <v>557</v>
      </c>
      <c r="S598" t="s">
        <v>557</v>
      </c>
      <c r="T598" s="1">
        <v>44462</v>
      </c>
      <c r="U598" s="1">
        <v>53593</v>
      </c>
      <c r="V598" s="1">
        <v>53593</v>
      </c>
      <c r="AC598" t="s">
        <v>553</v>
      </c>
      <c r="AD598" t="s">
        <v>640</v>
      </c>
      <c r="AF598" t="s">
        <v>564</v>
      </c>
      <c r="AH598" t="s">
        <v>9979</v>
      </c>
      <c r="AI598" t="s">
        <v>566</v>
      </c>
      <c r="AJ598" t="s">
        <v>567</v>
      </c>
      <c r="AK598" t="s">
        <v>546</v>
      </c>
      <c r="AL598" t="s">
        <v>568</v>
      </c>
      <c r="AM598" t="s">
        <v>569</v>
      </c>
      <c r="AN598" t="s">
        <v>578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0</v>
      </c>
      <c r="AY598">
        <v>584691736</v>
      </c>
      <c r="AZ598">
        <v>4022592343</v>
      </c>
      <c r="BA598">
        <v>0</v>
      </c>
      <c r="BB598">
        <v>-584691736</v>
      </c>
      <c r="BC598">
        <v>35566265257</v>
      </c>
      <c r="BD598">
        <v>0</v>
      </c>
      <c r="BE598">
        <v>667860205</v>
      </c>
      <c r="BF598">
        <v>7771262976</v>
      </c>
      <c r="BG598">
        <v>667860205</v>
      </c>
      <c r="BH598">
        <v>0</v>
      </c>
      <c r="BI598">
        <v>0</v>
      </c>
      <c r="BJ598">
        <v>34327874</v>
      </c>
      <c r="BK598">
        <v>667860205</v>
      </c>
      <c r="BL598">
        <v>0</v>
      </c>
      <c r="BM598">
        <v>0</v>
      </c>
      <c r="BN598">
        <v>1129956292</v>
      </c>
      <c r="BO598">
        <v>0</v>
      </c>
      <c r="BP598">
        <v>667860205</v>
      </c>
      <c r="BQ598">
        <v>0</v>
      </c>
      <c r="BR598">
        <v>1797816497</v>
      </c>
      <c r="BS598">
        <v>0</v>
      </c>
      <c r="BT598">
        <v>0</v>
      </c>
      <c r="BU598">
        <v>0</v>
      </c>
      <c r="BV598">
        <v>0</v>
      </c>
      <c r="BW598">
        <v>1797816497</v>
      </c>
      <c r="BX598">
        <v>0</v>
      </c>
      <c r="BY598">
        <v>5.3820093337560042</v>
      </c>
      <c r="BZ598">
        <v>0</v>
      </c>
      <c r="CA598">
        <v>35566577455</v>
      </c>
      <c r="CB598">
        <v>35566577455</v>
      </c>
      <c r="CC598">
        <v>36151239959</v>
      </c>
      <c r="CD598">
        <v>0</v>
      </c>
      <c r="CE598">
        <v>34575728173</v>
      </c>
      <c r="CF598">
        <v>34575728173</v>
      </c>
      <c r="CG598">
        <v>34030463617</v>
      </c>
      <c r="CH598">
        <v>34575728173</v>
      </c>
      <c r="CI598">
        <v>34575728173</v>
      </c>
      <c r="CJ598">
        <v>34030463617</v>
      </c>
      <c r="CK598">
        <v>1129956292</v>
      </c>
      <c r="CL598">
        <v>0</v>
      </c>
      <c r="CM598">
        <v>-20.394628122448921</v>
      </c>
      <c r="CN598">
        <v>11.055428385734556</v>
      </c>
      <c r="CO598">
        <v>3.8461777567863469</v>
      </c>
      <c r="CP598">
        <v>-705159118151.21521</v>
      </c>
      <c r="CQ598">
        <v>382249486701.2262</v>
      </c>
      <c r="CR598">
        <v>132984396623.68364</v>
      </c>
      <c r="CS598">
        <v>1.1712786451306945</v>
      </c>
      <c r="CT598">
        <v>40497812048.878624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28793158453.691139</v>
      </c>
      <c r="DK598">
        <v>5782569719.3088627</v>
      </c>
      <c r="DL598">
        <v>28339085912.354195</v>
      </c>
      <c r="DM598">
        <v>5691377704.6458082</v>
      </c>
      <c r="DN598">
        <v>0</v>
      </c>
      <c r="DO598">
        <v>0</v>
      </c>
      <c r="DP598">
        <v>486905777.28333151</v>
      </c>
      <c r="DQ598">
        <v>97785958.716668546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6453281748.4416876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667860205</v>
      </c>
      <c r="EM598">
        <v>34327874</v>
      </c>
      <c r="EN598">
        <v>0</v>
      </c>
      <c r="EO598">
        <v>1095628418</v>
      </c>
      <c r="EP598">
        <v>0</v>
      </c>
      <c r="EQ598">
        <v>1797816497</v>
      </c>
      <c r="ER598" t="b">
        <v>1</v>
      </c>
      <c r="ES598" t="b">
        <v>1</v>
      </c>
      <c r="ET598" t="s">
        <v>9979</v>
      </c>
      <c r="EU598" t="s">
        <v>9979</v>
      </c>
      <c r="EV598">
        <v>2021</v>
      </c>
      <c r="EW598" t="s">
        <v>572</v>
      </c>
    </row>
    <row r="599" spans="1:153" x14ac:dyDescent="0.4">
      <c r="A599" t="s">
        <v>2038</v>
      </c>
      <c r="B599">
        <v>206508767201</v>
      </c>
      <c r="C599">
        <v>6000000001227</v>
      </c>
      <c r="D599" t="s">
        <v>2039</v>
      </c>
      <c r="E599" t="s">
        <v>2040</v>
      </c>
      <c r="F599" t="s">
        <v>606</v>
      </c>
      <c r="G599" t="s">
        <v>1236</v>
      </c>
      <c r="H599" t="s">
        <v>1237</v>
      </c>
      <c r="I599" t="s">
        <v>549</v>
      </c>
      <c r="J599" t="s">
        <v>550</v>
      </c>
      <c r="K599" t="s">
        <v>551</v>
      </c>
      <c r="L599" t="s">
        <v>552</v>
      </c>
      <c r="M599" t="s">
        <v>609</v>
      </c>
      <c r="N599" t="s">
        <v>554</v>
      </c>
      <c r="O599" t="s">
        <v>555</v>
      </c>
      <c r="P599" t="s">
        <v>554</v>
      </c>
      <c r="Q599" t="s">
        <v>556</v>
      </c>
      <c r="R599" t="s">
        <v>557</v>
      </c>
      <c r="S599" t="s">
        <v>557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553</v>
      </c>
      <c r="Y599" t="s">
        <v>553</v>
      </c>
      <c r="Z599" t="s">
        <v>1400</v>
      </c>
      <c r="AA599" t="s">
        <v>1400</v>
      </c>
      <c r="AB599" t="s">
        <v>1347</v>
      </c>
      <c r="AC599" t="s">
        <v>553</v>
      </c>
      <c r="AD599" t="s">
        <v>563</v>
      </c>
      <c r="AF599" t="s">
        <v>8806</v>
      </c>
      <c r="AH599" s="1">
        <v>45226</v>
      </c>
      <c r="AI599" t="s">
        <v>566</v>
      </c>
      <c r="AJ599" t="s">
        <v>567</v>
      </c>
      <c r="AK599" t="s">
        <v>606</v>
      </c>
      <c r="AL599" t="s">
        <v>568</v>
      </c>
      <c r="AM599" t="s">
        <v>569</v>
      </c>
      <c r="AN599" t="s">
        <v>570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 t="b">
        <v>1</v>
      </c>
      <c r="ES599" t="b">
        <v>1</v>
      </c>
      <c r="ET599" t="s">
        <v>9979</v>
      </c>
      <c r="EU599" t="s">
        <v>9979</v>
      </c>
      <c r="EV599">
        <v>2023</v>
      </c>
      <c r="EW599" t="s">
        <v>8804</v>
      </c>
    </row>
    <row r="600" spans="1:153" x14ac:dyDescent="0.4">
      <c r="A600" t="s">
        <v>2038</v>
      </c>
      <c r="B600">
        <v>206508767201</v>
      </c>
      <c r="C600">
        <v>6000000001228</v>
      </c>
      <c r="D600" t="s">
        <v>2039</v>
      </c>
      <c r="E600" t="s">
        <v>2040</v>
      </c>
      <c r="F600" t="s">
        <v>606</v>
      </c>
      <c r="G600" t="s">
        <v>1236</v>
      </c>
      <c r="H600" t="s">
        <v>1237</v>
      </c>
      <c r="I600" t="s">
        <v>549</v>
      </c>
      <c r="J600" t="s">
        <v>550</v>
      </c>
      <c r="K600" t="s">
        <v>551</v>
      </c>
      <c r="L600" t="s">
        <v>552</v>
      </c>
      <c r="M600" t="s">
        <v>609</v>
      </c>
      <c r="N600" t="s">
        <v>554</v>
      </c>
      <c r="O600" t="s">
        <v>555</v>
      </c>
      <c r="P600" t="s">
        <v>554</v>
      </c>
      <c r="Q600" t="s">
        <v>556</v>
      </c>
      <c r="R600" t="s">
        <v>557</v>
      </c>
      <c r="S600" t="s">
        <v>557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553</v>
      </c>
      <c r="Y600" t="s">
        <v>553</v>
      </c>
      <c r="Z600" t="s">
        <v>1400</v>
      </c>
      <c r="AA600" t="s">
        <v>1400</v>
      </c>
      <c r="AB600" t="s">
        <v>1347</v>
      </c>
      <c r="AC600" t="s">
        <v>553</v>
      </c>
      <c r="AD600" t="s">
        <v>563</v>
      </c>
      <c r="AF600" t="s">
        <v>8806</v>
      </c>
      <c r="AH600" t="s">
        <v>9979</v>
      </c>
      <c r="AI600" t="s">
        <v>566</v>
      </c>
      <c r="AJ600" t="s">
        <v>567</v>
      </c>
      <c r="AK600" t="s">
        <v>606</v>
      </c>
      <c r="AL600" t="s">
        <v>568</v>
      </c>
      <c r="AM600" t="s">
        <v>569</v>
      </c>
      <c r="AN600" t="s">
        <v>570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 t="b">
        <v>1</v>
      </c>
      <c r="ES600" t="b">
        <v>1</v>
      </c>
      <c r="ET600" t="s">
        <v>9979</v>
      </c>
      <c r="EU600" t="s">
        <v>9979</v>
      </c>
      <c r="EV600">
        <v>2021</v>
      </c>
      <c r="EW600" t="s">
        <v>8804</v>
      </c>
    </row>
    <row r="601" spans="1:153" x14ac:dyDescent="0.4">
      <c r="A601" t="s">
        <v>303</v>
      </c>
      <c r="B601" t="s">
        <v>2041</v>
      </c>
      <c r="C601">
        <v>210001171</v>
      </c>
      <c r="D601" t="s">
        <v>2042</v>
      </c>
      <c r="E601" t="s">
        <v>2043</v>
      </c>
      <c r="F601" t="s">
        <v>844</v>
      </c>
      <c r="G601" t="s">
        <v>844</v>
      </c>
      <c r="H601" t="s">
        <v>858</v>
      </c>
      <c r="I601" t="s">
        <v>689</v>
      </c>
      <c r="J601" t="s">
        <v>654</v>
      </c>
      <c r="K601" t="s">
        <v>691</v>
      </c>
      <c r="L601" t="s">
        <v>654</v>
      </c>
      <c r="M601" t="s">
        <v>553</v>
      </c>
      <c r="N601" t="s">
        <v>594</v>
      </c>
      <c r="O601" t="s">
        <v>654</v>
      </c>
      <c r="P601" t="s">
        <v>595</v>
      </c>
      <c r="Q601" t="s">
        <v>655</v>
      </c>
      <c r="R601" t="s">
        <v>557</v>
      </c>
      <c r="S601" t="s">
        <v>692</v>
      </c>
      <c r="T601" s="1">
        <v>44545</v>
      </c>
      <c r="U601" s="1">
        <v>46203</v>
      </c>
      <c r="V601" s="1">
        <v>50024</v>
      </c>
      <c r="X601" t="s">
        <v>553</v>
      </c>
      <c r="Y601" t="s">
        <v>553</v>
      </c>
      <c r="Z601" t="s">
        <v>553</v>
      </c>
      <c r="AA601" t="s">
        <v>553</v>
      </c>
      <c r="AB601" t="s">
        <v>1025</v>
      </c>
      <c r="AC601" t="s">
        <v>2044</v>
      </c>
      <c r="AD601" t="s">
        <v>969</v>
      </c>
      <c r="AF601" t="s">
        <v>8894</v>
      </c>
      <c r="AH601" t="s">
        <v>9979</v>
      </c>
      <c r="AI601" t="s">
        <v>566</v>
      </c>
      <c r="AJ601" t="s">
        <v>696</v>
      </c>
      <c r="AK601" t="s">
        <v>844</v>
      </c>
      <c r="AL601" t="s">
        <v>568</v>
      </c>
      <c r="AM601" t="s">
        <v>569</v>
      </c>
      <c r="AN601" t="s">
        <v>578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7392649192</v>
      </c>
      <c r="AW601">
        <v>73221046797</v>
      </c>
      <c r="AX601">
        <v>0</v>
      </c>
      <c r="AY601">
        <v>0</v>
      </c>
      <c r="AZ601">
        <v>141620901</v>
      </c>
      <c r="BA601">
        <v>0</v>
      </c>
      <c r="BB601">
        <v>7392649192</v>
      </c>
      <c r="BC601">
        <v>73079425896</v>
      </c>
      <c r="BD601">
        <v>754622815</v>
      </c>
      <c r="BE601">
        <v>1473708276</v>
      </c>
      <c r="BF601">
        <v>5044333923</v>
      </c>
      <c r="BG601">
        <v>1473465231</v>
      </c>
      <c r="BH601">
        <v>0</v>
      </c>
      <c r="BI601">
        <v>243045</v>
      </c>
      <c r="BJ601">
        <v>0</v>
      </c>
      <c r="BK601">
        <v>1473465231</v>
      </c>
      <c r="BL601">
        <v>243045</v>
      </c>
      <c r="BM601">
        <v>0</v>
      </c>
      <c r="BN601">
        <v>404203061</v>
      </c>
      <c r="BO601">
        <v>754622815</v>
      </c>
      <c r="BP601">
        <v>1473708276</v>
      </c>
      <c r="BQ601">
        <v>754622815</v>
      </c>
      <c r="BR601">
        <v>1877911337</v>
      </c>
      <c r="BS601">
        <v>0</v>
      </c>
      <c r="BT601">
        <v>0</v>
      </c>
      <c r="BU601">
        <v>0</v>
      </c>
      <c r="BV601">
        <v>754622815</v>
      </c>
      <c r="BW601">
        <v>1877911337</v>
      </c>
      <c r="BX601">
        <v>0.99435784731800803</v>
      </c>
      <c r="BY601">
        <v>2.6290086900856435</v>
      </c>
      <c r="BZ601">
        <v>0</v>
      </c>
      <c r="CA601">
        <v>73083423580</v>
      </c>
      <c r="CB601">
        <v>73083423580</v>
      </c>
      <c r="CC601">
        <v>65690774388</v>
      </c>
      <c r="CD601">
        <v>0</v>
      </c>
      <c r="CE601">
        <v>76267778510</v>
      </c>
      <c r="CF601">
        <v>76267778510</v>
      </c>
      <c r="CG601">
        <v>68470926257</v>
      </c>
      <c r="CH601">
        <v>76267778510</v>
      </c>
      <c r="CI601">
        <v>76267778510</v>
      </c>
      <c r="CJ601">
        <v>68470926257</v>
      </c>
      <c r="CK601">
        <v>404203061</v>
      </c>
      <c r="CL601">
        <v>0</v>
      </c>
      <c r="CM601">
        <v>186.16403460502627</v>
      </c>
      <c r="CN601">
        <v>5.5321487784385672</v>
      </c>
      <c r="CO601">
        <v>3.7482848763465886</v>
      </c>
      <c r="CP601">
        <v>14198317357784.119</v>
      </c>
      <c r="CQ601">
        <v>421924697718.3197</v>
      </c>
      <c r="CR601">
        <v>285873360741.58435</v>
      </c>
      <c r="CS601">
        <v>1.1124360671846787</v>
      </c>
      <c r="CT601">
        <v>84843027578.576553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76267778510</v>
      </c>
      <c r="DK601">
        <v>0</v>
      </c>
      <c r="DL601">
        <v>68470926257</v>
      </c>
      <c r="DM601">
        <v>0</v>
      </c>
      <c r="DN601">
        <v>7392649192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39759030236.98481</v>
      </c>
      <c r="EF601">
        <v>0</v>
      </c>
      <c r="EG601">
        <v>754622815</v>
      </c>
      <c r="EH601">
        <v>0</v>
      </c>
      <c r="EI601">
        <v>0</v>
      </c>
      <c r="EJ601">
        <v>0</v>
      </c>
      <c r="EK601">
        <v>0</v>
      </c>
      <c r="EL601">
        <v>1473708276</v>
      </c>
      <c r="EM601">
        <v>0</v>
      </c>
      <c r="EN601">
        <v>0</v>
      </c>
      <c r="EO601">
        <v>404203061</v>
      </c>
      <c r="EP601">
        <v>754622815</v>
      </c>
      <c r="EQ601">
        <v>1877911337</v>
      </c>
      <c r="ER601" t="b">
        <v>1</v>
      </c>
      <c r="ES601" t="b">
        <v>1</v>
      </c>
      <c r="ET601" t="s">
        <v>9979</v>
      </c>
      <c r="EU601" t="s">
        <v>9979</v>
      </c>
      <c r="EV601">
        <v>2021</v>
      </c>
      <c r="EW601" t="s">
        <v>572</v>
      </c>
    </row>
    <row r="602" spans="1:153" x14ac:dyDescent="0.4">
      <c r="A602" t="s">
        <v>304</v>
      </c>
      <c r="B602" t="s">
        <v>2045</v>
      </c>
      <c r="C602">
        <v>210001066</v>
      </c>
      <c r="D602" t="s">
        <v>2046</v>
      </c>
      <c r="E602" t="s">
        <v>2047</v>
      </c>
      <c r="F602" t="s">
        <v>546</v>
      </c>
      <c r="G602" t="s">
        <v>654</v>
      </c>
      <c r="H602" t="s">
        <v>654</v>
      </c>
      <c r="I602" t="s">
        <v>689</v>
      </c>
      <c r="J602" t="s">
        <v>837</v>
      </c>
      <c r="K602" t="s">
        <v>691</v>
      </c>
      <c r="L602" t="s">
        <v>654</v>
      </c>
      <c r="M602" t="s">
        <v>553</v>
      </c>
      <c r="N602" t="s">
        <v>594</v>
      </c>
      <c r="O602" t="s">
        <v>583</v>
      </c>
      <c r="P602" t="s">
        <v>584</v>
      </c>
      <c r="Q602" t="s">
        <v>655</v>
      </c>
      <c r="R602" t="s">
        <v>557</v>
      </c>
      <c r="S602" t="s">
        <v>692</v>
      </c>
      <c r="T602" s="1">
        <v>44427</v>
      </c>
      <c r="U602" s="1">
        <v>46253</v>
      </c>
      <c r="V602" s="1">
        <v>53923</v>
      </c>
      <c r="X602" t="s">
        <v>553</v>
      </c>
      <c r="Y602" t="s">
        <v>553</v>
      </c>
      <c r="Z602" t="s">
        <v>553</v>
      </c>
      <c r="AA602" t="s">
        <v>553</v>
      </c>
      <c r="AB602" t="s">
        <v>769</v>
      </c>
      <c r="AC602" t="s">
        <v>2048</v>
      </c>
      <c r="AD602" t="s">
        <v>771</v>
      </c>
      <c r="AF602" t="s">
        <v>772</v>
      </c>
      <c r="AH602" t="s">
        <v>9979</v>
      </c>
      <c r="AI602" t="s">
        <v>566</v>
      </c>
      <c r="AJ602" t="s">
        <v>773</v>
      </c>
      <c r="AK602" t="s">
        <v>546</v>
      </c>
      <c r="AL602" t="s">
        <v>586</v>
      </c>
      <c r="AM602" t="s">
        <v>569</v>
      </c>
      <c r="AN602" t="s">
        <v>578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404119953</v>
      </c>
      <c r="AY602">
        <v>599372854</v>
      </c>
      <c r="AZ602">
        <v>2110169258</v>
      </c>
      <c r="BA602">
        <v>-404119953</v>
      </c>
      <c r="BB602">
        <v>-599372854</v>
      </c>
      <c r="BC602">
        <v>36932607202</v>
      </c>
      <c r="BD602">
        <v>118651266</v>
      </c>
      <c r="BE602">
        <v>2302489240</v>
      </c>
      <c r="BF602">
        <v>8429339040</v>
      </c>
      <c r="BG602">
        <v>2302489240</v>
      </c>
      <c r="BH602">
        <v>0</v>
      </c>
      <c r="BI602">
        <v>0</v>
      </c>
      <c r="BJ602">
        <v>-27732516</v>
      </c>
      <c r="BK602">
        <v>2302489240</v>
      </c>
      <c r="BL602">
        <v>0</v>
      </c>
      <c r="BM602">
        <v>-1749734</v>
      </c>
      <c r="BN602">
        <v>-1689414257</v>
      </c>
      <c r="BO602">
        <v>118651266</v>
      </c>
      <c r="BP602">
        <v>2302489240</v>
      </c>
      <c r="BQ602">
        <v>116901532</v>
      </c>
      <c r="BR602">
        <v>613074983</v>
      </c>
      <c r="BS602">
        <v>0</v>
      </c>
      <c r="BT602">
        <v>0</v>
      </c>
      <c r="BU602">
        <v>0</v>
      </c>
      <c r="BV602">
        <v>116901532</v>
      </c>
      <c r="BW602">
        <v>613074983</v>
      </c>
      <c r="BX602">
        <v>0.2990513049293067</v>
      </c>
      <c r="BY602">
        <v>1.5410024446825665</v>
      </c>
      <c r="BZ602">
        <v>0</v>
      </c>
      <c r="CA602">
        <v>37010332784</v>
      </c>
      <c r="CB602">
        <v>37396027139</v>
      </c>
      <c r="CC602">
        <v>37581879838</v>
      </c>
      <c r="CD602">
        <v>0</v>
      </c>
      <c r="CE602">
        <v>38946310737</v>
      </c>
      <c r="CF602">
        <v>39352180424</v>
      </c>
      <c r="CG602">
        <v>41235097848</v>
      </c>
      <c r="CH602">
        <v>38946310737</v>
      </c>
      <c r="CI602">
        <v>39352180424</v>
      </c>
      <c r="CJ602">
        <v>41235097848</v>
      </c>
      <c r="CK602">
        <v>-1689414257</v>
      </c>
      <c r="CL602">
        <v>0</v>
      </c>
      <c r="CM602">
        <v>29.386016726493846</v>
      </c>
      <c r="CN602">
        <v>5.2248075604438782</v>
      </c>
      <c r="CO602">
        <v>7.5423535704612741</v>
      </c>
      <c r="CP602">
        <v>1144476938752.709</v>
      </c>
      <c r="CQ602">
        <v>203486978790.07419</v>
      </c>
      <c r="CR602">
        <v>293746845843.50623</v>
      </c>
      <c r="CS602">
        <v>1.2674769450809698</v>
      </c>
      <c r="CT602">
        <v>49363550955.106934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38946310737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599372854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30777243087.240097</v>
      </c>
      <c r="EF602">
        <v>0</v>
      </c>
      <c r="EG602">
        <v>118651266</v>
      </c>
      <c r="EH602">
        <v>-19066554</v>
      </c>
      <c r="EI602">
        <v>0</v>
      </c>
      <c r="EJ602">
        <v>17316820</v>
      </c>
      <c r="EK602">
        <v>0</v>
      </c>
      <c r="EL602">
        <v>2302489240</v>
      </c>
      <c r="EM602">
        <v>-27732516</v>
      </c>
      <c r="EN602">
        <v>0</v>
      </c>
      <c r="EO602">
        <v>-1661681741</v>
      </c>
      <c r="EP602">
        <v>116901532</v>
      </c>
      <c r="EQ602">
        <v>613074983</v>
      </c>
      <c r="ER602" t="b">
        <v>1</v>
      </c>
      <c r="ES602" t="b">
        <v>1</v>
      </c>
      <c r="ET602" t="s">
        <v>9979</v>
      </c>
      <c r="EU602" t="s">
        <v>9979</v>
      </c>
      <c r="EV602">
        <v>2021</v>
      </c>
      <c r="EW602" t="s">
        <v>572</v>
      </c>
    </row>
    <row r="603" spans="1:153" x14ac:dyDescent="0.4">
      <c r="A603" t="s">
        <v>305</v>
      </c>
      <c r="B603">
        <v>306508862301</v>
      </c>
      <c r="C603">
        <v>6000000001229</v>
      </c>
      <c r="D603" t="s">
        <v>2049</v>
      </c>
      <c r="E603" t="s">
        <v>2050</v>
      </c>
      <c r="F603" t="s">
        <v>606</v>
      </c>
      <c r="G603" t="s">
        <v>1236</v>
      </c>
      <c r="H603" t="s">
        <v>1715</v>
      </c>
      <c r="I603" t="s">
        <v>549</v>
      </c>
      <c r="J603" t="s">
        <v>550</v>
      </c>
      <c r="K603" t="s">
        <v>551</v>
      </c>
      <c r="L603" t="s">
        <v>552</v>
      </c>
      <c r="M603" t="s">
        <v>1011</v>
      </c>
      <c r="N603" t="s">
        <v>554</v>
      </c>
      <c r="O603" t="s">
        <v>555</v>
      </c>
      <c r="P603" t="s">
        <v>554</v>
      </c>
      <c r="Q603" t="s">
        <v>556</v>
      </c>
      <c r="R603" t="s">
        <v>557</v>
      </c>
      <c r="S603" t="s">
        <v>557</v>
      </c>
      <c r="T603" s="1">
        <v>44418</v>
      </c>
      <c r="U603" s="1">
        <v>45879</v>
      </c>
      <c r="V603" s="1">
        <v>46244</v>
      </c>
      <c r="X603" t="s">
        <v>553</v>
      </c>
      <c r="Y603" t="s">
        <v>553</v>
      </c>
      <c r="Z603" t="s">
        <v>1400</v>
      </c>
      <c r="AA603" t="s">
        <v>1400</v>
      </c>
      <c r="AB603" t="s">
        <v>2051</v>
      </c>
      <c r="AC603" t="s">
        <v>553</v>
      </c>
      <c r="AD603" t="s">
        <v>640</v>
      </c>
      <c r="AF603" t="s">
        <v>8806</v>
      </c>
      <c r="AH603" s="1">
        <v>44417</v>
      </c>
      <c r="AI603" t="s">
        <v>566</v>
      </c>
      <c r="AJ603" t="s">
        <v>567</v>
      </c>
      <c r="AK603" t="s">
        <v>606</v>
      </c>
      <c r="AL603" t="s">
        <v>568</v>
      </c>
      <c r="AM603" t="s">
        <v>569</v>
      </c>
      <c r="AN603" t="s">
        <v>578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24760170550</v>
      </c>
      <c r="BA603">
        <v>0</v>
      </c>
      <c r="BB603">
        <v>0</v>
      </c>
      <c r="BC603">
        <v>75239829450</v>
      </c>
      <c r="BD603">
        <v>0</v>
      </c>
      <c r="BE603">
        <v>1008219178</v>
      </c>
      <c r="BF603">
        <v>15200270002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2324199962</v>
      </c>
      <c r="BM603">
        <v>0</v>
      </c>
      <c r="BN603">
        <v>0</v>
      </c>
      <c r="BO603">
        <v>345529490</v>
      </c>
      <c r="BP603">
        <v>2316480814</v>
      </c>
      <c r="BQ603">
        <v>345529490</v>
      </c>
      <c r="BR603">
        <v>2316480814</v>
      </c>
      <c r="BS603">
        <v>0</v>
      </c>
      <c r="BT603">
        <v>0</v>
      </c>
      <c r="BU603">
        <v>0</v>
      </c>
      <c r="BV603">
        <v>345529490</v>
      </c>
      <c r="BW603">
        <v>2316480814</v>
      </c>
      <c r="BX603">
        <v>0.46029683560348006</v>
      </c>
      <c r="BY603">
        <v>2.7499315436874663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75239829450</v>
      </c>
      <c r="CF603">
        <v>75239032826</v>
      </c>
      <c r="CG603">
        <v>95552177187</v>
      </c>
      <c r="CH603">
        <v>75239829450</v>
      </c>
      <c r="CI603">
        <v>75239032826</v>
      </c>
      <c r="CJ603">
        <v>95552177187</v>
      </c>
      <c r="CK603">
        <v>-20312347737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25459336228.010155</v>
      </c>
      <c r="CQ603">
        <v>305512034736.12183</v>
      </c>
      <c r="CR603">
        <v>305512034736.12183</v>
      </c>
      <c r="CS603">
        <v>1.1520027000199999</v>
      </c>
      <c r="CT603">
        <v>86676486675.444305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300959317800</v>
      </c>
      <c r="DA603">
        <v>0</v>
      </c>
      <c r="DB603">
        <v>0</v>
      </c>
      <c r="DC603">
        <v>0</v>
      </c>
      <c r="DD603">
        <v>0</v>
      </c>
      <c r="DE603">
        <v>75239829450</v>
      </c>
      <c r="DF603">
        <v>0</v>
      </c>
      <c r="DG603">
        <v>0</v>
      </c>
      <c r="DH603">
        <v>1</v>
      </c>
      <c r="DI603">
        <v>0</v>
      </c>
      <c r="DJ603">
        <v>75239829450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3251915191.3222909</v>
      </c>
      <c r="EF603">
        <v>0</v>
      </c>
      <c r="EG603">
        <v>345529490</v>
      </c>
      <c r="EH603">
        <v>0</v>
      </c>
      <c r="EI603">
        <v>0</v>
      </c>
      <c r="EJ603">
        <v>0</v>
      </c>
      <c r="EK603">
        <v>0</v>
      </c>
      <c r="EL603">
        <v>2316480814</v>
      </c>
      <c r="EM603">
        <v>0</v>
      </c>
      <c r="EN603">
        <v>0</v>
      </c>
      <c r="EO603">
        <v>0</v>
      </c>
      <c r="EP603">
        <v>345529490</v>
      </c>
      <c r="EQ603">
        <v>2316480814</v>
      </c>
      <c r="ER603" t="b">
        <v>1</v>
      </c>
      <c r="ES603" t="b">
        <v>1</v>
      </c>
      <c r="ET603" t="s">
        <v>9979</v>
      </c>
      <c r="EU603" t="s">
        <v>9979</v>
      </c>
      <c r="EV603">
        <v>2021</v>
      </c>
      <c r="EW603" t="s">
        <v>8804</v>
      </c>
    </row>
    <row r="604" spans="1:153" x14ac:dyDescent="0.4">
      <c r="A604" t="s">
        <v>2052</v>
      </c>
      <c r="B604">
        <v>800716489803</v>
      </c>
      <c r="C604">
        <v>6000000001230</v>
      </c>
      <c r="D604" t="s">
        <v>2053</v>
      </c>
      <c r="E604" t="s">
        <v>2054</v>
      </c>
      <c r="F604" t="s">
        <v>606</v>
      </c>
      <c r="G604" t="s">
        <v>1236</v>
      </c>
      <c r="H604" t="s">
        <v>1419</v>
      </c>
      <c r="I604" t="s">
        <v>549</v>
      </c>
      <c r="J604" t="s">
        <v>550</v>
      </c>
      <c r="K604" t="s">
        <v>551</v>
      </c>
      <c r="L604" t="s">
        <v>552</v>
      </c>
      <c r="M604" t="s">
        <v>1011</v>
      </c>
      <c r="N604" t="s">
        <v>554</v>
      </c>
      <c r="O604" t="s">
        <v>555</v>
      </c>
      <c r="P604" t="s">
        <v>554</v>
      </c>
      <c r="Q604" t="s">
        <v>556</v>
      </c>
      <c r="R604" t="s">
        <v>557</v>
      </c>
      <c r="S604" t="s">
        <v>557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553</v>
      </c>
      <c r="Y604" t="s">
        <v>553</v>
      </c>
      <c r="Z604" t="s">
        <v>1400</v>
      </c>
      <c r="AA604" t="s">
        <v>1400</v>
      </c>
      <c r="AB604" t="s">
        <v>933</v>
      </c>
      <c r="AC604" t="s">
        <v>553</v>
      </c>
      <c r="AD604" t="s">
        <v>563</v>
      </c>
      <c r="AF604" t="s">
        <v>8806</v>
      </c>
      <c r="AH604" t="s">
        <v>9979</v>
      </c>
      <c r="AI604" t="s">
        <v>566</v>
      </c>
      <c r="AJ604" t="s">
        <v>567</v>
      </c>
      <c r="AK604" t="s">
        <v>606</v>
      </c>
      <c r="AL604" t="s">
        <v>568</v>
      </c>
      <c r="AM604" t="s">
        <v>569</v>
      </c>
      <c r="AN604" t="s">
        <v>570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 t="b">
        <v>1</v>
      </c>
      <c r="ES604" t="b">
        <v>1</v>
      </c>
      <c r="ET604" t="s">
        <v>9979</v>
      </c>
      <c r="EU604" t="s">
        <v>9979</v>
      </c>
      <c r="EV604">
        <v>2021</v>
      </c>
      <c r="EW604" t="s">
        <v>8804</v>
      </c>
    </row>
    <row r="605" spans="1:153" x14ac:dyDescent="0.4">
      <c r="A605" t="s">
        <v>306</v>
      </c>
      <c r="B605" t="s">
        <v>2055</v>
      </c>
      <c r="C605">
        <v>210001149</v>
      </c>
      <c r="D605" t="s">
        <v>2056</v>
      </c>
      <c r="E605" t="s">
        <v>2057</v>
      </c>
      <c r="F605" t="s">
        <v>546</v>
      </c>
      <c r="G605" t="s">
        <v>654</v>
      </c>
      <c r="H605" t="s">
        <v>654</v>
      </c>
      <c r="I605" t="s">
        <v>689</v>
      </c>
      <c r="J605" t="s">
        <v>690</v>
      </c>
      <c r="K605" t="s">
        <v>691</v>
      </c>
      <c r="L605" t="s">
        <v>654</v>
      </c>
      <c r="M605" t="s">
        <v>553</v>
      </c>
      <c r="N605" t="s">
        <v>594</v>
      </c>
      <c r="O605" t="s">
        <v>654</v>
      </c>
      <c r="P605" t="s">
        <v>595</v>
      </c>
      <c r="Q605" t="s">
        <v>655</v>
      </c>
      <c r="R605" t="s">
        <v>557</v>
      </c>
      <c r="S605" t="s">
        <v>692</v>
      </c>
      <c r="T605" s="1">
        <v>44511</v>
      </c>
      <c r="U605" s="1">
        <v>45607</v>
      </c>
      <c r="V605" s="1">
        <v>48213</v>
      </c>
      <c r="X605" t="s">
        <v>553</v>
      </c>
      <c r="Y605" t="s">
        <v>553</v>
      </c>
      <c r="Z605" t="s">
        <v>553</v>
      </c>
      <c r="AA605" t="s">
        <v>553</v>
      </c>
      <c r="AB605" t="s">
        <v>589</v>
      </c>
      <c r="AC605" t="s">
        <v>2058</v>
      </c>
      <c r="AD605" t="s">
        <v>863</v>
      </c>
      <c r="AF605" t="s">
        <v>772</v>
      </c>
      <c r="AH605" t="s">
        <v>9979</v>
      </c>
      <c r="AI605" t="s">
        <v>566</v>
      </c>
      <c r="AJ605" t="s">
        <v>773</v>
      </c>
      <c r="AK605" t="s">
        <v>546</v>
      </c>
      <c r="AL605" t="s">
        <v>568</v>
      </c>
      <c r="AM605" t="s">
        <v>569</v>
      </c>
      <c r="AN605" t="s">
        <v>578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0</v>
      </c>
      <c r="AY605">
        <v>14387638677</v>
      </c>
      <c r="AZ605">
        <v>21784922649</v>
      </c>
      <c r="BA605">
        <v>0</v>
      </c>
      <c r="BB605">
        <v>-13096163252</v>
      </c>
      <c r="BC605">
        <v>45141210793</v>
      </c>
      <c r="BD605">
        <v>0</v>
      </c>
      <c r="BE605">
        <v>1729690935</v>
      </c>
      <c r="BF605">
        <v>15443912921</v>
      </c>
      <c r="BG605">
        <v>1729611324</v>
      </c>
      <c r="BH605">
        <v>0</v>
      </c>
      <c r="BI605">
        <v>79611</v>
      </c>
      <c r="BJ605">
        <v>-171394173</v>
      </c>
      <c r="BK605">
        <v>1729611324</v>
      </c>
      <c r="BL605">
        <v>79611</v>
      </c>
      <c r="BM605">
        <v>0</v>
      </c>
      <c r="BN605">
        <v>-768511657</v>
      </c>
      <c r="BO605">
        <v>0</v>
      </c>
      <c r="BP605">
        <v>1729690935</v>
      </c>
      <c r="BQ605">
        <v>0</v>
      </c>
      <c r="BR605">
        <v>961179278</v>
      </c>
      <c r="BS605">
        <v>0</v>
      </c>
      <c r="BT605">
        <v>0</v>
      </c>
      <c r="BU605">
        <v>0</v>
      </c>
      <c r="BV605">
        <v>0</v>
      </c>
      <c r="BW605">
        <v>961179278</v>
      </c>
      <c r="BX605">
        <v>0</v>
      </c>
      <c r="BY605">
        <v>2.1912902120810536</v>
      </c>
      <c r="BZ605">
        <v>0</v>
      </c>
      <c r="CA605">
        <v>42478659423</v>
      </c>
      <c r="CB605">
        <v>42478659423</v>
      </c>
      <c r="CC605">
        <v>57458286024</v>
      </c>
      <c r="CD605">
        <v>0</v>
      </c>
      <c r="CE605">
        <v>37411875209</v>
      </c>
      <c r="CF605">
        <v>37411875209</v>
      </c>
      <c r="CG605">
        <v>51276550118</v>
      </c>
      <c r="CH605">
        <v>37411875209</v>
      </c>
      <c r="CI605">
        <v>37411875209</v>
      </c>
      <c r="CJ605">
        <v>51276550118</v>
      </c>
      <c r="CK605">
        <v>-768511657</v>
      </c>
      <c r="CL605">
        <v>0</v>
      </c>
      <c r="CM605">
        <v>-14.139540009200575</v>
      </c>
      <c r="CN605">
        <v>4.3676254153251648</v>
      </c>
      <c r="CO605">
        <v>3.4474936127662668</v>
      </c>
      <c r="CP605">
        <v>-528986706336.87463</v>
      </c>
      <c r="CQ605">
        <v>163401056997.80185</v>
      </c>
      <c r="CR605">
        <v>128977200824.63614</v>
      </c>
      <c r="CS605">
        <v>1.1152700289145743</v>
      </c>
      <c r="CT605">
        <v>41724343146.089874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23763910897.131172</v>
      </c>
      <c r="DK605">
        <v>13647964311.868826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9138984924.7143688</v>
      </c>
      <c r="DQ605">
        <v>5248653752.2856312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14359836790.204956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1729690935</v>
      </c>
      <c r="EM605">
        <v>-171394173</v>
      </c>
      <c r="EN605">
        <v>0</v>
      </c>
      <c r="EO605">
        <v>-597117484</v>
      </c>
      <c r="EP605">
        <v>0</v>
      </c>
      <c r="EQ605">
        <v>961179278</v>
      </c>
      <c r="ER605" t="b">
        <v>1</v>
      </c>
      <c r="ES605" t="b">
        <v>1</v>
      </c>
      <c r="ET605" t="s">
        <v>9979</v>
      </c>
      <c r="EU605" t="s">
        <v>9979</v>
      </c>
      <c r="EV605">
        <v>2021</v>
      </c>
      <c r="EW605" t="s">
        <v>572</v>
      </c>
    </row>
    <row r="606" spans="1:153" x14ac:dyDescent="0.4">
      <c r="A606" t="s">
        <v>2059</v>
      </c>
      <c r="B606">
        <v>100712877101</v>
      </c>
      <c r="C606">
        <v>6000000001235</v>
      </c>
      <c r="D606" t="s">
        <v>2060</v>
      </c>
      <c r="E606" t="s">
        <v>2061</v>
      </c>
      <c r="F606" t="s">
        <v>606</v>
      </c>
      <c r="G606" t="s">
        <v>1236</v>
      </c>
      <c r="H606" t="s">
        <v>1237</v>
      </c>
      <c r="I606" t="s">
        <v>549</v>
      </c>
      <c r="J606" t="s">
        <v>550</v>
      </c>
      <c r="K606" t="s">
        <v>551</v>
      </c>
      <c r="L606" t="s">
        <v>552</v>
      </c>
      <c r="M606" t="s">
        <v>1011</v>
      </c>
      <c r="N606" t="s">
        <v>554</v>
      </c>
      <c r="O606" t="s">
        <v>555</v>
      </c>
      <c r="P606" t="s">
        <v>554</v>
      </c>
      <c r="Q606" t="s">
        <v>556</v>
      </c>
      <c r="R606" t="s">
        <v>557</v>
      </c>
      <c r="S606" t="s">
        <v>557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553</v>
      </c>
      <c r="Y606" t="s">
        <v>553</v>
      </c>
      <c r="Z606" t="s">
        <v>1400</v>
      </c>
      <c r="AA606" t="s">
        <v>1400</v>
      </c>
      <c r="AB606" t="s">
        <v>562</v>
      </c>
      <c r="AC606" t="s">
        <v>553</v>
      </c>
      <c r="AD606" t="s">
        <v>563</v>
      </c>
      <c r="AF606" t="s">
        <v>8806</v>
      </c>
      <c r="AH606" t="s">
        <v>9979</v>
      </c>
      <c r="AI606" t="s">
        <v>566</v>
      </c>
      <c r="AJ606" t="s">
        <v>567</v>
      </c>
      <c r="AK606" t="s">
        <v>606</v>
      </c>
      <c r="AL606" t="s">
        <v>568</v>
      </c>
      <c r="AM606" t="s">
        <v>569</v>
      </c>
      <c r="AN606" t="s">
        <v>570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 t="b">
        <v>1</v>
      </c>
      <c r="ES606" t="b">
        <v>1</v>
      </c>
      <c r="ET606" t="s">
        <v>9979</v>
      </c>
      <c r="EU606" t="s">
        <v>9979</v>
      </c>
      <c r="EV606">
        <v>2021</v>
      </c>
      <c r="EW606" t="s">
        <v>8804</v>
      </c>
    </row>
    <row r="607" spans="1:153" x14ac:dyDescent="0.4">
      <c r="A607" t="s">
        <v>307</v>
      </c>
      <c r="B607" t="s">
        <v>2062</v>
      </c>
      <c r="C607">
        <v>110000488</v>
      </c>
      <c r="D607" t="s">
        <v>2063</v>
      </c>
      <c r="E607" t="s">
        <v>2064</v>
      </c>
      <c r="F607" t="s">
        <v>827</v>
      </c>
      <c r="G607" t="s">
        <v>827</v>
      </c>
      <c r="H607" t="s">
        <v>827</v>
      </c>
      <c r="I607" t="s">
        <v>689</v>
      </c>
      <c r="J607" t="s">
        <v>654</v>
      </c>
      <c r="K607" t="s">
        <v>551</v>
      </c>
      <c r="L607" t="s">
        <v>654</v>
      </c>
      <c r="M607" t="s">
        <v>553</v>
      </c>
      <c r="N607" t="s">
        <v>582</v>
      </c>
      <c r="O607" t="s">
        <v>583</v>
      </c>
      <c r="P607" t="s">
        <v>584</v>
      </c>
      <c r="Q607" t="s">
        <v>655</v>
      </c>
      <c r="R607" t="s">
        <v>557</v>
      </c>
      <c r="S607" t="s">
        <v>692</v>
      </c>
      <c r="T607" s="1">
        <v>44517</v>
      </c>
      <c r="U607" s="1">
        <v>45978</v>
      </c>
      <c r="V607" s="1">
        <v>47089</v>
      </c>
      <c r="X607" t="s">
        <v>553</v>
      </c>
      <c r="Y607" t="s">
        <v>553</v>
      </c>
      <c r="Z607" t="s">
        <v>553</v>
      </c>
      <c r="AA607" t="s">
        <v>553</v>
      </c>
      <c r="AB607" t="s">
        <v>1925</v>
      </c>
      <c r="AD607" t="s">
        <v>969</v>
      </c>
      <c r="AF607" t="s">
        <v>829</v>
      </c>
      <c r="AH607" t="s">
        <v>9979</v>
      </c>
      <c r="AI607" t="s">
        <v>566</v>
      </c>
      <c r="AJ607" t="s">
        <v>696</v>
      </c>
      <c r="AK607" t="s">
        <v>827</v>
      </c>
      <c r="AL607" t="s">
        <v>586</v>
      </c>
      <c r="AM607" t="s">
        <v>569</v>
      </c>
      <c r="AN607" t="s">
        <v>578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-215288280</v>
      </c>
      <c r="BO607">
        <v>0</v>
      </c>
      <c r="BP607">
        <v>0</v>
      </c>
      <c r="BQ607">
        <v>0</v>
      </c>
      <c r="BR607">
        <v>-215288280</v>
      </c>
      <c r="BS607">
        <v>0</v>
      </c>
      <c r="BT607">
        <v>0</v>
      </c>
      <c r="BU607">
        <v>0</v>
      </c>
      <c r="BV607">
        <v>0</v>
      </c>
      <c r="BW607">
        <v>-215288280</v>
      </c>
      <c r="BX607">
        <v>0</v>
      </c>
      <c r="BY607">
        <v>-2.8751428877235576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7272627570</v>
      </c>
      <c r="CF607">
        <v>7272627570</v>
      </c>
      <c r="CG607">
        <v>7487915850</v>
      </c>
      <c r="CH607">
        <v>7272627570</v>
      </c>
      <c r="CI607">
        <v>7272627570</v>
      </c>
      <c r="CJ607">
        <v>7487915850</v>
      </c>
      <c r="CK607">
        <v>-215288280</v>
      </c>
      <c r="CL607">
        <v>0</v>
      </c>
      <c r="CM607">
        <v>-29.532624557614323</v>
      </c>
      <c r="CN607">
        <v>-5.7132223248481759</v>
      </c>
      <c r="CO607">
        <v>-7.5175677239894876</v>
      </c>
      <c r="CP607">
        <v>-214779779572.16498</v>
      </c>
      <c r="CQ607">
        <v>-41550138193.230339</v>
      </c>
      <c r="CR607">
        <v>-54672470288.828094</v>
      </c>
      <c r="CS607">
        <v>0.72726275699999998</v>
      </c>
      <c r="CT607">
        <v>5289111177.1924105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7272627570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3563587509.2999997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0</v>
      </c>
      <c r="EM607">
        <v>0</v>
      </c>
      <c r="EN607">
        <v>0</v>
      </c>
      <c r="EO607">
        <v>-215288280</v>
      </c>
      <c r="EP607">
        <v>0</v>
      </c>
      <c r="EQ607">
        <v>-215288280</v>
      </c>
      <c r="ER607" t="b">
        <v>1</v>
      </c>
      <c r="ES607" t="b">
        <v>1</v>
      </c>
      <c r="ET607" t="s">
        <v>9979</v>
      </c>
      <c r="EU607" t="s">
        <v>9979</v>
      </c>
      <c r="EV607">
        <v>2021</v>
      </c>
      <c r="EW607" t="s">
        <v>8808</v>
      </c>
    </row>
    <row r="608" spans="1:153" x14ac:dyDescent="0.4">
      <c r="A608" t="s">
        <v>308</v>
      </c>
      <c r="B608">
        <v>506490064502</v>
      </c>
      <c r="C608">
        <v>6000000001236</v>
      </c>
      <c r="D608" t="s">
        <v>2065</v>
      </c>
      <c r="E608" t="s">
        <v>2066</v>
      </c>
      <c r="F608" t="s">
        <v>606</v>
      </c>
      <c r="G608" t="s">
        <v>607</v>
      </c>
      <c r="H608" t="s">
        <v>1419</v>
      </c>
      <c r="I608" t="s">
        <v>549</v>
      </c>
      <c r="J608" t="s">
        <v>550</v>
      </c>
      <c r="K608" t="s">
        <v>551</v>
      </c>
      <c r="L608" t="s">
        <v>552</v>
      </c>
      <c r="M608" t="s">
        <v>932</v>
      </c>
      <c r="N608" t="s">
        <v>554</v>
      </c>
      <c r="O608" t="s">
        <v>703</v>
      </c>
      <c r="P608" t="s">
        <v>554</v>
      </c>
      <c r="Q608" t="s">
        <v>556</v>
      </c>
      <c r="R608" t="s">
        <v>557</v>
      </c>
      <c r="S608" t="s">
        <v>557</v>
      </c>
      <c r="T608" s="1">
        <v>44547</v>
      </c>
      <c r="U608" s="1">
        <v>46098</v>
      </c>
      <c r="V608" s="1">
        <v>46098</v>
      </c>
      <c r="W608">
        <v>46098</v>
      </c>
      <c r="X608" t="s">
        <v>553</v>
      </c>
      <c r="Y608" t="s">
        <v>553</v>
      </c>
      <c r="Z608" t="s">
        <v>610</v>
      </c>
      <c r="AA608" t="s">
        <v>610</v>
      </c>
      <c r="AB608" t="s">
        <v>933</v>
      </c>
      <c r="AC608" t="s">
        <v>553</v>
      </c>
      <c r="AD608" t="s">
        <v>657</v>
      </c>
      <c r="AF608" t="s">
        <v>8806</v>
      </c>
      <c r="AH608" s="1">
        <v>44545</v>
      </c>
      <c r="AI608" t="s">
        <v>566</v>
      </c>
      <c r="AJ608" t="s">
        <v>567</v>
      </c>
      <c r="AK608" t="s">
        <v>606</v>
      </c>
      <c r="AL608" t="s">
        <v>568</v>
      </c>
      <c r="AM608" t="s">
        <v>569</v>
      </c>
      <c r="AN608" t="s">
        <v>570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 t="b">
        <v>1</v>
      </c>
      <c r="ES608" t="b">
        <v>1</v>
      </c>
      <c r="ET608" t="s">
        <v>9979</v>
      </c>
      <c r="EU608" t="s">
        <v>9979</v>
      </c>
      <c r="EV608">
        <v>2021</v>
      </c>
      <c r="EW608" t="s">
        <v>8804</v>
      </c>
    </row>
    <row r="609" spans="1:153" x14ac:dyDescent="0.4">
      <c r="A609" t="s">
        <v>309</v>
      </c>
      <c r="B609" t="s">
        <v>2067</v>
      </c>
      <c r="C609">
        <v>210001208</v>
      </c>
      <c r="D609" t="s">
        <v>2068</v>
      </c>
      <c r="E609" t="s">
        <v>2069</v>
      </c>
      <c r="F609" t="s">
        <v>844</v>
      </c>
      <c r="G609" t="s">
        <v>844</v>
      </c>
      <c r="H609" t="s">
        <v>1277</v>
      </c>
      <c r="I609" t="s">
        <v>689</v>
      </c>
      <c r="J609" t="s">
        <v>811</v>
      </c>
      <c r="K609" t="s">
        <v>691</v>
      </c>
      <c r="L609" t="s">
        <v>654</v>
      </c>
      <c r="M609" t="s">
        <v>553</v>
      </c>
      <c r="N609" t="s">
        <v>594</v>
      </c>
      <c r="O609" t="s">
        <v>555</v>
      </c>
      <c r="P609" t="s">
        <v>595</v>
      </c>
      <c r="Q609" t="s">
        <v>655</v>
      </c>
      <c r="R609" t="s">
        <v>812</v>
      </c>
      <c r="S609" t="s">
        <v>812</v>
      </c>
      <c r="T609" s="1">
        <v>44573</v>
      </c>
      <c r="U609" s="1">
        <v>46009</v>
      </c>
      <c r="V609" s="1">
        <v>47105</v>
      </c>
      <c r="X609" t="s">
        <v>553</v>
      </c>
      <c r="Y609" t="s">
        <v>553</v>
      </c>
      <c r="Z609" t="s">
        <v>553</v>
      </c>
      <c r="AA609" t="s">
        <v>553</v>
      </c>
      <c r="AB609" t="s">
        <v>553</v>
      </c>
      <c r="AC609" t="s">
        <v>2070</v>
      </c>
      <c r="AD609" t="s">
        <v>1092</v>
      </c>
      <c r="AF609" t="s">
        <v>8894</v>
      </c>
      <c r="AH609" t="s">
        <v>9979</v>
      </c>
      <c r="AI609" t="s">
        <v>566</v>
      </c>
      <c r="AJ609" t="s">
        <v>696</v>
      </c>
      <c r="AK609" t="s">
        <v>844</v>
      </c>
      <c r="AL609" t="s">
        <v>568</v>
      </c>
      <c r="AM609" t="s">
        <v>569</v>
      </c>
      <c r="AN609" t="s">
        <v>578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0</v>
      </c>
      <c r="BE609">
        <v>2847642134</v>
      </c>
      <c r="BF609">
        <v>20542199673</v>
      </c>
      <c r="BG609">
        <v>2813266041</v>
      </c>
      <c r="BH609">
        <v>0</v>
      </c>
      <c r="BI609">
        <v>34376093</v>
      </c>
      <c r="BJ609">
        <v>0</v>
      </c>
      <c r="BK609">
        <v>2813266041</v>
      </c>
      <c r="BL609">
        <v>0</v>
      </c>
      <c r="BM609">
        <v>-58422647</v>
      </c>
      <c r="BN609">
        <v>-1489376531</v>
      </c>
      <c r="BO609">
        <v>0</v>
      </c>
      <c r="BP609">
        <v>2847642134</v>
      </c>
      <c r="BQ609">
        <v>-58422647</v>
      </c>
      <c r="BR609">
        <v>1358265603</v>
      </c>
      <c r="BS609">
        <v>0</v>
      </c>
      <c r="BT609">
        <v>0</v>
      </c>
      <c r="BU609">
        <v>0</v>
      </c>
      <c r="BV609">
        <v>-58422647</v>
      </c>
      <c r="BW609">
        <v>1358265603</v>
      </c>
      <c r="BX609">
        <v>-8.3842723461977145E-2</v>
      </c>
      <c r="BY609">
        <v>2.0563888324737203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67618180603</v>
      </c>
      <c r="CF609">
        <v>71685871125</v>
      </c>
      <c r="CG609">
        <v>65842105936</v>
      </c>
      <c r="CH609">
        <v>55358180629.545799</v>
      </c>
      <c r="CI609">
        <v>55035407677.811508</v>
      </c>
      <c r="CJ609">
        <v>52428602694.556664</v>
      </c>
      <c r="CK609">
        <v>-1359172065.0108643</v>
      </c>
      <c r="CL609">
        <v>0</v>
      </c>
      <c r="CM609">
        <v>4.6814522147178659</v>
      </c>
      <c r="CN609">
        <v>13.598135113716129</v>
      </c>
      <c r="CO609">
        <v>13.803249001502996</v>
      </c>
      <c r="CP609">
        <v>316551281339.10699</v>
      </c>
      <c r="CQ609">
        <v>919481155983.25317</v>
      </c>
      <c r="CR609">
        <v>933350583891.80896</v>
      </c>
      <c r="CS609">
        <v>1.4518279281104645</v>
      </c>
      <c r="CT609">
        <v>98169963047.452682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67347211594.580971</v>
      </c>
      <c r="DK609">
        <v>270969008.41903085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32212687289.82233</v>
      </c>
      <c r="EF609">
        <v>-4152965288</v>
      </c>
      <c r="EG609">
        <v>0</v>
      </c>
      <c r="EH609">
        <v>0</v>
      </c>
      <c r="EI609">
        <v>4009267875</v>
      </c>
      <c r="EJ609">
        <v>85274766</v>
      </c>
      <c r="EK609">
        <v>-1095132753</v>
      </c>
      <c r="EL609">
        <v>2847642134</v>
      </c>
      <c r="EM609">
        <v>0</v>
      </c>
      <c r="EN609">
        <v>1023298802</v>
      </c>
      <c r="EO609">
        <v>-1417542580</v>
      </c>
      <c r="EP609">
        <v>-58422647</v>
      </c>
      <c r="EQ609">
        <v>1358265603</v>
      </c>
      <c r="ER609" t="b">
        <v>1</v>
      </c>
      <c r="ES609" t="b">
        <v>1</v>
      </c>
      <c r="ET609" t="s">
        <v>9979</v>
      </c>
      <c r="EU609" t="s">
        <v>9979</v>
      </c>
      <c r="EV609">
        <v>2022</v>
      </c>
      <c r="EW609" t="s">
        <v>814</v>
      </c>
    </row>
    <row r="610" spans="1:153" x14ac:dyDescent="0.4">
      <c r="A610" t="s">
        <v>310</v>
      </c>
      <c r="B610" t="s">
        <v>2071</v>
      </c>
      <c r="C610">
        <v>210001188</v>
      </c>
      <c r="D610" t="s">
        <v>2072</v>
      </c>
      <c r="E610" t="s">
        <v>2073</v>
      </c>
      <c r="F610" t="s">
        <v>606</v>
      </c>
      <c r="G610" t="s">
        <v>1236</v>
      </c>
      <c r="H610" t="s">
        <v>1715</v>
      </c>
      <c r="I610" t="s">
        <v>549</v>
      </c>
      <c r="J610" t="s">
        <v>550</v>
      </c>
      <c r="K610" t="s">
        <v>551</v>
      </c>
      <c r="L610" t="s">
        <v>552</v>
      </c>
      <c r="M610" t="s">
        <v>609</v>
      </c>
      <c r="N610" t="s">
        <v>594</v>
      </c>
      <c r="O610" t="s">
        <v>583</v>
      </c>
      <c r="P610" t="s">
        <v>584</v>
      </c>
      <c r="Q610" t="s">
        <v>556</v>
      </c>
      <c r="R610" t="s">
        <v>557</v>
      </c>
      <c r="S610" t="s">
        <v>557</v>
      </c>
      <c r="T610" s="1">
        <v>44571</v>
      </c>
      <c r="U610" s="1">
        <v>45301</v>
      </c>
      <c r="V610" s="1">
        <v>46762</v>
      </c>
      <c r="X610" t="s">
        <v>553</v>
      </c>
      <c r="Y610" t="s">
        <v>553</v>
      </c>
      <c r="Z610" t="s">
        <v>678</v>
      </c>
      <c r="AA610" t="s">
        <v>678</v>
      </c>
      <c r="AB610" t="s">
        <v>1688</v>
      </c>
      <c r="AC610" t="s">
        <v>553</v>
      </c>
      <c r="AD610" t="s">
        <v>657</v>
      </c>
      <c r="AF610" t="s">
        <v>8806</v>
      </c>
      <c r="AH610" t="s">
        <v>9979</v>
      </c>
      <c r="AI610" t="s">
        <v>566</v>
      </c>
      <c r="AJ610" t="s">
        <v>567</v>
      </c>
      <c r="AK610" t="s">
        <v>606</v>
      </c>
      <c r="AL610" t="s">
        <v>586</v>
      </c>
      <c r="AM610" t="s">
        <v>569</v>
      </c>
      <c r="AN610" t="s">
        <v>578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277701052</v>
      </c>
      <c r="BE610">
        <v>551357433</v>
      </c>
      <c r="BF610">
        <v>6582149108</v>
      </c>
      <c r="BG610">
        <v>551357433</v>
      </c>
      <c r="BH610">
        <v>0</v>
      </c>
      <c r="BI610">
        <v>0</v>
      </c>
      <c r="BJ610">
        <v>0</v>
      </c>
      <c r="BK610">
        <v>551357433</v>
      </c>
      <c r="BL610">
        <v>0</v>
      </c>
      <c r="BM610">
        <v>0</v>
      </c>
      <c r="BN610">
        <v>-3237702792</v>
      </c>
      <c r="BO610">
        <v>277701052</v>
      </c>
      <c r="BP610">
        <v>551357433</v>
      </c>
      <c r="BQ610">
        <v>277701052</v>
      </c>
      <c r="BR610">
        <v>-2686345359</v>
      </c>
      <c r="BS610">
        <v>0</v>
      </c>
      <c r="BT610">
        <v>0</v>
      </c>
      <c r="BU610">
        <v>0</v>
      </c>
      <c r="BV610">
        <v>277701052</v>
      </c>
      <c r="BW610">
        <v>-2686345359</v>
      </c>
      <c r="BX610">
        <v>0.37825591351145443</v>
      </c>
      <c r="BY610">
        <v>-3.5107797643083769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73555033084</v>
      </c>
      <c r="CF610">
        <v>73555033084</v>
      </c>
      <c r="CG610">
        <v>76792735876</v>
      </c>
      <c r="CH610">
        <v>73555033084</v>
      </c>
      <c r="CI610">
        <v>73555033084</v>
      </c>
      <c r="CJ610">
        <v>76792735876</v>
      </c>
      <c r="CK610">
        <v>-3237702792</v>
      </c>
      <c r="CL610">
        <v>0</v>
      </c>
      <c r="CM610">
        <v>-4.756256639957428</v>
      </c>
      <c r="CN610">
        <v>-6.9409725069999695</v>
      </c>
      <c r="CO610">
        <v>4.4275960326194772</v>
      </c>
      <c r="CP610">
        <v>-349846614508.06329</v>
      </c>
      <c r="CQ610">
        <v>-510543462387.51715</v>
      </c>
      <c r="CR610">
        <v>325671972661.91278</v>
      </c>
      <c r="CS610">
        <v>1.1666025121250432</v>
      </c>
      <c r="CT610">
        <v>85809486375.235062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73555033084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39513749152.379372</v>
      </c>
      <c r="EF610">
        <v>0</v>
      </c>
      <c r="EG610">
        <v>277701052</v>
      </c>
      <c r="EH610">
        <v>0</v>
      </c>
      <c r="EI610">
        <v>0</v>
      </c>
      <c r="EJ610">
        <v>0</v>
      </c>
      <c r="EK610">
        <v>0</v>
      </c>
      <c r="EL610">
        <v>551357433</v>
      </c>
      <c r="EM610">
        <v>0</v>
      </c>
      <c r="EN610">
        <v>0</v>
      </c>
      <c r="EO610">
        <v>-3237702792</v>
      </c>
      <c r="EP610">
        <v>277701052</v>
      </c>
      <c r="EQ610">
        <v>-2686345359</v>
      </c>
      <c r="ER610" t="b">
        <v>1</v>
      </c>
      <c r="ES610" t="b">
        <v>1</v>
      </c>
      <c r="ET610" t="s">
        <v>9979</v>
      </c>
      <c r="EU610" t="s">
        <v>9979</v>
      </c>
      <c r="EV610">
        <v>2022</v>
      </c>
      <c r="EW610" t="s">
        <v>572</v>
      </c>
    </row>
    <row r="611" spans="1:153" x14ac:dyDescent="0.4">
      <c r="A611" t="s">
        <v>311</v>
      </c>
      <c r="B611" t="s">
        <v>2074</v>
      </c>
      <c r="C611">
        <v>210001308</v>
      </c>
      <c r="D611" t="s">
        <v>2075</v>
      </c>
      <c r="E611" t="s">
        <v>2076</v>
      </c>
      <c r="F611" t="s">
        <v>844</v>
      </c>
      <c r="G611" t="s">
        <v>844</v>
      </c>
      <c r="H611" t="s">
        <v>1277</v>
      </c>
      <c r="I611" t="s">
        <v>689</v>
      </c>
      <c r="J611" t="s">
        <v>690</v>
      </c>
      <c r="K611" t="s">
        <v>691</v>
      </c>
      <c r="L611" t="s">
        <v>654</v>
      </c>
      <c r="M611" t="s">
        <v>553</v>
      </c>
      <c r="N611" t="s">
        <v>594</v>
      </c>
      <c r="O611" t="s">
        <v>555</v>
      </c>
      <c r="P611" t="s">
        <v>595</v>
      </c>
      <c r="Q611" t="s">
        <v>655</v>
      </c>
      <c r="R611" t="s">
        <v>692</v>
      </c>
      <c r="S611" t="s">
        <v>692</v>
      </c>
      <c r="T611" s="1">
        <v>44641</v>
      </c>
      <c r="U611" s="1">
        <v>45565</v>
      </c>
      <c r="V611" s="1">
        <v>47391</v>
      </c>
      <c r="X611" t="s">
        <v>553</v>
      </c>
      <c r="Y611" t="s">
        <v>553</v>
      </c>
      <c r="Z611" t="s">
        <v>553</v>
      </c>
      <c r="AA611" t="s">
        <v>553</v>
      </c>
      <c r="AB611" t="s">
        <v>553</v>
      </c>
      <c r="AC611" t="s">
        <v>2077</v>
      </c>
      <c r="AD611" t="s">
        <v>969</v>
      </c>
      <c r="AF611" t="s">
        <v>8894</v>
      </c>
      <c r="AH611" s="1">
        <v>44592</v>
      </c>
      <c r="AI611" t="s">
        <v>566</v>
      </c>
      <c r="AJ611" t="s">
        <v>696</v>
      </c>
      <c r="AK611" t="s">
        <v>844</v>
      </c>
      <c r="AL611" t="s">
        <v>568</v>
      </c>
      <c r="AM611" t="s">
        <v>569</v>
      </c>
      <c r="AN611" t="s">
        <v>578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18417915589</v>
      </c>
      <c r="AZ611">
        <v>18417915589</v>
      </c>
      <c r="BA611">
        <v>0</v>
      </c>
      <c r="BB611">
        <v>-18417915589</v>
      </c>
      <c r="BC611">
        <v>94675344411</v>
      </c>
      <c r="BD611">
        <v>0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-175515738</v>
      </c>
      <c r="BN611">
        <v>-2523295297</v>
      </c>
      <c r="BO611">
        <v>0</v>
      </c>
      <c r="BP611">
        <v>5029795371</v>
      </c>
      <c r="BQ611">
        <v>-175515738</v>
      </c>
      <c r="BR611">
        <v>2506500074</v>
      </c>
      <c r="BS611">
        <v>0</v>
      </c>
      <c r="BT611">
        <v>0</v>
      </c>
      <c r="BU611">
        <v>0</v>
      </c>
      <c r="BV611">
        <v>-175515738</v>
      </c>
      <c r="BW611">
        <v>2506500074</v>
      </c>
      <c r="BX611">
        <v>-0.14785915038317776</v>
      </c>
      <c r="BY611">
        <v>2.0438034806817469</v>
      </c>
      <c r="BZ611">
        <v>77322798.170000002</v>
      </c>
      <c r="CA611">
        <v>97815294374</v>
      </c>
      <c r="CB611">
        <v>97815294374</v>
      </c>
      <c r="CC611">
        <v>113093260000</v>
      </c>
      <c r="CD611">
        <v>79539278.920000002</v>
      </c>
      <c r="CE611">
        <v>114624054852</v>
      </c>
      <c r="CF611">
        <v>122609798455</v>
      </c>
      <c r="CG611">
        <v>133160437719</v>
      </c>
      <c r="CH611">
        <v>101009464814.60075</v>
      </c>
      <c r="CI611">
        <v>101231999481.33273</v>
      </c>
      <c r="CJ611">
        <v>117973637751</v>
      </c>
      <c r="CK611">
        <v>1453742652.6007538</v>
      </c>
      <c r="CL611">
        <v>0</v>
      </c>
      <c r="CM611">
        <v>-6.2135037779808044</v>
      </c>
      <c r="CN611">
        <v>22.505722641944885</v>
      </c>
      <c r="CO611">
        <v>13.208847641944885</v>
      </c>
      <c r="CP611">
        <v>-712216997870.38098</v>
      </c>
      <c r="CQ611">
        <v>2579697186594.189</v>
      </c>
      <c r="CR611">
        <v>1514051676642.0015</v>
      </c>
      <c r="CS611">
        <v>1.4951625885574436</v>
      </c>
      <c r="CT611">
        <v>171381598563.46671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114624054852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18417915589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42754772459.795998</v>
      </c>
      <c r="EF611">
        <v>-8058557970</v>
      </c>
      <c r="EG611">
        <v>0</v>
      </c>
      <c r="EH611">
        <v>0</v>
      </c>
      <c r="EI611">
        <v>7810227865</v>
      </c>
      <c r="EJ611">
        <v>72814367</v>
      </c>
      <c r="EK611">
        <v>1049395974</v>
      </c>
      <c r="EL611">
        <v>5029795371</v>
      </c>
      <c r="EM611">
        <v>-122715997</v>
      </c>
      <c r="EN611">
        <v>-2404828019</v>
      </c>
      <c r="EO611">
        <v>-1045147255</v>
      </c>
      <c r="EP611">
        <v>-175515738</v>
      </c>
      <c r="EQ611">
        <v>2506500074</v>
      </c>
      <c r="ER611" t="b">
        <v>1</v>
      </c>
      <c r="ES611" t="b">
        <v>1</v>
      </c>
      <c r="ET611" t="s">
        <v>9979</v>
      </c>
      <c r="EU611" t="s">
        <v>9979</v>
      </c>
      <c r="EV611">
        <v>2022</v>
      </c>
      <c r="EW611" t="s">
        <v>814</v>
      </c>
    </row>
    <row r="612" spans="1:153" x14ac:dyDescent="0.4">
      <c r="A612" t="s">
        <v>312</v>
      </c>
      <c r="B612" t="s">
        <v>2078</v>
      </c>
      <c r="C612">
        <v>210001224</v>
      </c>
      <c r="D612" t="s">
        <v>2079</v>
      </c>
      <c r="E612" t="s">
        <v>2080</v>
      </c>
      <c r="F612" t="s">
        <v>827</v>
      </c>
      <c r="G612" t="s">
        <v>827</v>
      </c>
      <c r="H612" t="s">
        <v>827</v>
      </c>
      <c r="I612" t="s">
        <v>689</v>
      </c>
      <c r="J612" t="s">
        <v>837</v>
      </c>
      <c r="K612" t="s">
        <v>691</v>
      </c>
      <c r="L612" t="s">
        <v>654</v>
      </c>
      <c r="M612" t="s">
        <v>553</v>
      </c>
      <c r="N612" t="s">
        <v>594</v>
      </c>
      <c r="O612" t="s">
        <v>583</v>
      </c>
      <c r="P612" t="s">
        <v>584</v>
      </c>
      <c r="Q612" t="s">
        <v>655</v>
      </c>
      <c r="R612" t="s">
        <v>692</v>
      </c>
      <c r="S612" t="s">
        <v>692</v>
      </c>
      <c r="T612" s="1">
        <v>44589</v>
      </c>
      <c r="U612" s="1">
        <v>47118</v>
      </c>
      <c r="V612" s="1">
        <v>49309</v>
      </c>
      <c r="X612" t="s">
        <v>553</v>
      </c>
      <c r="Y612" t="s">
        <v>553</v>
      </c>
      <c r="Z612" t="s">
        <v>553</v>
      </c>
      <c r="AA612" t="s">
        <v>553</v>
      </c>
      <c r="AB612" t="s">
        <v>553</v>
      </c>
      <c r="AC612" t="s">
        <v>2081</v>
      </c>
      <c r="AD612" t="s">
        <v>680</v>
      </c>
      <c r="AF612" t="s">
        <v>829</v>
      </c>
      <c r="AH612" s="1">
        <v>44530</v>
      </c>
      <c r="AI612" t="s">
        <v>566</v>
      </c>
      <c r="AJ612" t="s">
        <v>696</v>
      </c>
      <c r="AK612" t="s">
        <v>827</v>
      </c>
      <c r="AL612" t="s">
        <v>586</v>
      </c>
      <c r="AM612" t="s">
        <v>569</v>
      </c>
      <c r="AN612" t="s">
        <v>578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-232362557</v>
      </c>
      <c r="BN612">
        <v>22806273681</v>
      </c>
      <c r="BO612">
        <v>0</v>
      </c>
      <c r="BP612">
        <v>0</v>
      </c>
      <c r="BQ612">
        <v>-232362557</v>
      </c>
      <c r="BR612">
        <v>22806273681</v>
      </c>
      <c r="BS612">
        <v>0</v>
      </c>
      <c r="BT612">
        <v>0</v>
      </c>
      <c r="BU612">
        <v>0</v>
      </c>
      <c r="BV612">
        <v>-232362557</v>
      </c>
      <c r="BW612">
        <v>22806273681</v>
      </c>
      <c r="BX612">
        <v>-0.33206461934626919</v>
      </c>
      <c r="BY612">
        <v>50.792145050398489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67507336582</v>
      </c>
      <c r="CF612">
        <v>72210505407</v>
      </c>
      <c r="CG612">
        <v>45101301848</v>
      </c>
      <c r="CH612">
        <v>65530436522</v>
      </c>
      <c r="CI612">
        <v>68506725347</v>
      </c>
      <c r="CJ612">
        <v>43231041788</v>
      </c>
      <c r="CK612">
        <v>22299394734</v>
      </c>
      <c r="CL612">
        <v>0</v>
      </c>
      <c r="CM612">
        <v>32.987516522407532</v>
      </c>
      <c r="CN612">
        <v>158.35129618644717</v>
      </c>
      <c r="CO612">
        <v>48.926699757575975</v>
      </c>
      <c r="CP612">
        <v>2226899380882.4512</v>
      </c>
      <c r="CQ612">
        <v>10689874249854.463</v>
      </c>
      <c r="CR612">
        <v>3302911188381.1392</v>
      </c>
      <c r="CS612">
        <v>2.9595474524792174</v>
      </c>
      <c r="CT612">
        <v>199791166004.91516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67507336582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49955429070.679985</v>
      </c>
      <c r="EF612">
        <v>-3155739568</v>
      </c>
      <c r="EG612">
        <v>0</v>
      </c>
      <c r="EH612">
        <v>0</v>
      </c>
      <c r="EI612">
        <v>4470806268</v>
      </c>
      <c r="EJ612">
        <v>-1547429257</v>
      </c>
      <c r="EK612">
        <v>194876348</v>
      </c>
      <c r="EL612">
        <v>0</v>
      </c>
      <c r="EM612">
        <v>0</v>
      </c>
      <c r="EN612">
        <v>400238947</v>
      </c>
      <c r="EO612">
        <v>22211158386</v>
      </c>
      <c r="EP612">
        <v>-232362557</v>
      </c>
      <c r="EQ612">
        <v>22806273681</v>
      </c>
      <c r="ER612" t="b">
        <v>1</v>
      </c>
      <c r="ES612" t="b">
        <v>1</v>
      </c>
      <c r="ET612" t="s">
        <v>1380</v>
      </c>
      <c r="EU612" t="s">
        <v>9979</v>
      </c>
      <c r="EV612">
        <v>2021</v>
      </c>
      <c r="EW612" t="s">
        <v>814</v>
      </c>
    </row>
    <row r="613" spans="1:153" x14ac:dyDescent="0.4">
      <c r="A613" t="s">
        <v>313</v>
      </c>
      <c r="B613" t="s">
        <v>2082</v>
      </c>
      <c r="C613">
        <v>210001223</v>
      </c>
      <c r="D613" t="s">
        <v>2083</v>
      </c>
      <c r="E613" t="s">
        <v>2084</v>
      </c>
      <c r="F613" t="s">
        <v>827</v>
      </c>
      <c r="G613" t="s">
        <v>827</v>
      </c>
      <c r="H613" t="s">
        <v>827</v>
      </c>
      <c r="I613" t="s">
        <v>689</v>
      </c>
      <c r="J613" t="s">
        <v>837</v>
      </c>
      <c r="K613" t="s">
        <v>691</v>
      </c>
      <c r="L613" t="s">
        <v>654</v>
      </c>
      <c r="M613" t="s">
        <v>553</v>
      </c>
      <c r="N613" t="s">
        <v>594</v>
      </c>
      <c r="O613" t="s">
        <v>583</v>
      </c>
      <c r="P613" t="s">
        <v>584</v>
      </c>
      <c r="Q613" t="s">
        <v>655</v>
      </c>
      <c r="R613" t="s">
        <v>692</v>
      </c>
      <c r="S613" t="s">
        <v>692</v>
      </c>
      <c r="T613" s="1">
        <v>44588</v>
      </c>
      <c r="U613" s="1">
        <v>47118</v>
      </c>
      <c r="V613" s="1">
        <v>49309</v>
      </c>
      <c r="X613" t="s">
        <v>553</v>
      </c>
      <c r="Y613" t="s">
        <v>553</v>
      </c>
      <c r="Z613" t="s">
        <v>553</v>
      </c>
      <c r="AA613" t="s">
        <v>553</v>
      </c>
      <c r="AB613" t="s">
        <v>553</v>
      </c>
      <c r="AC613" t="s">
        <v>2081</v>
      </c>
      <c r="AD613" t="s">
        <v>680</v>
      </c>
      <c r="AF613" t="s">
        <v>829</v>
      </c>
      <c r="AH613" s="1">
        <v>44530</v>
      </c>
      <c r="AI613" t="s">
        <v>566</v>
      </c>
      <c r="AJ613" t="s">
        <v>696</v>
      </c>
      <c r="AK613" t="s">
        <v>827</v>
      </c>
      <c r="AL613" t="s">
        <v>586</v>
      </c>
      <c r="AM613" t="s">
        <v>569</v>
      </c>
      <c r="AN613" t="s">
        <v>578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617680000</v>
      </c>
      <c r="AW613">
        <v>49404000000</v>
      </c>
      <c r="AX613">
        <v>0</v>
      </c>
      <c r="AY613">
        <v>2270850241</v>
      </c>
      <c r="AZ613">
        <v>7122314588</v>
      </c>
      <c r="BA613">
        <v>0</v>
      </c>
      <c r="BB613">
        <v>-1653170241</v>
      </c>
      <c r="BC613">
        <v>42281685412</v>
      </c>
      <c r="BD613">
        <v>0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-279152899</v>
      </c>
      <c r="BN613">
        <v>18889152738</v>
      </c>
      <c r="BO613">
        <v>0</v>
      </c>
      <c r="BP613">
        <v>2932908681</v>
      </c>
      <c r="BQ613">
        <v>-279152899</v>
      </c>
      <c r="BR613">
        <v>21822061419</v>
      </c>
      <c r="BS613">
        <v>0</v>
      </c>
      <c r="BT613">
        <v>0</v>
      </c>
      <c r="BU613">
        <v>0</v>
      </c>
      <c r="BV613">
        <v>-279152899</v>
      </c>
      <c r="BW613">
        <v>21822061419</v>
      </c>
      <c r="BX613">
        <v>-0.3095532566380737</v>
      </c>
      <c r="BY613">
        <v>32.410208567812887</v>
      </c>
      <c r="BZ613">
        <v>33357563.370000001</v>
      </c>
      <c r="CA613">
        <v>43390111978</v>
      </c>
      <c r="CB613">
        <v>43390111978</v>
      </c>
      <c r="CC613">
        <v>44174451864</v>
      </c>
      <c r="CD613">
        <v>60376653.829999998</v>
      </c>
      <c r="CE613">
        <v>87008795834</v>
      </c>
      <c r="CF613">
        <v>93070611879</v>
      </c>
      <c r="CG613">
        <v>69474919325</v>
      </c>
      <c r="CH613">
        <v>82327323338.317322</v>
      </c>
      <c r="CI613">
        <v>85040040020.969315</v>
      </c>
      <c r="CJ613">
        <v>64808437535.34465</v>
      </c>
      <c r="CK613">
        <v>19172056043.972672</v>
      </c>
      <c r="CL613">
        <v>0</v>
      </c>
      <c r="CM613">
        <v>44.189521670341492</v>
      </c>
      <c r="CN613">
        <v>101.77860379219055</v>
      </c>
      <c r="CO613">
        <v>25.266135334968553</v>
      </c>
      <c r="CP613">
        <v>3844877069016.8613</v>
      </c>
      <c r="CQ613">
        <v>8855633757624.2852</v>
      </c>
      <c r="CR613">
        <v>2198376010874.4919</v>
      </c>
      <c r="CS613">
        <v>1.9646996013075864</v>
      </c>
      <c r="CT613">
        <v>170946146485.31299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87008795834</v>
      </c>
      <c r="DL613">
        <v>0</v>
      </c>
      <c r="DM613">
        <v>69474919325</v>
      </c>
      <c r="DN613">
        <v>0</v>
      </c>
      <c r="DO613">
        <v>617680000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63887287729.77356</v>
      </c>
      <c r="EF613">
        <v>-4747037585</v>
      </c>
      <c r="EG613">
        <v>0</v>
      </c>
      <c r="EH613">
        <v>0</v>
      </c>
      <c r="EI613">
        <v>5782663146</v>
      </c>
      <c r="EJ613">
        <v>-1314778460</v>
      </c>
      <c r="EK613">
        <v>319690382</v>
      </c>
      <c r="EL613">
        <v>2932908681</v>
      </c>
      <c r="EM613">
        <v>-23040116</v>
      </c>
      <c r="EN613">
        <v>-279282762</v>
      </c>
      <c r="EO613">
        <v>18871785234</v>
      </c>
      <c r="EP613">
        <v>-279152899</v>
      </c>
      <c r="EQ613">
        <v>21822061419</v>
      </c>
      <c r="ER613" t="b">
        <v>1</v>
      </c>
      <c r="ES613" t="b">
        <v>1</v>
      </c>
      <c r="ET613" t="s">
        <v>2085</v>
      </c>
      <c r="EU613" t="s">
        <v>9979</v>
      </c>
      <c r="EV613">
        <v>2021</v>
      </c>
      <c r="EW613" t="s">
        <v>814</v>
      </c>
    </row>
    <row r="614" spans="1:153" x14ac:dyDescent="0.4">
      <c r="A614" t="s">
        <v>314</v>
      </c>
      <c r="B614" t="s">
        <v>2086</v>
      </c>
      <c r="C614">
        <v>210001225</v>
      </c>
      <c r="D614" t="s">
        <v>2087</v>
      </c>
      <c r="E614" t="s">
        <v>2088</v>
      </c>
      <c r="F614" t="s">
        <v>827</v>
      </c>
      <c r="G614" t="s">
        <v>827</v>
      </c>
      <c r="H614" t="s">
        <v>827</v>
      </c>
      <c r="I614" t="s">
        <v>689</v>
      </c>
      <c r="J614" t="s">
        <v>837</v>
      </c>
      <c r="K614" t="s">
        <v>691</v>
      </c>
      <c r="L614" t="s">
        <v>654</v>
      </c>
      <c r="M614" t="s">
        <v>553</v>
      </c>
      <c r="N614" t="s">
        <v>594</v>
      </c>
      <c r="O614" t="s">
        <v>583</v>
      </c>
      <c r="P614" t="s">
        <v>584</v>
      </c>
      <c r="Q614" t="s">
        <v>655</v>
      </c>
      <c r="R614" t="s">
        <v>692</v>
      </c>
      <c r="S614" t="s">
        <v>692</v>
      </c>
      <c r="T614" s="1">
        <v>44589</v>
      </c>
      <c r="U614" s="1">
        <v>47118</v>
      </c>
      <c r="V614" s="1">
        <v>49309</v>
      </c>
      <c r="X614" t="s">
        <v>553</v>
      </c>
      <c r="Y614" t="s">
        <v>553</v>
      </c>
      <c r="Z614" t="s">
        <v>553</v>
      </c>
      <c r="AA614" t="s">
        <v>553</v>
      </c>
      <c r="AB614" t="s">
        <v>553</v>
      </c>
      <c r="AC614" t="s">
        <v>2081</v>
      </c>
      <c r="AD614" t="s">
        <v>680</v>
      </c>
      <c r="AF614" t="s">
        <v>829</v>
      </c>
      <c r="AH614" s="1">
        <v>44530</v>
      </c>
      <c r="AI614" t="s">
        <v>566</v>
      </c>
      <c r="AJ614" t="s">
        <v>696</v>
      </c>
      <c r="AK614" t="s">
        <v>827</v>
      </c>
      <c r="AL614" t="s">
        <v>586</v>
      </c>
      <c r="AM614" t="s">
        <v>569</v>
      </c>
      <c r="AN614" t="s">
        <v>578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6508000000</v>
      </c>
      <c r="AW614">
        <v>38019760000</v>
      </c>
      <c r="AX614">
        <v>0</v>
      </c>
      <c r="AY614">
        <v>0</v>
      </c>
      <c r="AZ614">
        <v>0</v>
      </c>
      <c r="BA614">
        <v>0</v>
      </c>
      <c r="BB614">
        <v>6508000000</v>
      </c>
      <c r="BC614">
        <v>38019760000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-156505222</v>
      </c>
      <c r="BN614">
        <v>7990175220</v>
      </c>
      <c r="BO614">
        <v>0</v>
      </c>
      <c r="BP614">
        <v>0</v>
      </c>
      <c r="BQ614">
        <v>-156505222</v>
      </c>
      <c r="BR614">
        <v>7990175220</v>
      </c>
      <c r="BS614">
        <v>0</v>
      </c>
      <c r="BT614">
        <v>0</v>
      </c>
      <c r="BU614">
        <v>0</v>
      </c>
      <c r="BV614">
        <v>-156505222</v>
      </c>
      <c r="BW614">
        <v>7990175220</v>
      </c>
      <c r="BX614">
        <v>-0.25186249851340875</v>
      </c>
      <c r="BY614">
        <v>16.435213950678403</v>
      </c>
      <c r="BZ614">
        <v>28000000</v>
      </c>
      <c r="CA614">
        <v>38019760000</v>
      </c>
      <c r="CB614">
        <v>38019760000</v>
      </c>
      <c r="CC614">
        <v>31511760000</v>
      </c>
      <c r="CD614">
        <v>41615302</v>
      </c>
      <c r="CE614">
        <v>59971811712</v>
      </c>
      <c r="CF614">
        <v>64149988033</v>
      </c>
      <c r="CG614">
        <v>45250748118</v>
      </c>
      <c r="CH614">
        <v>57640771672.000008</v>
      </c>
      <c r="CI614">
        <v>59007747993</v>
      </c>
      <c r="CJ614">
        <v>42898868170</v>
      </c>
      <c r="CK614">
        <v>8233903502.0000076</v>
      </c>
      <c r="CL614">
        <v>0</v>
      </c>
      <c r="CM614">
        <v>114.2753040790558</v>
      </c>
      <c r="CN614">
        <v>59.395181536674514</v>
      </c>
      <c r="CO614">
        <v>25.568273663520802</v>
      </c>
      <c r="CP614">
        <v>6853297019560.6797</v>
      </c>
      <c r="CQ614">
        <v>3562036643717.5029</v>
      </c>
      <c r="CR614">
        <v>1533375693949.5581</v>
      </c>
      <c r="CS614">
        <v>1.5773853309963031</v>
      </c>
      <c r="CT614">
        <v>94598656067.781082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59971811712</v>
      </c>
      <c r="DL614">
        <v>0</v>
      </c>
      <c r="DM614">
        <v>45250748118</v>
      </c>
      <c r="DN614">
        <v>0</v>
      </c>
      <c r="DO614">
        <v>6508000000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44379140666.879982</v>
      </c>
      <c r="EF614">
        <v>-3607956328</v>
      </c>
      <c r="EG614">
        <v>0</v>
      </c>
      <c r="EH614">
        <v>0</v>
      </c>
      <c r="EI614">
        <v>4021671099</v>
      </c>
      <c r="EJ614">
        <v>-570219993</v>
      </c>
      <c r="EK614">
        <v>28362084</v>
      </c>
      <c r="EL614">
        <v>0</v>
      </c>
      <c r="EM614">
        <v>0</v>
      </c>
      <c r="EN614">
        <v>-222888374</v>
      </c>
      <c r="EO614">
        <v>8184701510</v>
      </c>
      <c r="EP614">
        <v>-156505222</v>
      </c>
      <c r="EQ614">
        <v>7990175220</v>
      </c>
      <c r="ER614" t="b">
        <v>1</v>
      </c>
      <c r="ES614" t="b">
        <v>1</v>
      </c>
      <c r="ET614" t="s">
        <v>1380</v>
      </c>
      <c r="EU614" t="s">
        <v>9979</v>
      </c>
      <c r="EV614">
        <v>2021</v>
      </c>
      <c r="EW614" t="s">
        <v>814</v>
      </c>
    </row>
    <row r="615" spans="1:153" x14ac:dyDescent="0.4">
      <c r="A615" t="s">
        <v>315</v>
      </c>
      <c r="B615">
        <v>106527357101</v>
      </c>
      <c r="C615">
        <v>6000000001240</v>
      </c>
      <c r="D615" t="s">
        <v>2089</v>
      </c>
      <c r="E615" t="s">
        <v>2090</v>
      </c>
      <c r="F615" t="s">
        <v>606</v>
      </c>
      <c r="G615" t="s">
        <v>1236</v>
      </c>
      <c r="H615" t="s">
        <v>1715</v>
      </c>
      <c r="I615" t="s">
        <v>549</v>
      </c>
      <c r="J615" t="s">
        <v>550</v>
      </c>
      <c r="K615" t="s">
        <v>551</v>
      </c>
      <c r="L615" t="s">
        <v>552</v>
      </c>
      <c r="M615" t="s">
        <v>1011</v>
      </c>
      <c r="N615" t="s">
        <v>554</v>
      </c>
      <c r="O615" t="s">
        <v>555</v>
      </c>
      <c r="P615" t="s">
        <v>554</v>
      </c>
      <c r="Q615" t="s">
        <v>556</v>
      </c>
      <c r="R615" t="s">
        <v>557</v>
      </c>
      <c r="S615" t="s">
        <v>557</v>
      </c>
      <c r="T615" s="1">
        <v>44616</v>
      </c>
      <c r="U615" s="1">
        <v>46442</v>
      </c>
      <c r="V615" s="1">
        <v>46442</v>
      </c>
      <c r="X615" t="s">
        <v>553</v>
      </c>
      <c r="Y615" t="s">
        <v>553</v>
      </c>
      <c r="Z615" t="s">
        <v>678</v>
      </c>
      <c r="AA615" t="s">
        <v>678</v>
      </c>
      <c r="AB615" t="s">
        <v>1652</v>
      </c>
      <c r="AC615" t="s">
        <v>553</v>
      </c>
      <c r="AD615" t="s">
        <v>784</v>
      </c>
      <c r="AF615" t="s">
        <v>8806</v>
      </c>
      <c r="AH615" s="1">
        <v>44592</v>
      </c>
      <c r="AI615" t="s">
        <v>566</v>
      </c>
      <c r="AJ615" t="s">
        <v>567</v>
      </c>
      <c r="AK615" t="s">
        <v>606</v>
      </c>
      <c r="AL615" t="s">
        <v>568</v>
      </c>
      <c r="AM615" t="s">
        <v>569</v>
      </c>
      <c r="AN615" t="s">
        <v>578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2405661615</v>
      </c>
      <c r="BA615">
        <v>0</v>
      </c>
      <c r="BB615">
        <v>0</v>
      </c>
      <c r="BC615">
        <v>141511338385</v>
      </c>
      <c r="BD615">
        <v>0</v>
      </c>
      <c r="BE615">
        <v>2490053423</v>
      </c>
      <c r="BF615">
        <v>24477268012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3150373827</v>
      </c>
      <c r="BM615">
        <v>0</v>
      </c>
      <c r="BN615">
        <v>0</v>
      </c>
      <c r="BO615">
        <v>460859165</v>
      </c>
      <c r="BP615">
        <v>3155546796</v>
      </c>
      <c r="BQ615">
        <v>460859165</v>
      </c>
      <c r="BR615">
        <v>3155546796</v>
      </c>
      <c r="BS615">
        <v>0</v>
      </c>
      <c r="BT615">
        <v>0</v>
      </c>
      <c r="BU615">
        <v>0</v>
      </c>
      <c r="BV615">
        <v>460859165</v>
      </c>
      <c r="BW615">
        <v>3155546796</v>
      </c>
      <c r="BX615">
        <v>0.32624604855169737</v>
      </c>
      <c r="BY615">
        <v>2.2572191965524251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141511338385</v>
      </c>
      <c r="CF615">
        <v>141471970965</v>
      </c>
      <c r="CG615">
        <v>141240164428</v>
      </c>
      <c r="CH615">
        <v>141511338385</v>
      </c>
      <c r="CI615">
        <v>141471970965</v>
      </c>
      <c r="CJ615">
        <v>141240164428</v>
      </c>
      <c r="CK615">
        <v>271173957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46014641658.723465</v>
      </c>
      <c r="CQ615">
        <v>552175699904.68164</v>
      </c>
      <c r="CR615">
        <v>552175699904.68164</v>
      </c>
      <c r="CS615">
        <v>1.1700790595412633</v>
      </c>
      <c r="CT615">
        <v>165579453731.94629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495289684347.5</v>
      </c>
      <c r="DA615">
        <v>0</v>
      </c>
      <c r="DB615">
        <v>0</v>
      </c>
      <c r="DC615">
        <v>0</v>
      </c>
      <c r="DD615">
        <v>0</v>
      </c>
      <c r="DE615">
        <v>141511338385</v>
      </c>
      <c r="DF615">
        <v>0</v>
      </c>
      <c r="DG615">
        <v>0</v>
      </c>
      <c r="DH615">
        <v>1</v>
      </c>
      <c r="DI615">
        <v>0</v>
      </c>
      <c r="DJ615">
        <v>141511338385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11075831563.99431</v>
      </c>
      <c r="EF615">
        <v>0</v>
      </c>
      <c r="EG615">
        <v>460859165</v>
      </c>
      <c r="EH615">
        <v>0</v>
      </c>
      <c r="EI615">
        <v>0</v>
      </c>
      <c r="EJ615">
        <v>0</v>
      </c>
      <c r="EK615">
        <v>0</v>
      </c>
      <c r="EL615">
        <v>3155546796</v>
      </c>
      <c r="EM615">
        <v>0</v>
      </c>
      <c r="EN615">
        <v>0</v>
      </c>
      <c r="EO615">
        <v>0</v>
      </c>
      <c r="EP615">
        <v>460859165</v>
      </c>
      <c r="EQ615">
        <v>3155546796</v>
      </c>
      <c r="ER615" t="b">
        <v>1</v>
      </c>
      <c r="ES615" t="b">
        <v>1</v>
      </c>
      <c r="ET615" t="s">
        <v>9979</v>
      </c>
      <c r="EU615" t="s">
        <v>9979</v>
      </c>
      <c r="EV615">
        <v>2022</v>
      </c>
      <c r="EW615" t="s">
        <v>8804</v>
      </c>
    </row>
    <row r="616" spans="1:153" x14ac:dyDescent="0.4">
      <c r="A616" t="s">
        <v>316</v>
      </c>
      <c r="B616">
        <v>706524430701</v>
      </c>
      <c r="C616">
        <v>6000000001238</v>
      </c>
      <c r="D616" t="s">
        <v>2091</v>
      </c>
      <c r="E616" t="s">
        <v>2092</v>
      </c>
      <c r="F616" t="s">
        <v>606</v>
      </c>
      <c r="G616" t="s">
        <v>1236</v>
      </c>
      <c r="H616" t="s">
        <v>1715</v>
      </c>
      <c r="I616" t="s">
        <v>549</v>
      </c>
      <c r="J616" t="s">
        <v>550</v>
      </c>
      <c r="K616" t="s">
        <v>551</v>
      </c>
      <c r="L616" t="s">
        <v>552</v>
      </c>
      <c r="M616" t="s">
        <v>1011</v>
      </c>
      <c r="N616" t="s">
        <v>554</v>
      </c>
      <c r="O616" t="s">
        <v>555</v>
      </c>
      <c r="P616" t="s">
        <v>554</v>
      </c>
      <c r="Q616" t="s">
        <v>556</v>
      </c>
      <c r="R616" t="s">
        <v>557</v>
      </c>
      <c r="S616" t="s">
        <v>557</v>
      </c>
      <c r="T616" s="1">
        <v>44568</v>
      </c>
      <c r="U616" s="1">
        <v>46029</v>
      </c>
      <c r="V616" s="1">
        <v>46029</v>
      </c>
      <c r="W616">
        <v>46029</v>
      </c>
      <c r="X616" t="s">
        <v>553</v>
      </c>
      <c r="Y616" t="s">
        <v>553</v>
      </c>
      <c r="Z616" t="s">
        <v>678</v>
      </c>
      <c r="AA616" t="s">
        <v>678</v>
      </c>
      <c r="AB616" t="s">
        <v>1076</v>
      </c>
      <c r="AC616" t="s">
        <v>553</v>
      </c>
      <c r="AD616" t="s">
        <v>784</v>
      </c>
      <c r="AF616" t="s">
        <v>8806</v>
      </c>
      <c r="AH616" s="1">
        <v>44592</v>
      </c>
      <c r="AI616" t="s">
        <v>566</v>
      </c>
      <c r="AJ616" t="s">
        <v>567</v>
      </c>
      <c r="AK616" t="s">
        <v>606</v>
      </c>
      <c r="AL616" t="s">
        <v>568</v>
      </c>
      <c r="AM616" t="s">
        <v>569</v>
      </c>
      <c r="AN616" t="s">
        <v>570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 t="b">
        <v>1</v>
      </c>
      <c r="ES616" t="b">
        <v>1</v>
      </c>
      <c r="ET616" t="s">
        <v>9979</v>
      </c>
      <c r="EU616" t="s">
        <v>9979</v>
      </c>
      <c r="EV616">
        <v>2022</v>
      </c>
      <c r="EW616" t="s">
        <v>8804</v>
      </c>
    </row>
    <row r="617" spans="1:153" x14ac:dyDescent="0.4">
      <c r="A617" t="s">
        <v>317</v>
      </c>
      <c r="B617" t="s">
        <v>2093</v>
      </c>
      <c r="C617">
        <v>210001244</v>
      </c>
      <c r="D617" t="s">
        <v>2094</v>
      </c>
      <c r="E617" t="s">
        <v>2095</v>
      </c>
      <c r="F617" t="s">
        <v>827</v>
      </c>
      <c r="G617" t="s">
        <v>827</v>
      </c>
      <c r="H617" t="s">
        <v>827</v>
      </c>
      <c r="I617" t="s">
        <v>689</v>
      </c>
      <c r="J617" t="s">
        <v>837</v>
      </c>
      <c r="K617" t="s">
        <v>691</v>
      </c>
      <c r="L617" t="s">
        <v>838</v>
      </c>
      <c r="M617" t="s">
        <v>553</v>
      </c>
      <c r="N617" t="s">
        <v>594</v>
      </c>
      <c r="O617" t="s">
        <v>583</v>
      </c>
      <c r="P617" t="s">
        <v>584</v>
      </c>
      <c r="Q617" t="s">
        <v>655</v>
      </c>
      <c r="R617" t="s">
        <v>692</v>
      </c>
      <c r="S617" t="s">
        <v>692</v>
      </c>
      <c r="T617" s="1">
        <v>44589</v>
      </c>
      <c r="U617" s="1">
        <v>47398</v>
      </c>
      <c r="V617" s="1">
        <v>47398</v>
      </c>
      <c r="X617" t="s">
        <v>553</v>
      </c>
      <c r="Y617" t="s">
        <v>553</v>
      </c>
      <c r="Z617" t="s">
        <v>553</v>
      </c>
      <c r="AA617" t="s">
        <v>553</v>
      </c>
      <c r="AB617" t="s">
        <v>553</v>
      </c>
      <c r="AC617" t="s">
        <v>2096</v>
      </c>
      <c r="AD617" t="s">
        <v>847</v>
      </c>
      <c r="AF617" t="s">
        <v>829</v>
      </c>
      <c r="AH617" s="1">
        <v>44592</v>
      </c>
      <c r="AI617" t="s">
        <v>566</v>
      </c>
      <c r="AJ617" t="s">
        <v>696</v>
      </c>
      <c r="AK617" t="s">
        <v>827</v>
      </c>
      <c r="AL617" t="s">
        <v>586</v>
      </c>
      <c r="AM617" t="s">
        <v>569</v>
      </c>
      <c r="AN617" t="s">
        <v>578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-30743035</v>
      </c>
      <c r="BN617">
        <v>4164946402</v>
      </c>
      <c r="BO617">
        <v>0</v>
      </c>
      <c r="BP617">
        <v>0</v>
      </c>
      <c r="BQ617">
        <v>-30743035</v>
      </c>
      <c r="BR617">
        <v>4164946402</v>
      </c>
      <c r="BS617">
        <v>0</v>
      </c>
      <c r="BT617">
        <v>0</v>
      </c>
      <c r="BU617">
        <v>0</v>
      </c>
      <c r="BV617">
        <v>-30743035</v>
      </c>
      <c r="BW617">
        <v>4164946402</v>
      </c>
      <c r="BX617">
        <v>-0.28305166848110563</v>
      </c>
      <c r="BY617">
        <v>65.266774247089643</v>
      </c>
      <c r="BZ617">
        <v>5000000</v>
      </c>
      <c r="CA617">
        <v>6533175000</v>
      </c>
      <c r="CB617">
        <v>6533175000</v>
      </c>
      <c r="CC617">
        <v>6533175000</v>
      </c>
      <c r="CD617">
        <v>7272788</v>
      </c>
      <c r="CE617">
        <v>10480814787</v>
      </c>
      <c r="CF617">
        <v>11211002702</v>
      </c>
      <c r="CG617">
        <v>6446969828</v>
      </c>
      <c r="CH617">
        <v>9808489787</v>
      </c>
      <c r="CI617">
        <v>10036677702</v>
      </c>
      <c r="CJ617">
        <v>5805644828</v>
      </c>
      <c r="CK617">
        <v>4002844959</v>
      </c>
      <c r="CL617">
        <v>0</v>
      </c>
      <c r="CM617">
        <v>55.774503350257874</v>
      </c>
      <c r="CN617">
        <v>205.18299341201777</v>
      </c>
      <c r="CO617">
        <v>18.019763827323914</v>
      </c>
      <c r="CP617">
        <v>584562239450.96375</v>
      </c>
      <c r="CQ617">
        <v>2150484951393.5994</v>
      </c>
      <c r="CR617">
        <v>188861807179.66418</v>
      </c>
      <c r="CS617">
        <v>1.6042452233408717</v>
      </c>
      <c r="CT617">
        <v>16813797058.765125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10480814787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7755802942.380003</v>
      </c>
      <c r="EF617">
        <v>-451094690</v>
      </c>
      <c r="EG617">
        <v>0</v>
      </c>
      <c r="EH617">
        <v>0</v>
      </c>
      <c r="EI617">
        <v>699444880</v>
      </c>
      <c r="EJ617">
        <v>-279093225</v>
      </c>
      <c r="EK617">
        <v>27856445</v>
      </c>
      <c r="EL617">
        <v>0</v>
      </c>
      <c r="EM617">
        <v>0</v>
      </c>
      <c r="EN617">
        <v>131101443</v>
      </c>
      <c r="EO617">
        <v>4005988514</v>
      </c>
      <c r="EP617">
        <v>-30743035</v>
      </c>
      <c r="EQ617">
        <v>4164946402</v>
      </c>
      <c r="ER617" t="b">
        <v>1</v>
      </c>
      <c r="ES617" t="b">
        <v>1</v>
      </c>
      <c r="ET617" t="s">
        <v>1380</v>
      </c>
      <c r="EU617" t="s">
        <v>9979</v>
      </c>
      <c r="EV617">
        <v>2022</v>
      </c>
      <c r="EW617" t="s">
        <v>814</v>
      </c>
    </row>
    <row r="618" spans="1:153" x14ac:dyDescent="0.4">
      <c r="A618" t="s">
        <v>318</v>
      </c>
      <c r="B618">
        <v>206888389201</v>
      </c>
      <c r="C618">
        <v>6000000001270</v>
      </c>
      <c r="D618" t="s">
        <v>2097</v>
      </c>
      <c r="E618" t="s">
        <v>2098</v>
      </c>
      <c r="F618" t="s">
        <v>546</v>
      </c>
      <c r="G618" t="s">
        <v>701</v>
      </c>
      <c r="H618" t="s">
        <v>1053</v>
      </c>
      <c r="I618" t="s">
        <v>549</v>
      </c>
      <c r="J618" t="s">
        <v>550</v>
      </c>
      <c r="K618" t="s">
        <v>551</v>
      </c>
      <c r="L618" t="s">
        <v>552</v>
      </c>
      <c r="M618" t="s">
        <v>553</v>
      </c>
      <c r="N618" t="s">
        <v>554</v>
      </c>
      <c r="O618" t="s">
        <v>555</v>
      </c>
      <c r="P618" t="s">
        <v>554</v>
      </c>
      <c r="Q618" t="s">
        <v>556</v>
      </c>
      <c r="R618" t="s">
        <v>557</v>
      </c>
      <c r="S618" t="s">
        <v>557</v>
      </c>
      <c r="T618" s="1">
        <v>45107</v>
      </c>
      <c r="U618" s="1">
        <v>47662</v>
      </c>
      <c r="V618" s="1">
        <v>47662</v>
      </c>
      <c r="X618" t="s">
        <v>677</v>
      </c>
      <c r="Y618" t="s">
        <v>559</v>
      </c>
      <c r="Z618" t="s">
        <v>678</v>
      </c>
      <c r="AA618" t="s">
        <v>2099</v>
      </c>
      <c r="AB618" t="s">
        <v>562</v>
      </c>
      <c r="AC618" t="s">
        <v>553</v>
      </c>
      <c r="AD618" t="s">
        <v>577</v>
      </c>
      <c r="AF618" t="s">
        <v>564</v>
      </c>
      <c r="AH618" s="1">
        <v>44620</v>
      </c>
      <c r="AI618" t="s">
        <v>566</v>
      </c>
      <c r="AJ618" t="s">
        <v>567</v>
      </c>
      <c r="AK618" t="s">
        <v>546</v>
      </c>
      <c r="AL618" t="s">
        <v>568</v>
      </c>
      <c r="AM618" t="s">
        <v>569</v>
      </c>
      <c r="AN618" t="s">
        <v>578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0</v>
      </c>
      <c r="BE618">
        <v>174093237</v>
      </c>
      <c r="BF618">
        <v>1095960894</v>
      </c>
      <c r="BG618">
        <v>0</v>
      </c>
      <c r="BH618">
        <v>174093237</v>
      </c>
      <c r="BI618">
        <v>0</v>
      </c>
      <c r="BJ618">
        <v>0</v>
      </c>
      <c r="BK618">
        <v>0</v>
      </c>
      <c r="BL618">
        <v>203910309</v>
      </c>
      <c r="BM618">
        <v>0</v>
      </c>
      <c r="BN618">
        <v>0</v>
      </c>
      <c r="BO618">
        <v>29795601</v>
      </c>
      <c r="BP618">
        <v>203888838</v>
      </c>
      <c r="BQ618">
        <v>29795601</v>
      </c>
      <c r="BR618">
        <v>203888838</v>
      </c>
      <c r="BS618">
        <v>0</v>
      </c>
      <c r="BT618">
        <v>0</v>
      </c>
      <c r="BU618">
        <v>0</v>
      </c>
      <c r="BV618">
        <v>29795601</v>
      </c>
      <c r="BW618">
        <v>203888838</v>
      </c>
      <c r="BX618">
        <v>0.30622151795512031</v>
      </c>
      <c r="BY618">
        <v>2.1143639545266235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0.30353017500000001</v>
      </c>
      <c r="CN618">
        <v>3.6423621000000002</v>
      </c>
      <c r="CO618">
        <v>3.6423621000000002</v>
      </c>
      <c r="CP618">
        <v>2957895047.6880484</v>
      </c>
      <c r="CQ618">
        <v>35494740572.256577</v>
      </c>
      <c r="CR618">
        <v>35494740572.256577</v>
      </c>
      <c r="CS618">
        <v>1.1123831925758818</v>
      </c>
      <c r="CT618">
        <v>10840150362.156319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29795601</v>
      </c>
      <c r="EH618">
        <v>0</v>
      </c>
      <c r="EI618">
        <v>0</v>
      </c>
      <c r="EJ618">
        <v>0</v>
      </c>
      <c r="EK618">
        <v>0</v>
      </c>
      <c r="EL618">
        <v>203888838</v>
      </c>
      <c r="EM618">
        <v>0</v>
      </c>
      <c r="EN618">
        <v>0</v>
      </c>
      <c r="EO618">
        <v>0</v>
      </c>
      <c r="EP618">
        <v>29795601</v>
      </c>
      <c r="EQ618">
        <v>203888838</v>
      </c>
      <c r="ER618" t="b">
        <v>1</v>
      </c>
      <c r="ES618" t="b">
        <v>1</v>
      </c>
      <c r="ET618" t="s">
        <v>9979</v>
      </c>
      <c r="EU618" t="s">
        <v>9979</v>
      </c>
      <c r="EV618">
        <v>2022</v>
      </c>
      <c r="EW618" t="s">
        <v>8804</v>
      </c>
    </row>
    <row r="619" spans="1:153" x14ac:dyDescent="0.4">
      <c r="A619" t="s">
        <v>318</v>
      </c>
      <c r="B619">
        <v>206888389201</v>
      </c>
      <c r="C619">
        <v>6000000001271</v>
      </c>
      <c r="D619" t="s">
        <v>2097</v>
      </c>
      <c r="E619" t="s">
        <v>2098</v>
      </c>
      <c r="F619" t="s">
        <v>546</v>
      </c>
      <c r="G619" t="s">
        <v>701</v>
      </c>
      <c r="H619" t="s">
        <v>1053</v>
      </c>
      <c r="I619" t="s">
        <v>549</v>
      </c>
      <c r="J619" t="s">
        <v>550</v>
      </c>
      <c r="K619" t="s">
        <v>551</v>
      </c>
      <c r="L619" t="s">
        <v>552</v>
      </c>
      <c r="M619" t="s">
        <v>553</v>
      </c>
      <c r="N619" t="s">
        <v>554</v>
      </c>
      <c r="O619" t="s">
        <v>555</v>
      </c>
      <c r="P619" t="s">
        <v>554</v>
      </c>
      <c r="Q619" t="s">
        <v>556</v>
      </c>
      <c r="R619" t="s">
        <v>557</v>
      </c>
      <c r="S619" t="s">
        <v>557</v>
      </c>
      <c r="T619" s="1">
        <v>45107</v>
      </c>
      <c r="U619" s="1">
        <v>51866</v>
      </c>
      <c r="V619" s="1">
        <v>51866</v>
      </c>
      <c r="X619" t="s">
        <v>677</v>
      </c>
      <c r="Y619" t="s">
        <v>559</v>
      </c>
      <c r="Z619" t="s">
        <v>678</v>
      </c>
      <c r="AA619" t="s">
        <v>2099</v>
      </c>
      <c r="AB619" t="s">
        <v>562</v>
      </c>
      <c r="AC619" t="s">
        <v>553</v>
      </c>
      <c r="AD619" t="s">
        <v>577</v>
      </c>
      <c r="AF619" t="s">
        <v>564</v>
      </c>
      <c r="AH619" s="1">
        <v>44620</v>
      </c>
      <c r="AI619" t="s">
        <v>566</v>
      </c>
      <c r="AJ619" t="s">
        <v>567</v>
      </c>
      <c r="AK619" t="s">
        <v>546</v>
      </c>
      <c r="AL619" t="s">
        <v>568</v>
      </c>
      <c r="AM619" t="s">
        <v>569</v>
      </c>
      <c r="AN619" t="s">
        <v>578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0</v>
      </c>
      <c r="BE619">
        <v>367812827</v>
      </c>
      <c r="BF619">
        <v>2320496200</v>
      </c>
      <c r="BG619">
        <v>0</v>
      </c>
      <c r="BH619">
        <v>367812827</v>
      </c>
      <c r="BI619">
        <v>0</v>
      </c>
      <c r="BJ619">
        <v>0</v>
      </c>
      <c r="BK619">
        <v>0</v>
      </c>
      <c r="BL619">
        <v>430808390</v>
      </c>
      <c r="BM619">
        <v>0</v>
      </c>
      <c r="BN619">
        <v>0</v>
      </c>
      <c r="BO619">
        <v>62950208</v>
      </c>
      <c r="BP619">
        <v>430763034</v>
      </c>
      <c r="BQ619">
        <v>62950208</v>
      </c>
      <c r="BR619">
        <v>430763034</v>
      </c>
      <c r="BS619">
        <v>0</v>
      </c>
      <c r="BT619">
        <v>0</v>
      </c>
      <c r="BU619">
        <v>0</v>
      </c>
      <c r="BV619">
        <v>62950208</v>
      </c>
      <c r="BW619">
        <v>430763034</v>
      </c>
      <c r="BX619">
        <v>0.32326136055434318</v>
      </c>
      <c r="BY619">
        <v>2.2331402413651436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0.32108779999999998</v>
      </c>
      <c r="CN619">
        <v>3.8530536</v>
      </c>
      <c r="CO619">
        <v>3.8530536</v>
      </c>
      <c r="CP619">
        <v>6262800303.006896</v>
      </c>
      <c r="CQ619">
        <v>75153603636.082748</v>
      </c>
      <c r="CR619">
        <v>75153603636.082748</v>
      </c>
      <c r="CS619">
        <v>1.1188839694656489</v>
      </c>
      <c r="CT619">
        <v>21823771762.736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62950208</v>
      </c>
      <c r="EH619">
        <v>0</v>
      </c>
      <c r="EI619">
        <v>0</v>
      </c>
      <c r="EJ619">
        <v>0</v>
      </c>
      <c r="EK619">
        <v>0</v>
      </c>
      <c r="EL619">
        <v>430763034</v>
      </c>
      <c r="EM619">
        <v>0</v>
      </c>
      <c r="EN619">
        <v>0</v>
      </c>
      <c r="EO619">
        <v>0</v>
      </c>
      <c r="EP619">
        <v>62950208</v>
      </c>
      <c r="EQ619">
        <v>430763034</v>
      </c>
      <c r="ER619" t="b">
        <v>1</v>
      </c>
      <c r="ES619" t="b">
        <v>1</v>
      </c>
      <c r="ET619" t="s">
        <v>9979</v>
      </c>
      <c r="EU619" t="s">
        <v>9979</v>
      </c>
      <c r="EV619">
        <v>2022</v>
      </c>
      <c r="EW619" t="s">
        <v>8804</v>
      </c>
    </row>
    <row r="620" spans="1:153" x14ac:dyDescent="0.4">
      <c r="A620" t="s">
        <v>2100</v>
      </c>
      <c r="B620" t="s">
        <v>2101</v>
      </c>
      <c r="C620">
        <v>210001282</v>
      </c>
      <c r="D620" t="s">
        <v>2102</v>
      </c>
      <c r="E620" t="s">
        <v>2103</v>
      </c>
      <c r="F620" t="s">
        <v>546</v>
      </c>
      <c r="G620" t="s">
        <v>701</v>
      </c>
      <c r="H620" t="s">
        <v>654</v>
      </c>
      <c r="I620" t="s">
        <v>549</v>
      </c>
      <c r="J620" t="s">
        <v>550</v>
      </c>
      <c r="K620" t="s">
        <v>551</v>
      </c>
      <c r="L620" t="s">
        <v>552</v>
      </c>
      <c r="M620" t="s">
        <v>553</v>
      </c>
      <c r="N620" t="s">
        <v>594</v>
      </c>
      <c r="O620" t="s">
        <v>583</v>
      </c>
      <c r="P620" t="s">
        <v>584</v>
      </c>
      <c r="Q620" t="s">
        <v>655</v>
      </c>
      <c r="R620" t="s">
        <v>557</v>
      </c>
      <c r="S620" t="s">
        <v>557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933</v>
      </c>
      <c r="AC620" t="s">
        <v>553</v>
      </c>
      <c r="AD620" t="s">
        <v>563</v>
      </c>
      <c r="AF620" t="s">
        <v>564</v>
      </c>
      <c r="AH620" s="1">
        <v>44620</v>
      </c>
      <c r="AI620" t="s">
        <v>566</v>
      </c>
      <c r="AJ620" t="s">
        <v>567</v>
      </c>
      <c r="AK620" t="s">
        <v>546</v>
      </c>
      <c r="AL620" t="s">
        <v>586</v>
      </c>
      <c r="AM620" t="s">
        <v>569</v>
      </c>
      <c r="AN620" t="s">
        <v>570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 t="b">
        <v>1</v>
      </c>
      <c r="ES620" t="b">
        <v>1</v>
      </c>
      <c r="ET620" t="s">
        <v>9979</v>
      </c>
      <c r="EU620" t="s">
        <v>9979</v>
      </c>
      <c r="EV620">
        <v>2022</v>
      </c>
      <c r="EW620" t="s">
        <v>572</v>
      </c>
    </row>
    <row r="621" spans="1:153" x14ac:dyDescent="0.4">
      <c r="A621" t="s">
        <v>2104</v>
      </c>
      <c r="B621">
        <v>6535395001</v>
      </c>
      <c r="C621">
        <v>6000000001248</v>
      </c>
      <c r="D621" t="s">
        <v>2105</v>
      </c>
      <c r="E621" t="s">
        <v>2106</v>
      </c>
      <c r="F621" t="s">
        <v>606</v>
      </c>
      <c r="G621" t="s">
        <v>1236</v>
      </c>
      <c r="H621" t="s">
        <v>1419</v>
      </c>
      <c r="I621" t="s">
        <v>549</v>
      </c>
      <c r="J621" t="s">
        <v>550</v>
      </c>
      <c r="K621" t="s">
        <v>551</v>
      </c>
      <c r="L621" t="s">
        <v>552</v>
      </c>
      <c r="M621" t="s">
        <v>1011</v>
      </c>
      <c r="N621" t="s">
        <v>554</v>
      </c>
      <c r="O621" t="s">
        <v>555</v>
      </c>
      <c r="P621" t="s">
        <v>554</v>
      </c>
      <c r="Q621" t="s">
        <v>556</v>
      </c>
      <c r="R621" t="s">
        <v>557</v>
      </c>
      <c r="S621" t="s">
        <v>557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553</v>
      </c>
      <c r="Y621" t="s">
        <v>553</v>
      </c>
      <c r="Z621" t="s">
        <v>678</v>
      </c>
      <c r="AA621" t="s">
        <v>678</v>
      </c>
      <c r="AB621" t="s">
        <v>2107</v>
      </c>
      <c r="AC621" t="s">
        <v>553</v>
      </c>
      <c r="AD621" t="s">
        <v>563</v>
      </c>
      <c r="AF621" t="s">
        <v>8806</v>
      </c>
      <c r="AH621" s="1">
        <v>44620</v>
      </c>
      <c r="AI621" t="s">
        <v>566</v>
      </c>
      <c r="AJ621" t="s">
        <v>567</v>
      </c>
      <c r="AK621" t="s">
        <v>606</v>
      </c>
      <c r="AL621" t="s">
        <v>568</v>
      </c>
      <c r="AM621" t="s">
        <v>569</v>
      </c>
      <c r="AN621" t="s">
        <v>570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 t="b">
        <v>1</v>
      </c>
      <c r="ES621" t="b">
        <v>1</v>
      </c>
      <c r="ET621" t="s">
        <v>9979</v>
      </c>
      <c r="EU621" t="s">
        <v>9979</v>
      </c>
      <c r="EV621">
        <v>2022</v>
      </c>
      <c r="EW621" t="s">
        <v>8804</v>
      </c>
    </row>
    <row r="622" spans="1:153" x14ac:dyDescent="0.4">
      <c r="A622" t="s">
        <v>319</v>
      </c>
      <c r="B622" t="s">
        <v>2108</v>
      </c>
      <c r="C622">
        <v>210001483</v>
      </c>
      <c r="D622" t="s">
        <v>2109</v>
      </c>
      <c r="E622" t="s">
        <v>2110</v>
      </c>
      <c r="F622" t="s">
        <v>827</v>
      </c>
      <c r="G622" t="s">
        <v>827</v>
      </c>
      <c r="H622" t="s">
        <v>827</v>
      </c>
      <c r="I622" t="s">
        <v>689</v>
      </c>
      <c r="J622" t="s">
        <v>690</v>
      </c>
      <c r="K622" t="s">
        <v>691</v>
      </c>
      <c r="L622" t="s">
        <v>654</v>
      </c>
      <c r="M622" t="s">
        <v>553</v>
      </c>
      <c r="N622" t="s">
        <v>594</v>
      </c>
      <c r="O622" t="s">
        <v>583</v>
      </c>
      <c r="P622" t="s">
        <v>584</v>
      </c>
      <c r="Q622" t="s">
        <v>655</v>
      </c>
      <c r="R622" t="s">
        <v>557</v>
      </c>
      <c r="S622" t="s">
        <v>692</v>
      </c>
      <c r="T622" s="1">
        <v>44754</v>
      </c>
      <c r="U622" s="1">
        <v>46215</v>
      </c>
      <c r="V622" s="1">
        <v>50234</v>
      </c>
      <c r="X622" t="s">
        <v>553</v>
      </c>
      <c r="Y622" t="s">
        <v>553</v>
      </c>
      <c r="Z622" t="s">
        <v>553</v>
      </c>
      <c r="AA622" t="s">
        <v>553</v>
      </c>
      <c r="AB622" t="s">
        <v>596</v>
      </c>
      <c r="AD622" t="s">
        <v>993</v>
      </c>
      <c r="AF622" t="s">
        <v>829</v>
      </c>
      <c r="AH622" s="1">
        <v>44623</v>
      </c>
      <c r="AI622" t="s">
        <v>566</v>
      </c>
      <c r="AJ622" t="s">
        <v>696</v>
      </c>
      <c r="AK622" t="s">
        <v>827</v>
      </c>
      <c r="AL622" t="s">
        <v>586</v>
      </c>
      <c r="AM622" t="s">
        <v>569</v>
      </c>
      <c r="AN622" t="s">
        <v>578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916170711</v>
      </c>
      <c r="AV622">
        <v>34941448493</v>
      </c>
      <c r="AW622">
        <v>210553971061</v>
      </c>
      <c r="AX622">
        <v>0</v>
      </c>
      <c r="AY622">
        <v>0</v>
      </c>
      <c r="AZ622">
        <v>0</v>
      </c>
      <c r="BA622">
        <v>916170711</v>
      </c>
      <c r="BB622">
        <v>34941448493</v>
      </c>
      <c r="BC622">
        <v>210553971061</v>
      </c>
      <c r="BD622">
        <v>67646</v>
      </c>
      <c r="BE622">
        <v>3101840</v>
      </c>
      <c r="BF622">
        <v>16824294</v>
      </c>
      <c r="BG622">
        <v>0</v>
      </c>
      <c r="BH622">
        <v>0</v>
      </c>
      <c r="BI622">
        <v>3101840</v>
      </c>
      <c r="BJ622">
        <v>0</v>
      </c>
      <c r="BK622">
        <v>0</v>
      </c>
      <c r="BL622">
        <v>3101840</v>
      </c>
      <c r="BM622">
        <v>-82985031</v>
      </c>
      <c r="BN622">
        <v>38463737649</v>
      </c>
      <c r="BO622">
        <v>67646</v>
      </c>
      <c r="BP622">
        <v>3101840</v>
      </c>
      <c r="BQ622">
        <v>-82917385</v>
      </c>
      <c r="BR622">
        <v>38466839489</v>
      </c>
      <c r="BS622">
        <v>0</v>
      </c>
      <c r="BT622">
        <v>0</v>
      </c>
      <c r="BU622">
        <v>0</v>
      </c>
      <c r="BV622">
        <v>-82917385</v>
      </c>
      <c r="BW622">
        <v>38466839489</v>
      </c>
      <c r="BX622">
        <v>-3.5146700797403195E-2</v>
      </c>
      <c r="BY622">
        <v>21.328154062290544</v>
      </c>
      <c r="BZ622">
        <v>0</v>
      </c>
      <c r="CA622">
        <v>210553971061</v>
      </c>
      <c r="CB622">
        <v>209637800350</v>
      </c>
      <c r="CC622">
        <v>175612522568</v>
      </c>
      <c r="CD622">
        <v>0</v>
      </c>
      <c r="CE622">
        <v>236293109715</v>
      </c>
      <c r="CF622">
        <v>235459924035</v>
      </c>
      <c r="CG622">
        <v>162887923573</v>
      </c>
      <c r="CH622">
        <v>236293109715</v>
      </c>
      <c r="CI622">
        <v>235459924035</v>
      </c>
      <c r="CJ622">
        <v>162887923573</v>
      </c>
      <c r="CK622">
        <v>38463737649</v>
      </c>
      <c r="CL622">
        <v>0</v>
      </c>
      <c r="CM622">
        <v>3491.9893455505376</v>
      </c>
      <c r="CN622">
        <v>49.21264469623565</v>
      </c>
      <c r="CO622">
        <v>4.2211005091667184</v>
      </c>
      <c r="CP622">
        <v>825133021551784.25</v>
      </c>
      <c r="CQ622">
        <v>11628608852572.924</v>
      </c>
      <c r="CR622">
        <v>997416965730.57373</v>
      </c>
      <c r="CS622">
        <v>1.1223247551124942</v>
      </c>
      <c r="CT622">
        <v>265197606495.6571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897683609.33032823</v>
      </c>
      <c r="DK622">
        <v>235395426105.66965</v>
      </c>
      <c r="DL622">
        <v>618815416.69029486</v>
      </c>
      <c r="DM622">
        <v>162269108156.30969</v>
      </c>
      <c r="DN622">
        <v>132743462.7114514</v>
      </c>
      <c r="DO622">
        <v>34808705030.288544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176842145776.2168</v>
      </c>
      <c r="EF622">
        <v>0</v>
      </c>
      <c r="EG622">
        <v>67646</v>
      </c>
      <c r="EH622">
        <v>0</v>
      </c>
      <c r="EI622">
        <v>0</v>
      </c>
      <c r="EJ622">
        <v>-82985031</v>
      </c>
      <c r="EK622">
        <v>0</v>
      </c>
      <c r="EL622">
        <v>3101840</v>
      </c>
      <c r="EM622">
        <v>0</v>
      </c>
      <c r="EN622">
        <v>0</v>
      </c>
      <c r="EO622">
        <v>38463737649</v>
      </c>
      <c r="EP622">
        <v>-82917385</v>
      </c>
      <c r="EQ622">
        <v>38466839489</v>
      </c>
      <c r="ER622" t="b">
        <v>1</v>
      </c>
      <c r="ES622" t="b">
        <v>1</v>
      </c>
      <c r="ET622" t="s">
        <v>1201</v>
      </c>
      <c r="EU622" t="s">
        <v>9979</v>
      </c>
      <c r="EV622">
        <v>2022</v>
      </c>
      <c r="EW622" t="s">
        <v>572</v>
      </c>
    </row>
    <row r="623" spans="1:153" x14ac:dyDescent="0.4">
      <c r="A623" t="s">
        <v>320</v>
      </c>
      <c r="B623" t="s">
        <v>2111</v>
      </c>
      <c r="C623">
        <v>210001316</v>
      </c>
      <c r="D623" t="s">
        <v>2112</v>
      </c>
      <c r="E623" t="s">
        <v>2113</v>
      </c>
      <c r="F623" t="s">
        <v>827</v>
      </c>
      <c r="G623" t="s">
        <v>827</v>
      </c>
      <c r="H623" t="s">
        <v>827</v>
      </c>
      <c r="I623" t="s">
        <v>689</v>
      </c>
      <c r="J623" t="s">
        <v>837</v>
      </c>
      <c r="K623" t="s">
        <v>691</v>
      </c>
      <c r="L623" t="s">
        <v>838</v>
      </c>
      <c r="M623" t="s">
        <v>553</v>
      </c>
      <c r="N623" t="s">
        <v>594</v>
      </c>
      <c r="O623" t="s">
        <v>583</v>
      </c>
      <c r="P623" t="s">
        <v>584</v>
      </c>
      <c r="Q623" t="s">
        <v>655</v>
      </c>
      <c r="R623" t="s">
        <v>692</v>
      </c>
      <c r="S623" t="s">
        <v>692</v>
      </c>
      <c r="T623" s="1">
        <v>44648</v>
      </c>
      <c r="U623" s="1">
        <v>46731</v>
      </c>
      <c r="V623" s="1">
        <v>48395</v>
      </c>
      <c r="X623" t="s">
        <v>553</v>
      </c>
      <c r="Y623" t="s">
        <v>553</v>
      </c>
      <c r="Z623" t="s">
        <v>553</v>
      </c>
      <c r="AA623" t="s">
        <v>553</v>
      </c>
      <c r="AB623" t="s">
        <v>553</v>
      </c>
      <c r="AC623" t="s">
        <v>2114</v>
      </c>
      <c r="AD623" t="s">
        <v>1379</v>
      </c>
      <c r="AF623" t="s">
        <v>829</v>
      </c>
      <c r="AH623" s="1">
        <v>44631</v>
      </c>
      <c r="AI623" t="s">
        <v>566</v>
      </c>
      <c r="AJ623" t="s">
        <v>696</v>
      </c>
      <c r="AK623" t="s">
        <v>827</v>
      </c>
      <c r="AL623" t="s">
        <v>586</v>
      </c>
      <c r="AM623" t="s">
        <v>569</v>
      </c>
      <c r="AN623" t="s">
        <v>578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-75667015</v>
      </c>
      <c r="BN623">
        <v>14795907419</v>
      </c>
      <c r="BO623">
        <v>0</v>
      </c>
      <c r="BP623">
        <v>0</v>
      </c>
      <c r="BQ623">
        <v>-75667015</v>
      </c>
      <c r="BR623">
        <v>14795907419</v>
      </c>
      <c r="BS623">
        <v>0</v>
      </c>
      <c r="BT623">
        <v>0</v>
      </c>
      <c r="BU623">
        <v>0</v>
      </c>
      <c r="BV623">
        <v>-75667015</v>
      </c>
      <c r="BW623">
        <v>14795907419</v>
      </c>
      <c r="BX623">
        <v>-0.19436705237926216</v>
      </c>
      <c r="BY623">
        <v>64.360285404708435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37582943027</v>
      </c>
      <c r="CF623">
        <v>40201309192</v>
      </c>
      <c r="CG623">
        <v>23191341666</v>
      </c>
      <c r="CH623">
        <v>36454691194.343674</v>
      </c>
      <c r="CI623">
        <v>38078872974.379669</v>
      </c>
      <c r="CJ623">
        <v>22106543502.1875</v>
      </c>
      <c r="CK623">
        <v>14741277426.156174</v>
      </c>
      <c r="CL623">
        <v>0</v>
      </c>
      <c r="CM623">
        <v>32.987516522407532</v>
      </c>
      <c r="CN623">
        <v>210.69625616073614</v>
      </c>
      <c r="CO623">
        <v>44.304957985877991</v>
      </c>
      <c r="CP623">
        <v>1239767954063.8635</v>
      </c>
      <c r="CQ623">
        <v>7918585391291.1445</v>
      </c>
      <c r="CR623">
        <v>1665110711796.8811</v>
      </c>
      <c r="CS623">
        <v>2.8419139037411645</v>
      </c>
      <c r="CT623">
        <v>106807488331.94334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37582943027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27811377839.979996</v>
      </c>
      <c r="EF623">
        <v>-1595863047</v>
      </c>
      <c r="EG623">
        <v>0</v>
      </c>
      <c r="EH623">
        <v>0</v>
      </c>
      <c r="EI623">
        <v>2542699150</v>
      </c>
      <c r="EJ623">
        <v>-1022503118</v>
      </c>
      <c r="EK623">
        <v>108145012</v>
      </c>
      <c r="EL623">
        <v>0</v>
      </c>
      <c r="EM623">
        <v>0</v>
      </c>
      <c r="EN623">
        <v>11176324</v>
      </c>
      <c r="EO623">
        <v>14676586083</v>
      </c>
      <c r="EP623">
        <v>-75667015</v>
      </c>
      <c r="EQ623">
        <v>14795907419</v>
      </c>
      <c r="ER623" t="b">
        <v>1</v>
      </c>
      <c r="ES623" t="b">
        <v>1</v>
      </c>
      <c r="ET623" t="s">
        <v>1380</v>
      </c>
      <c r="EU623" t="s">
        <v>9979</v>
      </c>
      <c r="EV623">
        <v>2022</v>
      </c>
      <c r="EW623" t="s">
        <v>814</v>
      </c>
    </row>
    <row r="624" spans="1:153" x14ac:dyDescent="0.4">
      <c r="A624" t="s">
        <v>321</v>
      </c>
      <c r="B624" t="s">
        <v>2115</v>
      </c>
      <c r="C624">
        <v>210001317</v>
      </c>
      <c r="D624" t="s">
        <v>2116</v>
      </c>
      <c r="E624" t="s">
        <v>2117</v>
      </c>
      <c r="F624" t="s">
        <v>827</v>
      </c>
      <c r="G624" t="s">
        <v>827</v>
      </c>
      <c r="H624" t="s">
        <v>827</v>
      </c>
      <c r="I624" t="s">
        <v>689</v>
      </c>
      <c r="J624" t="s">
        <v>837</v>
      </c>
      <c r="K624" t="s">
        <v>691</v>
      </c>
      <c r="L624" t="s">
        <v>838</v>
      </c>
      <c r="M624" t="s">
        <v>553</v>
      </c>
      <c r="N624" t="s">
        <v>594</v>
      </c>
      <c r="O624" t="s">
        <v>583</v>
      </c>
      <c r="P624" t="s">
        <v>584</v>
      </c>
      <c r="Q624" t="s">
        <v>655</v>
      </c>
      <c r="R624" t="s">
        <v>692</v>
      </c>
      <c r="S624" t="s">
        <v>692</v>
      </c>
      <c r="T624" s="1">
        <v>44648</v>
      </c>
      <c r="U624" s="1">
        <v>46731</v>
      </c>
      <c r="V624" s="1">
        <v>48395</v>
      </c>
      <c r="X624" t="s">
        <v>553</v>
      </c>
      <c r="Y624" t="s">
        <v>553</v>
      </c>
      <c r="Z624" t="s">
        <v>553</v>
      </c>
      <c r="AA624" t="s">
        <v>553</v>
      </c>
      <c r="AB624" t="s">
        <v>553</v>
      </c>
      <c r="AC624" t="s">
        <v>2114</v>
      </c>
      <c r="AD624" t="s">
        <v>1379</v>
      </c>
      <c r="AF624" t="s">
        <v>829</v>
      </c>
      <c r="AH624" s="1">
        <v>44631</v>
      </c>
      <c r="AI624" t="s">
        <v>566</v>
      </c>
      <c r="AJ624" t="s">
        <v>696</v>
      </c>
      <c r="AK624" t="s">
        <v>827</v>
      </c>
      <c r="AL624" t="s">
        <v>586</v>
      </c>
      <c r="AM624" t="s">
        <v>569</v>
      </c>
      <c r="AN624" t="s">
        <v>578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-165121481</v>
      </c>
      <c r="BN624">
        <v>7513966651</v>
      </c>
      <c r="BO624">
        <v>0</v>
      </c>
      <c r="BP624">
        <v>0</v>
      </c>
      <c r="BQ624">
        <v>-165121481</v>
      </c>
      <c r="BR624">
        <v>7513966651</v>
      </c>
      <c r="BS624">
        <v>0</v>
      </c>
      <c r="BT624">
        <v>0</v>
      </c>
      <c r="BU624">
        <v>0</v>
      </c>
      <c r="BV624">
        <v>-165121481</v>
      </c>
      <c r="BW624">
        <v>7513966651</v>
      </c>
      <c r="BX624">
        <v>-0.41486257710444041</v>
      </c>
      <c r="BY624">
        <v>24.693345924703983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38381912977</v>
      </c>
      <c r="CF624">
        <v>41055942582</v>
      </c>
      <c r="CG624">
        <v>29990283854</v>
      </c>
      <c r="CH624">
        <v>37220477931.625</v>
      </c>
      <c r="CI624">
        <v>38610642536.625</v>
      </c>
      <c r="CJ624">
        <v>28873426336.125</v>
      </c>
      <c r="CK624">
        <v>7523151595.5</v>
      </c>
      <c r="CL624">
        <v>0</v>
      </c>
      <c r="CM624">
        <v>32.987516522407532</v>
      </c>
      <c r="CN624">
        <v>79.558709859848037</v>
      </c>
      <c r="CO624">
        <v>38.252577185630813</v>
      </c>
      <c r="CP624">
        <v>1266123988490.3955</v>
      </c>
      <c r="CQ624">
        <v>3053615478403.0791</v>
      </c>
      <c r="CR624">
        <v>1468207088684.8574</v>
      </c>
      <c r="CS624">
        <v>2.2228952724637585</v>
      </c>
      <c r="CT624">
        <v>85318972904.68869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38381912977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28402615602.98</v>
      </c>
      <c r="EF624">
        <v>-2153641144</v>
      </c>
      <c r="EG624">
        <v>0</v>
      </c>
      <c r="EH624">
        <v>0</v>
      </c>
      <c r="EI624">
        <v>2508908124</v>
      </c>
      <c r="EJ624">
        <v>-520388461</v>
      </c>
      <c r="EK624">
        <v>98288776</v>
      </c>
      <c r="EL624">
        <v>0</v>
      </c>
      <c r="EM624">
        <v>0</v>
      </c>
      <c r="EN624">
        <v>-53762472</v>
      </c>
      <c r="EO624">
        <v>7469440347</v>
      </c>
      <c r="EP624">
        <v>-165121481</v>
      </c>
      <c r="EQ624">
        <v>7513966651</v>
      </c>
      <c r="ER624" t="b">
        <v>1</v>
      </c>
      <c r="ES624" t="b">
        <v>1</v>
      </c>
      <c r="ET624" t="s">
        <v>1380</v>
      </c>
      <c r="EU624" t="s">
        <v>9979</v>
      </c>
      <c r="EV624">
        <v>2022</v>
      </c>
      <c r="EW624" t="s">
        <v>814</v>
      </c>
    </row>
    <row r="625" spans="1:166" x14ac:dyDescent="0.4">
      <c r="A625" t="s">
        <v>322</v>
      </c>
      <c r="B625" t="s">
        <v>2118</v>
      </c>
      <c r="C625">
        <v>210001320</v>
      </c>
      <c r="D625" t="s">
        <v>2119</v>
      </c>
      <c r="E625" t="s">
        <v>2120</v>
      </c>
      <c r="F625" t="s">
        <v>827</v>
      </c>
      <c r="G625" t="s">
        <v>827</v>
      </c>
      <c r="H625" t="s">
        <v>827</v>
      </c>
      <c r="I625" t="s">
        <v>689</v>
      </c>
      <c r="J625" t="s">
        <v>837</v>
      </c>
      <c r="K625" t="s">
        <v>691</v>
      </c>
      <c r="L625" t="s">
        <v>838</v>
      </c>
      <c r="M625" t="s">
        <v>553</v>
      </c>
      <c r="N625" t="s">
        <v>594</v>
      </c>
      <c r="O625" t="s">
        <v>583</v>
      </c>
      <c r="P625" t="s">
        <v>584</v>
      </c>
      <c r="Q625" t="s">
        <v>655</v>
      </c>
      <c r="R625" t="s">
        <v>692</v>
      </c>
      <c r="S625" t="s">
        <v>692</v>
      </c>
      <c r="T625" s="1">
        <v>44651</v>
      </c>
      <c r="U625" s="1">
        <v>46731</v>
      </c>
      <c r="V625" s="1">
        <v>48395</v>
      </c>
      <c r="X625" t="s">
        <v>553</v>
      </c>
      <c r="Y625" t="s">
        <v>553</v>
      </c>
      <c r="Z625" t="s">
        <v>553</v>
      </c>
      <c r="AA625" t="s">
        <v>553</v>
      </c>
      <c r="AB625" t="s">
        <v>553</v>
      </c>
      <c r="AC625" t="s">
        <v>2114</v>
      </c>
      <c r="AD625" t="s">
        <v>1379</v>
      </c>
      <c r="AF625" t="s">
        <v>829</v>
      </c>
      <c r="AH625" s="1">
        <v>44631</v>
      </c>
      <c r="AI625" t="s">
        <v>566</v>
      </c>
      <c r="AJ625" t="s">
        <v>696</v>
      </c>
      <c r="AK625" t="s">
        <v>827</v>
      </c>
      <c r="AL625" t="s">
        <v>586</v>
      </c>
      <c r="AM625" t="s">
        <v>569</v>
      </c>
      <c r="AN625" t="s">
        <v>578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2876006934</v>
      </c>
      <c r="AZ625">
        <v>2876006934</v>
      </c>
      <c r="BA625">
        <v>0</v>
      </c>
      <c r="BB625">
        <v>-2507256934</v>
      </c>
      <c r="BC625">
        <v>30456168066</v>
      </c>
      <c r="BD625">
        <v>0</v>
      </c>
      <c r="BE625">
        <v>2517474886</v>
      </c>
      <c r="BF625">
        <v>2517474886</v>
      </c>
      <c r="BG625">
        <v>2517474886</v>
      </c>
      <c r="BH625">
        <v>0</v>
      </c>
      <c r="BI625">
        <v>0</v>
      </c>
      <c r="BJ625">
        <v>0</v>
      </c>
      <c r="BK625">
        <v>2517474886</v>
      </c>
      <c r="BL625">
        <v>0</v>
      </c>
      <c r="BM625">
        <v>-124312909</v>
      </c>
      <c r="BN625">
        <v>21592772299</v>
      </c>
      <c r="BO625">
        <v>0</v>
      </c>
      <c r="BP625">
        <v>2517474886</v>
      </c>
      <c r="BQ625">
        <v>-124312909</v>
      </c>
      <c r="BR625">
        <v>24110247185</v>
      </c>
      <c r="BS625">
        <v>0</v>
      </c>
      <c r="BT625">
        <v>0</v>
      </c>
      <c r="BU625">
        <v>0</v>
      </c>
      <c r="BV625">
        <v>-124312909</v>
      </c>
      <c r="BW625">
        <v>24110247185</v>
      </c>
      <c r="BX625">
        <v>-0.15897201367684968</v>
      </c>
      <c r="BY625">
        <v>44.845244571415662</v>
      </c>
      <c r="BZ625">
        <v>23769943.280000001</v>
      </c>
      <c r="CA625">
        <v>31692156376</v>
      </c>
      <c r="CB625">
        <v>31692156376</v>
      </c>
      <c r="CC625">
        <v>32963425000</v>
      </c>
      <c r="CD625">
        <v>52394439.100000001</v>
      </c>
      <c r="CE625">
        <v>75505626187</v>
      </c>
      <c r="CF625">
        <v>80766027873</v>
      </c>
      <c r="CG625">
        <v>56131059600</v>
      </c>
      <c r="CH625">
        <v>72942917292.153366</v>
      </c>
      <c r="CI625">
        <v>75816816672.841354</v>
      </c>
      <c r="CJ625">
        <v>53580709710</v>
      </c>
      <c r="CK625">
        <v>21869464516.153366</v>
      </c>
      <c r="CL625">
        <v>0</v>
      </c>
      <c r="CM625">
        <v>22.572512030601498</v>
      </c>
      <c r="CN625">
        <v>138.97261261940002</v>
      </c>
      <c r="CO625">
        <v>42.708192467689521</v>
      </c>
      <c r="CP625">
        <v>1704351655484.157</v>
      </c>
      <c r="CQ625">
        <v>10493214138671.178</v>
      </c>
      <c r="CR625">
        <v>3224708815587.814</v>
      </c>
      <c r="CS625">
        <v>2.4270575804609211</v>
      </c>
      <c r="CT625">
        <v>183256502404.60699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75505626187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2876006934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55874163378.380005</v>
      </c>
      <c r="EF625">
        <v>-3758115582</v>
      </c>
      <c r="EG625">
        <v>0</v>
      </c>
      <c r="EH625">
        <v>0</v>
      </c>
      <c r="EI625">
        <v>5136088777</v>
      </c>
      <c r="EJ625">
        <v>-1502286104</v>
      </c>
      <c r="EK625">
        <v>318631251</v>
      </c>
      <c r="EL625">
        <v>2517474886</v>
      </c>
      <c r="EM625">
        <v>0</v>
      </c>
      <c r="EN625">
        <v>-289051222</v>
      </c>
      <c r="EO625">
        <v>21563192270</v>
      </c>
      <c r="EP625">
        <v>-124312909</v>
      </c>
      <c r="EQ625">
        <v>24110247185</v>
      </c>
      <c r="ER625" t="b">
        <v>1</v>
      </c>
      <c r="ES625" t="b">
        <v>1</v>
      </c>
      <c r="ET625" t="s">
        <v>1248</v>
      </c>
      <c r="EU625" t="s">
        <v>9979</v>
      </c>
      <c r="EV625">
        <v>2022</v>
      </c>
      <c r="EW625" t="s">
        <v>814</v>
      </c>
    </row>
    <row r="626" spans="1:166" x14ac:dyDescent="0.4">
      <c r="A626" t="s">
        <v>323</v>
      </c>
      <c r="B626" t="s">
        <v>2121</v>
      </c>
      <c r="C626">
        <v>210001312</v>
      </c>
      <c r="D626" t="s">
        <v>2122</v>
      </c>
      <c r="E626" t="s">
        <v>2123</v>
      </c>
      <c r="F626" t="s">
        <v>827</v>
      </c>
      <c r="G626" t="s">
        <v>827</v>
      </c>
      <c r="H626" t="s">
        <v>827</v>
      </c>
      <c r="I626" t="s">
        <v>689</v>
      </c>
      <c r="J626" t="s">
        <v>837</v>
      </c>
      <c r="K626" t="s">
        <v>691</v>
      </c>
      <c r="L626" t="s">
        <v>838</v>
      </c>
      <c r="M626" t="s">
        <v>553</v>
      </c>
      <c r="N626" t="s">
        <v>594</v>
      </c>
      <c r="O626" t="s">
        <v>583</v>
      </c>
      <c r="P626" t="s">
        <v>584</v>
      </c>
      <c r="Q626" t="s">
        <v>655</v>
      </c>
      <c r="R626" t="s">
        <v>692</v>
      </c>
      <c r="S626" t="s">
        <v>692</v>
      </c>
      <c r="T626" s="1">
        <v>44643</v>
      </c>
      <c r="U626" s="1">
        <v>46320</v>
      </c>
      <c r="V626" s="1">
        <v>48213</v>
      </c>
      <c r="X626" t="s">
        <v>553</v>
      </c>
      <c r="Y626" t="s">
        <v>553</v>
      </c>
      <c r="Z626" t="s">
        <v>553</v>
      </c>
      <c r="AA626" t="s">
        <v>553</v>
      </c>
      <c r="AB626" t="s">
        <v>553</v>
      </c>
      <c r="AC626" t="s">
        <v>2124</v>
      </c>
      <c r="AD626" t="s">
        <v>693</v>
      </c>
      <c r="AF626" t="s">
        <v>829</v>
      </c>
      <c r="AH626" s="1">
        <v>44631</v>
      </c>
      <c r="AI626" t="s">
        <v>566</v>
      </c>
      <c r="AJ626" t="s">
        <v>696</v>
      </c>
      <c r="AK626" t="s">
        <v>827</v>
      </c>
      <c r="AL626" t="s">
        <v>586</v>
      </c>
      <c r="AM626" t="s">
        <v>569</v>
      </c>
      <c r="AN626" t="s">
        <v>578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-155452285</v>
      </c>
      <c r="BN626">
        <v>3771227018</v>
      </c>
      <c r="BO626">
        <v>0</v>
      </c>
      <c r="BP626">
        <v>0</v>
      </c>
      <c r="BQ626">
        <v>-155452285</v>
      </c>
      <c r="BR626">
        <v>3771227018</v>
      </c>
      <c r="BS626">
        <v>0</v>
      </c>
      <c r="BT626">
        <v>0</v>
      </c>
      <c r="BU626">
        <v>0</v>
      </c>
      <c r="BV626">
        <v>-155452285</v>
      </c>
      <c r="BW626">
        <v>3771227018</v>
      </c>
      <c r="BX626">
        <v>-0.20899490046879465</v>
      </c>
      <c r="BY626">
        <v>5.5720841353821031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71801986073</v>
      </c>
      <c r="CF626">
        <v>76804358845</v>
      </c>
      <c r="CG626">
        <v>67330693729</v>
      </c>
      <c r="CH626">
        <v>60466683829.890495</v>
      </c>
      <c r="CI626">
        <v>59545179196.690491</v>
      </c>
      <c r="CJ626">
        <v>56361208616.490486</v>
      </c>
      <c r="CK626">
        <v>4105475213.4000092</v>
      </c>
      <c r="CL626">
        <v>0</v>
      </c>
      <c r="CM626">
        <v>32.987516522407532</v>
      </c>
      <c r="CN626">
        <v>30.404677987098694</v>
      </c>
      <c r="CO626">
        <v>1.0593834519386292</v>
      </c>
      <c r="CP626">
        <v>2368569201924.7632</v>
      </c>
      <c r="CQ626">
        <v>2183116265383.7102</v>
      </c>
      <c r="CR626">
        <v>76065835862.064117</v>
      </c>
      <c r="CS626">
        <v>0.97433163458840888</v>
      </c>
      <c r="CT626">
        <v>69958946457.200256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71801986073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53133469694.02002</v>
      </c>
      <c r="EF626">
        <v>-4711130846</v>
      </c>
      <c r="EG626">
        <v>0</v>
      </c>
      <c r="EH626">
        <v>0</v>
      </c>
      <c r="EI626">
        <v>4846920487</v>
      </c>
      <c r="EJ626">
        <v>-291241926</v>
      </c>
      <c r="EK626">
        <v>290926406</v>
      </c>
      <c r="EL626">
        <v>0</v>
      </c>
      <c r="EM626">
        <v>0</v>
      </c>
      <c r="EN626">
        <v>-700065326</v>
      </c>
      <c r="EO626">
        <v>4180365938</v>
      </c>
      <c r="EP626">
        <v>-155452285</v>
      </c>
      <c r="EQ626">
        <v>3771227018</v>
      </c>
      <c r="ER626" t="b">
        <v>1</v>
      </c>
      <c r="ES626" t="b">
        <v>1</v>
      </c>
      <c r="ET626" t="s">
        <v>1201</v>
      </c>
      <c r="EU626" t="s">
        <v>9979</v>
      </c>
      <c r="EV626">
        <v>2022</v>
      </c>
      <c r="EW626" t="s">
        <v>814</v>
      </c>
    </row>
    <row r="627" spans="1:166" x14ac:dyDescent="0.4">
      <c r="A627" t="s">
        <v>324</v>
      </c>
      <c r="B627" t="s">
        <v>2125</v>
      </c>
      <c r="C627">
        <v>210001555</v>
      </c>
      <c r="D627" t="s">
        <v>2126</v>
      </c>
      <c r="E627" t="s">
        <v>2126</v>
      </c>
      <c r="F627" t="s">
        <v>844</v>
      </c>
      <c r="G627" t="s">
        <v>844</v>
      </c>
      <c r="H627" t="s">
        <v>858</v>
      </c>
      <c r="I627" t="s">
        <v>689</v>
      </c>
      <c r="J627" t="s">
        <v>690</v>
      </c>
      <c r="K627" t="s">
        <v>691</v>
      </c>
      <c r="L627" t="s">
        <v>654</v>
      </c>
      <c r="M627" t="s">
        <v>553</v>
      </c>
      <c r="N627" t="s">
        <v>594</v>
      </c>
      <c r="O627" t="s">
        <v>703</v>
      </c>
      <c r="P627" t="s">
        <v>595</v>
      </c>
      <c r="Q627" t="s">
        <v>655</v>
      </c>
      <c r="R627" t="s">
        <v>692</v>
      </c>
      <c r="S627" t="s">
        <v>692</v>
      </c>
      <c r="T627" s="1">
        <v>44874</v>
      </c>
      <c r="U627" s="1">
        <v>46387</v>
      </c>
      <c r="V627" s="1">
        <v>49309</v>
      </c>
      <c r="X627" t="s">
        <v>553</v>
      </c>
      <c r="Y627" t="s">
        <v>553</v>
      </c>
      <c r="Z627" t="s">
        <v>553</v>
      </c>
      <c r="AA627" t="s">
        <v>553</v>
      </c>
      <c r="AB627" t="s">
        <v>553</v>
      </c>
      <c r="AC627" t="s">
        <v>846</v>
      </c>
      <c r="AD627" t="s">
        <v>847</v>
      </c>
      <c r="AF627" t="s">
        <v>8894</v>
      </c>
      <c r="AH627" s="1">
        <v>44741</v>
      </c>
      <c r="AI627" t="s">
        <v>566</v>
      </c>
      <c r="AJ627" t="s">
        <v>696</v>
      </c>
      <c r="AK627" t="s">
        <v>844</v>
      </c>
      <c r="AL627" t="s">
        <v>568</v>
      </c>
      <c r="AM627" t="s">
        <v>569</v>
      </c>
      <c r="AN627" t="s">
        <v>578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271149841</v>
      </c>
      <c r="BN627">
        <v>3185243796</v>
      </c>
      <c r="BO627">
        <v>0</v>
      </c>
      <c r="BP627">
        <v>0</v>
      </c>
      <c r="BQ627">
        <v>271149841</v>
      </c>
      <c r="BR627">
        <v>3185243796</v>
      </c>
      <c r="BS627">
        <v>0</v>
      </c>
      <c r="BT627">
        <v>0</v>
      </c>
      <c r="BU627">
        <v>0</v>
      </c>
      <c r="BV627">
        <v>271149841</v>
      </c>
      <c r="BW627">
        <v>3185243796</v>
      </c>
      <c r="BX627">
        <v>0.37214786871150923</v>
      </c>
      <c r="BY627">
        <v>5.9781629239948568</v>
      </c>
      <c r="BZ627">
        <v>42574829</v>
      </c>
      <c r="CA627">
        <v>60917244456</v>
      </c>
      <c r="CB627">
        <v>60917244456</v>
      </c>
      <c r="CC627">
        <v>31260244456</v>
      </c>
      <c r="CD627">
        <v>48948136</v>
      </c>
      <c r="CE627">
        <v>70539158790</v>
      </c>
      <c r="CF627">
        <v>75453551644</v>
      </c>
      <c r="CG627">
        <v>39208714245</v>
      </c>
      <c r="CH627">
        <v>70101817374.063309</v>
      </c>
      <c r="CI627">
        <v>70741697396.463303</v>
      </c>
      <c r="CJ627">
        <v>38076336667.292969</v>
      </c>
      <c r="CK627">
        <v>2368480706.77034</v>
      </c>
      <c r="CL627">
        <v>0</v>
      </c>
      <c r="CM627">
        <v>54.468848109245329</v>
      </c>
      <c r="CN627">
        <v>26.944925189018264</v>
      </c>
      <c r="CO627">
        <v>19.218446612358093</v>
      </c>
      <c r="CP627">
        <v>3842186725886.4473</v>
      </c>
      <c r="CQ627">
        <v>1900672356492.8301</v>
      </c>
      <c r="CR627">
        <v>1355653057286.2651</v>
      </c>
      <c r="CS627">
        <v>1.15316352886159</v>
      </c>
      <c r="CT627">
        <v>81343185273.204453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66892484246.275841</v>
      </c>
      <c r="DK627">
        <v>3646674543.7241597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33020998311.708645</v>
      </c>
      <c r="EF627">
        <v>-4751435020</v>
      </c>
      <c r="EG627">
        <v>0</v>
      </c>
      <c r="EH627">
        <v>0</v>
      </c>
      <c r="EI627">
        <v>5185542695</v>
      </c>
      <c r="EJ627">
        <v>-162957834</v>
      </c>
      <c r="EK627">
        <v>-665584690</v>
      </c>
      <c r="EL627">
        <v>0</v>
      </c>
      <c r="EM627">
        <v>0</v>
      </c>
      <c r="EN627">
        <v>1511799251</v>
      </c>
      <c r="EO627">
        <v>2339029235</v>
      </c>
      <c r="EP627">
        <v>271149841</v>
      </c>
      <c r="EQ627">
        <v>3185243796</v>
      </c>
      <c r="ER627" t="b">
        <v>1</v>
      </c>
      <c r="ES627" t="b">
        <v>1</v>
      </c>
      <c r="ET627" t="s">
        <v>9979</v>
      </c>
      <c r="EU627" t="s">
        <v>9979</v>
      </c>
      <c r="EV627">
        <v>2022</v>
      </c>
      <c r="EW627" t="s">
        <v>814</v>
      </c>
    </row>
    <row r="628" spans="1:166" x14ac:dyDescent="0.4">
      <c r="A628" t="s">
        <v>325</v>
      </c>
      <c r="B628" t="s">
        <v>2127</v>
      </c>
      <c r="C628">
        <v>210001421</v>
      </c>
      <c r="D628" t="s">
        <v>2128</v>
      </c>
      <c r="E628" t="s">
        <v>2129</v>
      </c>
      <c r="F628" t="s">
        <v>844</v>
      </c>
      <c r="G628" t="s">
        <v>844</v>
      </c>
      <c r="H628" t="s">
        <v>1277</v>
      </c>
      <c r="I628" t="s">
        <v>689</v>
      </c>
      <c r="J628" t="s">
        <v>837</v>
      </c>
      <c r="K628" t="s">
        <v>691</v>
      </c>
      <c r="L628" t="s">
        <v>838</v>
      </c>
      <c r="M628" t="s">
        <v>553</v>
      </c>
      <c r="N628" t="s">
        <v>594</v>
      </c>
      <c r="O628" t="s">
        <v>555</v>
      </c>
      <c r="P628" t="s">
        <v>595</v>
      </c>
      <c r="Q628" t="s">
        <v>655</v>
      </c>
      <c r="R628" t="s">
        <v>557</v>
      </c>
      <c r="S628" t="s">
        <v>692</v>
      </c>
      <c r="T628" s="1">
        <v>44729</v>
      </c>
      <c r="U628" s="1">
        <v>45747</v>
      </c>
      <c r="V628" s="1">
        <v>49112</v>
      </c>
      <c r="X628" t="s">
        <v>553</v>
      </c>
      <c r="Y628" t="s">
        <v>553</v>
      </c>
      <c r="Z628" t="s">
        <v>553</v>
      </c>
      <c r="AA628" t="s">
        <v>553</v>
      </c>
      <c r="AB628" t="s">
        <v>947</v>
      </c>
      <c r="AD628" t="s">
        <v>969</v>
      </c>
      <c r="AF628" t="s">
        <v>8894</v>
      </c>
      <c r="AH628" s="1">
        <v>44685</v>
      </c>
      <c r="AI628" t="s">
        <v>566</v>
      </c>
      <c r="AJ628" t="s">
        <v>696</v>
      </c>
      <c r="AK628" t="s">
        <v>844</v>
      </c>
      <c r="AL628" t="s">
        <v>568</v>
      </c>
      <c r="AM628" t="s">
        <v>569</v>
      </c>
      <c r="AN628" t="s">
        <v>578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543237536</v>
      </c>
      <c r="AY628">
        <v>3045396457</v>
      </c>
      <c r="AZ628">
        <v>11940609058</v>
      </c>
      <c r="BA628">
        <v>-543237536</v>
      </c>
      <c r="BB628">
        <v>-3045396457</v>
      </c>
      <c r="BC628">
        <v>27376898019</v>
      </c>
      <c r="BD628">
        <v>206672228</v>
      </c>
      <c r="BE628">
        <v>718581210</v>
      </c>
      <c r="BF628">
        <v>11768783270</v>
      </c>
      <c r="BG628">
        <v>718581210</v>
      </c>
      <c r="BH628">
        <v>0</v>
      </c>
      <c r="BI628">
        <v>0</v>
      </c>
      <c r="BJ628">
        <v>-10555295</v>
      </c>
      <c r="BK628">
        <v>718581210</v>
      </c>
      <c r="BL628">
        <v>0</v>
      </c>
      <c r="BM628">
        <v>-4237003</v>
      </c>
      <c r="BN628">
        <v>-14809867</v>
      </c>
      <c r="BO628">
        <v>206672228</v>
      </c>
      <c r="BP628">
        <v>718581210</v>
      </c>
      <c r="BQ628">
        <v>202435225</v>
      </c>
      <c r="BR628">
        <v>703771343</v>
      </c>
      <c r="BS628">
        <v>0</v>
      </c>
      <c r="BT628">
        <v>0</v>
      </c>
      <c r="BU628">
        <v>0</v>
      </c>
      <c r="BV628">
        <v>202435225</v>
      </c>
      <c r="BW628">
        <v>703771343</v>
      </c>
      <c r="BX628">
        <v>0.7993744814583823</v>
      </c>
      <c r="BY628">
        <v>2.6728977019072473</v>
      </c>
      <c r="BZ628">
        <v>0</v>
      </c>
      <c r="CA628">
        <v>27135216815</v>
      </c>
      <c r="CB628">
        <v>27725866732</v>
      </c>
      <c r="CC628">
        <v>30431611891</v>
      </c>
      <c r="CD628">
        <v>0</v>
      </c>
      <c r="CE628">
        <v>25151684417</v>
      </c>
      <c r="CF628">
        <v>25699158956</v>
      </c>
      <c r="CG628">
        <v>28211890741</v>
      </c>
      <c r="CH628">
        <v>25151684417</v>
      </c>
      <c r="CI628">
        <v>25699158956</v>
      </c>
      <c r="CJ628">
        <v>28211890741</v>
      </c>
      <c r="CK628">
        <v>-14809867</v>
      </c>
      <c r="CL628">
        <v>0</v>
      </c>
      <c r="CM628">
        <v>45.414631962776184</v>
      </c>
      <c r="CN628">
        <v>9.7958260774612445</v>
      </c>
      <c r="CO628">
        <v>9.5149192214012128</v>
      </c>
      <c r="CP628">
        <v>1142254491041.9478</v>
      </c>
      <c r="CQ628">
        <v>246381526104.12421</v>
      </c>
      <c r="CR628">
        <v>239316245509.93066</v>
      </c>
      <c r="CS628">
        <v>1.242730792908862</v>
      </c>
      <c r="CT628">
        <v>31256772718.531879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24779742386.858494</v>
      </c>
      <c r="DK628">
        <v>371942030.14150691</v>
      </c>
      <c r="DL628">
        <v>27794694511.023228</v>
      </c>
      <c r="DM628">
        <v>417196229.97677189</v>
      </c>
      <c r="DN628">
        <v>0</v>
      </c>
      <c r="DO628">
        <v>0</v>
      </c>
      <c r="DP628">
        <v>3000361264.8425822</v>
      </c>
      <c r="DQ628">
        <v>45035192.157418057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9697397633.658617</v>
      </c>
      <c r="EF628">
        <v>0</v>
      </c>
      <c r="EG628">
        <v>206672228</v>
      </c>
      <c r="EH628">
        <v>-4329611</v>
      </c>
      <c r="EI628">
        <v>0</v>
      </c>
      <c r="EJ628">
        <v>92608</v>
      </c>
      <c r="EK628">
        <v>0</v>
      </c>
      <c r="EL628">
        <v>718581210</v>
      </c>
      <c r="EM628">
        <v>-10555295</v>
      </c>
      <c r="EN628">
        <v>0</v>
      </c>
      <c r="EO628">
        <v>-4254572</v>
      </c>
      <c r="EP628">
        <v>202435225</v>
      </c>
      <c r="EQ628">
        <v>703771343</v>
      </c>
      <c r="ER628" t="b">
        <v>1</v>
      </c>
      <c r="ES628" t="b">
        <v>1</v>
      </c>
      <c r="ET628" t="s">
        <v>9979</v>
      </c>
      <c r="EU628" t="s">
        <v>9979</v>
      </c>
      <c r="EV628">
        <v>2022</v>
      </c>
      <c r="EW628" t="s">
        <v>572</v>
      </c>
    </row>
    <row r="629" spans="1:166" x14ac:dyDescent="0.4">
      <c r="A629" t="s">
        <v>326</v>
      </c>
      <c r="B629" t="s">
        <v>2130</v>
      </c>
      <c r="C629">
        <v>210001395</v>
      </c>
      <c r="D629" t="s">
        <v>2131</v>
      </c>
      <c r="E629" t="s">
        <v>2132</v>
      </c>
      <c r="F629" t="s">
        <v>606</v>
      </c>
      <c r="G629" t="s">
        <v>607</v>
      </c>
      <c r="H629" t="s">
        <v>654</v>
      </c>
      <c r="I629" t="s">
        <v>689</v>
      </c>
      <c r="J629" t="s">
        <v>837</v>
      </c>
      <c r="K629" t="s">
        <v>691</v>
      </c>
      <c r="L629" t="s">
        <v>654</v>
      </c>
      <c r="M629" t="s">
        <v>553</v>
      </c>
      <c r="N629" t="s">
        <v>594</v>
      </c>
      <c r="O629" t="s">
        <v>555</v>
      </c>
      <c r="P629" t="s">
        <v>595</v>
      </c>
      <c r="Q629" t="s">
        <v>655</v>
      </c>
      <c r="R629" t="s">
        <v>692</v>
      </c>
      <c r="S629" t="s">
        <v>692</v>
      </c>
      <c r="T629" s="1">
        <v>44721</v>
      </c>
      <c r="U629" s="1">
        <v>46265</v>
      </c>
      <c r="V629" s="1">
        <v>49453</v>
      </c>
      <c r="X629" t="s">
        <v>553</v>
      </c>
      <c r="Y629" t="s">
        <v>553</v>
      </c>
      <c r="Z629" t="s">
        <v>553</v>
      </c>
      <c r="AA629" t="s">
        <v>553</v>
      </c>
      <c r="AB629" t="s">
        <v>553</v>
      </c>
      <c r="AC629" t="s">
        <v>1233</v>
      </c>
      <c r="AD629" t="s">
        <v>771</v>
      </c>
      <c r="AF629" t="s">
        <v>612</v>
      </c>
      <c r="AH629" s="1">
        <v>44670</v>
      </c>
      <c r="AI629" t="s">
        <v>566</v>
      </c>
      <c r="AJ629" t="s">
        <v>773</v>
      </c>
      <c r="AK629" t="s">
        <v>606</v>
      </c>
      <c r="AL629" t="s">
        <v>568</v>
      </c>
      <c r="AM629" t="s">
        <v>569</v>
      </c>
      <c r="AN629" t="s">
        <v>578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2693352224</v>
      </c>
      <c r="AY629">
        <v>13372942837</v>
      </c>
      <c r="AZ629">
        <v>13372942837</v>
      </c>
      <c r="BA629">
        <v>-2693352224</v>
      </c>
      <c r="BB629">
        <v>-13372942837</v>
      </c>
      <c r="BC629">
        <v>38211227041</v>
      </c>
      <c r="BD629">
        <v>0</v>
      </c>
      <c r="BE629">
        <v>1829552948</v>
      </c>
      <c r="BF629">
        <v>6440120990</v>
      </c>
      <c r="BG629">
        <v>1829552948</v>
      </c>
      <c r="BH629">
        <v>0</v>
      </c>
      <c r="BI629">
        <v>0</v>
      </c>
      <c r="BJ629">
        <v>27137601</v>
      </c>
      <c r="BK629">
        <v>1829552948</v>
      </c>
      <c r="BL629">
        <v>0</v>
      </c>
      <c r="BM629">
        <v>-25294064</v>
      </c>
      <c r="BN629">
        <v>-541250796</v>
      </c>
      <c r="BO629">
        <v>0</v>
      </c>
      <c r="BP629">
        <v>1829552948</v>
      </c>
      <c r="BQ629">
        <v>-25294064</v>
      </c>
      <c r="BR629">
        <v>1288302152</v>
      </c>
      <c r="BS629">
        <v>0</v>
      </c>
      <c r="BT629">
        <v>0</v>
      </c>
      <c r="BU629">
        <v>0</v>
      </c>
      <c r="BV629">
        <v>-25294064</v>
      </c>
      <c r="BW629">
        <v>1288302152</v>
      </c>
      <c r="BX629">
        <v>-5.6864992321960413E-2</v>
      </c>
      <c r="BY629">
        <v>2.719467973825326</v>
      </c>
      <c r="BZ629">
        <v>28970119.5</v>
      </c>
      <c r="CA629">
        <v>39197555026</v>
      </c>
      <c r="CB629">
        <v>41680001686</v>
      </c>
      <c r="CC629">
        <v>51584169878</v>
      </c>
      <c r="CD629">
        <v>28875102.899999999</v>
      </c>
      <c r="CE629">
        <v>41611910789</v>
      </c>
      <c r="CF629">
        <v>47324607915</v>
      </c>
      <c r="CG629">
        <v>54423023013</v>
      </c>
      <c r="CH629">
        <v>39060626506.90583</v>
      </c>
      <c r="CI629">
        <v>41518940039.628983</v>
      </c>
      <c r="CJ629">
        <v>51301894553.590927</v>
      </c>
      <c r="CK629">
        <v>1131674790.3149033</v>
      </c>
      <c r="CL629">
        <v>0</v>
      </c>
      <c r="CM629">
        <v>144.03091311454773</v>
      </c>
      <c r="CN629">
        <v>36.35748207569123</v>
      </c>
      <c r="CO629">
        <v>12.50378787517548</v>
      </c>
      <c r="CP629">
        <v>5993401507380.7705</v>
      </c>
      <c r="CQ629">
        <v>1512904300646.3301</v>
      </c>
      <c r="CR629">
        <v>520306505586.3819</v>
      </c>
      <c r="CS629">
        <v>1.1907717961008999</v>
      </c>
      <c r="CT629">
        <v>49550289749.407944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41172072794.917229</v>
      </c>
      <c r="DK629">
        <v>439837994.08277148</v>
      </c>
      <c r="DL629">
        <v>53847771532.832787</v>
      </c>
      <c r="DM629">
        <v>575251480.16721678</v>
      </c>
      <c r="DN629">
        <v>0</v>
      </c>
      <c r="DO629">
        <v>0</v>
      </c>
      <c r="DP629">
        <v>13231590800.0259</v>
      </c>
      <c r="DQ629">
        <v>141352036.97409925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13099820474.006332</v>
      </c>
      <c r="EF629">
        <v>-3013876414</v>
      </c>
      <c r="EG629">
        <v>0</v>
      </c>
      <c r="EH629">
        <v>0</v>
      </c>
      <c r="EI629">
        <v>2994050838</v>
      </c>
      <c r="EJ629">
        <v>-5468488</v>
      </c>
      <c r="EK629">
        <v>456200589</v>
      </c>
      <c r="EL629">
        <v>1829552948</v>
      </c>
      <c r="EM629">
        <v>27137601</v>
      </c>
      <c r="EN629">
        <v>-1103081409</v>
      </c>
      <c r="EO629">
        <v>78492423</v>
      </c>
      <c r="EP629">
        <v>-25294064</v>
      </c>
      <c r="EQ629">
        <v>1288302152</v>
      </c>
      <c r="ER629" t="b">
        <v>1</v>
      </c>
      <c r="ES629" t="b">
        <v>1</v>
      </c>
      <c r="ET629" t="s">
        <v>9979</v>
      </c>
      <c r="EU629" t="s">
        <v>1878</v>
      </c>
      <c r="EV629">
        <v>2022</v>
      </c>
      <c r="EW629" t="s">
        <v>814</v>
      </c>
    </row>
    <row r="630" spans="1:166" x14ac:dyDescent="0.4">
      <c r="A630" t="s">
        <v>327</v>
      </c>
      <c r="B630" t="s">
        <v>2133</v>
      </c>
      <c r="C630">
        <v>210001374</v>
      </c>
      <c r="D630" t="s">
        <v>2134</v>
      </c>
      <c r="E630" t="s">
        <v>2135</v>
      </c>
      <c r="F630" t="s">
        <v>827</v>
      </c>
      <c r="G630" t="s">
        <v>827</v>
      </c>
      <c r="H630" t="s">
        <v>827</v>
      </c>
      <c r="I630" t="s">
        <v>689</v>
      </c>
      <c r="J630" t="s">
        <v>837</v>
      </c>
      <c r="K630" t="s">
        <v>691</v>
      </c>
      <c r="L630" t="s">
        <v>838</v>
      </c>
      <c r="M630" t="s">
        <v>553</v>
      </c>
      <c r="N630" t="s">
        <v>594</v>
      </c>
      <c r="O630" t="s">
        <v>583</v>
      </c>
      <c r="P630" t="s">
        <v>584</v>
      </c>
      <c r="Q630" t="s">
        <v>655</v>
      </c>
      <c r="R630" t="s">
        <v>692</v>
      </c>
      <c r="S630" t="s">
        <v>692</v>
      </c>
      <c r="T630" s="1">
        <v>44700</v>
      </c>
      <c r="U630" s="1">
        <v>47238</v>
      </c>
      <c r="V630" s="1">
        <v>48353</v>
      </c>
      <c r="X630" t="s">
        <v>553</v>
      </c>
      <c r="Y630" t="s">
        <v>553</v>
      </c>
      <c r="Z630" t="s">
        <v>553</v>
      </c>
      <c r="AA630" t="s">
        <v>553</v>
      </c>
      <c r="AB630" t="s">
        <v>553</v>
      </c>
      <c r="AC630" t="s">
        <v>2136</v>
      </c>
      <c r="AD630" t="s">
        <v>1379</v>
      </c>
      <c r="AF630" t="s">
        <v>829</v>
      </c>
      <c r="AH630" s="1">
        <v>44664</v>
      </c>
      <c r="AI630" t="s">
        <v>566</v>
      </c>
      <c r="AJ630" t="s">
        <v>696</v>
      </c>
      <c r="AK630" t="s">
        <v>827</v>
      </c>
      <c r="AL630" t="s">
        <v>586</v>
      </c>
      <c r="AM630" t="s">
        <v>569</v>
      </c>
      <c r="AN630" t="s">
        <v>578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-295045437</v>
      </c>
      <c r="BN630">
        <v>1712485384</v>
      </c>
      <c r="BO630">
        <v>0</v>
      </c>
      <c r="BP630">
        <v>0</v>
      </c>
      <c r="BQ630">
        <v>-295045437</v>
      </c>
      <c r="BR630">
        <v>1712485384</v>
      </c>
      <c r="BS630">
        <v>0</v>
      </c>
      <c r="BT630">
        <v>0</v>
      </c>
      <c r="BU630">
        <v>0</v>
      </c>
      <c r="BV630">
        <v>-295045437</v>
      </c>
      <c r="BW630">
        <v>1712485384</v>
      </c>
      <c r="BX630">
        <v>-0.42114730656397292</v>
      </c>
      <c r="BY630">
        <v>2.6216116493248549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46878573</v>
      </c>
      <c r="CE630">
        <v>67556711550</v>
      </c>
      <c r="CF630">
        <v>72263320280</v>
      </c>
      <c r="CG630">
        <v>64799485647</v>
      </c>
      <c r="CH630">
        <v>61409199575.643562</v>
      </c>
      <c r="CI630">
        <v>61456650050.155563</v>
      </c>
      <c r="CJ630">
        <v>58939690616.707558</v>
      </c>
      <c r="CK630">
        <v>2469508958.9360046</v>
      </c>
      <c r="CL630">
        <v>0</v>
      </c>
      <c r="CM630">
        <v>10.634139180183414</v>
      </c>
      <c r="CN630">
        <v>24.588355422019958</v>
      </c>
      <c r="CO630">
        <v>5.382605493068696</v>
      </c>
      <c r="CP630">
        <v>718407473178.20435</v>
      </c>
      <c r="CQ630">
        <v>1661108434734.2808</v>
      </c>
      <c r="CR630">
        <v>363631126682.68744</v>
      </c>
      <c r="CS630">
        <v>1.1124453894028417</v>
      </c>
      <c r="CT630">
        <v>75153152287.015198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67556711550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49673127936.266548</v>
      </c>
      <c r="EF630">
        <v>-4534022134</v>
      </c>
      <c r="EG630">
        <v>0</v>
      </c>
      <c r="EH630">
        <v>0</v>
      </c>
      <c r="EI630">
        <v>4411563293</v>
      </c>
      <c r="EJ630">
        <v>-172586596</v>
      </c>
      <c r="EK630">
        <v>279989414</v>
      </c>
      <c r="EL630">
        <v>0</v>
      </c>
      <c r="EM630">
        <v>0</v>
      </c>
      <c r="EN630">
        <v>-1044740519</v>
      </c>
      <c r="EO630">
        <v>2477236489</v>
      </c>
      <c r="EP630">
        <v>-295045437</v>
      </c>
      <c r="EQ630">
        <v>1712485384</v>
      </c>
      <c r="ER630" t="b">
        <v>1</v>
      </c>
      <c r="ES630" t="b">
        <v>1</v>
      </c>
      <c r="ET630" t="s">
        <v>2085</v>
      </c>
      <c r="EU630" t="s">
        <v>9979</v>
      </c>
      <c r="EV630">
        <v>2022</v>
      </c>
      <c r="EW630" t="s">
        <v>814</v>
      </c>
    </row>
    <row r="631" spans="1:166" x14ac:dyDescent="0.4">
      <c r="A631" t="s">
        <v>328</v>
      </c>
      <c r="B631" t="s">
        <v>2137</v>
      </c>
      <c r="C631">
        <v>110000545</v>
      </c>
      <c r="D631" t="s">
        <v>2138</v>
      </c>
      <c r="E631" t="s">
        <v>2139</v>
      </c>
      <c r="F631" t="s">
        <v>827</v>
      </c>
      <c r="G631" t="s">
        <v>827</v>
      </c>
      <c r="H631" t="s">
        <v>827</v>
      </c>
      <c r="I631" t="s">
        <v>689</v>
      </c>
      <c r="J631" t="s">
        <v>837</v>
      </c>
      <c r="K631" t="s">
        <v>691</v>
      </c>
      <c r="L631" t="s">
        <v>838</v>
      </c>
      <c r="M631" t="s">
        <v>553</v>
      </c>
      <c r="N631" t="s">
        <v>582</v>
      </c>
      <c r="O631" t="s">
        <v>583</v>
      </c>
      <c r="P631" t="s">
        <v>584</v>
      </c>
      <c r="Q631" t="s">
        <v>655</v>
      </c>
      <c r="R631" t="s">
        <v>557</v>
      </c>
      <c r="S631" t="s">
        <v>692</v>
      </c>
      <c r="T631" s="1">
        <v>44697</v>
      </c>
      <c r="U631" s="1">
        <v>46158</v>
      </c>
      <c r="V631" s="1">
        <v>48350</v>
      </c>
      <c r="X631" t="s">
        <v>553</v>
      </c>
      <c r="Y631" t="s">
        <v>553</v>
      </c>
      <c r="Z631" t="s">
        <v>553</v>
      </c>
      <c r="AA631" t="s">
        <v>553</v>
      </c>
      <c r="AB631" t="s">
        <v>2140</v>
      </c>
      <c r="AD631" t="s">
        <v>969</v>
      </c>
      <c r="AF631" t="s">
        <v>829</v>
      </c>
      <c r="AH631" s="1">
        <v>44712</v>
      </c>
      <c r="AI631" t="s">
        <v>566</v>
      </c>
      <c r="AJ631" t="s">
        <v>696</v>
      </c>
      <c r="AK631" t="s">
        <v>827</v>
      </c>
      <c r="AL631" t="s">
        <v>586</v>
      </c>
      <c r="AM631" t="s">
        <v>569</v>
      </c>
      <c r="AN631" t="s">
        <v>578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 t="b">
        <v>1</v>
      </c>
      <c r="ES631" t="b">
        <v>1</v>
      </c>
      <c r="ET631" t="s">
        <v>9979</v>
      </c>
      <c r="EU631" t="s">
        <v>9979</v>
      </c>
      <c r="EV631">
        <v>2022</v>
      </c>
      <c r="EW631" t="s">
        <v>8808</v>
      </c>
    </row>
    <row r="632" spans="1:166" x14ac:dyDescent="0.4">
      <c r="A632" t="s">
        <v>2141</v>
      </c>
      <c r="B632">
        <v>106102064102</v>
      </c>
      <c r="C632">
        <v>6000000001251</v>
      </c>
      <c r="D632" t="s">
        <v>2142</v>
      </c>
      <c r="E632" t="s">
        <v>2143</v>
      </c>
      <c r="F632" t="s">
        <v>606</v>
      </c>
      <c r="G632" t="s">
        <v>607</v>
      </c>
      <c r="H632" t="s">
        <v>931</v>
      </c>
      <c r="I632" t="s">
        <v>549</v>
      </c>
      <c r="J632" t="s">
        <v>550</v>
      </c>
      <c r="K632" t="s">
        <v>551</v>
      </c>
      <c r="L632" t="s">
        <v>552</v>
      </c>
      <c r="M632" t="s">
        <v>932</v>
      </c>
      <c r="N632" t="s">
        <v>554</v>
      </c>
      <c r="O632" t="s">
        <v>555</v>
      </c>
      <c r="P632" t="s">
        <v>554</v>
      </c>
      <c r="Q632" t="s">
        <v>556</v>
      </c>
      <c r="R632" t="s">
        <v>557</v>
      </c>
      <c r="S632" t="s">
        <v>557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553</v>
      </c>
      <c r="Y632" t="s">
        <v>553</v>
      </c>
      <c r="Z632" t="s">
        <v>678</v>
      </c>
      <c r="AA632" t="s">
        <v>678</v>
      </c>
      <c r="AB632" t="s">
        <v>769</v>
      </c>
      <c r="AC632" t="s">
        <v>553</v>
      </c>
      <c r="AD632" t="s">
        <v>657</v>
      </c>
      <c r="AF632" t="s">
        <v>8806</v>
      </c>
      <c r="AH632" s="1">
        <v>44712</v>
      </c>
      <c r="AI632" t="s">
        <v>566</v>
      </c>
      <c r="AJ632" t="s">
        <v>567</v>
      </c>
      <c r="AK632" t="s">
        <v>606</v>
      </c>
      <c r="AL632" t="s">
        <v>568</v>
      </c>
      <c r="AM632" t="s">
        <v>569</v>
      </c>
      <c r="AN632" t="s">
        <v>570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 t="b">
        <v>1</v>
      </c>
      <c r="ES632" t="b">
        <v>1</v>
      </c>
      <c r="ET632" t="s">
        <v>9979</v>
      </c>
      <c r="EU632" t="s">
        <v>9979</v>
      </c>
      <c r="EV632">
        <v>2022</v>
      </c>
      <c r="EW632" t="s">
        <v>8804</v>
      </c>
      <c r="FG632" s="2"/>
      <c r="FH632" s="2"/>
      <c r="FI632" s="2"/>
      <c r="FJ632" s="2"/>
    </row>
    <row r="633" spans="1:166" x14ac:dyDescent="0.4">
      <c r="A633" t="s">
        <v>2144</v>
      </c>
      <c r="B633">
        <v>406541778401</v>
      </c>
      <c r="C633">
        <v>6000000001252</v>
      </c>
      <c r="D633" t="s">
        <v>2145</v>
      </c>
      <c r="E633" t="s">
        <v>2146</v>
      </c>
      <c r="F633" t="s">
        <v>606</v>
      </c>
      <c r="G633" t="s">
        <v>1236</v>
      </c>
      <c r="H633" t="s">
        <v>1237</v>
      </c>
      <c r="I633" t="s">
        <v>549</v>
      </c>
      <c r="J633" t="s">
        <v>550</v>
      </c>
      <c r="K633" t="s">
        <v>551</v>
      </c>
      <c r="L633" t="s">
        <v>552</v>
      </c>
      <c r="M633" t="s">
        <v>1186</v>
      </c>
      <c r="N633" t="s">
        <v>554</v>
      </c>
      <c r="O633" t="s">
        <v>555</v>
      </c>
      <c r="P633" t="s">
        <v>554</v>
      </c>
      <c r="Q633" t="s">
        <v>556</v>
      </c>
      <c r="R633" t="s">
        <v>557</v>
      </c>
      <c r="S633" t="s">
        <v>557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553</v>
      </c>
      <c r="Y633" t="s">
        <v>553</v>
      </c>
      <c r="Z633" t="s">
        <v>1400</v>
      </c>
      <c r="AA633" t="s">
        <v>1400</v>
      </c>
      <c r="AB633" t="s">
        <v>1451</v>
      </c>
      <c r="AC633" t="s">
        <v>553</v>
      </c>
      <c r="AD633" t="s">
        <v>620</v>
      </c>
      <c r="AF633" t="s">
        <v>8806</v>
      </c>
      <c r="AH633" s="1">
        <v>44712</v>
      </c>
      <c r="AI633" t="s">
        <v>566</v>
      </c>
      <c r="AJ633" t="s">
        <v>567</v>
      </c>
      <c r="AK633" t="s">
        <v>606</v>
      </c>
      <c r="AL633" t="s">
        <v>568</v>
      </c>
      <c r="AM633" t="s">
        <v>569</v>
      </c>
      <c r="AN633" t="s">
        <v>570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 t="b">
        <v>1</v>
      </c>
      <c r="ES633" t="b">
        <v>1</v>
      </c>
      <c r="ET633" t="s">
        <v>9979</v>
      </c>
      <c r="EU633" t="s">
        <v>9979</v>
      </c>
      <c r="EV633">
        <v>2022</v>
      </c>
      <c r="EW633" t="s">
        <v>8804</v>
      </c>
    </row>
    <row r="634" spans="1:166" x14ac:dyDescent="0.4">
      <c r="A634" t="s">
        <v>2144</v>
      </c>
      <c r="B634">
        <v>406541778401</v>
      </c>
      <c r="C634">
        <v>6000000001253</v>
      </c>
      <c r="D634" t="s">
        <v>2147</v>
      </c>
      <c r="E634" t="s">
        <v>2145</v>
      </c>
      <c r="F634" t="s">
        <v>606</v>
      </c>
      <c r="G634" t="s">
        <v>1236</v>
      </c>
      <c r="H634" t="s">
        <v>1237</v>
      </c>
      <c r="I634" t="s">
        <v>549</v>
      </c>
      <c r="J634" t="s">
        <v>550</v>
      </c>
      <c r="K634" t="s">
        <v>551</v>
      </c>
      <c r="L634" t="s">
        <v>552</v>
      </c>
      <c r="M634" t="s">
        <v>1186</v>
      </c>
      <c r="N634" t="s">
        <v>554</v>
      </c>
      <c r="O634" t="s">
        <v>555</v>
      </c>
      <c r="P634" t="s">
        <v>554</v>
      </c>
      <c r="Q634" t="s">
        <v>556</v>
      </c>
      <c r="R634" t="s">
        <v>557</v>
      </c>
      <c r="S634" t="s">
        <v>557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553</v>
      </c>
      <c r="Y634" t="s">
        <v>553</v>
      </c>
      <c r="Z634" t="s">
        <v>1400</v>
      </c>
      <c r="AA634" t="s">
        <v>1400</v>
      </c>
      <c r="AB634" t="s">
        <v>1451</v>
      </c>
      <c r="AC634" t="s">
        <v>553</v>
      </c>
      <c r="AD634" t="s">
        <v>620</v>
      </c>
      <c r="AF634" t="s">
        <v>8806</v>
      </c>
      <c r="AH634" s="1">
        <v>44712</v>
      </c>
      <c r="AI634" t="s">
        <v>566</v>
      </c>
      <c r="AJ634" t="s">
        <v>567</v>
      </c>
      <c r="AK634" t="s">
        <v>606</v>
      </c>
      <c r="AL634" t="s">
        <v>568</v>
      </c>
      <c r="AM634" t="s">
        <v>569</v>
      </c>
      <c r="AN634" t="s">
        <v>570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 t="b">
        <v>1</v>
      </c>
      <c r="ES634" t="b">
        <v>1</v>
      </c>
      <c r="ET634" t="s">
        <v>9979</v>
      </c>
      <c r="EU634" t="s">
        <v>9979</v>
      </c>
      <c r="EV634">
        <v>2022</v>
      </c>
      <c r="EW634" t="s">
        <v>8804</v>
      </c>
    </row>
    <row r="635" spans="1:166" x14ac:dyDescent="0.4">
      <c r="A635" t="s">
        <v>2148</v>
      </c>
      <c r="B635">
        <v>306545627301</v>
      </c>
      <c r="C635">
        <v>6000000001255</v>
      </c>
      <c r="D635" t="s">
        <v>2149</v>
      </c>
      <c r="E635" t="s">
        <v>2149</v>
      </c>
      <c r="F635" t="s">
        <v>606</v>
      </c>
      <c r="G635" t="s">
        <v>1236</v>
      </c>
      <c r="H635" t="s">
        <v>1237</v>
      </c>
      <c r="I635" t="s">
        <v>549</v>
      </c>
      <c r="J635" t="s">
        <v>550</v>
      </c>
      <c r="K635" t="s">
        <v>551</v>
      </c>
      <c r="L635" t="s">
        <v>552</v>
      </c>
      <c r="M635" t="s">
        <v>1186</v>
      </c>
      <c r="N635" t="s">
        <v>554</v>
      </c>
      <c r="O635" t="s">
        <v>555</v>
      </c>
      <c r="P635" t="s">
        <v>554</v>
      </c>
      <c r="Q635" t="s">
        <v>556</v>
      </c>
      <c r="R635" t="s">
        <v>557</v>
      </c>
      <c r="S635" t="s">
        <v>557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553</v>
      </c>
      <c r="Y635" t="s">
        <v>553</v>
      </c>
      <c r="Z635" t="s">
        <v>1513</v>
      </c>
      <c r="AA635" t="s">
        <v>1513</v>
      </c>
      <c r="AB635" t="s">
        <v>1451</v>
      </c>
      <c r="AC635" t="s">
        <v>553</v>
      </c>
      <c r="AD635" t="s">
        <v>784</v>
      </c>
      <c r="AF635" t="s">
        <v>8806</v>
      </c>
      <c r="AH635" s="1">
        <v>44742</v>
      </c>
      <c r="AI635" t="s">
        <v>566</v>
      </c>
      <c r="AJ635" t="s">
        <v>567</v>
      </c>
      <c r="AK635" t="s">
        <v>606</v>
      </c>
      <c r="AL635" t="s">
        <v>568</v>
      </c>
      <c r="AM635" t="s">
        <v>569</v>
      </c>
      <c r="AN635" t="s">
        <v>570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 t="b">
        <v>1</v>
      </c>
      <c r="ES635" t="b">
        <v>1</v>
      </c>
      <c r="ET635" t="s">
        <v>9979</v>
      </c>
      <c r="EU635" t="s">
        <v>9979</v>
      </c>
      <c r="EV635">
        <v>2022</v>
      </c>
      <c r="EW635" t="s">
        <v>8804</v>
      </c>
    </row>
    <row r="636" spans="1:166" x14ac:dyDescent="0.4">
      <c r="A636" t="s">
        <v>329</v>
      </c>
      <c r="B636" t="s">
        <v>2150</v>
      </c>
      <c r="C636">
        <v>210001622</v>
      </c>
      <c r="D636" t="s">
        <v>2151</v>
      </c>
      <c r="E636" t="s">
        <v>2152</v>
      </c>
      <c r="F636" t="s">
        <v>546</v>
      </c>
      <c r="G636" t="s">
        <v>654</v>
      </c>
      <c r="H636" t="s">
        <v>654</v>
      </c>
      <c r="I636" t="s">
        <v>689</v>
      </c>
      <c r="J636" t="s">
        <v>811</v>
      </c>
      <c r="K636" t="s">
        <v>691</v>
      </c>
      <c r="L636" t="s">
        <v>654</v>
      </c>
      <c r="M636" t="s">
        <v>553</v>
      </c>
      <c r="N636" t="s">
        <v>594</v>
      </c>
      <c r="O636" t="s">
        <v>583</v>
      </c>
      <c r="P636" t="s">
        <v>595</v>
      </c>
      <c r="Q636" t="s">
        <v>655</v>
      </c>
      <c r="R636" t="s">
        <v>557</v>
      </c>
      <c r="S636" t="s">
        <v>812</v>
      </c>
      <c r="T636" s="1">
        <v>45008</v>
      </c>
      <c r="U636" s="1">
        <v>46326</v>
      </c>
      <c r="V636" s="1">
        <v>49248</v>
      </c>
      <c r="X636" t="s">
        <v>553</v>
      </c>
      <c r="Y636" t="s">
        <v>553</v>
      </c>
      <c r="Z636" t="s">
        <v>553</v>
      </c>
      <c r="AA636" t="s">
        <v>553</v>
      </c>
      <c r="AB636" t="s">
        <v>2153</v>
      </c>
      <c r="AC636" t="s">
        <v>1807</v>
      </c>
      <c r="AD636" t="s">
        <v>863</v>
      </c>
      <c r="AF636" t="s">
        <v>772</v>
      </c>
      <c r="AH636" s="1">
        <v>44773</v>
      </c>
      <c r="AI636" t="s">
        <v>566</v>
      </c>
      <c r="AJ636" t="s">
        <v>773</v>
      </c>
      <c r="AK636" t="s">
        <v>546</v>
      </c>
      <c r="AL636" t="s">
        <v>568</v>
      </c>
      <c r="AM636" t="s">
        <v>569</v>
      </c>
      <c r="AN636" t="s">
        <v>578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0</v>
      </c>
      <c r="BN636">
        <v>3347494173</v>
      </c>
      <c r="BO636">
        <v>0</v>
      </c>
      <c r="BP636">
        <v>181248</v>
      </c>
      <c r="BQ636">
        <v>0</v>
      </c>
      <c r="BR636">
        <v>3347675421</v>
      </c>
      <c r="BS636">
        <v>0</v>
      </c>
      <c r="BT636">
        <v>0</v>
      </c>
      <c r="BU636">
        <v>0</v>
      </c>
      <c r="BV636">
        <v>0</v>
      </c>
      <c r="BW636">
        <v>3347675421</v>
      </c>
      <c r="BX636">
        <v>0</v>
      </c>
      <c r="BY636">
        <v>5.8285533487024077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62437263004</v>
      </c>
      <c r="CF636">
        <v>62437263004</v>
      </c>
      <c r="CG636">
        <v>55781984168</v>
      </c>
      <c r="CH636">
        <v>62437263004</v>
      </c>
      <c r="CI636">
        <v>62437263004</v>
      </c>
      <c r="CJ636">
        <v>55781984168</v>
      </c>
      <c r="CK636">
        <v>3347494173</v>
      </c>
      <c r="CL636">
        <v>0</v>
      </c>
      <c r="CM636">
        <v>45.311666131019592</v>
      </c>
      <c r="CN636">
        <v>12.061601281166078</v>
      </c>
      <c r="CO636">
        <v>9.016132056713106</v>
      </c>
      <c r="CP636">
        <v>2829136415371.9092</v>
      </c>
      <c r="CQ636">
        <v>753093371441.5498</v>
      </c>
      <c r="CR636">
        <v>562942608503.79163</v>
      </c>
      <c r="CS636">
        <v>1.1272226528453688</v>
      </c>
      <c r="CT636">
        <v>70380697239.772888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54726048551.047264</v>
      </c>
      <c r="DK636">
        <v>7711214452.952734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32469743127.959457</v>
      </c>
      <c r="EF636">
        <v>0</v>
      </c>
      <c r="EG636">
        <v>0</v>
      </c>
      <c r="EH636">
        <v>0</v>
      </c>
      <c r="EI636">
        <v>0</v>
      </c>
      <c r="EJ636">
        <v>0</v>
      </c>
      <c r="EK636">
        <v>0</v>
      </c>
      <c r="EL636">
        <v>181248</v>
      </c>
      <c r="EM636">
        <v>0</v>
      </c>
      <c r="EN636">
        <v>0</v>
      </c>
      <c r="EO636">
        <v>3347494173</v>
      </c>
      <c r="EP636">
        <v>0</v>
      </c>
      <c r="EQ636">
        <v>3347675421</v>
      </c>
      <c r="ER636" t="b">
        <v>1</v>
      </c>
      <c r="ES636" t="b">
        <v>1</v>
      </c>
      <c r="ET636" t="s">
        <v>9979</v>
      </c>
      <c r="EU636" t="s">
        <v>9979</v>
      </c>
      <c r="EV636">
        <v>2022</v>
      </c>
      <c r="EW636" t="s">
        <v>572</v>
      </c>
    </row>
    <row r="637" spans="1:166" x14ac:dyDescent="0.4">
      <c r="A637" t="s">
        <v>330</v>
      </c>
      <c r="B637" t="s">
        <v>2154</v>
      </c>
      <c r="C637">
        <v>210001527</v>
      </c>
      <c r="D637" t="s">
        <v>2155</v>
      </c>
      <c r="E637" t="s">
        <v>2155</v>
      </c>
      <c r="F637" t="s">
        <v>546</v>
      </c>
      <c r="G637" t="s">
        <v>654</v>
      </c>
      <c r="H637" t="s">
        <v>654</v>
      </c>
      <c r="I637" t="s">
        <v>689</v>
      </c>
      <c r="J637" t="s">
        <v>811</v>
      </c>
      <c r="K637" t="s">
        <v>691</v>
      </c>
      <c r="L637" t="s">
        <v>654</v>
      </c>
      <c r="M637" t="s">
        <v>553</v>
      </c>
      <c r="N637" t="s">
        <v>594</v>
      </c>
      <c r="O637" t="s">
        <v>583</v>
      </c>
      <c r="P637" t="s">
        <v>595</v>
      </c>
      <c r="Q637" t="s">
        <v>655</v>
      </c>
      <c r="R637" t="s">
        <v>557</v>
      </c>
      <c r="S637" t="s">
        <v>692</v>
      </c>
      <c r="T637" s="1">
        <v>44806</v>
      </c>
      <c r="U637" s="1">
        <v>46356</v>
      </c>
      <c r="V637" s="1">
        <v>48579</v>
      </c>
      <c r="X637" t="s">
        <v>553</v>
      </c>
      <c r="Y637" t="s">
        <v>553</v>
      </c>
      <c r="Z637" t="s">
        <v>553</v>
      </c>
      <c r="AA637" t="s">
        <v>553</v>
      </c>
      <c r="AB637" t="s">
        <v>769</v>
      </c>
      <c r="AC637" t="s">
        <v>2156</v>
      </c>
      <c r="AD637" t="s">
        <v>771</v>
      </c>
      <c r="AF637" t="s">
        <v>772</v>
      </c>
      <c r="AH637" s="1">
        <v>44773</v>
      </c>
      <c r="AI637" t="s">
        <v>566</v>
      </c>
      <c r="AJ637" t="s">
        <v>773</v>
      </c>
      <c r="AK637" t="s">
        <v>546</v>
      </c>
      <c r="AL637" t="s">
        <v>568</v>
      </c>
      <c r="AM637" t="s">
        <v>569</v>
      </c>
      <c r="AN637" t="s">
        <v>578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6374408848</v>
      </c>
      <c r="AV637">
        <v>9017522848</v>
      </c>
      <c r="AW637">
        <v>70282776813</v>
      </c>
      <c r="AX637">
        <v>0</v>
      </c>
      <c r="AY637">
        <v>1767304350</v>
      </c>
      <c r="AZ637">
        <v>12351559508</v>
      </c>
      <c r="BA637">
        <v>6374408848</v>
      </c>
      <c r="BB637">
        <v>7250218498</v>
      </c>
      <c r="BC637">
        <v>57931217305</v>
      </c>
      <c r="BD637">
        <v>104784</v>
      </c>
      <c r="BE637">
        <v>1118490539</v>
      </c>
      <c r="BF637">
        <v>2627762595</v>
      </c>
      <c r="BG637">
        <v>1118255410</v>
      </c>
      <c r="BH637">
        <v>0</v>
      </c>
      <c r="BI637">
        <v>235129</v>
      </c>
      <c r="BJ637">
        <v>-20170561</v>
      </c>
      <c r="BK637">
        <v>1118255410</v>
      </c>
      <c r="BL637">
        <v>235129</v>
      </c>
      <c r="BM637">
        <v>56243422</v>
      </c>
      <c r="BN637">
        <v>2338148858</v>
      </c>
      <c r="BO637">
        <v>104784</v>
      </c>
      <c r="BP637">
        <v>1118490539</v>
      </c>
      <c r="BQ637">
        <v>56348206</v>
      </c>
      <c r="BR637">
        <v>3456639397</v>
      </c>
      <c r="BS637">
        <v>0</v>
      </c>
      <c r="BT637">
        <v>0</v>
      </c>
      <c r="BU637">
        <v>0</v>
      </c>
      <c r="BV637">
        <v>56348206</v>
      </c>
      <c r="BW637">
        <v>3456639397</v>
      </c>
      <c r="BX637">
        <v>8.5695923671032861E-2</v>
      </c>
      <c r="BY637">
        <v>5.5328665878583969</v>
      </c>
      <c r="BZ637">
        <v>0</v>
      </c>
      <c r="CA637">
        <v>58322528927</v>
      </c>
      <c r="CB637">
        <v>51948120079</v>
      </c>
      <c r="CC637">
        <v>50845814792</v>
      </c>
      <c r="CD637">
        <v>0</v>
      </c>
      <c r="CE637">
        <v>68997159906</v>
      </c>
      <c r="CF637">
        <v>62566507636</v>
      </c>
      <c r="CG637">
        <v>59408792550</v>
      </c>
      <c r="CH637">
        <v>68997159906</v>
      </c>
      <c r="CI637">
        <v>62566507636</v>
      </c>
      <c r="CJ637">
        <v>59408792550</v>
      </c>
      <c r="CK637">
        <v>2338148858</v>
      </c>
      <c r="CL637">
        <v>0</v>
      </c>
      <c r="CM637">
        <v>-60.08361287415029</v>
      </c>
      <c r="CN637">
        <v>-9.8667627573013341</v>
      </c>
      <c r="CO637">
        <v>5.6084856390953064</v>
      </c>
      <c r="CP637">
        <v>-4145598645207.9478</v>
      </c>
      <c r="CQ637">
        <v>-680778607720.08557</v>
      </c>
      <c r="CR637">
        <v>386969580471.16345</v>
      </c>
      <c r="CS637">
        <v>1.1948372818625903</v>
      </c>
      <c r="CT637">
        <v>82440378998.323532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53103136403.320015</v>
      </c>
      <c r="DK637">
        <v>15894023502.679981</v>
      </c>
      <c r="DL637">
        <v>45723522803.506737</v>
      </c>
      <c r="DM637">
        <v>13685269746.493258</v>
      </c>
      <c r="DN637">
        <v>6940267490.2819757</v>
      </c>
      <c r="DO637">
        <v>2077255357.7180238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31002207767.04282</v>
      </c>
      <c r="EF637">
        <v>0</v>
      </c>
      <c r="EG637">
        <v>104784</v>
      </c>
      <c r="EH637">
        <v>0</v>
      </c>
      <c r="EI637">
        <v>0</v>
      </c>
      <c r="EJ637">
        <v>56243422</v>
      </c>
      <c r="EK637">
        <v>0</v>
      </c>
      <c r="EL637">
        <v>1118490539</v>
      </c>
      <c r="EM637">
        <v>-20170561</v>
      </c>
      <c r="EN637">
        <v>0</v>
      </c>
      <c r="EO637">
        <v>2358319419</v>
      </c>
      <c r="EP637">
        <v>56348206</v>
      </c>
      <c r="EQ637">
        <v>3456639397</v>
      </c>
      <c r="ER637" t="b">
        <v>1</v>
      </c>
      <c r="ES637" t="b">
        <v>1</v>
      </c>
      <c r="ET637" t="s">
        <v>9979</v>
      </c>
      <c r="EU637" t="s">
        <v>9979</v>
      </c>
      <c r="EV637">
        <v>2022</v>
      </c>
      <c r="EW637" t="s">
        <v>572</v>
      </c>
    </row>
    <row r="638" spans="1:166" x14ac:dyDescent="0.4">
      <c r="A638" t="s">
        <v>331</v>
      </c>
      <c r="B638">
        <v>406544855401</v>
      </c>
      <c r="C638">
        <v>6000000001263</v>
      </c>
      <c r="D638" t="s">
        <v>2157</v>
      </c>
      <c r="E638" t="s">
        <v>2158</v>
      </c>
      <c r="F638" t="s">
        <v>606</v>
      </c>
      <c r="G638" t="s">
        <v>1236</v>
      </c>
      <c r="H638" t="s">
        <v>1419</v>
      </c>
      <c r="I638" t="s">
        <v>549</v>
      </c>
      <c r="J638" t="s">
        <v>550</v>
      </c>
      <c r="K638" t="s">
        <v>551</v>
      </c>
      <c r="L638" t="s">
        <v>552</v>
      </c>
      <c r="M638" t="s">
        <v>932</v>
      </c>
      <c r="N638" t="s">
        <v>554</v>
      </c>
      <c r="O638" t="s">
        <v>555</v>
      </c>
      <c r="P638" t="s">
        <v>554</v>
      </c>
      <c r="Q638" t="s">
        <v>556</v>
      </c>
      <c r="R638" t="s">
        <v>557</v>
      </c>
      <c r="S638" t="s">
        <v>557</v>
      </c>
      <c r="T638" s="1">
        <v>44819</v>
      </c>
      <c r="U638" s="1">
        <v>46188</v>
      </c>
      <c r="V638" s="1">
        <v>46188</v>
      </c>
      <c r="X638" t="s">
        <v>553</v>
      </c>
      <c r="Y638" t="s">
        <v>553</v>
      </c>
      <c r="Z638" t="s">
        <v>1400</v>
      </c>
      <c r="AA638" t="s">
        <v>1400</v>
      </c>
      <c r="AB638" t="s">
        <v>2159</v>
      </c>
      <c r="AC638" t="s">
        <v>553</v>
      </c>
      <c r="AD638" t="s">
        <v>620</v>
      </c>
      <c r="AF638" t="s">
        <v>8806</v>
      </c>
      <c r="AH638" s="1">
        <v>44742</v>
      </c>
      <c r="AI638" t="s">
        <v>566</v>
      </c>
      <c r="AJ638" t="s">
        <v>567</v>
      </c>
      <c r="AK638" t="s">
        <v>606</v>
      </c>
      <c r="AL638" t="s">
        <v>568</v>
      </c>
      <c r="AM638" t="s">
        <v>569</v>
      </c>
      <c r="AN638" t="s">
        <v>578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68960000000</v>
      </c>
      <c r="AZ638">
        <v>0</v>
      </c>
      <c r="BA638">
        <v>0</v>
      </c>
      <c r="BB638">
        <v>-68960000000</v>
      </c>
      <c r="BC638">
        <v>0</v>
      </c>
      <c r="BD638">
        <v>0</v>
      </c>
      <c r="BE638">
        <v>1653098518</v>
      </c>
      <c r="BF638">
        <v>0</v>
      </c>
      <c r="BG638">
        <v>0</v>
      </c>
      <c r="BH638">
        <v>1650505642</v>
      </c>
      <c r="BI638">
        <v>2592876</v>
      </c>
      <c r="BJ638">
        <v>0</v>
      </c>
      <c r="BK638">
        <v>0</v>
      </c>
      <c r="BL638">
        <v>1930764459</v>
      </c>
      <c r="BM638">
        <v>0</v>
      </c>
      <c r="BN638">
        <v>0</v>
      </c>
      <c r="BO638">
        <v>0</v>
      </c>
      <c r="BP638">
        <v>2521433965</v>
      </c>
      <c r="BQ638">
        <v>0</v>
      </c>
      <c r="BR638">
        <v>2521433965</v>
      </c>
      <c r="BS638">
        <v>0</v>
      </c>
      <c r="BT638">
        <v>0</v>
      </c>
      <c r="BU638">
        <v>0</v>
      </c>
      <c r="BV638">
        <v>0</v>
      </c>
      <c r="BW638">
        <v>2521433965</v>
      </c>
      <c r="BX638">
        <v>0</v>
      </c>
      <c r="BY638">
        <v>7.7063080967378239</v>
      </c>
      <c r="BZ638">
        <v>0</v>
      </c>
      <c r="CA638">
        <v>0</v>
      </c>
      <c r="CB638">
        <v>0</v>
      </c>
      <c r="CC638">
        <v>68960000000</v>
      </c>
      <c r="CD638">
        <v>0</v>
      </c>
      <c r="CE638">
        <v>0</v>
      </c>
      <c r="CF638">
        <v>0</v>
      </c>
      <c r="CG638">
        <v>67959616123</v>
      </c>
      <c r="CH638">
        <v>0</v>
      </c>
      <c r="CI638">
        <v>0</v>
      </c>
      <c r="CJ638">
        <v>67959616123</v>
      </c>
      <c r="CK638">
        <v>1000383877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4.8</v>
      </c>
      <c r="CZ638">
        <v>0</v>
      </c>
      <c r="DA638">
        <v>0</v>
      </c>
      <c r="DB638">
        <v>0</v>
      </c>
      <c r="DC638">
        <v>0</v>
      </c>
      <c r="DD638">
        <v>331008000000</v>
      </c>
      <c r="DE638">
        <v>0</v>
      </c>
      <c r="DF638">
        <v>0</v>
      </c>
      <c r="DG638">
        <v>0</v>
      </c>
      <c r="DH638">
        <v>1</v>
      </c>
      <c r="DI638">
        <v>0</v>
      </c>
      <c r="DJ638">
        <v>0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68960000000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0</v>
      </c>
      <c r="EI638">
        <v>0</v>
      </c>
      <c r="EJ638">
        <v>0</v>
      </c>
      <c r="EK638">
        <v>0</v>
      </c>
      <c r="EL638">
        <v>2521433965</v>
      </c>
      <c r="EM638">
        <v>0</v>
      </c>
      <c r="EN638">
        <v>0</v>
      </c>
      <c r="EO638">
        <v>0</v>
      </c>
      <c r="EP638">
        <v>0</v>
      </c>
      <c r="EQ638">
        <v>2521433965</v>
      </c>
      <c r="ER638" t="b">
        <v>1</v>
      </c>
      <c r="ES638" t="b">
        <v>1</v>
      </c>
      <c r="ET638" t="s">
        <v>9979</v>
      </c>
      <c r="EU638" t="s">
        <v>9979</v>
      </c>
      <c r="EV638">
        <v>2022</v>
      </c>
      <c r="EW638" t="s">
        <v>8804</v>
      </c>
    </row>
    <row r="639" spans="1:166" x14ac:dyDescent="0.4">
      <c r="A639" t="s">
        <v>332</v>
      </c>
      <c r="B639" t="s">
        <v>2160</v>
      </c>
      <c r="C639">
        <v>210001533</v>
      </c>
      <c r="D639" t="s">
        <v>2161</v>
      </c>
      <c r="E639" t="s">
        <v>2161</v>
      </c>
      <c r="F639" t="s">
        <v>827</v>
      </c>
      <c r="G639" t="s">
        <v>827</v>
      </c>
      <c r="H639" t="s">
        <v>827</v>
      </c>
      <c r="I639" t="s">
        <v>689</v>
      </c>
      <c r="J639" t="s">
        <v>690</v>
      </c>
      <c r="K639" t="s">
        <v>691</v>
      </c>
      <c r="L639" t="s">
        <v>654</v>
      </c>
      <c r="M639" t="s">
        <v>553</v>
      </c>
      <c r="N639" t="s">
        <v>594</v>
      </c>
      <c r="O639" t="s">
        <v>583</v>
      </c>
      <c r="P639" t="s">
        <v>584</v>
      </c>
      <c r="Q639" t="s">
        <v>655</v>
      </c>
      <c r="R639" t="s">
        <v>692</v>
      </c>
      <c r="S639" t="s">
        <v>692</v>
      </c>
      <c r="T639" s="1">
        <v>44826</v>
      </c>
      <c r="U639" s="1">
        <v>46752</v>
      </c>
      <c r="V639" s="1">
        <v>48479</v>
      </c>
      <c r="X639" t="s">
        <v>553</v>
      </c>
      <c r="Y639" t="s">
        <v>553</v>
      </c>
      <c r="Z639" t="s">
        <v>553</v>
      </c>
      <c r="AA639" t="s">
        <v>553</v>
      </c>
      <c r="AB639" t="s">
        <v>553</v>
      </c>
      <c r="AC639" t="s">
        <v>1533</v>
      </c>
      <c r="AD639" t="s">
        <v>847</v>
      </c>
      <c r="AF639" t="s">
        <v>829</v>
      </c>
      <c r="AH639" s="1">
        <v>44773</v>
      </c>
      <c r="AI639" t="s">
        <v>566</v>
      </c>
      <c r="AJ639" t="s">
        <v>696</v>
      </c>
      <c r="AK639" t="s">
        <v>827</v>
      </c>
      <c r="AL639" t="s">
        <v>586</v>
      </c>
      <c r="AM639" t="s">
        <v>569</v>
      </c>
      <c r="AN639" t="s">
        <v>578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4758800000</v>
      </c>
      <c r="AW639">
        <v>44677937500</v>
      </c>
      <c r="AX639">
        <v>1361845944</v>
      </c>
      <c r="AY639">
        <v>1361845944</v>
      </c>
      <c r="AZ639">
        <v>1361845944</v>
      </c>
      <c r="BA639">
        <v>-1361845944</v>
      </c>
      <c r="BB639">
        <v>3396954056</v>
      </c>
      <c r="BC639">
        <v>43316091556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-226405561</v>
      </c>
      <c r="BN639">
        <v>3841202109</v>
      </c>
      <c r="BO639">
        <v>0</v>
      </c>
      <c r="BP639">
        <v>0</v>
      </c>
      <c r="BQ639">
        <v>-226405561</v>
      </c>
      <c r="BR639">
        <v>3841202109</v>
      </c>
      <c r="BS639">
        <v>0</v>
      </c>
      <c r="BT639">
        <v>0</v>
      </c>
      <c r="BU639">
        <v>0</v>
      </c>
      <c r="BV639">
        <v>-226405561</v>
      </c>
      <c r="BW639">
        <v>3841202109</v>
      </c>
      <c r="BX639">
        <v>-0.38078493545057113</v>
      </c>
      <c r="BY639">
        <v>7.5517842578675554</v>
      </c>
      <c r="BZ639">
        <v>31458940.18</v>
      </c>
      <c r="CA639">
        <v>43582032968</v>
      </c>
      <c r="CB639">
        <v>44677937500</v>
      </c>
      <c r="CC639">
        <v>39919137500</v>
      </c>
      <c r="CD639">
        <v>39322048.960000001</v>
      </c>
      <c r="CE639">
        <v>56667004756</v>
      </c>
      <c r="CF639">
        <v>62021777718</v>
      </c>
      <c r="CG639">
        <v>48903854288</v>
      </c>
      <c r="CH639">
        <v>54913558931.823235</v>
      </c>
      <c r="CI639">
        <v>56986340118</v>
      </c>
      <c r="CJ639">
        <v>47031529198</v>
      </c>
      <c r="CK639">
        <v>4485075677.8232346</v>
      </c>
      <c r="CL639">
        <v>0</v>
      </c>
      <c r="CM639">
        <v>194.18558359146121</v>
      </c>
      <c r="CN639">
        <v>43.023406863212585</v>
      </c>
      <c r="CO639">
        <v>17.505332827568051</v>
      </c>
      <c r="CP639">
        <v>11003915388923.969</v>
      </c>
      <c r="CQ639">
        <v>2438007601336.9907</v>
      </c>
      <c r="CR639">
        <v>991974778595.16162</v>
      </c>
      <c r="CS639">
        <v>1.2988256384932719</v>
      </c>
      <c r="CT639">
        <v>73600558633.712982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56667004756</v>
      </c>
      <c r="DL639">
        <v>0</v>
      </c>
      <c r="DM639">
        <v>48903854288</v>
      </c>
      <c r="DN639">
        <v>0</v>
      </c>
      <c r="DO639">
        <v>4758800000</v>
      </c>
      <c r="DP639">
        <v>0</v>
      </c>
      <c r="DQ639">
        <v>1361845944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41933583519.440002</v>
      </c>
      <c r="EF639">
        <v>-3688918228</v>
      </c>
      <c r="EG639">
        <v>0</v>
      </c>
      <c r="EH639">
        <v>0</v>
      </c>
      <c r="EI639">
        <v>3766521457</v>
      </c>
      <c r="EJ639">
        <v>-304008790</v>
      </c>
      <c r="EK639">
        <v>2580198</v>
      </c>
      <c r="EL639">
        <v>0</v>
      </c>
      <c r="EM639">
        <v>0</v>
      </c>
      <c r="EN639">
        <v>-524994303</v>
      </c>
      <c r="EO639">
        <v>4363616214</v>
      </c>
      <c r="EP639">
        <v>-226405561</v>
      </c>
      <c r="EQ639">
        <v>3841202109</v>
      </c>
      <c r="ER639" t="b">
        <v>1</v>
      </c>
      <c r="ES639" t="b">
        <v>1</v>
      </c>
      <c r="ET639" t="s">
        <v>1380</v>
      </c>
      <c r="EU639" t="s">
        <v>9979</v>
      </c>
      <c r="EV639">
        <v>2022</v>
      </c>
      <c r="EW639" t="s">
        <v>814</v>
      </c>
    </row>
    <row r="640" spans="1:166" x14ac:dyDescent="0.4">
      <c r="A640" t="s">
        <v>333</v>
      </c>
      <c r="B640" t="s">
        <v>2162</v>
      </c>
      <c r="C640">
        <v>210001513</v>
      </c>
      <c r="D640" t="s">
        <v>2163</v>
      </c>
      <c r="E640" t="s">
        <v>2164</v>
      </c>
      <c r="F640" t="s">
        <v>606</v>
      </c>
      <c r="G640" t="s">
        <v>607</v>
      </c>
      <c r="H640" t="s">
        <v>654</v>
      </c>
      <c r="I640" t="s">
        <v>689</v>
      </c>
      <c r="J640" t="s">
        <v>690</v>
      </c>
      <c r="K640" t="s">
        <v>691</v>
      </c>
      <c r="L640" t="s">
        <v>838</v>
      </c>
      <c r="M640" t="s">
        <v>553</v>
      </c>
      <c r="N640" t="s">
        <v>594</v>
      </c>
      <c r="O640" t="s">
        <v>555</v>
      </c>
      <c r="P640" t="s">
        <v>595</v>
      </c>
      <c r="Q640" t="s">
        <v>655</v>
      </c>
      <c r="R640" t="s">
        <v>557</v>
      </c>
      <c r="S640" t="s">
        <v>692</v>
      </c>
      <c r="T640" s="1">
        <v>44797</v>
      </c>
      <c r="U640" s="1">
        <v>47538</v>
      </c>
      <c r="V640" s="1">
        <v>48999</v>
      </c>
      <c r="X640" t="s">
        <v>553</v>
      </c>
      <c r="Y640" t="s">
        <v>553</v>
      </c>
      <c r="Z640" t="s">
        <v>553</v>
      </c>
      <c r="AA640" t="s">
        <v>553</v>
      </c>
      <c r="AB640" t="s">
        <v>589</v>
      </c>
      <c r="AC640" t="s">
        <v>2165</v>
      </c>
      <c r="AD640" t="s">
        <v>863</v>
      </c>
      <c r="AF640" t="s">
        <v>612</v>
      </c>
      <c r="AH640" s="1">
        <v>44773</v>
      </c>
      <c r="AI640" t="s">
        <v>566</v>
      </c>
      <c r="AJ640" t="s">
        <v>773</v>
      </c>
      <c r="AK640" t="s">
        <v>606</v>
      </c>
      <c r="AL640" t="s">
        <v>568</v>
      </c>
      <c r="AM640" t="s">
        <v>569</v>
      </c>
      <c r="AN640" t="s">
        <v>578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6745849606</v>
      </c>
      <c r="AY640">
        <v>7127385121</v>
      </c>
      <c r="AZ640">
        <v>12729118418</v>
      </c>
      <c r="BA640">
        <v>-6745849606</v>
      </c>
      <c r="BB640">
        <v>-5490135121</v>
      </c>
      <c r="BC640">
        <v>28966342571</v>
      </c>
      <c r="BD640">
        <v>0</v>
      </c>
      <c r="BE640">
        <v>1133360247</v>
      </c>
      <c r="BF640">
        <v>4384675530</v>
      </c>
      <c r="BG640">
        <v>1133333334</v>
      </c>
      <c r="BH640">
        <v>0</v>
      </c>
      <c r="BI640">
        <v>26913</v>
      </c>
      <c r="BJ640">
        <v>-241183889</v>
      </c>
      <c r="BK640">
        <v>1133333334</v>
      </c>
      <c r="BL640">
        <v>26913</v>
      </c>
      <c r="BM640">
        <v>-32084843</v>
      </c>
      <c r="BN640">
        <v>-1169701854</v>
      </c>
      <c r="BO640">
        <v>0</v>
      </c>
      <c r="BP640">
        <v>1133360247</v>
      </c>
      <c r="BQ640">
        <v>-32084843</v>
      </c>
      <c r="BR640">
        <v>-36341607</v>
      </c>
      <c r="BS640">
        <v>0</v>
      </c>
      <c r="BT640">
        <v>0</v>
      </c>
      <c r="BU640">
        <v>0</v>
      </c>
      <c r="BV640">
        <v>-32084843</v>
      </c>
      <c r="BW640">
        <v>-36341607</v>
      </c>
      <c r="BX640">
        <v>-9.4886449070309242E-2</v>
      </c>
      <c r="BY640">
        <v>-0.10765645744634657</v>
      </c>
      <c r="BZ640">
        <v>0</v>
      </c>
      <c r="CA640">
        <v>29591626893</v>
      </c>
      <c r="CB640">
        <v>36187391114</v>
      </c>
      <c r="CC640">
        <v>34912440985</v>
      </c>
      <c r="CD640">
        <v>0</v>
      </c>
      <c r="CE640">
        <v>30408926184</v>
      </c>
      <c r="CF640">
        <v>37186860633</v>
      </c>
      <c r="CG640">
        <v>37068763159</v>
      </c>
      <c r="CH640">
        <v>30408926184</v>
      </c>
      <c r="CI640">
        <v>37186860633</v>
      </c>
      <c r="CJ640">
        <v>37068763159</v>
      </c>
      <c r="CK640">
        <v>-1169701854</v>
      </c>
      <c r="CL640">
        <v>0</v>
      </c>
      <c r="CM640">
        <v>304.78270769119263</v>
      </c>
      <c r="CN640">
        <v>38.597881197929397</v>
      </c>
      <c r="CO640">
        <v>11.251237988471985</v>
      </c>
      <c r="CP640">
        <v>9268114860341.125</v>
      </c>
      <c r="CQ640">
        <v>1173720120206.6365</v>
      </c>
      <c r="CR640">
        <v>342138065470.06122</v>
      </c>
      <c r="CS640">
        <v>1.1397576379965515</v>
      </c>
      <c r="CT640">
        <v>34658805881.487328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29743534807.931347</v>
      </c>
      <c r="DK640">
        <v>665391376.06865335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6971427604.9490471</v>
      </c>
      <c r="DQ640">
        <v>155957516.05095336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16767321023.870819</v>
      </c>
      <c r="EF640">
        <v>0</v>
      </c>
      <c r="EG640">
        <v>0</v>
      </c>
      <c r="EH640">
        <v>-239044927</v>
      </c>
      <c r="EI640">
        <v>0</v>
      </c>
      <c r="EJ640">
        <v>206960084</v>
      </c>
      <c r="EK640">
        <v>0</v>
      </c>
      <c r="EL640">
        <v>1133360247</v>
      </c>
      <c r="EM640">
        <v>-241183889</v>
      </c>
      <c r="EN640">
        <v>0</v>
      </c>
      <c r="EO640">
        <v>-928517965</v>
      </c>
      <c r="EP640">
        <v>-32084843</v>
      </c>
      <c r="EQ640">
        <v>-36341607</v>
      </c>
      <c r="ER640" t="b">
        <v>1</v>
      </c>
      <c r="ES640" t="b">
        <v>1</v>
      </c>
      <c r="ET640" t="s">
        <v>9979</v>
      </c>
      <c r="EU640" t="s">
        <v>1878</v>
      </c>
      <c r="EV640">
        <v>2022</v>
      </c>
      <c r="EW640" t="s">
        <v>572</v>
      </c>
    </row>
    <row r="641" spans="1:153" x14ac:dyDescent="0.4">
      <c r="A641" t="s">
        <v>334</v>
      </c>
      <c r="B641" t="s">
        <v>2166</v>
      </c>
      <c r="C641">
        <v>210001547</v>
      </c>
      <c r="D641" t="s">
        <v>2167</v>
      </c>
      <c r="E641" t="s">
        <v>2168</v>
      </c>
      <c r="F641" t="s">
        <v>606</v>
      </c>
      <c r="G641" t="s">
        <v>1236</v>
      </c>
      <c r="H641" t="s">
        <v>1419</v>
      </c>
      <c r="I641" t="s">
        <v>689</v>
      </c>
      <c r="J641" t="s">
        <v>837</v>
      </c>
      <c r="K641" t="s">
        <v>691</v>
      </c>
      <c r="L641" t="s">
        <v>838</v>
      </c>
      <c r="M641" t="s">
        <v>553</v>
      </c>
      <c r="N641" t="s">
        <v>594</v>
      </c>
      <c r="O641" t="s">
        <v>583</v>
      </c>
      <c r="P641" t="s">
        <v>584</v>
      </c>
      <c r="Q641" t="s">
        <v>655</v>
      </c>
      <c r="R641" t="s">
        <v>692</v>
      </c>
      <c r="S641" t="s">
        <v>692</v>
      </c>
      <c r="T641" s="1">
        <v>44858</v>
      </c>
      <c r="U641" s="1">
        <v>46234</v>
      </c>
      <c r="V641" s="1">
        <v>49156</v>
      </c>
      <c r="X641" t="s">
        <v>553</v>
      </c>
      <c r="Y641" t="s">
        <v>553</v>
      </c>
      <c r="Z641" t="s">
        <v>553</v>
      </c>
      <c r="AA641" t="s">
        <v>553</v>
      </c>
      <c r="AB641" t="s">
        <v>553</v>
      </c>
      <c r="AC641" t="s">
        <v>1420</v>
      </c>
      <c r="AD641" t="s">
        <v>771</v>
      </c>
      <c r="AF641" t="s">
        <v>612</v>
      </c>
      <c r="AH641" s="1">
        <v>44773</v>
      </c>
      <c r="AI641" t="s">
        <v>566</v>
      </c>
      <c r="AJ641" t="s">
        <v>773</v>
      </c>
      <c r="AK641" t="s">
        <v>606</v>
      </c>
      <c r="AL641" t="s">
        <v>586</v>
      </c>
      <c r="AM641" t="s">
        <v>569</v>
      </c>
      <c r="AN641" t="s">
        <v>578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-238752959</v>
      </c>
      <c r="BN641">
        <v>3781267528</v>
      </c>
      <c r="BO641">
        <v>0</v>
      </c>
      <c r="BP641">
        <v>0</v>
      </c>
      <c r="BQ641">
        <v>-238752959</v>
      </c>
      <c r="BR641">
        <v>3781267528</v>
      </c>
      <c r="BS641">
        <v>0</v>
      </c>
      <c r="BT641">
        <v>0</v>
      </c>
      <c r="BU641">
        <v>0</v>
      </c>
      <c r="BV641">
        <v>-238752959</v>
      </c>
      <c r="BW641">
        <v>3781267528</v>
      </c>
      <c r="BX641">
        <v>-0.24079712742080692</v>
      </c>
      <c r="BY641">
        <v>4.6302402820092254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66406294</v>
      </c>
      <c r="CE641">
        <v>95698110283</v>
      </c>
      <c r="CF641">
        <v>102365302201</v>
      </c>
      <c r="CG641">
        <v>71412371182</v>
      </c>
      <c r="CH641">
        <v>94364860924.932922</v>
      </c>
      <c r="CI641">
        <v>95145252951.912918</v>
      </c>
      <c r="CJ641">
        <v>69983624381.935791</v>
      </c>
      <c r="CK641">
        <v>4377574564.9971313</v>
      </c>
      <c r="CL641">
        <v>0</v>
      </c>
      <c r="CM641">
        <v>60.04360139369966</v>
      </c>
      <c r="CN641">
        <v>28.16713631153106</v>
      </c>
      <c r="CO641">
        <v>15.810567736625675</v>
      </c>
      <c r="CP641">
        <v>5746059187962.7627</v>
      </c>
      <c r="CQ641">
        <v>2695541717097.1934</v>
      </c>
      <c r="CR641">
        <v>1513041454896.4456</v>
      </c>
      <c r="CS641">
        <v>1.1513002101583583</v>
      </c>
      <c r="CT641">
        <v>110177254480.57565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95698110283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56836848032.780167</v>
      </c>
      <c r="EF641">
        <v>-6364264874</v>
      </c>
      <c r="EG641">
        <v>0</v>
      </c>
      <c r="EH641">
        <v>0</v>
      </c>
      <c r="EI641">
        <v>6428438959</v>
      </c>
      <c r="EJ641">
        <v>-302927044</v>
      </c>
      <c r="EK641">
        <v>-66012146</v>
      </c>
      <c r="EL641">
        <v>0</v>
      </c>
      <c r="EM641">
        <v>0</v>
      </c>
      <c r="EN641">
        <v>-500809595</v>
      </c>
      <c r="EO641">
        <v>4348089269</v>
      </c>
      <c r="EP641">
        <v>-238752959</v>
      </c>
      <c r="EQ641">
        <v>3781267528</v>
      </c>
      <c r="ER641" t="b">
        <v>1</v>
      </c>
      <c r="ES641" t="b">
        <v>1</v>
      </c>
      <c r="ET641" t="s">
        <v>9979</v>
      </c>
      <c r="EU641" t="s">
        <v>8913</v>
      </c>
      <c r="EV641">
        <v>2022</v>
      </c>
      <c r="EW641" t="s">
        <v>814</v>
      </c>
    </row>
    <row r="642" spans="1:153" x14ac:dyDescent="0.4">
      <c r="A642" t="s">
        <v>335</v>
      </c>
      <c r="B642">
        <v>906549610901</v>
      </c>
      <c r="C642">
        <v>6000000001258</v>
      </c>
      <c r="D642" t="s">
        <v>2169</v>
      </c>
      <c r="E642" t="s">
        <v>2170</v>
      </c>
      <c r="F642" t="s">
        <v>606</v>
      </c>
      <c r="G642" t="s">
        <v>1236</v>
      </c>
      <c r="H642" t="s">
        <v>931</v>
      </c>
      <c r="I642" t="s">
        <v>549</v>
      </c>
      <c r="J642" t="s">
        <v>550</v>
      </c>
      <c r="K642" t="s">
        <v>551</v>
      </c>
      <c r="L642" t="s">
        <v>552</v>
      </c>
      <c r="M642" t="s">
        <v>1374</v>
      </c>
      <c r="N642" t="s">
        <v>554</v>
      </c>
      <c r="O642" t="s">
        <v>555</v>
      </c>
      <c r="P642" t="s">
        <v>554</v>
      </c>
      <c r="Q642" t="s">
        <v>556</v>
      </c>
      <c r="R642" t="s">
        <v>557</v>
      </c>
      <c r="S642" t="s">
        <v>557</v>
      </c>
      <c r="T642" s="1">
        <v>44771</v>
      </c>
      <c r="U642" s="1">
        <v>46448</v>
      </c>
      <c r="V642" s="1">
        <v>46448</v>
      </c>
      <c r="W642">
        <v>46218</v>
      </c>
      <c r="X642" t="s">
        <v>553</v>
      </c>
      <c r="Y642" t="s">
        <v>553</v>
      </c>
      <c r="Z642" t="s">
        <v>1400</v>
      </c>
      <c r="AA642" t="s">
        <v>1400</v>
      </c>
      <c r="AB642" t="s">
        <v>1652</v>
      </c>
      <c r="AC642" t="s">
        <v>553</v>
      </c>
      <c r="AD642" t="s">
        <v>657</v>
      </c>
      <c r="AF642" t="s">
        <v>8806</v>
      </c>
      <c r="AH642" s="1">
        <v>44773</v>
      </c>
      <c r="AI642" t="s">
        <v>566</v>
      </c>
      <c r="AJ642" t="s">
        <v>567</v>
      </c>
      <c r="AK642" t="s">
        <v>606</v>
      </c>
      <c r="AL642" t="s">
        <v>568</v>
      </c>
      <c r="AM642" t="s">
        <v>569</v>
      </c>
      <c r="AN642" t="s">
        <v>570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61200000000</v>
      </c>
      <c r="AY642">
        <v>61200000000</v>
      </c>
      <c r="AZ642">
        <v>0</v>
      </c>
      <c r="BA642">
        <v>-61200000000</v>
      </c>
      <c r="BB642">
        <v>-61200000000</v>
      </c>
      <c r="BC642">
        <v>0</v>
      </c>
      <c r="BD642">
        <v>808678356</v>
      </c>
      <c r="BE642">
        <v>2426035067</v>
      </c>
      <c r="BF642">
        <v>0</v>
      </c>
      <c r="BG642">
        <v>0</v>
      </c>
      <c r="BH642">
        <v>2426035067</v>
      </c>
      <c r="BI642">
        <v>0</v>
      </c>
      <c r="BJ642">
        <v>0</v>
      </c>
      <c r="BK642">
        <v>0</v>
      </c>
      <c r="BL642">
        <v>2703407717</v>
      </c>
      <c r="BM642">
        <v>0</v>
      </c>
      <c r="BN642">
        <v>0</v>
      </c>
      <c r="BO642">
        <v>840092796</v>
      </c>
      <c r="BP642">
        <v>2800883920</v>
      </c>
      <c r="BQ642">
        <v>840092796</v>
      </c>
      <c r="BR642">
        <v>2800883920</v>
      </c>
      <c r="BS642">
        <v>0</v>
      </c>
      <c r="BT642">
        <v>0</v>
      </c>
      <c r="BU642">
        <v>0</v>
      </c>
      <c r="BV642">
        <v>840092796</v>
      </c>
      <c r="BW642">
        <v>2800883920</v>
      </c>
      <c r="BX642">
        <v>2.8111091564742985</v>
      </c>
      <c r="BY642">
        <v>9.7495915026413993</v>
      </c>
      <c r="BZ642">
        <v>0</v>
      </c>
      <c r="CA642">
        <v>0</v>
      </c>
      <c r="CB642">
        <v>61200000000</v>
      </c>
      <c r="CC642">
        <v>61200000000</v>
      </c>
      <c r="CD642">
        <v>0</v>
      </c>
      <c r="CE642">
        <v>0</v>
      </c>
      <c r="CF642">
        <v>60609582292</v>
      </c>
      <c r="CG642">
        <v>60257320310</v>
      </c>
      <c r="CH642">
        <v>0</v>
      </c>
      <c r="CI642">
        <v>60609582292</v>
      </c>
      <c r="CJ642">
        <v>60257320310</v>
      </c>
      <c r="CK642">
        <v>942679690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5.3</v>
      </c>
      <c r="CY642">
        <v>5.3</v>
      </c>
      <c r="CZ642">
        <v>0</v>
      </c>
      <c r="DA642">
        <v>0</v>
      </c>
      <c r="DB642">
        <v>0</v>
      </c>
      <c r="DC642">
        <v>324360000000</v>
      </c>
      <c r="DD642">
        <v>324360000000</v>
      </c>
      <c r="DE642">
        <v>0</v>
      </c>
      <c r="DF642">
        <v>0</v>
      </c>
      <c r="DG642">
        <v>61200000000</v>
      </c>
      <c r="DH642">
        <v>1</v>
      </c>
      <c r="DI642">
        <v>0</v>
      </c>
      <c r="DJ642">
        <v>0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61200000000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0</v>
      </c>
      <c r="ED642">
        <v>0</v>
      </c>
      <c r="EE642">
        <v>0</v>
      </c>
      <c r="EF642">
        <v>0</v>
      </c>
      <c r="EG642">
        <v>840092796</v>
      </c>
      <c r="EH642">
        <v>0</v>
      </c>
      <c r="EI642">
        <v>0</v>
      </c>
      <c r="EJ642">
        <v>0</v>
      </c>
      <c r="EK642">
        <v>0</v>
      </c>
      <c r="EL642">
        <v>2800883920</v>
      </c>
      <c r="EM642">
        <v>0</v>
      </c>
      <c r="EN642">
        <v>0</v>
      </c>
      <c r="EO642">
        <v>0</v>
      </c>
      <c r="EP642">
        <v>840092796</v>
      </c>
      <c r="EQ642">
        <v>2800883920</v>
      </c>
      <c r="ER642" t="b">
        <v>1</v>
      </c>
      <c r="ES642" t="b">
        <v>1</v>
      </c>
      <c r="ET642" t="s">
        <v>9979</v>
      </c>
      <c r="EU642" t="s">
        <v>9979</v>
      </c>
      <c r="EV642">
        <v>2022</v>
      </c>
      <c r="EW642" t="s">
        <v>8804</v>
      </c>
    </row>
    <row r="643" spans="1:153" x14ac:dyDescent="0.4">
      <c r="A643" t="s">
        <v>335</v>
      </c>
      <c r="B643">
        <v>906549610901</v>
      </c>
      <c r="C643">
        <v>6000000001259</v>
      </c>
      <c r="D643" t="s">
        <v>2169</v>
      </c>
      <c r="E643" t="s">
        <v>2170</v>
      </c>
      <c r="F643" t="s">
        <v>606</v>
      </c>
      <c r="G643" t="s">
        <v>1236</v>
      </c>
      <c r="H643" t="s">
        <v>931</v>
      </c>
      <c r="I643" t="s">
        <v>549</v>
      </c>
      <c r="J643" t="s">
        <v>550</v>
      </c>
      <c r="K643" t="s">
        <v>551</v>
      </c>
      <c r="L643" t="s">
        <v>552</v>
      </c>
      <c r="M643" t="s">
        <v>1374</v>
      </c>
      <c r="N643" t="s">
        <v>554</v>
      </c>
      <c r="O643" t="s">
        <v>555</v>
      </c>
      <c r="P643" t="s">
        <v>554</v>
      </c>
      <c r="Q643" t="s">
        <v>556</v>
      </c>
      <c r="R643" t="s">
        <v>557</v>
      </c>
      <c r="S643" t="s">
        <v>557</v>
      </c>
      <c r="T643" s="1">
        <v>44956</v>
      </c>
      <c r="U643" s="1">
        <v>46448</v>
      </c>
      <c r="V643" s="1">
        <v>46448</v>
      </c>
      <c r="W643">
        <v>46218</v>
      </c>
      <c r="X643" t="s">
        <v>553</v>
      </c>
      <c r="Y643" t="s">
        <v>553</v>
      </c>
      <c r="Z643" t="s">
        <v>1400</v>
      </c>
      <c r="AA643" t="s">
        <v>1400</v>
      </c>
      <c r="AB643" t="s">
        <v>1652</v>
      </c>
      <c r="AC643" t="s">
        <v>553</v>
      </c>
      <c r="AD643" t="s">
        <v>657</v>
      </c>
      <c r="AF643" t="s">
        <v>8806</v>
      </c>
      <c r="AH643" s="1">
        <v>44773</v>
      </c>
      <c r="AI643" t="s">
        <v>566</v>
      </c>
      <c r="AJ643" t="s">
        <v>567</v>
      </c>
      <c r="AK643" t="s">
        <v>606</v>
      </c>
      <c r="AL643" t="s">
        <v>568</v>
      </c>
      <c r="AM643" t="s">
        <v>569</v>
      </c>
      <c r="AN643" t="s">
        <v>570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0</v>
      </c>
      <c r="AX643">
        <v>48560000000</v>
      </c>
      <c r="AY643">
        <v>48560000000</v>
      </c>
      <c r="AZ643">
        <v>0</v>
      </c>
      <c r="BA643">
        <v>-48560000000</v>
      </c>
      <c r="BB643">
        <v>-40610000000</v>
      </c>
      <c r="BC643">
        <v>0</v>
      </c>
      <c r="BD643">
        <v>671754520</v>
      </c>
      <c r="BE643">
        <v>1842799176</v>
      </c>
      <c r="BF643">
        <v>0</v>
      </c>
      <c r="BG643">
        <v>0</v>
      </c>
      <c r="BH643">
        <v>1742159369</v>
      </c>
      <c r="BI643">
        <v>100639807</v>
      </c>
      <c r="BJ643">
        <v>0</v>
      </c>
      <c r="BK643">
        <v>0</v>
      </c>
      <c r="BL643">
        <v>3609405332</v>
      </c>
      <c r="BM643">
        <v>0</v>
      </c>
      <c r="BN643">
        <v>0</v>
      </c>
      <c r="BO643">
        <v>2185954989</v>
      </c>
      <c r="BP643">
        <v>3774508585</v>
      </c>
      <c r="BQ643">
        <v>2185954989</v>
      </c>
      <c r="BR643">
        <v>3774508585</v>
      </c>
      <c r="BS643">
        <v>0</v>
      </c>
      <c r="BT643">
        <v>0</v>
      </c>
      <c r="BU643">
        <v>0</v>
      </c>
      <c r="BV643">
        <v>2185954989</v>
      </c>
      <c r="BW643">
        <v>3774508585</v>
      </c>
      <c r="BX643">
        <v>9.5648683397982008</v>
      </c>
      <c r="BY643">
        <v>20.920437433458552</v>
      </c>
      <c r="BZ643">
        <v>0</v>
      </c>
      <c r="CA643">
        <v>0</v>
      </c>
      <c r="CB643">
        <v>48560000000</v>
      </c>
      <c r="CC643">
        <v>40610000000</v>
      </c>
      <c r="CD643">
        <v>0</v>
      </c>
      <c r="CE643">
        <v>0</v>
      </c>
      <c r="CF643">
        <v>47893954542</v>
      </c>
      <c r="CG643">
        <v>39858922183</v>
      </c>
      <c r="CH643">
        <v>0</v>
      </c>
      <c r="CI643">
        <v>47893954542</v>
      </c>
      <c r="CJ643">
        <v>39858922183</v>
      </c>
      <c r="CK643">
        <v>751077817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5.3</v>
      </c>
      <c r="CX643">
        <v>5.3</v>
      </c>
      <c r="CY643">
        <v>5.3</v>
      </c>
      <c r="CZ643">
        <v>0</v>
      </c>
      <c r="DA643">
        <v>0</v>
      </c>
      <c r="DB643">
        <v>42135000000</v>
      </c>
      <c r="DC643">
        <v>257368000000</v>
      </c>
      <c r="DD643">
        <v>257368000000</v>
      </c>
      <c r="DE643">
        <v>0</v>
      </c>
      <c r="DF643">
        <v>0</v>
      </c>
      <c r="DG643">
        <v>48560000000</v>
      </c>
      <c r="DH643">
        <v>1</v>
      </c>
      <c r="DI643">
        <v>0</v>
      </c>
      <c r="DJ643">
        <v>0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48560000000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0</v>
      </c>
      <c r="ED643">
        <v>0</v>
      </c>
      <c r="EE643">
        <v>0</v>
      </c>
      <c r="EF643">
        <v>0</v>
      </c>
      <c r="EG643">
        <v>2185954989</v>
      </c>
      <c r="EH643">
        <v>0</v>
      </c>
      <c r="EI643">
        <v>0</v>
      </c>
      <c r="EJ643">
        <v>0</v>
      </c>
      <c r="EK643">
        <v>0</v>
      </c>
      <c r="EL643">
        <v>3774508585</v>
      </c>
      <c r="EM643">
        <v>0</v>
      </c>
      <c r="EN643">
        <v>0</v>
      </c>
      <c r="EO643">
        <v>0</v>
      </c>
      <c r="EP643">
        <v>2185954989</v>
      </c>
      <c r="EQ643">
        <v>3774508585</v>
      </c>
      <c r="ER643" t="b">
        <v>1</v>
      </c>
      <c r="ES643" t="b">
        <v>1</v>
      </c>
      <c r="ET643" t="s">
        <v>9979</v>
      </c>
      <c r="EU643" t="s">
        <v>9979</v>
      </c>
      <c r="EV643">
        <v>2022</v>
      </c>
      <c r="EW643" t="s">
        <v>8804</v>
      </c>
    </row>
    <row r="644" spans="1:153" x14ac:dyDescent="0.4">
      <c r="A644" t="s">
        <v>336</v>
      </c>
      <c r="B644" t="s">
        <v>2171</v>
      </c>
      <c r="C644">
        <v>210001529</v>
      </c>
      <c r="D644" t="s">
        <v>2172</v>
      </c>
      <c r="E644" t="s">
        <v>2173</v>
      </c>
      <c r="F644" t="s">
        <v>827</v>
      </c>
      <c r="G644" t="s">
        <v>827</v>
      </c>
      <c r="H644" t="s">
        <v>827</v>
      </c>
      <c r="I644" t="s">
        <v>689</v>
      </c>
      <c r="J644" t="s">
        <v>837</v>
      </c>
      <c r="K644" t="s">
        <v>691</v>
      </c>
      <c r="L644" t="s">
        <v>838</v>
      </c>
      <c r="M644" t="s">
        <v>553</v>
      </c>
      <c r="N644" t="s">
        <v>594</v>
      </c>
      <c r="O644" t="s">
        <v>583</v>
      </c>
      <c r="P644" t="s">
        <v>584</v>
      </c>
      <c r="Q644" t="s">
        <v>655</v>
      </c>
      <c r="R644" t="s">
        <v>692</v>
      </c>
      <c r="S644" t="s">
        <v>692</v>
      </c>
      <c r="T644" s="1">
        <v>44817</v>
      </c>
      <c r="U644" s="1">
        <v>46387</v>
      </c>
      <c r="V644" s="1">
        <v>47978</v>
      </c>
      <c r="X644" t="s">
        <v>553</v>
      </c>
      <c r="Y644" t="s">
        <v>553</v>
      </c>
      <c r="Z644" t="s">
        <v>553</v>
      </c>
      <c r="AA644" t="s">
        <v>553</v>
      </c>
      <c r="AB644" t="s">
        <v>553</v>
      </c>
      <c r="AC644" t="s">
        <v>2174</v>
      </c>
      <c r="AD644" t="s">
        <v>969</v>
      </c>
      <c r="AF644" t="s">
        <v>829</v>
      </c>
      <c r="AH644" s="1">
        <v>44804</v>
      </c>
      <c r="AI644" t="s">
        <v>566</v>
      </c>
      <c r="AJ644" t="s">
        <v>696</v>
      </c>
      <c r="AK644" t="s">
        <v>827</v>
      </c>
      <c r="AL644" t="s">
        <v>586</v>
      </c>
      <c r="AM644" t="s">
        <v>569</v>
      </c>
      <c r="AN644" t="s">
        <v>578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-116978909</v>
      </c>
      <c r="BN644">
        <v>8762308677</v>
      </c>
      <c r="BO644">
        <v>0</v>
      </c>
      <c r="BP644">
        <v>0</v>
      </c>
      <c r="BQ644">
        <v>-116978909</v>
      </c>
      <c r="BR644">
        <v>8762308677</v>
      </c>
      <c r="BS644">
        <v>0</v>
      </c>
      <c r="BT644">
        <v>0</v>
      </c>
      <c r="BU644">
        <v>0</v>
      </c>
      <c r="BV644">
        <v>-116978909</v>
      </c>
      <c r="BW644">
        <v>8762308677</v>
      </c>
      <c r="BX644">
        <v>-0.21473016678833032</v>
      </c>
      <c r="BY644">
        <v>20.023622977385045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52586840000</v>
      </c>
      <c r="CF644">
        <v>56250512706</v>
      </c>
      <c r="CG644">
        <v>43695181637</v>
      </c>
      <c r="CH644">
        <v>50844593564.312508</v>
      </c>
      <c r="CI644">
        <v>51854136828.428505</v>
      </c>
      <c r="CJ644">
        <v>42116835625.014503</v>
      </c>
      <c r="CK644">
        <v>8727757939.2980042</v>
      </c>
      <c r="CL644">
        <v>0</v>
      </c>
      <c r="CM644">
        <v>32.987516522407532</v>
      </c>
      <c r="CN644">
        <v>66.419413685798659</v>
      </c>
      <c r="CO644">
        <v>12.480136752128601</v>
      </c>
      <c r="CP644">
        <v>1734709253361.2012</v>
      </c>
      <c r="CQ644">
        <v>3492787080388.9043</v>
      </c>
      <c r="CR644">
        <v>656290954562.3064</v>
      </c>
      <c r="CS644">
        <v>1.4465203151369099</v>
      </c>
      <c r="CT644">
        <v>76067932368.854263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52586840000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38914261600.000008</v>
      </c>
      <c r="EF644">
        <v>-3057353291</v>
      </c>
      <c r="EG644">
        <v>0</v>
      </c>
      <c r="EH644">
        <v>0</v>
      </c>
      <c r="EI644">
        <v>3546693797</v>
      </c>
      <c r="EJ644">
        <v>-606319415</v>
      </c>
      <c r="EK644">
        <v>188800701</v>
      </c>
      <c r="EL644">
        <v>0</v>
      </c>
      <c r="EM644">
        <v>0</v>
      </c>
      <c r="EN644">
        <v>-129349686</v>
      </c>
      <c r="EO644">
        <v>8702857662</v>
      </c>
      <c r="EP644">
        <v>-116978909</v>
      </c>
      <c r="EQ644">
        <v>8762308677</v>
      </c>
      <c r="ER644" t="b">
        <v>1</v>
      </c>
      <c r="ES644" t="b">
        <v>1</v>
      </c>
      <c r="ET644" t="s">
        <v>1380</v>
      </c>
      <c r="EU644" t="s">
        <v>9979</v>
      </c>
      <c r="EV644">
        <v>2022</v>
      </c>
      <c r="EW644" t="s">
        <v>814</v>
      </c>
    </row>
    <row r="645" spans="1:153" x14ac:dyDescent="0.4">
      <c r="A645" t="s">
        <v>337</v>
      </c>
      <c r="B645" t="s">
        <v>2175</v>
      </c>
      <c r="C645">
        <v>210001556</v>
      </c>
      <c r="D645" t="s">
        <v>2176</v>
      </c>
      <c r="E645" t="s">
        <v>2176</v>
      </c>
      <c r="F645" t="s">
        <v>827</v>
      </c>
      <c r="G645" t="s">
        <v>827</v>
      </c>
      <c r="H645" t="s">
        <v>827</v>
      </c>
      <c r="I645" t="s">
        <v>689</v>
      </c>
      <c r="J645" t="s">
        <v>690</v>
      </c>
      <c r="K645" t="s">
        <v>691</v>
      </c>
      <c r="L645" t="s">
        <v>654</v>
      </c>
      <c r="M645" t="s">
        <v>553</v>
      </c>
      <c r="N645" t="s">
        <v>594</v>
      </c>
      <c r="O645" t="s">
        <v>654</v>
      </c>
      <c r="P645" t="s">
        <v>584</v>
      </c>
      <c r="Q645" t="s">
        <v>655</v>
      </c>
      <c r="R645" t="s">
        <v>557</v>
      </c>
      <c r="S645" t="s">
        <v>692</v>
      </c>
      <c r="T645" s="1">
        <v>44874</v>
      </c>
      <c r="U645" s="1">
        <v>46335</v>
      </c>
      <c r="V645" s="1">
        <v>50353</v>
      </c>
      <c r="X645" t="s">
        <v>553</v>
      </c>
      <c r="Y645" t="s">
        <v>553</v>
      </c>
      <c r="Z645" t="s">
        <v>553</v>
      </c>
      <c r="AA645" t="s">
        <v>553</v>
      </c>
      <c r="AB645" t="s">
        <v>596</v>
      </c>
      <c r="AC645" t="s">
        <v>553</v>
      </c>
      <c r="AD645" t="s">
        <v>693</v>
      </c>
      <c r="AF645" t="s">
        <v>829</v>
      </c>
      <c r="AH645" s="1">
        <v>44834</v>
      </c>
      <c r="AI645" t="s">
        <v>566</v>
      </c>
      <c r="AJ645" t="s">
        <v>696</v>
      </c>
      <c r="AK645" t="s">
        <v>827</v>
      </c>
      <c r="AL645" t="s">
        <v>586</v>
      </c>
      <c r="AM645" t="s">
        <v>569</v>
      </c>
      <c r="AN645" t="s">
        <v>578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16000518113</v>
      </c>
      <c r="AV645">
        <v>81866182368</v>
      </c>
      <c r="AW645">
        <v>288747585372</v>
      </c>
      <c r="AX645">
        <v>0</v>
      </c>
      <c r="AY645">
        <v>0</v>
      </c>
      <c r="AZ645">
        <v>0</v>
      </c>
      <c r="BA645">
        <v>16000518113</v>
      </c>
      <c r="BB645">
        <v>81866182368</v>
      </c>
      <c r="BC645">
        <v>288747585372</v>
      </c>
      <c r="BD645">
        <v>1180768</v>
      </c>
      <c r="BE645">
        <v>10308097</v>
      </c>
      <c r="BF645">
        <v>35409089</v>
      </c>
      <c r="BG645">
        <v>0</v>
      </c>
      <c r="BH645">
        <v>0</v>
      </c>
      <c r="BI645">
        <v>10308097</v>
      </c>
      <c r="BJ645">
        <v>0</v>
      </c>
      <c r="BK645">
        <v>0</v>
      </c>
      <c r="BL645">
        <v>10308097</v>
      </c>
      <c r="BM645">
        <v>418792822</v>
      </c>
      <c r="BN645">
        <v>46747582482</v>
      </c>
      <c r="BO645">
        <v>1180768</v>
      </c>
      <c r="BP645">
        <v>10308097</v>
      </c>
      <c r="BQ645">
        <v>419973590</v>
      </c>
      <c r="BR645">
        <v>46757890579</v>
      </c>
      <c r="BS645">
        <v>0</v>
      </c>
      <c r="BT645">
        <v>0</v>
      </c>
      <c r="BU645">
        <v>0</v>
      </c>
      <c r="BV645">
        <v>419973590</v>
      </c>
      <c r="BW645">
        <v>46757890579</v>
      </c>
      <c r="BX645">
        <v>0.1321375241421873</v>
      </c>
      <c r="BY645">
        <v>19.599685566159781</v>
      </c>
      <c r="BZ645">
        <v>0</v>
      </c>
      <c r="CA645">
        <v>288747585372</v>
      </c>
      <c r="CB645">
        <v>272747067259</v>
      </c>
      <c r="CC645">
        <v>206881403004</v>
      </c>
      <c r="CD645">
        <v>0</v>
      </c>
      <c r="CE645">
        <v>326250321115</v>
      </c>
      <c r="CF645">
        <v>309831010180</v>
      </c>
      <c r="CG645">
        <v>197636556265</v>
      </c>
      <c r="CH645">
        <v>326250321115</v>
      </c>
      <c r="CI645">
        <v>309831010180</v>
      </c>
      <c r="CJ645">
        <v>197636556265</v>
      </c>
      <c r="CK645">
        <v>46747582482</v>
      </c>
      <c r="CL645">
        <v>0</v>
      </c>
      <c r="CM645">
        <v>360.57503938674927</v>
      </c>
      <c r="CN645">
        <v>29.50076878070832</v>
      </c>
      <c r="CO645">
        <v>6.8323680758476266</v>
      </c>
      <c r="CP645">
        <v>117637722385980.72</v>
      </c>
      <c r="CQ645">
        <v>9624635287845.457</v>
      </c>
      <c r="CR645">
        <v>2229062278721.1631</v>
      </c>
      <c r="CS645">
        <v>1.130003320317428</v>
      </c>
      <c r="CT645">
        <v>368663946114.57709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6775380030.2718</v>
      </c>
      <c r="DK645">
        <v>319474941084.72821</v>
      </c>
      <c r="DL645">
        <v>4104402938.1891818</v>
      </c>
      <c r="DM645">
        <v>193532153326.81082</v>
      </c>
      <c r="DN645">
        <v>1700150042.0752668</v>
      </c>
      <c r="DO645">
        <v>80166032325.924744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243757492330.05185</v>
      </c>
      <c r="EF645">
        <v>0</v>
      </c>
      <c r="EG645">
        <v>1180768</v>
      </c>
      <c r="EH645">
        <v>0</v>
      </c>
      <c r="EI645">
        <v>0</v>
      </c>
      <c r="EJ645">
        <v>418792822</v>
      </c>
      <c r="EK645">
        <v>0</v>
      </c>
      <c r="EL645">
        <v>10308097</v>
      </c>
      <c r="EM645">
        <v>0</v>
      </c>
      <c r="EN645">
        <v>0</v>
      </c>
      <c r="EO645">
        <v>46747582482</v>
      </c>
      <c r="EP645">
        <v>419973590</v>
      </c>
      <c r="EQ645">
        <v>46757890579</v>
      </c>
      <c r="ER645" t="b">
        <v>1</v>
      </c>
      <c r="ES645" t="b">
        <v>1</v>
      </c>
      <c r="ET645" t="s">
        <v>1201</v>
      </c>
      <c r="EU645" t="s">
        <v>9979</v>
      </c>
      <c r="EV645">
        <v>2022</v>
      </c>
      <c r="EW645" t="s">
        <v>572</v>
      </c>
    </row>
    <row r="646" spans="1:153" x14ac:dyDescent="0.4">
      <c r="A646" t="s">
        <v>2177</v>
      </c>
      <c r="B646">
        <v>106554721101</v>
      </c>
      <c r="C646">
        <v>6000000001262</v>
      </c>
      <c r="D646" t="s">
        <v>2178</v>
      </c>
      <c r="E646" t="s">
        <v>2179</v>
      </c>
      <c r="F646" t="s">
        <v>606</v>
      </c>
      <c r="G646" t="s">
        <v>1236</v>
      </c>
      <c r="H646" t="s">
        <v>931</v>
      </c>
      <c r="I646" t="s">
        <v>549</v>
      </c>
      <c r="J646" t="s">
        <v>550</v>
      </c>
      <c r="K646" t="s">
        <v>551</v>
      </c>
      <c r="L646" t="s">
        <v>552</v>
      </c>
      <c r="M646" t="s">
        <v>932</v>
      </c>
      <c r="N646" t="s">
        <v>554</v>
      </c>
      <c r="O646" t="s">
        <v>555</v>
      </c>
      <c r="P646" t="s">
        <v>554</v>
      </c>
      <c r="Q646" t="s">
        <v>556</v>
      </c>
      <c r="R646" t="s">
        <v>557</v>
      </c>
      <c r="S646" t="s">
        <v>557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553</v>
      </c>
      <c r="Y646" t="s">
        <v>553</v>
      </c>
      <c r="Z646" t="s">
        <v>1513</v>
      </c>
      <c r="AA646" t="s">
        <v>1513</v>
      </c>
      <c r="AB646" t="s">
        <v>1767</v>
      </c>
      <c r="AC646" t="s">
        <v>553</v>
      </c>
      <c r="AD646" t="s">
        <v>563</v>
      </c>
      <c r="AF646" t="s">
        <v>8806</v>
      </c>
      <c r="AH646" s="1">
        <v>44834</v>
      </c>
      <c r="AI646" t="s">
        <v>566</v>
      </c>
      <c r="AJ646" t="s">
        <v>567</v>
      </c>
      <c r="AK646" t="s">
        <v>606</v>
      </c>
      <c r="AL646" t="s">
        <v>568</v>
      </c>
      <c r="AM646" t="s">
        <v>569</v>
      </c>
      <c r="AN646" t="s">
        <v>570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 t="b">
        <v>1</v>
      </c>
      <c r="ES646" t="b">
        <v>1</v>
      </c>
      <c r="ET646" t="s">
        <v>9979</v>
      </c>
      <c r="EU646" t="s">
        <v>9979</v>
      </c>
      <c r="EV646">
        <v>2022</v>
      </c>
      <c r="EW646" t="s">
        <v>8804</v>
      </c>
    </row>
    <row r="647" spans="1:153" x14ac:dyDescent="0.4">
      <c r="A647" t="s">
        <v>2180</v>
      </c>
      <c r="B647">
        <v>806554721801</v>
      </c>
      <c r="C647">
        <v>6000000001261</v>
      </c>
      <c r="D647" t="s">
        <v>2181</v>
      </c>
      <c r="E647" t="s">
        <v>2182</v>
      </c>
      <c r="F647" t="s">
        <v>606</v>
      </c>
      <c r="G647" t="s">
        <v>1236</v>
      </c>
      <c r="H647" t="s">
        <v>1237</v>
      </c>
      <c r="I647" t="s">
        <v>549</v>
      </c>
      <c r="J647" t="s">
        <v>550</v>
      </c>
      <c r="K647" t="s">
        <v>551</v>
      </c>
      <c r="L647" t="s">
        <v>552</v>
      </c>
      <c r="M647" t="s">
        <v>1186</v>
      </c>
      <c r="N647" t="s">
        <v>554</v>
      </c>
      <c r="O647" t="s">
        <v>555</v>
      </c>
      <c r="P647" t="s">
        <v>554</v>
      </c>
      <c r="Q647" t="s">
        <v>556</v>
      </c>
      <c r="R647" t="s">
        <v>557</v>
      </c>
      <c r="S647" t="s">
        <v>557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553</v>
      </c>
      <c r="Y647" t="s">
        <v>553</v>
      </c>
      <c r="Z647" t="s">
        <v>1513</v>
      </c>
      <c r="AA647" t="s">
        <v>1513</v>
      </c>
      <c r="AB647" t="s">
        <v>2051</v>
      </c>
      <c r="AC647" t="s">
        <v>553</v>
      </c>
      <c r="AD647" t="s">
        <v>563</v>
      </c>
      <c r="AF647" t="s">
        <v>8806</v>
      </c>
      <c r="AH647" s="1">
        <v>44834</v>
      </c>
      <c r="AI647" t="s">
        <v>566</v>
      </c>
      <c r="AJ647" t="s">
        <v>567</v>
      </c>
      <c r="AK647" t="s">
        <v>606</v>
      </c>
      <c r="AL647" t="s">
        <v>568</v>
      </c>
      <c r="AM647" t="s">
        <v>569</v>
      </c>
      <c r="AN647" t="s">
        <v>570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 t="b">
        <v>1</v>
      </c>
      <c r="ES647" t="b">
        <v>1</v>
      </c>
      <c r="ET647" t="s">
        <v>9979</v>
      </c>
      <c r="EU647" t="s">
        <v>9979</v>
      </c>
      <c r="EV647">
        <v>2022</v>
      </c>
      <c r="EW647" t="s">
        <v>8804</v>
      </c>
    </row>
    <row r="648" spans="1:153" x14ac:dyDescent="0.4">
      <c r="A648" t="s">
        <v>2183</v>
      </c>
      <c r="B648">
        <v>6202176004</v>
      </c>
      <c r="C648">
        <v>6000000001264</v>
      </c>
      <c r="D648" t="s">
        <v>2184</v>
      </c>
      <c r="E648" t="s">
        <v>2184</v>
      </c>
      <c r="F648" t="s">
        <v>606</v>
      </c>
      <c r="G648" t="s">
        <v>607</v>
      </c>
      <c r="H648" t="s">
        <v>608</v>
      </c>
      <c r="I648" t="s">
        <v>549</v>
      </c>
      <c r="J648" t="s">
        <v>550</v>
      </c>
      <c r="K648" t="s">
        <v>551</v>
      </c>
      <c r="L648" t="s">
        <v>552</v>
      </c>
      <c r="M648" t="s">
        <v>1011</v>
      </c>
      <c r="N648" t="s">
        <v>554</v>
      </c>
      <c r="O648" t="s">
        <v>555</v>
      </c>
      <c r="P648" t="s">
        <v>554</v>
      </c>
      <c r="Q648" t="s">
        <v>556</v>
      </c>
      <c r="R648" t="s">
        <v>557</v>
      </c>
      <c r="S648" t="s">
        <v>557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553</v>
      </c>
      <c r="Y648" t="s">
        <v>553</v>
      </c>
      <c r="Z648" t="s">
        <v>2185</v>
      </c>
      <c r="AA648" t="s">
        <v>2185</v>
      </c>
      <c r="AB648" t="s">
        <v>1861</v>
      </c>
      <c r="AC648" t="s">
        <v>553</v>
      </c>
      <c r="AD648" t="s">
        <v>563</v>
      </c>
      <c r="AF648" t="s">
        <v>8806</v>
      </c>
      <c r="AH648" s="1">
        <v>44834</v>
      </c>
      <c r="AI648" t="s">
        <v>566</v>
      </c>
      <c r="AJ648" t="s">
        <v>567</v>
      </c>
      <c r="AK648" t="s">
        <v>606</v>
      </c>
      <c r="AL648" t="s">
        <v>568</v>
      </c>
      <c r="AM648" t="s">
        <v>569</v>
      </c>
      <c r="AN648" t="s">
        <v>570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 t="b">
        <v>1</v>
      </c>
      <c r="ES648" t="b">
        <v>1</v>
      </c>
      <c r="ET648" t="s">
        <v>9979</v>
      </c>
      <c r="EU648" t="s">
        <v>9979</v>
      </c>
      <c r="EV648">
        <v>2022</v>
      </c>
      <c r="EW648" t="s">
        <v>8804</v>
      </c>
    </row>
    <row r="649" spans="1:153" x14ac:dyDescent="0.4">
      <c r="A649" t="s">
        <v>338</v>
      </c>
      <c r="B649" t="s">
        <v>2186</v>
      </c>
      <c r="C649">
        <v>210001644</v>
      </c>
      <c r="D649" t="s">
        <v>2187</v>
      </c>
      <c r="E649" t="s">
        <v>2188</v>
      </c>
      <c r="F649" t="s">
        <v>546</v>
      </c>
      <c r="G649" t="s">
        <v>614</v>
      </c>
      <c r="H649" t="s">
        <v>629</v>
      </c>
      <c r="I649" t="s">
        <v>549</v>
      </c>
      <c r="J649" t="s">
        <v>550</v>
      </c>
      <c r="K649" t="s">
        <v>551</v>
      </c>
      <c r="L649" t="s">
        <v>552</v>
      </c>
      <c r="M649" t="s">
        <v>553</v>
      </c>
      <c r="N649" t="s">
        <v>594</v>
      </c>
      <c r="O649" t="s">
        <v>654</v>
      </c>
      <c r="P649" t="s">
        <v>595</v>
      </c>
      <c r="Q649" t="s">
        <v>655</v>
      </c>
      <c r="R649" t="s">
        <v>557</v>
      </c>
      <c r="S649" t="s">
        <v>557</v>
      </c>
      <c r="T649" s="1">
        <v>45035</v>
      </c>
      <c r="U649" s="1">
        <v>45766</v>
      </c>
      <c r="V649" s="1">
        <v>54532</v>
      </c>
      <c r="X649" t="s">
        <v>558</v>
      </c>
      <c r="Y649" t="s">
        <v>616</v>
      </c>
      <c r="Z649" t="s">
        <v>617</v>
      </c>
      <c r="AA649" t="s">
        <v>1075</v>
      </c>
      <c r="AB649" t="s">
        <v>759</v>
      </c>
      <c r="AC649" t="s">
        <v>553</v>
      </c>
      <c r="AD649" t="s">
        <v>784</v>
      </c>
      <c r="AF649" t="s">
        <v>564</v>
      </c>
      <c r="AH649" s="1">
        <v>44865</v>
      </c>
      <c r="AI649" t="s">
        <v>566</v>
      </c>
      <c r="AJ649" t="s">
        <v>567</v>
      </c>
      <c r="AK649" t="s">
        <v>546</v>
      </c>
      <c r="AL649" t="s">
        <v>568</v>
      </c>
      <c r="AM649" t="s">
        <v>569</v>
      </c>
      <c r="AN649" t="s">
        <v>578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12575000000</v>
      </c>
      <c r="AW649">
        <v>190121500000</v>
      </c>
      <c r="AX649">
        <v>1730673498</v>
      </c>
      <c r="AY649">
        <v>4324849421</v>
      </c>
      <c r="AZ649">
        <v>8060239253</v>
      </c>
      <c r="BA649">
        <v>-1730673498</v>
      </c>
      <c r="BB649">
        <v>8250150579</v>
      </c>
      <c r="BC649">
        <v>182061260747</v>
      </c>
      <c r="BD649">
        <v>1880064452</v>
      </c>
      <c r="BE649">
        <v>3543691781</v>
      </c>
      <c r="BF649">
        <v>12843295117</v>
      </c>
      <c r="BG649">
        <v>3542930393</v>
      </c>
      <c r="BH649">
        <v>0</v>
      </c>
      <c r="BI649">
        <v>761388</v>
      </c>
      <c r="BJ649">
        <v>67103166</v>
      </c>
      <c r="BK649">
        <v>3542930393</v>
      </c>
      <c r="BL649">
        <v>761388</v>
      </c>
      <c r="BM649">
        <v>7740676</v>
      </c>
      <c r="BN649">
        <v>1983722930</v>
      </c>
      <c r="BO649">
        <v>1880064452</v>
      </c>
      <c r="BP649">
        <v>3543691781</v>
      </c>
      <c r="BQ649">
        <v>1887805128</v>
      </c>
      <c r="BR649">
        <v>5527414711</v>
      </c>
      <c r="BS649">
        <v>0</v>
      </c>
      <c r="BT649">
        <v>0</v>
      </c>
      <c r="BU649">
        <v>0</v>
      </c>
      <c r="BV649">
        <v>1887805128</v>
      </c>
      <c r="BW649">
        <v>5527414711</v>
      </c>
      <c r="BX649">
        <v>1.0420371534728496</v>
      </c>
      <c r="BY649">
        <v>3.188280279916198</v>
      </c>
      <c r="BZ649">
        <v>0</v>
      </c>
      <c r="CA649">
        <v>182061471458</v>
      </c>
      <c r="CB649">
        <v>183792143833</v>
      </c>
      <c r="CC649">
        <v>173811193504</v>
      </c>
      <c r="CD649">
        <v>0</v>
      </c>
      <c r="CE649">
        <v>181247294019</v>
      </c>
      <c r="CF649">
        <v>182970226841</v>
      </c>
      <c r="CG649">
        <v>171013420510</v>
      </c>
      <c r="CH649">
        <v>181247294019</v>
      </c>
      <c r="CI649">
        <v>182970226841</v>
      </c>
      <c r="CJ649">
        <v>171013420510</v>
      </c>
      <c r="CK649">
        <v>1983722930</v>
      </c>
      <c r="CL649">
        <v>0</v>
      </c>
      <c r="CM649">
        <v>16.513423323631287</v>
      </c>
      <c r="CN649">
        <v>8.6096814274787921</v>
      </c>
      <c r="CO649">
        <v>4.5787981152534476</v>
      </c>
      <c r="CP649">
        <v>2993013292398.4121</v>
      </c>
      <c r="CQ649">
        <v>1560481461096.1724</v>
      </c>
      <c r="CR649">
        <v>829894768248.98462</v>
      </c>
      <c r="CS649">
        <v>1.0632717940317113</v>
      </c>
      <c r="CT649">
        <v>192715135474.97519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174595084666.32416</v>
      </c>
      <c r="DK649">
        <v>6652209352.6758537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4166117099.3782768</v>
      </c>
      <c r="DQ649">
        <v>158732321.62172326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6557949381.9960184</v>
      </c>
      <c r="EF649">
        <v>0</v>
      </c>
      <c r="EG649">
        <v>1880064452</v>
      </c>
      <c r="EH649">
        <v>25960022</v>
      </c>
      <c r="EI649">
        <v>0</v>
      </c>
      <c r="EJ649">
        <v>-18219346</v>
      </c>
      <c r="EK649">
        <v>0</v>
      </c>
      <c r="EL649">
        <v>3543691781</v>
      </c>
      <c r="EM649">
        <v>67103166</v>
      </c>
      <c r="EN649">
        <v>0</v>
      </c>
      <c r="EO649">
        <v>1916619764</v>
      </c>
      <c r="EP649">
        <v>1887805128</v>
      </c>
      <c r="EQ649">
        <v>5527414711</v>
      </c>
      <c r="ER649" t="b">
        <v>1</v>
      </c>
      <c r="ES649" t="b">
        <v>1</v>
      </c>
      <c r="ET649" t="s">
        <v>9979</v>
      </c>
      <c r="EU649" t="s">
        <v>9979</v>
      </c>
      <c r="EV649">
        <v>2022</v>
      </c>
      <c r="EW649" t="s">
        <v>572</v>
      </c>
    </row>
    <row r="650" spans="1:153" x14ac:dyDescent="0.4">
      <c r="A650" t="s">
        <v>339</v>
      </c>
      <c r="B650" t="s">
        <v>2189</v>
      </c>
      <c r="C650">
        <v>110000627</v>
      </c>
      <c r="D650" t="s">
        <v>2190</v>
      </c>
      <c r="E650" t="s">
        <v>2191</v>
      </c>
      <c r="F650" t="s">
        <v>606</v>
      </c>
      <c r="G650" t="s">
        <v>607</v>
      </c>
      <c r="H650" t="s">
        <v>931</v>
      </c>
      <c r="I650" t="s">
        <v>549</v>
      </c>
      <c r="J650" t="s">
        <v>550</v>
      </c>
      <c r="K650" t="s">
        <v>551</v>
      </c>
      <c r="L650" t="s">
        <v>552</v>
      </c>
      <c r="M650" t="s">
        <v>1011</v>
      </c>
      <c r="N650" t="s">
        <v>582</v>
      </c>
      <c r="O650" t="s">
        <v>583</v>
      </c>
      <c r="P650" t="s">
        <v>584</v>
      </c>
      <c r="Q650" t="s">
        <v>655</v>
      </c>
      <c r="R650" t="s">
        <v>557</v>
      </c>
      <c r="S650" t="s">
        <v>557</v>
      </c>
      <c r="T650" s="1">
        <v>44894</v>
      </c>
      <c r="U650" s="1">
        <v>2958465</v>
      </c>
      <c r="V650" s="1">
        <v>2958465</v>
      </c>
      <c r="X650" t="s">
        <v>553</v>
      </c>
      <c r="Y650" t="s">
        <v>553</v>
      </c>
      <c r="Z650" t="s">
        <v>678</v>
      </c>
      <c r="AA650" t="s">
        <v>678</v>
      </c>
      <c r="AB650" t="s">
        <v>596</v>
      </c>
      <c r="AC650" t="s">
        <v>553</v>
      </c>
      <c r="AD650" t="s">
        <v>657</v>
      </c>
      <c r="AF650" t="s">
        <v>8806</v>
      </c>
      <c r="AH650" s="1">
        <v>44865</v>
      </c>
      <c r="AI650" t="s">
        <v>566</v>
      </c>
      <c r="AJ650" t="s">
        <v>567</v>
      </c>
      <c r="AK650" t="s">
        <v>606</v>
      </c>
      <c r="AL650" t="s">
        <v>586</v>
      </c>
      <c r="AM650" t="s">
        <v>569</v>
      </c>
      <c r="AN650" t="s">
        <v>578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7316384940</v>
      </c>
      <c r="BE650">
        <v>14632769880</v>
      </c>
      <c r="BF650">
        <v>34328975359</v>
      </c>
      <c r="BG650">
        <v>14632769880</v>
      </c>
      <c r="BH650">
        <v>0</v>
      </c>
      <c r="BI650">
        <v>0</v>
      </c>
      <c r="BJ650">
        <v>0</v>
      </c>
      <c r="BK650">
        <v>14632769880</v>
      </c>
      <c r="BL650">
        <v>0</v>
      </c>
      <c r="BM650">
        <v>0</v>
      </c>
      <c r="BN650">
        <v>0</v>
      </c>
      <c r="BO650">
        <v>7316384940</v>
      </c>
      <c r="BP650">
        <v>14632769880</v>
      </c>
      <c r="BQ650">
        <v>7316384940</v>
      </c>
      <c r="BR650">
        <v>14632769880</v>
      </c>
      <c r="BS650">
        <v>0</v>
      </c>
      <c r="BT650">
        <v>0</v>
      </c>
      <c r="BU650">
        <v>0</v>
      </c>
      <c r="BV650">
        <v>7316384940</v>
      </c>
      <c r="BW650">
        <v>14632769880</v>
      </c>
      <c r="BX650">
        <v>3.1086226417146321</v>
      </c>
      <c r="BY650">
        <v>6.3154063594320586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6.4353093504905701</v>
      </c>
      <c r="CO650">
        <v>4.9424871802330035</v>
      </c>
      <c r="CP650">
        <v>71232.307815551758</v>
      </c>
      <c r="CQ650">
        <v>1538141660838.1709</v>
      </c>
      <c r="CR650">
        <v>1181333332405.4475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7316384940</v>
      </c>
      <c r="EH650">
        <v>0</v>
      </c>
      <c r="EI650">
        <v>0</v>
      </c>
      <c r="EJ650">
        <v>0</v>
      </c>
      <c r="EK650">
        <v>0</v>
      </c>
      <c r="EL650">
        <v>14632769880</v>
      </c>
      <c r="EM650">
        <v>0</v>
      </c>
      <c r="EN650">
        <v>0</v>
      </c>
      <c r="EO650">
        <v>0</v>
      </c>
      <c r="EP650">
        <v>7316384940</v>
      </c>
      <c r="EQ650">
        <v>14632769880</v>
      </c>
      <c r="ER650" t="b">
        <v>1</v>
      </c>
      <c r="ES650" t="b">
        <v>1</v>
      </c>
      <c r="ET650" t="s">
        <v>9979</v>
      </c>
      <c r="EU650" t="s">
        <v>9979</v>
      </c>
      <c r="EV650">
        <v>2022</v>
      </c>
      <c r="EW650" t="s">
        <v>8805</v>
      </c>
    </row>
    <row r="651" spans="1:153" x14ac:dyDescent="0.4">
      <c r="A651" t="s">
        <v>340</v>
      </c>
      <c r="B651" t="s">
        <v>2192</v>
      </c>
      <c r="C651">
        <v>210001633</v>
      </c>
      <c r="D651" t="s">
        <v>2193</v>
      </c>
      <c r="E651" t="s">
        <v>2194</v>
      </c>
      <c r="F651" t="s">
        <v>546</v>
      </c>
      <c r="G651" t="s">
        <v>654</v>
      </c>
      <c r="H651" t="s">
        <v>654</v>
      </c>
      <c r="I651" t="s">
        <v>689</v>
      </c>
      <c r="J651" t="s">
        <v>690</v>
      </c>
      <c r="K651" t="s">
        <v>691</v>
      </c>
      <c r="L651" t="s">
        <v>654</v>
      </c>
      <c r="M651" t="s">
        <v>553</v>
      </c>
      <c r="N651" t="s">
        <v>594</v>
      </c>
      <c r="O651" t="s">
        <v>555</v>
      </c>
      <c r="P651" t="s">
        <v>595</v>
      </c>
      <c r="Q651" t="s">
        <v>655</v>
      </c>
      <c r="R651" t="s">
        <v>557</v>
      </c>
      <c r="S651" t="s">
        <v>692</v>
      </c>
      <c r="T651" s="1">
        <v>45015</v>
      </c>
      <c r="U651" s="1">
        <v>45961</v>
      </c>
      <c r="V651" s="1">
        <v>48518</v>
      </c>
      <c r="X651" t="s">
        <v>553</v>
      </c>
      <c r="Y651" t="s">
        <v>553</v>
      </c>
      <c r="Z651" t="s">
        <v>553</v>
      </c>
      <c r="AA651" t="s">
        <v>553</v>
      </c>
      <c r="AB651" t="s">
        <v>589</v>
      </c>
      <c r="AC651" t="s">
        <v>2195</v>
      </c>
      <c r="AD651" t="s">
        <v>863</v>
      </c>
      <c r="AF651" t="s">
        <v>772</v>
      </c>
      <c r="AH651" s="1">
        <v>44865</v>
      </c>
      <c r="AI651" t="s">
        <v>566</v>
      </c>
      <c r="AJ651" t="s">
        <v>773</v>
      </c>
      <c r="AK651" t="s">
        <v>546</v>
      </c>
      <c r="AL651" t="s">
        <v>568</v>
      </c>
      <c r="AM651" t="s">
        <v>569</v>
      </c>
      <c r="AN651" t="s">
        <v>578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1125360497</v>
      </c>
      <c r="AY651">
        <v>1460885252</v>
      </c>
      <c r="AZ651">
        <v>14137144898</v>
      </c>
      <c r="BA651">
        <v>-1125360497</v>
      </c>
      <c r="BB651">
        <v>1844269630</v>
      </c>
      <c r="BC651">
        <v>59617628256</v>
      </c>
      <c r="BD651">
        <v>636003138</v>
      </c>
      <c r="BE651">
        <v>1890773720</v>
      </c>
      <c r="BF651">
        <v>5780478367</v>
      </c>
      <c r="BG651">
        <v>1890502064</v>
      </c>
      <c r="BH651">
        <v>0</v>
      </c>
      <c r="BI651">
        <v>271656</v>
      </c>
      <c r="BJ651">
        <v>-15517206</v>
      </c>
      <c r="BK651">
        <v>1890502064</v>
      </c>
      <c r="BL651">
        <v>271656</v>
      </c>
      <c r="BM651">
        <v>-14085579</v>
      </c>
      <c r="BN651">
        <v>51376064</v>
      </c>
      <c r="BO651">
        <v>636003138</v>
      </c>
      <c r="BP651">
        <v>1890773720</v>
      </c>
      <c r="BQ651">
        <v>621917559</v>
      </c>
      <c r="BR651">
        <v>1942149784</v>
      </c>
      <c r="BS651">
        <v>0</v>
      </c>
      <c r="BT651">
        <v>0</v>
      </c>
      <c r="BU651">
        <v>0</v>
      </c>
      <c r="BV651">
        <v>621917559</v>
      </c>
      <c r="BW651">
        <v>1942149784</v>
      </c>
      <c r="BX651">
        <v>1.0318556083976989</v>
      </c>
      <c r="BY651">
        <v>3.3431101880268694</v>
      </c>
      <c r="BZ651">
        <v>0</v>
      </c>
      <c r="CA651">
        <v>59521946465</v>
      </c>
      <c r="CB651">
        <v>60652069114</v>
      </c>
      <c r="CC651">
        <v>57682666801</v>
      </c>
      <c r="CD651">
        <v>0</v>
      </c>
      <c r="CE651">
        <v>60012997986</v>
      </c>
      <c r="CF651">
        <v>61152444062</v>
      </c>
      <c r="CG651">
        <v>58117352292</v>
      </c>
      <c r="CH651">
        <v>60012997986</v>
      </c>
      <c r="CI651">
        <v>61152444062</v>
      </c>
      <c r="CJ651">
        <v>58117352292</v>
      </c>
      <c r="CK651">
        <v>51376064</v>
      </c>
      <c r="CL651">
        <v>0</v>
      </c>
      <c r="CM651">
        <v>27.332841753959659</v>
      </c>
      <c r="CN651">
        <v>10.759478211402895</v>
      </c>
      <c r="CO651">
        <v>5.549471676349639</v>
      </c>
      <c r="CP651">
        <v>1640325777132.0378</v>
      </c>
      <c r="CQ651">
        <v>645708544231.33276</v>
      </c>
      <c r="CR651">
        <v>333040432536.13495</v>
      </c>
      <c r="CS651">
        <v>1.0837348937960236</v>
      </c>
      <c r="CT651">
        <v>65038179998.738686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60012997986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1460885252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22657239183.225571</v>
      </c>
      <c r="EF651">
        <v>0</v>
      </c>
      <c r="EG651">
        <v>636003138</v>
      </c>
      <c r="EH651">
        <v>-12815498</v>
      </c>
      <c r="EI651">
        <v>0</v>
      </c>
      <c r="EJ651">
        <v>-1270081</v>
      </c>
      <c r="EK651">
        <v>0</v>
      </c>
      <c r="EL651">
        <v>1890773720</v>
      </c>
      <c r="EM651">
        <v>-15517206</v>
      </c>
      <c r="EN651">
        <v>0</v>
      </c>
      <c r="EO651">
        <v>66893270</v>
      </c>
      <c r="EP651">
        <v>621917559</v>
      </c>
      <c r="EQ651">
        <v>1942149784</v>
      </c>
      <c r="ER651" t="b">
        <v>1</v>
      </c>
      <c r="ES651" t="b">
        <v>1</v>
      </c>
      <c r="ET651" t="s">
        <v>9979</v>
      </c>
      <c r="EU651" t="s">
        <v>9979</v>
      </c>
      <c r="EV651">
        <v>2022</v>
      </c>
      <c r="EW651" t="s">
        <v>572</v>
      </c>
    </row>
    <row r="652" spans="1:153" x14ac:dyDescent="0.4">
      <c r="A652" t="s">
        <v>341</v>
      </c>
      <c r="B652" t="s">
        <v>2196</v>
      </c>
      <c r="C652">
        <v>110000624</v>
      </c>
      <c r="D652" t="s">
        <v>2197</v>
      </c>
      <c r="E652" t="s">
        <v>2198</v>
      </c>
      <c r="F652" t="s">
        <v>606</v>
      </c>
      <c r="G652" t="s">
        <v>607</v>
      </c>
      <c r="H652" t="s">
        <v>931</v>
      </c>
      <c r="I652" t="s">
        <v>549</v>
      </c>
      <c r="J652" t="s">
        <v>550</v>
      </c>
      <c r="K652" t="s">
        <v>551</v>
      </c>
      <c r="L652" t="s">
        <v>552</v>
      </c>
      <c r="M652" t="s">
        <v>1374</v>
      </c>
      <c r="N652" t="s">
        <v>582</v>
      </c>
      <c r="O652" t="s">
        <v>583</v>
      </c>
      <c r="P652" t="s">
        <v>584</v>
      </c>
      <c r="Q652" t="s">
        <v>655</v>
      </c>
      <c r="R652" t="s">
        <v>557</v>
      </c>
      <c r="S652" t="s">
        <v>557</v>
      </c>
      <c r="T652" s="1">
        <v>44887</v>
      </c>
      <c r="U652" s="1">
        <v>2958465</v>
      </c>
      <c r="V652" s="1">
        <v>2958465</v>
      </c>
      <c r="X652" t="s">
        <v>553</v>
      </c>
      <c r="Y652" t="s">
        <v>553</v>
      </c>
      <c r="Z652" t="s">
        <v>678</v>
      </c>
      <c r="AA652" t="s">
        <v>678</v>
      </c>
      <c r="AB652" t="s">
        <v>2199</v>
      </c>
      <c r="AC652" t="s">
        <v>553</v>
      </c>
      <c r="AD652" t="s">
        <v>640</v>
      </c>
      <c r="AF652" t="s">
        <v>8806</v>
      </c>
      <c r="AH652" s="1">
        <v>44895</v>
      </c>
      <c r="AI652" t="s">
        <v>566</v>
      </c>
      <c r="AJ652" t="s">
        <v>567</v>
      </c>
      <c r="AK652" t="s">
        <v>606</v>
      </c>
      <c r="AL652" t="s">
        <v>586</v>
      </c>
      <c r="AM652" t="s">
        <v>569</v>
      </c>
      <c r="AN652" t="s">
        <v>578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4423895494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-594000000</v>
      </c>
      <c r="BN652">
        <v>3672000000</v>
      </c>
      <c r="BO652">
        <v>0</v>
      </c>
      <c r="BP652">
        <v>741706754</v>
      </c>
      <c r="BQ652">
        <v>-594000000</v>
      </c>
      <c r="BR652">
        <v>4413706754</v>
      </c>
      <c r="BS652">
        <v>0</v>
      </c>
      <c r="BT652">
        <v>0</v>
      </c>
      <c r="BU652">
        <v>0</v>
      </c>
      <c r="BV652">
        <v>-594000000</v>
      </c>
      <c r="BW652">
        <v>4413706754</v>
      </c>
      <c r="BX652">
        <v>-2</v>
      </c>
      <c r="BY652">
        <v>17.610345661664127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29106000000</v>
      </c>
      <c r="CF652">
        <v>29700000000</v>
      </c>
      <c r="CG652">
        <v>25434000000</v>
      </c>
      <c r="CH652">
        <v>29106000000</v>
      </c>
      <c r="CI652">
        <v>29700000000</v>
      </c>
      <c r="CJ652">
        <v>25434000000</v>
      </c>
      <c r="CK652">
        <v>3672000000</v>
      </c>
      <c r="CL652">
        <v>0</v>
      </c>
      <c r="CM652">
        <v>43.216843008995056</v>
      </c>
      <c r="CN652">
        <v>44.512208104133613</v>
      </c>
      <c r="CO652">
        <v>7.1407005190849349</v>
      </c>
      <c r="CP652">
        <v>1257869432619.8101</v>
      </c>
      <c r="CQ652">
        <v>1295572329078.9128</v>
      </c>
      <c r="CR652">
        <v>207837229308.48611</v>
      </c>
      <c r="CS652">
        <v>1.2418479812592593</v>
      </c>
      <c r="CT652">
        <v>36145227342.532005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29106000000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15109774395.303324</v>
      </c>
      <c r="EF652">
        <v>0</v>
      </c>
      <c r="EG652">
        <v>0</v>
      </c>
      <c r="EH652">
        <v>0</v>
      </c>
      <c r="EI652">
        <v>0</v>
      </c>
      <c r="EJ652">
        <v>-594000000</v>
      </c>
      <c r="EK652">
        <v>0</v>
      </c>
      <c r="EL652">
        <v>741706754</v>
      </c>
      <c r="EM652">
        <v>0</v>
      </c>
      <c r="EN652">
        <v>0</v>
      </c>
      <c r="EO652">
        <v>3672000000</v>
      </c>
      <c r="EP652">
        <v>-594000000</v>
      </c>
      <c r="EQ652">
        <v>4413706754</v>
      </c>
      <c r="ER652" t="b">
        <v>1</v>
      </c>
      <c r="ES652" t="b">
        <v>1</v>
      </c>
      <c r="ET652" t="s">
        <v>9979</v>
      </c>
      <c r="EU652" t="s">
        <v>9979</v>
      </c>
      <c r="EV652">
        <v>2022</v>
      </c>
      <c r="EW652" t="s">
        <v>8805</v>
      </c>
    </row>
    <row r="653" spans="1:153" x14ac:dyDescent="0.4">
      <c r="A653" t="s">
        <v>342</v>
      </c>
      <c r="B653" t="s">
        <v>2200</v>
      </c>
      <c r="C653">
        <v>210001710</v>
      </c>
      <c r="D653" t="s">
        <v>2201</v>
      </c>
      <c r="E653" t="s">
        <v>2201</v>
      </c>
      <c r="F653" t="s">
        <v>606</v>
      </c>
      <c r="G653" t="s">
        <v>607</v>
      </c>
      <c r="H653" t="s">
        <v>654</v>
      </c>
      <c r="I653" t="s">
        <v>689</v>
      </c>
      <c r="J653" t="s">
        <v>837</v>
      </c>
      <c r="K653" t="s">
        <v>691</v>
      </c>
      <c r="L653" t="s">
        <v>838</v>
      </c>
      <c r="M653" t="s">
        <v>553</v>
      </c>
      <c r="N653" t="s">
        <v>594</v>
      </c>
      <c r="O653" t="s">
        <v>555</v>
      </c>
      <c r="P653" t="s">
        <v>595</v>
      </c>
      <c r="Q653" t="s">
        <v>655</v>
      </c>
      <c r="R653" t="s">
        <v>692</v>
      </c>
      <c r="S653" t="s">
        <v>692</v>
      </c>
      <c r="T653" s="1">
        <v>45139</v>
      </c>
      <c r="U653" s="1">
        <v>2958465</v>
      </c>
      <c r="V653" s="1">
        <v>2958465</v>
      </c>
      <c r="X653" t="s">
        <v>553</v>
      </c>
      <c r="Y653" t="s">
        <v>553</v>
      </c>
      <c r="Z653" t="s">
        <v>553</v>
      </c>
      <c r="AA653" t="s">
        <v>553</v>
      </c>
      <c r="AB653" t="s">
        <v>553</v>
      </c>
      <c r="AC653" t="s">
        <v>2202</v>
      </c>
      <c r="AD653" t="s">
        <v>863</v>
      </c>
      <c r="AF653" t="s">
        <v>612</v>
      </c>
      <c r="AH653" s="1">
        <v>44926</v>
      </c>
      <c r="AI653" t="s">
        <v>566</v>
      </c>
      <c r="AJ653" t="s">
        <v>773</v>
      </c>
      <c r="AK653" t="s">
        <v>606</v>
      </c>
      <c r="AL653" t="s">
        <v>568</v>
      </c>
      <c r="AM653" t="s">
        <v>569</v>
      </c>
      <c r="AN653" t="s">
        <v>578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-97311680</v>
      </c>
      <c r="BN653">
        <v>-1673782789</v>
      </c>
      <c r="BO653">
        <v>0</v>
      </c>
      <c r="BP653">
        <v>0</v>
      </c>
      <c r="BQ653">
        <v>-97311680</v>
      </c>
      <c r="BR653">
        <v>-1673782789</v>
      </c>
      <c r="BS653">
        <v>0</v>
      </c>
      <c r="BT653">
        <v>0</v>
      </c>
      <c r="BU653">
        <v>0</v>
      </c>
      <c r="BV653">
        <v>-97311680</v>
      </c>
      <c r="BW653">
        <v>-1673782789</v>
      </c>
      <c r="BX653">
        <v>-0.24250540924473785</v>
      </c>
      <c r="BY653">
        <v>-4.180829942033677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38729842160</v>
      </c>
      <c r="CF653">
        <v>41428111643</v>
      </c>
      <c r="CG653">
        <v>39665778122</v>
      </c>
      <c r="CH653">
        <v>36236522680.859367</v>
      </c>
      <c r="CI653">
        <v>35994688154.06736</v>
      </c>
      <c r="CJ653">
        <v>37354018850.635361</v>
      </c>
      <c r="CK653">
        <v>-1117496169.7759933</v>
      </c>
      <c r="CL653">
        <v>0</v>
      </c>
      <c r="CM653">
        <v>32.987516522407532</v>
      </c>
      <c r="CN653">
        <v>9.1619369387626666</v>
      </c>
      <c r="CO653">
        <v>5.5354222655296326</v>
      </c>
      <c r="CP653">
        <v>1277601308163.2358</v>
      </c>
      <c r="CQ653">
        <v>354840371518.15167</v>
      </c>
      <c r="CR653">
        <v>214386030632.91229</v>
      </c>
      <c r="CS653">
        <v>1.0146649774383816</v>
      </c>
      <c r="CT653">
        <v>39297814421.468483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38121373282.974365</v>
      </c>
      <c r="DK653">
        <v>608468877.02563369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13436497207.29306</v>
      </c>
      <c r="EF653">
        <v>-2775415793</v>
      </c>
      <c r="EG653">
        <v>0</v>
      </c>
      <c r="EH653">
        <v>0</v>
      </c>
      <c r="EI653">
        <v>2600957803</v>
      </c>
      <c r="EJ653">
        <v>77146310</v>
      </c>
      <c r="EK653">
        <v>171390219</v>
      </c>
      <c r="EL653">
        <v>0</v>
      </c>
      <c r="EM653">
        <v>0</v>
      </c>
      <c r="EN653">
        <v>-737846827</v>
      </c>
      <c r="EO653">
        <v>-1107326181</v>
      </c>
      <c r="EP653">
        <v>-97311680</v>
      </c>
      <c r="EQ653">
        <v>-1673782789</v>
      </c>
      <c r="ER653" t="b">
        <v>1</v>
      </c>
      <c r="ES653" t="b">
        <v>1</v>
      </c>
      <c r="ET653" t="s">
        <v>9979</v>
      </c>
      <c r="EU653" t="s">
        <v>1878</v>
      </c>
      <c r="EV653">
        <v>2022</v>
      </c>
      <c r="EW653" t="s">
        <v>814</v>
      </c>
    </row>
    <row r="654" spans="1:153" x14ac:dyDescent="0.4">
      <c r="A654" t="s">
        <v>343</v>
      </c>
      <c r="B654">
        <v>806855145801</v>
      </c>
      <c r="C654">
        <v>6000000001321</v>
      </c>
      <c r="D654" t="s">
        <v>2203</v>
      </c>
      <c r="E654" t="s">
        <v>2203</v>
      </c>
      <c r="F654" t="s">
        <v>546</v>
      </c>
      <c r="G654" t="s">
        <v>547</v>
      </c>
      <c r="H654" t="s">
        <v>2008</v>
      </c>
      <c r="I654" t="s">
        <v>549</v>
      </c>
      <c r="J654" t="s">
        <v>550</v>
      </c>
      <c r="K654" t="s">
        <v>551</v>
      </c>
      <c r="L654" t="s">
        <v>552</v>
      </c>
      <c r="M654" t="s">
        <v>553</v>
      </c>
      <c r="N654" t="s">
        <v>554</v>
      </c>
      <c r="O654" t="s">
        <v>555</v>
      </c>
      <c r="P654" t="s">
        <v>554</v>
      </c>
      <c r="Q654" t="s">
        <v>556</v>
      </c>
      <c r="R654" t="s">
        <v>557</v>
      </c>
      <c r="S654" t="s">
        <v>557</v>
      </c>
      <c r="T654" s="1">
        <v>46013</v>
      </c>
      <c r="U654" s="1">
        <v>58066</v>
      </c>
      <c r="V654" s="1">
        <v>58066</v>
      </c>
      <c r="X654" t="s">
        <v>558</v>
      </c>
      <c r="Y654" t="s">
        <v>559</v>
      </c>
      <c r="Z654" t="s">
        <v>560</v>
      </c>
      <c r="AA654" t="s">
        <v>2204</v>
      </c>
      <c r="AB654" t="s">
        <v>1108</v>
      </c>
      <c r="AC654" t="s">
        <v>553</v>
      </c>
      <c r="AD654" t="s">
        <v>577</v>
      </c>
      <c r="AF654" t="s">
        <v>564</v>
      </c>
      <c r="AH654" s="1">
        <v>44979</v>
      </c>
      <c r="AI654" t="s">
        <v>566</v>
      </c>
      <c r="AJ654" t="s">
        <v>567</v>
      </c>
      <c r="AK654" t="s">
        <v>546</v>
      </c>
      <c r="AL654" t="s">
        <v>568</v>
      </c>
      <c r="AM654" t="s">
        <v>569</v>
      </c>
      <c r="AN654" t="s">
        <v>578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8926000000</v>
      </c>
      <c r="AW654">
        <v>18528000000</v>
      </c>
      <c r="AX654">
        <v>0</v>
      </c>
      <c r="AY654">
        <v>0</v>
      </c>
      <c r="AZ654">
        <v>0</v>
      </c>
      <c r="BA654">
        <v>0</v>
      </c>
      <c r="BB654">
        <v>8926000000</v>
      </c>
      <c r="BC654">
        <v>18528000000</v>
      </c>
      <c r="BD654">
        <v>0</v>
      </c>
      <c r="BE654">
        <v>298593408</v>
      </c>
      <c r="BF654">
        <v>594379402</v>
      </c>
      <c r="BG654">
        <v>0</v>
      </c>
      <c r="BH654">
        <v>256733686</v>
      </c>
      <c r="BI654">
        <v>41859722</v>
      </c>
      <c r="BJ654">
        <v>0</v>
      </c>
      <c r="BK654">
        <v>0</v>
      </c>
      <c r="BL654">
        <v>347366694</v>
      </c>
      <c r="BM654">
        <v>0</v>
      </c>
      <c r="BN654">
        <v>0</v>
      </c>
      <c r="BO654">
        <v>81827769</v>
      </c>
      <c r="BP654">
        <v>389226416</v>
      </c>
      <c r="BQ654">
        <v>81827769</v>
      </c>
      <c r="BR654">
        <v>389226416</v>
      </c>
      <c r="BS654">
        <v>0</v>
      </c>
      <c r="BT654">
        <v>0</v>
      </c>
      <c r="BU654">
        <v>0</v>
      </c>
      <c r="BV654">
        <v>81827769</v>
      </c>
      <c r="BW654">
        <v>389226416</v>
      </c>
      <c r="BX654">
        <v>0.44262123564942835</v>
      </c>
      <c r="BY654">
        <v>2.8061684352197984</v>
      </c>
      <c r="BZ654">
        <v>0</v>
      </c>
      <c r="CA654">
        <v>18528000000</v>
      </c>
      <c r="CB654">
        <v>18528000000</v>
      </c>
      <c r="CC654">
        <v>9602000000</v>
      </c>
      <c r="CD654">
        <v>0</v>
      </c>
      <c r="CE654">
        <v>18528000000</v>
      </c>
      <c r="CF654">
        <v>18528000000</v>
      </c>
      <c r="CG654">
        <v>9602000000</v>
      </c>
      <c r="CH654">
        <v>18528000000</v>
      </c>
      <c r="CI654">
        <v>18528000000</v>
      </c>
      <c r="CJ654">
        <v>9602000000</v>
      </c>
      <c r="CK654">
        <v>0</v>
      </c>
      <c r="CL654">
        <v>0</v>
      </c>
      <c r="CM654">
        <v>0.44152424166666665</v>
      </c>
      <c r="CN654">
        <v>5.2982908999999996</v>
      </c>
      <c r="CO654">
        <v>5.2982908999999996</v>
      </c>
      <c r="CP654">
        <v>8180561149.5999994</v>
      </c>
      <c r="CQ654">
        <v>98166733795.199997</v>
      </c>
      <c r="CR654">
        <v>98166733795.199997</v>
      </c>
      <c r="CS654">
        <v>1.0320800627158895</v>
      </c>
      <c r="CT654">
        <v>19122379402</v>
      </c>
      <c r="CU654">
        <v>5.2</v>
      </c>
      <c r="CV654">
        <v>0</v>
      </c>
      <c r="CW654">
        <v>5.2</v>
      </c>
      <c r="CX654">
        <v>0</v>
      </c>
      <c r="CY654">
        <v>0</v>
      </c>
      <c r="CZ654">
        <v>96345600000</v>
      </c>
      <c r="DA654">
        <v>0</v>
      </c>
      <c r="DB654">
        <v>46415200000</v>
      </c>
      <c r="DC654">
        <v>0</v>
      </c>
      <c r="DD654">
        <v>0</v>
      </c>
      <c r="DE654">
        <v>18528000000</v>
      </c>
      <c r="DF654">
        <v>0</v>
      </c>
      <c r="DG654">
        <v>0</v>
      </c>
      <c r="DH654">
        <v>1</v>
      </c>
      <c r="DI654">
        <v>0</v>
      </c>
      <c r="DJ654">
        <v>18528000000</v>
      </c>
      <c r="DK654">
        <v>0</v>
      </c>
      <c r="DL654">
        <v>9602000000</v>
      </c>
      <c r="DM654">
        <v>0</v>
      </c>
      <c r="DN654">
        <v>8926000000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81827769</v>
      </c>
      <c r="EH654">
        <v>0</v>
      </c>
      <c r="EI654">
        <v>0</v>
      </c>
      <c r="EJ654">
        <v>0</v>
      </c>
      <c r="EK654">
        <v>0</v>
      </c>
      <c r="EL654">
        <v>389226416</v>
      </c>
      <c r="EM654">
        <v>0</v>
      </c>
      <c r="EN654">
        <v>0</v>
      </c>
      <c r="EO654">
        <v>0</v>
      </c>
      <c r="EP654">
        <v>81827769</v>
      </c>
      <c r="EQ654">
        <v>389226416</v>
      </c>
      <c r="ER654" t="b">
        <v>1</v>
      </c>
      <c r="ES654" t="b">
        <v>1</v>
      </c>
      <c r="ET654" t="s">
        <v>9979</v>
      </c>
      <c r="EU654" t="s">
        <v>9979</v>
      </c>
      <c r="EV654">
        <v>2023</v>
      </c>
      <c r="EW654" t="s">
        <v>8804</v>
      </c>
    </row>
    <row r="655" spans="1:153" x14ac:dyDescent="0.4">
      <c r="A655" t="s">
        <v>344</v>
      </c>
      <c r="B655" t="s">
        <v>2205</v>
      </c>
      <c r="C655">
        <v>210001642</v>
      </c>
      <c r="D655" t="s">
        <v>2206</v>
      </c>
      <c r="E655" t="s">
        <v>2207</v>
      </c>
      <c r="F655" t="s">
        <v>827</v>
      </c>
      <c r="G655" t="s">
        <v>827</v>
      </c>
      <c r="H655" t="s">
        <v>827</v>
      </c>
      <c r="I655" t="s">
        <v>689</v>
      </c>
      <c r="J655" t="s">
        <v>654</v>
      </c>
      <c r="K655" t="s">
        <v>551</v>
      </c>
      <c r="L655" t="s">
        <v>654</v>
      </c>
      <c r="M655" t="s">
        <v>553</v>
      </c>
      <c r="N655" t="s">
        <v>594</v>
      </c>
      <c r="O655" t="s">
        <v>583</v>
      </c>
      <c r="P655" t="s">
        <v>584</v>
      </c>
      <c r="Q655" t="s">
        <v>655</v>
      </c>
      <c r="R655" t="s">
        <v>692</v>
      </c>
      <c r="S655" t="s">
        <v>692</v>
      </c>
      <c r="T655" s="1">
        <v>45033</v>
      </c>
      <c r="U655" s="1">
        <v>46934</v>
      </c>
      <c r="V655" s="1">
        <v>48579</v>
      </c>
      <c r="X655" t="s">
        <v>553</v>
      </c>
      <c r="Y655" t="s">
        <v>553</v>
      </c>
      <c r="Z655" t="s">
        <v>553</v>
      </c>
      <c r="AA655" t="s">
        <v>553</v>
      </c>
      <c r="AB655" t="s">
        <v>553</v>
      </c>
      <c r="AC655" t="s">
        <v>2124</v>
      </c>
      <c r="AD655" t="s">
        <v>1379</v>
      </c>
      <c r="AF655" t="s">
        <v>829</v>
      </c>
      <c r="AH655" s="1">
        <v>44926</v>
      </c>
      <c r="AI655" t="s">
        <v>566</v>
      </c>
      <c r="AJ655" t="s">
        <v>696</v>
      </c>
      <c r="AK655" t="s">
        <v>827</v>
      </c>
      <c r="AL655" t="s">
        <v>586</v>
      </c>
      <c r="AM655" t="s">
        <v>569</v>
      </c>
      <c r="AN655" t="s">
        <v>578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-1081426609</v>
      </c>
      <c r="BN655">
        <v>23782159121</v>
      </c>
      <c r="BO655">
        <v>0</v>
      </c>
      <c r="BP655">
        <v>0</v>
      </c>
      <c r="BQ655">
        <v>-1081426609</v>
      </c>
      <c r="BR655">
        <v>23782159121</v>
      </c>
      <c r="BS655">
        <v>0</v>
      </c>
      <c r="BT655">
        <v>0</v>
      </c>
      <c r="BU655">
        <v>0</v>
      </c>
      <c r="BV655">
        <v>-1081426609</v>
      </c>
      <c r="BW655">
        <v>23782159121</v>
      </c>
      <c r="BX655">
        <v>-0.92214548505731242</v>
      </c>
      <c r="BY655">
        <v>30.30912487756537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112802743790</v>
      </c>
      <c r="CF655">
        <v>120661598468</v>
      </c>
      <c r="CG655">
        <v>67910103479</v>
      </c>
      <c r="CH655">
        <v>110844553598</v>
      </c>
      <c r="CI655">
        <v>113161328276</v>
      </c>
      <c r="CJ655">
        <v>65745183584</v>
      </c>
      <c r="CK655">
        <v>24318310014</v>
      </c>
      <c r="CL655">
        <v>0</v>
      </c>
      <c r="CM655">
        <v>32.987516522407532</v>
      </c>
      <c r="CN655">
        <v>93.961359262466445</v>
      </c>
      <c r="CO655">
        <v>36.950370669364929</v>
      </c>
      <c r="CP655">
        <v>3721082374545.5288</v>
      </c>
      <c r="CQ655">
        <v>10599099135044.146</v>
      </c>
      <c r="CR655">
        <v>4168103195561.9028</v>
      </c>
      <c r="CS655">
        <v>1.4538210241636447</v>
      </c>
      <c r="CT655">
        <v>163995000505.24701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112802743790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83474030404.600006</v>
      </c>
      <c r="EF655">
        <v>-6167312164</v>
      </c>
      <c r="EG655">
        <v>0</v>
      </c>
      <c r="EH655">
        <v>0</v>
      </c>
      <c r="EI655">
        <v>6777428069</v>
      </c>
      <c r="EJ655">
        <v>-1691542514</v>
      </c>
      <c r="EK655">
        <v>-168120045</v>
      </c>
      <c r="EL655">
        <v>0</v>
      </c>
      <c r="EM655">
        <v>0</v>
      </c>
      <c r="EN655">
        <v>-329421190</v>
      </c>
      <c r="EO655">
        <v>24279700356</v>
      </c>
      <c r="EP655">
        <v>-1081426609</v>
      </c>
      <c r="EQ655">
        <v>23782159121</v>
      </c>
      <c r="ER655" t="b">
        <v>1</v>
      </c>
      <c r="ES655" t="b">
        <v>1</v>
      </c>
      <c r="ET655" t="s">
        <v>1201</v>
      </c>
      <c r="EU655" t="s">
        <v>9979</v>
      </c>
      <c r="EV655">
        <v>2022</v>
      </c>
      <c r="EW655" t="s">
        <v>814</v>
      </c>
    </row>
    <row r="656" spans="1:153" x14ac:dyDescent="0.4">
      <c r="A656" t="s">
        <v>345</v>
      </c>
      <c r="B656" t="s">
        <v>2208</v>
      </c>
      <c r="C656">
        <v>210001648</v>
      </c>
      <c r="D656" t="s">
        <v>2209</v>
      </c>
      <c r="E656" t="s">
        <v>2210</v>
      </c>
      <c r="F656" t="s">
        <v>606</v>
      </c>
      <c r="G656" t="s">
        <v>607</v>
      </c>
      <c r="H656" t="s">
        <v>654</v>
      </c>
      <c r="I656" t="s">
        <v>689</v>
      </c>
      <c r="J656" t="s">
        <v>837</v>
      </c>
      <c r="K656" t="s">
        <v>691</v>
      </c>
      <c r="L656" t="s">
        <v>654</v>
      </c>
      <c r="M656" t="s">
        <v>553</v>
      </c>
      <c r="N656" t="s">
        <v>594</v>
      </c>
      <c r="O656" t="s">
        <v>583</v>
      </c>
      <c r="P656" t="s">
        <v>584</v>
      </c>
      <c r="Q656" t="s">
        <v>655</v>
      </c>
      <c r="R656" t="s">
        <v>692</v>
      </c>
      <c r="S656" t="s">
        <v>692</v>
      </c>
      <c r="T656" s="1">
        <v>45373</v>
      </c>
      <c r="U656">
        <v>47087</v>
      </c>
      <c r="V656">
        <v>49278</v>
      </c>
      <c r="X656" t="s">
        <v>553</v>
      </c>
      <c r="Y656" t="s">
        <v>553</v>
      </c>
      <c r="Z656" t="s">
        <v>553</v>
      </c>
      <c r="AA656" t="s">
        <v>553</v>
      </c>
      <c r="AB656" t="s">
        <v>553</v>
      </c>
      <c r="AC656" t="s">
        <v>1493</v>
      </c>
      <c r="AD656" t="s">
        <v>863</v>
      </c>
      <c r="AF656" t="s">
        <v>612</v>
      </c>
      <c r="AH656" s="1">
        <v>45016</v>
      </c>
      <c r="AI656" t="s">
        <v>566</v>
      </c>
      <c r="AJ656" t="s">
        <v>773</v>
      </c>
      <c r="AK656" t="s">
        <v>606</v>
      </c>
      <c r="AL656" t="s">
        <v>586</v>
      </c>
      <c r="AM656" t="s">
        <v>569</v>
      </c>
      <c r="AN656" t="s">
        <v>578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8571204230</v>
      </c>
      <c r="AW656">
        <v>32878611667</v>
      </c>
      <c r="AX656">
        <v>0</v>
      </c>
      <c r="AY656">
        <v>0</v>
      </c>
      <c r="AZ656">
        <v>1229411062</v>
      </c>
      <c r="BA656">
        <v>0</v>
      </c>
      <c r="BB656">
        <v>8571204230</v>
      </c>
      <c r="BC656">
        <v>31649200605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-153071143</v>
      </c>
      <c r="BN656">
        <v>2361961797</v>
      </c>
      <c r="BO656">
        <v>0</v>
      </c>
      <c r="BP656">
        <v>0</v>
      </c>
      <c r="BQ656">
        <v>-153071143</v>
      </c>
      <c r="BR656">
        <v>2361961797</v>
      </c>
      <c r="BS656">
        <v>0</v>
      </c>
      <c r="BT656">
        <v>0</v>
      </c>
      <c r="BU656">
        <v>0</v>
      </c>
      <c r="BV656">
        <v>-153071143</v>
      </c>
      <c r="BW656">
        <v>2361961797</v>
      </c>
      <c r="BX656">
        <v>-0.40488196409403998</v>
      </c>
      <c r="BY656">
        <v>7.9064759124871555</v>
      </c>
      <c r="BZ656">
        <v>22352010.829999998</v>
      </c>
      <c r="CA656">
        <v>31657692523</v>
      </c>
      <c r="CB656">
        <v>31657692523</v>
      </c>
      <c r="CC656">
        <v>23086488293</v>
      </c>
      <c r="CD656">
        <v>25299957.699999999</v>
      </c>
      <c r="CE656">
        <v>36459769041</v>
      </c>
      <c r="CF656">
        <v>38999884795</v>
      </c>
      <c r="CG656">
        <v>25649716764</v>
      </c>
      <c r="CH656">
        <v>35905978749.957436</v>
      </c>
      <c r="CI656">
        <v>36201952616.625435</v>
      </c>
      <c r="CJ656">
        <v>24827689030.374229</v>
      </c>
      <c r="CK656">
        <v>2507085489.5832062</v>
      </c>
      <c r="CL656">
        <v>0</v>
      </c>
      <c r="CM656">
        <v>707.98052310943581</v>
      </c>
      <c r="CN656">
        <v>38.800527453422553</v>
      </c>
      <c r="CO656">
        <v>20.337726473808289</v>
      </c>
      <c r="CP656">
        <v>25812806358096.395</v>
      </c>
      <c r="CQ656">
        <v>1414658269620.7661</v>
      </c>
      <c r="CR656">
        <v>741508810054.08154</v>
      </c>
      <c r="CS656">
        <v>1.1463130038677494</v>
      </c>
      <c r="CT656">
        <v>41794307369.713081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36459769041</v>
      </c>
      <c r="DL656">
        <v>0</v>
      </c>
      <c r="DM656">
        <v>25649716764</v>
      </c>
      <c r="DN656">
        <v>0</v>
      </c>
      <c r="DO656">
        <v>8571204230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45574711301.249992</v>
      </c>
      <c r="EF656">
        <v>-2365973761</v>
      </c>
      <c r="EG656">
        <v>0</v>
      </c>
      <c r="EH656">
        <v>0</v>
      </c>
      <c r="EI656">
        <v>2387044611</v>
      </c>
      <c r="EJ656">
        <v>-174141993</v>
      </c>
      <c r="EK656">
        <v>-260713978</v>
      </c>
      <c r="EL656">
        <v>0</v>
      </c>
      <c r="EM656">
        <v>0</v>
      </c>
      <c r="EN656">
        <v>123113750</v>
      </c>
      <c r="EO656">
        <v>2499562025</v>
      </c>
      <c r="EP656">
        <v>-153071143</v>
      </c>
      <c r="EQ656">
        <v>2361961797</v>
      </c>
      <c r="ER656" t="b">
        <v>1</v>
      </c>
      <c r="ES656" t="b">
        <v>1</v>
      </c>
      <c r="ET656" t="s">
        <v>9979</v>
      </c>
      <c r="EU656" t="s">
        <v>1552</v>
      </c>
      <c r="EV656">
        <v>2023</v>
      </c>
      <c r="EW656" t="s">
        <v>814</v>
      </c>
    </row>
    <row r="657" spans="1:153" x14ac:dyDescent="0.4">
      <c r="A657" t="s">
        <v>346</v>
      </c>
      <c r="B657">
        <v>906871548901</v>
      </c>
      <c r="C657">
        <v>6000000001267</v>
      </c>
      <c r="D657" t="s">
        <v>2211</v>
      </c>
      <c r="E657" t="s">
        <v>2212</v>
      </c>
      <c r="F657" t="s">
        <v>606</v>
      </c>
      <c r="G657" t="s">
        <v>1236</v>
      </c>
      <c r="H657" t="s">
        <v>1237</v>
      </c>
      <c r="I657" t="s">
        <v>549</v>
      </c>
      <c r="J657" t="s">
        <v>550</v>
      </c>
      <c r="K657" t="s">
        <v>551</v>
      </c>
      <c r="L657" t="s">
        <v>552</v>
      </c>
      <c r="M657" t="s">
        <v>932</v>
      </c>
      <c r="N657" t="s">
        <v>554</v>
      </c>
      <c r="O657" t="s">
        <v>555</v>
      </c>
      <c r="P657" t="s">
        <v>554</v>
      </c>
      <c r="Q657" t="s">
        <v>556</v>
      </c>
      <c r="R657" t="s">
        <v>557</v>
      </c>
      <c r="S657" t="s">
        <v>557</v>
      </c>
      <c r="T657" s="1">
        <v>45049</v>
      </c>
      <c r="U657" s="1">
        <v>50225</v>
      </c>
      <c r="V657" s="1">
        <v>50225</v>
      </c>
      <c r="X657" t="s">
        <v>553</v>
      </c>
      <c r="Y657" t="s">
        <v>553</v>
      </c>
      <c r="Z657" t="s">
        <v>1238</v>
      </c>
      <c r="AA657" t="s">
        <v>1238</v>
      </c>
      <c r="AB657" t="s">
        <v>2213</v>
      </c>
      <c r="AC657" t="s">
        <v>553</v>
      </c>
      <c r="AD657" t="s">
        <v>784</v>
      </c>
      <c r="AF657" t="s">
        <v>8806</v>
      </c>
      <c r="AH657" s="1">
        <v>45050</v>
      </c>
      <c r="AI657" t="s">
        <v>566</v>
      </c>
      <c r="AJ657" t="s">
        <v>567</v>
      </c>
      <c r="AK657" t="s">
        <v>606</v>
      </c>
      <c r="AL657" t="s">
        <v>568</v>
      </c>
      <c r="AM657" t="s">
        <v>569</v>
      </c>
      <c r="AN657" t="s">
        <v>578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12000000000</v>
      </c>
      <c r="AW657">
        <v>49600000000</v>
      </c>
      <c r="AX657">
        <v>0</v>
      </c>
      <c r="AY657">
        <v>0</v>
      </c>
      <c r="AZ657">
        <v>0</v>
      </c>
      <c r="BA657">
        <v>0</v>
      </c>
      <c r="BB657">
        <v>12000000000</v>
      </c>
      <c r="BC657">
        <v>49600000000</v>
      </c>
      <c r="BD657">
        <v>232133697</v>
      </c>
      <c r="BE657">
        <v>1442202402</v>
      </c>
      <c r="BF657">
        <v>10088380756</v>
      </c>
      <c r="BG657">
        <v>0</v>
      </c>
      <c r="BH657">
        <v>1435321640</v>
      </c>
      <c r="BI657">
        <v>6880762</v>
      </c>
      <c r="BJ657">
        <v>0</v>
      </c>
      <c r="BK657">
        <v>0</v>
      </c>
      <c r="BL657">
        <v>1508922735</v>
      </c>
      <c r="BM657">
        <v>0</v>
      </c>
      <c r="BN657">
        <v>0</v>
      </c>
      <c r="BO657">
        <v>257803833</v>
      </c>
      <c r="BP657">
        <v>1515803497</v>
      </c>
      <c r="BQ657">
        <v>257803833</v>
      </c>
      <c r="BR657">
        <v>1515803497</v>
      </c>
      <c r="BS657">
        <v>0</v>
      </c>
      <c r="BT657">
        <v>0</v>
      </c>
      <c r="BU657">
        <v>0</v>
      </c>
      <c r="BV657">
        <v>257803833</v>
      </c>
      <c r="BW657">
        <v>1515803497</v>
      </c>
      <c r="BX657">
        <v>0.52112009433238116</v>
      </c>
      <c r="BY657">
        <v>3.5381168496968476</v>
      </c>
      <c r="BZ657">
        <v>0</v>
      </c>
      <c r="CA657">
        <v>49600000000</v>
      </c>
      <c r="CB657">
        <v>49600000000</v>
      </c>
      <c r="CC657">
        <v>37600000000</v>
      </c>
      <c r="CD657">
        <v>0</v>
      </c>
      <c r="CE657">
        <v>49600000000</v>
      </c>
      <c r="CF657">
        <v>49600000000</v>
      </c>
      <c r="CG657">
        <v>37600000000</v>
      </c>
      <c r="CH657">
        <v>49600000000</v>
      </c>
      <c r="CI657">
        <v>49600000000</v>
      </c>
      <c r="CJ657">
        <v>37600000000</v>
      </c>
      <c r="CK657">
        <v>0</v>
      </c>
      <c r="CL657">
        <v>0</v>
      </c>
      <c r="CM657">
        <v>0.52207519166666672</v>
      </c>
      <c r="CN657">
        <v>6.2649023000000001</v>
      </c>
      <c r="CO657">
        <v>6.2649023000000001</v>
      </c>
      <c r="CP657">
        <v>25894929506.666668</v>
      </c>
      <c r="CQ657">
        <v>310739154080</v>
      </c>
      <c r="CR657">
        <v>310739154080</v>
      </c>
      <c r="CS657">
        <v>1.2033947733064516</v>
      </c>
      <c r="CT657">
        <v>59688380756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302560000000</v>
      </c>
      <c r="DA657">
        <v>0</v>
      </c>
      <c r="DB657">
        <v>73200000000</v>
      </c>
      <c r="DC657">
        <v>0</v>
      </c>
      <c r="DD657">
        <v>0</v>
      </c>
      <c r="DE657">
        <v>49600000000</v>
      </c>
      <c r="DF657">
        <v>0</v>
      </c>
      <c r="DG657">
        <v>0</v>
      </c>
      <c r="DH657">
        <v>1</v>
      </c>
      <c r="DI657">
        <v>0</v>
      </c>
      <c r="DJ657">
        <v>49600000000</v>
      </c>
      <c r="DK657">
        <v>0</v>
      </c>
      <c r="DL657">
        <v>37600000000</v>
      </c>
      <c r="DM657">
        <v>0</v>
      </c>
      <c r="DN657">
        <v>12000000000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6123077474.0944462</v>
      </c>
      <c r="EF657">
        <v>0</v>
      </c>
      <c r="EG657">
        <v>257803833</v>
      </c>
      <c r="EH657">
        <v>0</v>
      </c>
      <c r="EI657">
        <v>0</v>
      </c>
      <c r="EJ657">
        <v>0</v>
      </c>
      <c r="EK657">
        <v>0</v>
      </c>
      <c r="EL657">
        <v>1515803497</v>
      </c>
      <c r="EM657">
        <v>0</v>
      </c>
      <c r="EN657">
        <v>0</v>
      </c>
      <c r="EO657">
        <v>0</v>
      </c>
      <c r="EP657">
        <v>257803833</v>
      </c>
      <c r="EQ657">
        <v>1515803497</v>
      </c>
      <c r="ER657" t="b">
        <v>1</v>
      </c>
      <c r="ES657" t="b">
        <v>1</v>
      </c>
      <c r="ET657" t="s">
        <v>9979</v>
      </c>
      <c r="EU657" t="s">
        <v>9979</v>
      </c>
      <c r="EV657">
        <v>2023</v>
      </c>
      <c r="EW657" t="s">
        <v>8804</v>
      </c>
    </row>
    <row r="658" spans="1:153" x14ac:dyDescent="0.4">
      <c r="A658" t="s">
        <v>347</v>
      </c>
      <c r="B658" t="s">
        <v>2214</v>
      </c>
      <c r="C658">
        <v>210001690</v>
      </c>
      <c r="D658" t="s">
        <v>2215</v>
      </c>
      <c r="E658" t="s">
        <v>2216</v>
      </c>
      <c r="F658" t="s">
        <v>844</v>
      </c>
      <c r="G658" t="s">
        <v>844</v>
      </c>
      <c r="H658" t="s">
        <v>1277</v>
      </c>
      <c r="I658" t="s">
        <v>689</v>
      </c>
      <c r="J658" t="s">
        <v>837</v>
      </c>
      <c r="K658" t="s">
        <v>691</v>
      </c>
      <c r="L658" t="s">
        <v>838</v>
      </c>
      <c r="M658" t="s">
        <v>553</v>
      </c>
      <c r="N658" t="s">
        <v>594</v>
      </c>
      <c r="O658" t="s">
        <v>555</v>
      </c>
      <c r="P658" t="s">
        <v>595</v>
      </c>
      <c r="Q658" t="s">
        <v>655</v>
      </c>
      <c r="R658" t="s">
        <v>557</v>
      </c>
      <c r="S658" t="s">
        <v>692</v>
      </c>
      <c r="T658" s="1">
        <v>45106</v>
      </c>
      <c r="U658">
        <v>46567</v>
      </c>
      <c r="V658" s="1">
        <v>48028</v>
      </c>
      <c r="X658" t="s">
        <v>553</v>
      </c>
      <c r="Y658" t="s">
        <v>553</v>
      </c>
      <c r="Z658" t="s">
        <v>553</v>
      </c>
      <c r="AA658" t="s">
        <v>553</v>
      </c>
      <c r="AB658" t="s">
        <v>1437</v>
      </c>
      <c r="AC658" t="s">
        <v>2217</v>
      </c>
      <c r="AD658" t="s">
        <v>851</v>
      </c>
      <c r="AF658" t="s">
        <v>8894</v>
      </c>
      <c r="AH658" s="1">
        <v>45055</v>
      </c>
      <c r="AI658" t="s">
        <v>566</v>
      </c>
      <c r="AJ658" t="s">
        <v>696</v>
      </c>
      <c r="AK658" t="s">
        <v>844</v>
      </c>
      <c r="AL658" t="s">
        <v>568</v>
      </c>
      <c r="AM658" t="s">
        <v>569</v>
      </c>
      <c r="AN658" t="s">
        <v>578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13225830261</v>
      </c>
      <c r="AW658">
        <v>146278832659</v>
      </c>
      <c r="AX658">
        <v>0</v>
      </c>
      <c r="AY658">
        <v>0</v>
      </c>
      <c r="AZ658">
        <v>0</v>
      </c>
      <c r="BA658">
        <v>0</v>
      </c>
      <c r="BB658">
        <v>13225830261</v>
      </c>
      <c r="BC658">
        <v>146278832659</v>
      </c>
      <c r="BD658">
        <v>4047365218</v>
      </c>
      <c r="BE658">
        <v>11772782628</v>
      </c>
      <c r="BF658">
        <v>32963336223</v>
      </c>
      <c r="BG658">
        <v>11772565218</v>
      </c>
      <c r="BH658">
        <v>0</v>
      </c>
      <c r="BI658">
        <v>217410</v>
      </c>
      <c r="BJ658">
        <v>0</v>
      </c>
      <c r="BK658">
        <v>11772565218</v>
      </c>
      <c r="BL658">
        <v>217410</v>
      </c>
      <c r="BM658">
        <v>0</v>
      </c>
      <c r="BN658">
        <v>848481627</v>
      </c>
      <c r="BO658">
        <v>4047365218</v>
      </c>
      <c r="BP658">
        <v>11772782628</v>
      </c>
      <c r="BQ658">
        <v>4047365218</v>
      </c>
      <c r="BR658">
        <v>12621264255</v>
      </c>
      <c r="BS658">
        <v>0</v>
      </c>
      <c r="BT658">
        <v>0</v>
      </c>
      <c r="BU658">
        <v>0</v>
      </c>
      <c r="BV658">
        <v>4047365218</v>
      </c>
      <c r="BW658">
        <v>12621264255</v>
      </c>
      <c r="BX658">
        <v>2.7347057729574784</v>
      </c>
      <c r="BY658">
        <v>9.2344462216218552</v>
      </c>
      <c r="BZ658">
        <v>0</v>
      </c>
      <c r="CA658">
        <v>146278832659</v>
      </c>
      <c r="CB658">
        <v>146278832659</v>
      </c>
      <c r="CC658">
        <v>133053002398</v>
      </c>
      <c r="CD658">
        <v>0</v>
      </c>
      <c r="CE658">
        <v>150023707256</v>
      </c>
      <c r="CF658">
        <v>150023707256</v>
      </c>
      <c r="CG658">
        <v>135949395368</v>
      </c>
      <c r="CH658">
        <v>150023707256</v>
      </c>
      <c r="CI658">
        <v>150023707256</v>
      </c>
      <c r="CJ658">
        <v>135949395368</v>
      </c>
      <c r="CK658">
        <v>848481627</v>
      </c>
      <c r="CL658">
        <v>0</v>
      </c>
      <c r="CM658">
        <v>267.68707513809204</v>
      </c>
      <c r="CN658">
        <v>20.357337594032284</v>
      </c>
      <c r="CO658">
        <v>11.296440958976744</v>
      </c>
      <c r="CP658">
        <v>40159407396732</v>
      </c>
      <c r="CQ658">
        <v>3054083255718.6626</v>
      </c>
      <c r="CR658">
        <v>1694733951464.2148</v>
      </c>
      <c r="CS658">
        <v>1.2509468400364725</v>
      </c>
      <c r="CT658">
        <v>187671682522.45001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150023707256</v>
      </c>
      <c r="DK658">
        <v>0</v>
      </c>
      <c r="DL658">
        <v>135949395368</v>
      </c>
      <c r="DM658">
        <v>0</v>
      </c>
      <c r="DN658">
        <v>13225830261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91893812913.190399</v>
      </c>
      <c r="EF658">
        <v>0</v>
      </c>
      <c r="EG658">
        <v>4047365218</v>
      </c>
      <c r="EH658">
        <v>0</v>
      </c>
      <c r="EI658">
        <v>0</v>
      </c>
      <c r="EJ658">
        <v>0</v>
      </c>
      <c r="EK658">
        <v>0</v>
      </c>
      <c r="EL658">
        <v>11772782628</v>
      </c>
      <c r="EM658">
        <v>0</v>
      </c>
      <c r="EN658">
        <v>0</v>
      </c>
      <c r="EO658">
        <v>848481627</v>
      </c>
      <c r="EP658">
        <v>4047365218</v>
      </c>
      <c r="EQ658">
        <v>12621264255</v>
      </c>
      <c r="ER658" t="b">
        <v>1</v>
      </c>
      <c r="ES658" t="b">
        <v>1</v>
      </c>
      <c r="ET658" t="s">
        <v>9979</v>
      </c>
      <c r="EU658" t="s">
        <v>9979</v>
      </c>
      <c r="EV658">
        <v>2023</v>
      </c>
      <c r="EW658" t="s">
        <v>572</v>
      </c>
    </row>
    <row r="659" spans="1:153" x14ac:dyDescent="0.4">
      <c r="A659" t="s">
        <v>349</v>
      </c>
      <c r="B659" t="s">
        <v>2218</v>
      </c>
      <c r="C659">
        <v>210001780</v>
      </c>
      <c r="D659" t="s">
        <v>2219</v>
      </c>
      <c r="E659" t="s">
        <v>2219</v>
      </c>
      <c r="F659" t="s">
        <v>606</v>
      </c>
      <c r="G659" t="s">
        <v>607</v>
      </c>
      <c r="H659" t="s">
        <v>654</v>
      </c>
      <c r="I659" t="s">
        <v>689</v>
      </c>
      <c r="J659" t="s">
        <v>690</v>
      </c>
      <c r="K659" t="s">
        <v>691</v>
      </c>
      <c r="L659" t="s">
        <v>654</v>
      </c>
      <c r="M659" t="s">
        <v>553</v>
      </c>
      <c r="N659" t="s">
        <v>594</v>
      </c>
      <c r="O659" t="s">
        <v>583</v>
      </c>
      <c r="P659" t="s">
        <v>584</v>
      </c>
      <c r="Q659" t="s">
        <v>655</v>
      </c>
      <c r="R659" t="s">
        <v>557</v>
      </c>
      <c r="S659" t="s">
        <v>692</v>
      </c>
      <c r="T659" s="1">
        <v>45253</v>
      </c>
      <c r="U659" s="1">
        <v>46387</v>
      </c>
      <c r="V659" s="1">
        <v>48060</v>
      </c>
      <c r="X659" t="s">
        <v>553</v>
      </c>
      <c r="Y659" t="s">
        <v>553</v>
      </c>
      <c r="Z659" t="s">
        <v>553</v>
      </c>
      <c r="AA659" t="s">
        <v>553</v>
      </c>
      <c r="AB659" t="s">
        <v>933</v>
      </c>
      <c r="AC659" t="s">
        <v>2220</v>
      </c>
      <c r="AD659" t="s">
        <v>771</v>
      </c>
      <c r="AF659" t="s">
        <v>612</v>
      </c>
      <c r="AH659" s="1">
        <v>45077</v>
      </c>
      <c r="AI659" t="s">
        <v>566</v>
      </c>
      <c r="AJ659" t="s">
        <v>773</v>
      </c>
      <c r="AK659" t="s">
        <v>606</v>
      </c>
      <c r="AL659" t="s">
        <v>586</v>
      </c>
      <c r="AM659" t="s">
        <v>569</v>
      </c>
      <c r="AN659" t="s">
        <v>578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25641000000</v>
      </c>
      <c r="AW659">
        <v>71064000000</v>
      </c>
      <c r="AX659">
        <v>0</v>
      </c>
      <c r="AY659">
        <v>0</v>
      </c>
      <c r="AZ659">
        <v>0</v>
      </c>
      <c r="BA659">
        <v>0</v>
      </c>
      <c r="BB659">
        <v>25641000000</v>
      </c>
      <c r="BC659">
        <v>71064000000</v>
      </c>
      <c r="BD659">
        <v>0</v>
      </c>
      <c r="BE659">
        <v>3397449</v>
      </c>
      <c r="BF659">
        <v>6236632</v>
      </c>
      <c r="BG659">
        <v>0</v>
      </c>
      <c r="BH659">
        <v>0</v>
      </c>
      <c r="BI659">
        <v>3397449</v>
      </c>
      <c r="BJ659">
        <v>0</v>
      </c>
      <c r="BK659">
        <v>0</v>
      </c>
      <c r="BL659">
        <v>3397449</v>
      </c>
      <c r="BM659">
        <v>0</v>
      </c>
      <c r="BN659">
        <v>10711815810</v>
      </c>
      <c r="BO659">
        <v>0</v>
      </c>
      <c r="BP659">
        <v>3397449</v>
      </c>
      <c r="BQ659">
        <v>0</v>
      </c>
      <c r="BR659">
        <v>10715213259</v>
      </c>
      <c r="BS659">
        <v>0</v>
      </c>
      <c r="BT659">
        <v>0</v>
      </c>
      <c r="BU659">
        <v>0</v>
      </c>
      <c r="BV659">
        <v>0</v>
      </c>
      <c r="BW659">
        <v>10715213259</v>
      </c>
      <c r="BX659">
        <v>0</v>
      </c>
      <c r="BY659">
        <v>15.337076684694823</v>
      </c>
      <c r="BZ659">
        <v>0</v>
      </c>
      <c r="CA659">
        <v>71064000000</v>
      </c>
      <c r="CB659">
        <v>71064000000</v>
      </c>
      <c r="CC659">
        <v>45423000000</v>
      </c>
      <c r="CD659">
        <v>0</v>
      </c>
      <c r="CE659">
        <v>93398783938</v>
      </c>
      <c r="CF659">
        <v>93398783938</v>
      </c>
      <c r="CG659">
        <v>57045968128</v>
      </c>
      <c r="CH659">
        <v>93398783938</v>
      </c>
      <c r="CI659">
        <v>93398783938</v>
      </c>
      <c r="CJ659">
        <v>57045968128</v>
      </c>
      <c r="CK659">
        <v>10711815810</v>
      </c>
      <c r="CL659">
        <v>0</v>
      </c>
      <c r="CM659">
        <v>2395.273494720459</v>
      </c>
      <c r="CN659">
        <v>34.614927172660835</v>
      </c>
      <c r="CO659">
        <v>29.234073758125302</v>
      </c>
      <c r="CP659">
        <v>223715631605814.34</v>
      </c>
      <c r="CQ659">
        <v>3232992104028.9546</v>
      </c>
      <c r="CR659">
        <v>2730426938562.7007</v>
      </c>
      <c r="CS659">
        <v>1.314378877772149</v>
      </c>
      <c r="CT659">
        <v>122761388817.71185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93398783938</v>
      </c>
      <c r="DL659">
        <v>0</v>
      </c>
      <c r="DM659">
        <v>57045968128</v>
      </c>
      <c r="DN659">
        <v>0</v>
      </c>
      <c r="DO659">
        <v>25641000000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111321891174.22792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3397449</v>
      </c>
      <c r="EM659">
        <v>0</v>
      </c>
      <c r="EN659">
        <v>0</v>
      </c>
      <c r="EO659">
        <v>10711815810</v>
      </c>
      <c r="EP659">
        <v>0</v>
      </c>
      <c r="EQ659">
        <v>10715213259</v>
      </c>
      <c r="ER659" t="b">
        <v>1</v>
      </c>
      <c r="ES659" t="b">
        <v>1</v>
      </c>
      <c r="ET659" t="s">
        <v>9979</v>
      </c>
      <c r="EU659" t="s">
        <v>1552</v>
      </c>
      <c r="EV659">
        <v>2023</v>
      </c>
      <c r="EW659" t="s">
        <v>572</v>
      </c>
    </row>
    <row r="660" spans="1:153" x14ac:dyDescent="0.4">
      <c r="A660" t="s">
        <v>348</v>
      </c>
      <c r="B660" t="s">
        <v>2221</v>
      </c>
      <c r="C660">
        <v>210001839</v>
      </c>
      <c r="D660" t="s">
        <v>2222</v>
      </c>
      <c r="E660" t="s">
        <v>2223</v>
      </c>
      <c r="F660" t="s">
        <v>606</v>
      </c>
      <c r="G660" t="s">
        <v>607</v>
      </c>
      <c r="H660" t="s">
        <v>654</v>
      </c>
      <c r="I660" t="s">
        <v>689</v>
      </c>
      <c r="J660" t="s">
        <v>690</v>
      </c>
      <c r="K660" t="s">
        <v>691</v>
      </c>
      <c r="L660" t="s">
        <v>654</v>
      </c>
      <c r="M660" t="s">
        <v>553</v>
      </c>
      <c r="N660" t="s">
        <v>594</v>
      </c>
      <c r="O660" t="s">
        <v>654</v>
      </c>
      <c r="P660" t="s">
        <v>595</v>
      </c>
      <c r="Q660" t="s">
        <v>655</v>
      </c>
      <c r="R660" t="s">
        <v>557</v>
      </c>
      <c r="S660" t="s">
        <v>692</v>
      </c>
      <c r="T660" s="1">
        <v>45344</v>
      </c>
      <c r="U660">
        <v>46805</v>
      </c>
      <c r="V660">
        <v>51004</v>
      </c>
      <c r="X660" t="s">
        <v>553</v>
      </c>
      <c r="Y660" t="s">
        <v>553</v>
      </c>
      <c r="Z660" t="s">
        <v>553</v>
      </c>
      <c r="AA660" t="s">
        <v>553</v>
      </c>
      <c r="AB660" t="s">
        <v>2224</v>
      </c>
      <c r="AC660" t="s">
        <v>846</v>
      </c>
      <c r="AD660" t="s">
        <v>771</v>
      </c>
      <c r="AF660" t="s">
        <v>612</v>
      </c>
      <c r="AH660" s="1">
        <v>45077</v>
      </c>
      <c r="AI660" t="s">
        <v>566</v>
      </c>
      <c r="AJ660" t="s">
        <v>773</v>
      </c>
      <c r="AK660" t="s">
        <v>606</v>
      </c>
      <c r="AL660" t="s">
        <v>568</v>
      </c>
      <c r="AM660" t="s">
        <v>569</v>
      </c>
      <c r="AN660" t="s">
        <v>578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7875221064</v>
      </c>
      <c r="AW660">
        <v>22602119118</v>
      </c>
      <c r="AX660">
        <v>0</v>
      </c>
      <c r="AY660">
        <v>0</v>
      </c>
      <c r="AZ660">
        <v>0</v>
      </c>
      <c r="BA660">
        <v>0</v>
      </c>
      <c r="BB660">
        <v>7875221064</v>
      </c>
      <c r="BC660">
        <v>22602119118</v>
      </c>
      <c r="BD660">
        <v>0</v>
      </c>
      <c r="BE660">
        <v>440147</v>
      </c>
      <c r="BF660">
        <v>1554645</v>
      </c>
      <c r="BG660">
        <v>0</v>
      </c>
      <c r="BH660">
        <v>0</v>
      </c>
      <c r="BI660">
        <v>440147</v>
      </c>
      <c r="BJ660">
        <v>0</v>
      </c>
      <c r="BK660">
        <v>0</v>
      </c>
      <c r="BL660">
        <v>440147</v>
      </c>
      <c r="BM660">
        <v>0</v>
      </c>
      <c r="BN660">
        <v>452485241</v>
      </c>
      <c r="BO660">
        <v>0</v>
      </c>
      <c r="BP660">
        <v>440147</v>
      </c>
      <c r="BQ660">
        <v>0</v>
      </c>
      <c r="BR660">
        <v>452925388</v>
      </c>
      <c r="BS660">
        <v>0</v>
      </c>
      <c r="BT660">
        <v>0</v>
      </c>
      <c r="BU660">
        <v>0</v>
      </c>
      <c r="BV660">
        <v>0</v>
      </c>
      <c r="BW660">
        <v>452925388</v>
      </c>
      <c r="BX660">
        <v>0</v>
      </c>
      <c r="BY660">
        <v>2.3948888642635602</v>
      </c>
      <c r="BZ660">
        <v>0</v>
      </c>
      <c r="CA660">
        <v>22602119118</v>
      </c>
      <c r="CB660">
        <v>22602119118</v>
      </c>
      <c r="CC660">
        <v>14726898054</v>
      </c>
      <c r="CD660">
        <v>0</v>
      </c>
      <c r="CE660">
        <v>23302483119</v>
      </c>
      <c r="CF660">
        <v>23302483119</v>
      </c>
      <c r="CG660">
        <v>14974776814</v>
      </c>
      <c r="CH660">
        <v>23302483119</v>
      </c>
      <c r="CI660">
        <v>23302483119</v>
      </c>
      <c r="CJ660">
        <v>14974776814</v>
      </c>
      <c r="CK660">
        <v>452485241</v>
      </c>
      <c r="CL660">
        <v>0</v>
      </c>
      <c r="CM660">
        <v>921.61425590515171</v>
      </c>
      <c r="CN660">
        <v>5.3407970070838928</v>
      </c>
      <c r="CO660">
        <v>4.0604874491691607</v>
      </c>
      <c r="CP660">
        <v>21475900640459.543</v>
      </c>
      <c r="CQ660">
        <v>124453832099.57814</v>
      </c>
      <c r="CR660">
        <v>94619440239.175735</v>
      </c>
      <c r="CS660">
        <v>1.0310554352154087</v>
      </c>
      <c r="CT660">
        <v>24026151873.86026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23302483119</v>
      </c>
      <c r="DK660">
        <v>0</v>
      </c>
      <c r="DL660">
        <v>14974776814</v>
      </c>
      <c r="DM660">
        <v>0</v>
      </c>
      <c r="DN660">
        <v>7875221064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8430937882.1208935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440147</v>
      </c>
      <c r="EM660">
        <v>0</v>
      </c>
      <c r="EN660">
        <v>0</v>
      </c>
      <c r="EO660">
        <v>452485241</v>
      </c>
      <c r="EP660">
        <v>0</v>
      </c>
      <c r="EQ660">
        <v>452925388</v>
      </c>
      <c r="ER660" t="b">
        <v>1</v>
      </c>
      <c r="ES660" t="b">
        <v>1</v>
      </c>
      <c r="ET660" t="s">
        <v>9979</v>
      </c>
      <c r="EU660" t="s">
        <v>1552</v>
      </c>
      <c r="EV660">
        <v>2023</v>
      </c>
      <c r="EW660" t="s">
        <v>572</v>
      </c>
    </row>
    <row r="661" spans="1:153" x14ac:dyDescent="0.4">
      <c r="A661" t="s">
        <v>350</v>
      </c>
      <c r="B661" t="s">
        <v>2225</v>
      </c>
      <c r="C661">
        <v>210001706</v>
      </c>
      <c r="D661" t="s">
        <v>2226</v>
      </c>
      <c r="E661" t="s">
        <v>2227</v>
      </c>
      <c r="F661" t="s">
        <v>844</v>
      </c>
      <c r="G661" t="s">
        <v>844</v>
      </c>
      <c r="H661" t="s">
        <v>1277</v>
      </c>
      <c r="I661" t="s">
        <v>689</v>
      </c>
      <c r="J661" t="s">
        <v>837</v>
      </c>
      <c r="K661" t="s">
        <v>691</v>
      </c>
      <c r="L661" t="s">
        <v>838</v>
      </c>
      <c r="M661" t="s">
        <v>553</v>
      </c>
      <c r="N661" t="s">
        <v>594</v>
      </c>
      <c r="O661" t="s">
        <v>555</v>
      </c>
      <c r="P661" t="s">
        <v>595</v>
      </c>
      <c r="Q661" t="s">
        <v>655</v>
      </c>
      <c r="R661" t="s">
        <v>692</v>
      </c>
      <c r="S661" t="s">
        <v>692</v>
      </c>
      <c r="T661" s="1">
        <v>45133</v>
      </c>
      <c r="U661">
        <v>46574</v>
      </c>
      <c r="V661">
        <v>47670</v>
      </c>
      <c r="X661" t="s">
        <v>553</v>
      </c>
      <c r="Y661" t="s">
        <v>553</v>
      </c>
      <c r="Z661" t="s">
        <v>553</v>
      </c>
      <c r="AA661" t="s">
        <v>553</v>
      </c>
      <c r="AB661" t="s">
        <v>553</v>
      </c>
      <c r="AC661" t="s">
        <v>2228</v>
      </c>
      <c r="AD661" t="s">
        <v>851</v>
      </c>
      <c r="AF661" t="s">
        <v>8894</v>
      </c>
      <c r="AH661" s="1">
        <v>45077</v>
      </c>
      <c r="AI661" t="s">
        <v>566</v>
      </c>
      <c r="AJ661" t="s">
        <v>696</v>
      </c>
      <c r="AK661" t="s">
        <v>844</v>
      </c>
      <c r="AL661" t="s">
        <v>568</v>
      </c>
      <c r="AM661" t="s">
        <v>569</v>
      </c>
      <c r="AN661" t="s">
        <v>578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9935163310</v>
      </c>
      <c r="AW661">
        <v>87211621068</v>
      </c>
      <c r="AX661">
        <v>0</v>
      </c>
      <c r="AY661">
        <v>3878763310</v>
      </c>
      <c r="AZ661">
        <v>30038729336</v>
      </c>
      <c r="BA661">
        <v>0</v>
      </c>
      <c r="BB661">
        <v>6056400000</v>
      </c>
      <c r="BC661">
        <v>57172891732</v>
      </c>
      <c r="BD661">
        <v>0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-193120628</v>
      </c>
      <c r="BN661">
        <v>-1404769671</v>
      </c>
      <c r="BO661">
        <v>0</v>
      </c>
      <c r="BP661">
        <v>2211656976</v>
      </c>
      <c r="BQ661">
        <v>-193120628</v>
      </c>
      <c r="BR661">
        <v>806887305</v>
      </c>
      <c r="BS661">
        <v>0</v>
      </c>
      <c r="BT661">
        <v>0</v>
      </c>
      <c r="BU661">
        <v>0</v>
      </c>
      <c r="BV661">
        <v>-193120628</v>
      </c>
      <c r="BW661">
        <v>806887305</v>
      </c>
      <c r="BX661">
        <v>-0.31976465401175158</v>
      </c>
      <c r="BY661">
        <v>1.4591468332744006</v>
      </c>
      <c r="BZ661">
        <v>41843330.200000003</v>
      </c>
      <c r="CA661">
        <v>58154641481</v>
      </c>
      <c r="CB661">
        <v>58154641481</v>
      </c>
      <c r="CC661">
        <v>51842754535</v>
      </c>
      <c r="CD661">
        <v>40433215</v>
      </c>
      <c r="CE661">
        <v>58268306137</v>
      </c>
      <c r="CF661">
        <v>62327800923</v>
      </c>
      <c r="CG661">
        <v>53135717330</v>
      </c>
      <c r="CH661">
        <v>56122524512.714844</v>
      </c>
      <c r="CI661">
        <v>55980948946.634842</v>
      </c>
      <c r="CJ661">
        <v>50678746534.609756</v>
      </c>
      <c r="CK661">
        <v>-612622021.89491272</v>
      </c>
      <c r="CL661">
        <v>0</v>
      </c>
      <c r="CM661">
        <v>112.91383385658263</v>
      </c>
      <c r="CN661">
        <v>21.058332324028019</v>
      </c>
      <c r="CO661">
        <v>17.020218968391422</v>
      </c>
      <c r="CP661">
        <v>6579297838257.7119</v>
      </c>
      <c r="CQ661">
        <v>1227033354591.1472</v>
      </c>
      <c r="CR661">
        <v>991739329369.00574</v>
      </c>
      <c r="CS661">
        <v>1.1460385678196416</v>
      </c>
      <c r="CT661">
        <v>66777726114.523918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58268306137</v>
      </c>
      <c r="DK661">
        <v>0</v>
      </c>
      <c r="DL661">
        <v>53135717330</v>
      </c>
      <c r="DM661">
        <v>0</v>
      </c>
      <c r="DN661">
        <v>9935163310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21741252733.239262</v>
      </c>
      <c r="EF661">
        <v>-4124957325</v>
      </c>
      <c r="EG661">
        <v>0</v>
      </c>
      <c r="EH661">
        <v>0</v>
      </c>
      <c r="EI661">
        <v>3866374158</v>
      </c>
      <c r="EJ661">
        <v>65462539</v>
      </c>
      <c r="EK661">
        <v>-64082451</v>
      </c>
      <c r="EL661">
        <v>2211656976</v>
      </c>
      <c r="EM661">
        <v>79893418</v>
      </c>
      <c r="EN661">
        <v>-480958478</v>
      </c>
      <c r="EO661">
        <v>-939622160</v>
      </c>
      <c r="EP661">
        <v>-193120628</v>
      </c>
      <c r="EQ661">
        <v>806887305</v>
      </c>
      <c r="ER661" t="b">
        <v>1</v>
      </c>
      <c r="ES661" t="b">
        <v>1</v>
      </c>
      <c r="ET661" t="s">
        <v>9979</v>
      </c>
      <c r="EU661" t="s">
        <v>9979</v>
      </c>
      <c r="EV661">
        <v>2023</v>
      </c>
      <c r="EW661" t="s">
        <v>814</v>
      </c>
    </row>
    <row r="662" spans="1:153" x14ac:dyDescent="0.4">
      <c r="A662" t="s">
        <v>2229</v>
      </c>
      <c r="B662" t="s">
        <v>9928</v>
      </c>
      <c r="C662" t="s">
        <v>2230</v>
      </c>
      <c r="D662" t="s">
        <v>2231</v>
      </c>
      <c r="F662" t="s">
        <v>606</v>
      </c>
      <c r="G662" t="s">
        <v>607</v>
      </c>
      <c r="H662" t="s">
        <v>931</v>
      </c>
      <c r="I662" t="s">
        <v>549</v>
      </c>
      <c r="J662" t="s">
        <v>550</v>
      </c>
      <c r="K662" t="s">
        <v>551</v>
      </c>
      <c r="L662" t="s">
        <v>552</v>
      </c>
      <c r="M662" t="s">
        <v>1011</v>
      </c>
      <c r="N662" t="s">
        <v>594</v>
      </c>
      <c r="O662" t="s">
        <v>583</v>
      </c>
      <c r="P662" t="s">
        <v>584</v>
      </c>
      <c r="Q662" t="s">
        <v>655</v>
      </c>
      <c r="R662" t="s">
        <v>904</v>
      </c>
      <c r="S662" t="s">
        <v>904</v>
      </c>
      <c r="T662" t="s">
        <v>904</v>
      </c>
      <c r="U662" t="s">
        <v>2232</v>
      </c>
      <c r="V662" t="s">
        <v>2233</v>
      </c>
      <c r="X662" t="s">
        <v>553</v>
      </c>
      <c r="Y662" t="s">
        <v>553</v>
      </c>
      <c r="Z662" t="s">
        <v>553</v>
      </c>
      <c r="AA662" t="s">
        <v>553</v>
      </c>
      <c r="AB662" t="s">
        <v>2224</v>
      </c>
      <c r="AC662" t="s">
        <v>553</v>
      </c>
      <c r="AD662" t="s">
        <v>657</v>
      </c>
      <c r="AF662" t="s">
        <v>8806</v>
      </c>
      <c r="AH662" s="1">
        <v>45077</v>
      </c>
      <c r="AI662" t="s">
        <v>566</v>
      </c>
      <c r="AJ662" t="s">
        <v>567</v>
      </c>
      <c r="AK662" t="s">
        <v>606</v>
      </c>
      <c r="AL662" t="s">
        <v>586</v>
      </c>
      <c r="AM662" t="s">
        <v>904</v>
      </c>
      <c r="AN662" t="s">
        <v>578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 t="b">
        <v>1</v>
      </c>
      <c r="ES662" t="b">
        <v>1</v>
      </c>
      <c r="ET662" t="s">
        <v>9979</v>
      </c>
      <c r="EU662" t="s">
        <v>9979</v>
      </c>
      <c r="EV662">
        <v>2023</v>
      </c>
      <c r="EW662" t="s">
        <v>572</v>
      </c>
    </row>
    <row r="663" spans="1:153" x14ac:dyDescent="0.4">
      <c r="A663" t="s">
        <v>351</v>
      </c>
      <c r="B663">
        <v>805149634801</v>
      </c>
      <c r="C663">
        <v>6000000001269</v>
      </c>
      <c r="D663" t="s">
        <v>2234</v>
      </c>
      <c r="E663" t="s">
        <v>2235</v>
      </c>
      <c r="F663" t="s">
        <v>546</v>
      </c>
      <c r="G663" t="s">
        <v>547</v>
      </c>
      <c r="H663" t="s">
        <v>548</v>
      </c>
      <c r="I663" t="s">
        <v>549</v>
      </c>
      <c r="J663" t="s">
        <v>550</v>
      </c>
      <c r="K663" t="s">
        <v>551</v>
      </c>
      <c r="L663" t="s">
        <v>552</v>
      </c>
      <c r="M663" t="s">
        <v>553</v>
      </c>
      <c r="N663" t="s">
        <v>554</v>
      </c>
      <c r="O663" t="s">
        <v>555</v>
      </c>
      <c r="P663" t="s">
        <v>554</v>
      </c>
      <c r="Q663" t="s">
        <v>556</v>
      </c>
      <c r="R663" t="s">
        <v>557</v>
      </c>
      <c r="S663" t="s">
        <v>557</v>
      </c>
      <c r="T663" s="1">
        <v>45098</v>
      </c>
      <c r="U663" t="s">
        <v>2236</v>
      </c>
      <c r="V663" s="1">
        <v>53682</v>
      </c>
      <c r="X663" t="s">
        <v>558</v>
      </c>
      <c r="Y663" t="s">
        <v>559</v>
      </c>
      <c r="Z663" t="s">
        <v>560</v>
      </c>
      <c r="AA663" t="s">
        <v>1075</v>
      </c>
      <c r="AB663" t="s">
        <v>2237</v>
      </c>
      <c r="AC663" t="s">
        <v>553</v>
      </c>
      <c r="AD663" t="s">
        <v>620</v>
      </c>
      <c r="AF663" t="s">
        <v>564</v>
      </c>
      <c r="AH663" s="1">
        <v>45090</v>
      </c>
      <c r="AI663" t="s">
        <v>566</v>
      </c>
      <c r="AJ663" t="s">
        <v>567</v>
      </c>
      <c r="AK663" t="s">
        <v>546</v>
      </c>
      <c r="AL663" t="s">
        <v>568</v>
      </c>
      <c r="AM663" t="s">
        <v>569</v>
      </c>
      <c r="AN663" t="s">
        <v>578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0</v>
      </c>
      <c r="AY663">
        <v>1736866800</v>
      </c>
      <c r="AZ663">
        <v>7927610726</v>
      </c>
      <c r="BA663">
        <v>0</v>
      </c>
      <c r="BB663">
        <v>-1736866800</v>
      </c>
      <c r="BC663">
        <v>152893389274</v>
      </c>
      <c r="BD663">
        <v>0</v>
      </c>
      <c r="BE663">
        <v>3595621906</v>
      </c>
      <c r="BF663">
        <v>22738027939</v>
      </c>
      <c r="BG663">
        <v>0</v>
      </c>
      <c r="BH663">
        <v>3595621906</v>
      </c>
      <c r="BI663">
        <v>0</v>
      </c>
      <c r="BJ663">
        <v>0</v>
      </c>
      <c r="BK663">
        <v>0</v>
      </c>
      <c r="BL663">
        <v>4206032684</v>
      </c>
      <c r="BM663">
        <v>0</v>
      </c>
      <c r="BN663">
        <v>0</v>
      </c>
      <c r="BO663">
        <v>610316899</v>
      </c>
      <c r="BP663">
        <v>4206618441</v>
      </c>
      <c r="BQ663">
        <v>610316899</v>
      </c>
      <c r="BR663">
        <v>4206618441</v>
      </c>
      <c r="BS663">
        <v>0</v>
      </c>
      <c r="BT663">
        <v>0</v>
      </c>
      <c r="BU663">
        <v>0</v>
      </c>
      <c r="BV663">
        <v>610316899</v>
      </c>
      <c r="BW663">
        <v>4206618441</v>
      </c>
      <c r="BX663">
        <v>0.39997639116869932</v>
      </c>
      <c r="BY663">
        <v>2.7737519451233346</v>
      </c>
      <c r="BZ663">
        <v>0</v>
      </c>
      <c r="CA663">
        <v>152972935200</v>
      </c>
      <c r="CB663">
        <v>152972935200</v>
      </c>
      <c r="CC663">
        <v>154709802000</v>
      </c>
      <c r="CD663">
        <v>0</v>
      </c>
      <c r="CE663">
        <v>152893389274</v>
      </c>
      <c r="CF663">
        <v>152893389274</v>
      </c>
      <c r="CG663">
        <v>154629352903</v>
      </c>
      <c r="CH663">
        <v>152893389274</v>
      </c>
      <c r="CI663">
        <v>152893389274</v>
      </c>
      <c r="CJ663">
        <v>154629352903</v>
      </c>
      <c r="CK663">
        <v>903171</v>
      </c>
      <c r="CL663">
        <v>0</v>
      </c>
      <c r="CM663">
        <v>0.39819644166666662</v>
      </c>
      <c r="CN663">
        <v>4.7783572999999997</v>
      </c>
      <c r="CO663">
        <v>4.7783572999999997</v>
      </c>
      <c r="CP663">
        <v>60881603563.26329</v>
      </c>
      <c r="CQ663">
        <v>730579242759.15955</v>
      </c>
      <c r="CR663">
        <v>730579242759.15955</v>
      </c>
      <c r="CS663">
        <v>1.1413871816429446</v>
      </c>
      <c r="CT663">
        <v>174510554675.28848</v>
      </c>
      <c r="CU663">
        <v>4.7</v>
      </c>
      <c r="CV663">
        <v>0</v>
      </c>
      <c r="CW663">
        <v>0</v>
      </c>
      <c r="CX663">
        <v>0</v>
      </c>
      <c r="CY663">
        <v>4.7</v>
      </c>
      <c r="CZ663">
        <v>718598929587.80005</v>
      </c>
      <c r="DA663">
        <v>0</v>
      </c>
      <c r="DB663">
        <v>0</v>
      </c>
      <c r="DC663">
        <v>0</v>
      </c>
      <c r="DD663">
        <v>8163273960</v>
      </c>
      <c r="DE663">
        <v>152893389274</v>
      </c>
      <c r="DF663">
        <v>0</v>
      </c>
      <c r="DG663">
        <v>0</v>
      </c>
      <c r="DH663">
        <v>1</v>
      </c>
      <c r="DI663">
        <v>0</v>
      </c>
      <c r="DJ663">
        <v>152893389274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1736866800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610316899</v>
      </c>
      <c r="EH663">
        <v>0</v>
      </c>
      <c r="EI663">
        <v>0</v>
      </c>
      <c r="EJ663">
        <v>0</v>
      </c>
      <c r="EK663">
        <v>0</v>
      </c>
      <c r="EL663">
        <v>4206618441</v>
      </c>
      <c r="EM663">
        <v>0</v>
      </c>
      <c r="EN663">
        <v>0</v>
      </c>
      <c r="EO663">
        <v>0</v>
      </c>
      <c r="EP663">
        <v>610316899</v>
      </c>
      <c r="EQ663">
        <v>4206618441</v>
      </c>
      <c r="ER663" t="b">
        <v>1</v>
      </c>
      <c r="ES663" t="b">
        <v>1</v>
      </c>
      <c r="ET663" t="s">
        <v>9979</v>
      </c>
      <c r="EU663" t="s">
        <v>9979</v>
      </c>
      <c r="EV663">
        <v>2023</v>
      </c>
      <c r="EW663" t="s">
        <v>8804</v>
      </c>
    </row>
    <row r="664" spans="1:153" x14ac:dyDescent="0.4">
      <c r="A664" t="s">
        <v>351</v>
      </c>
      <c r="B664" t="s">
        <v>2238</v>
      </c>
      <c r="C664">
        <v>210001679</v>
      </c>
      <c r="D664" t="s">
        <v>2234</v>
      </c>
      <c r="E664" t="s">
        <v>2239</v>
      </c>
      <c r="F664" t="s">
        <v>546</v>
      </c>
      <c r="G664" t="s">
        <v>547</v>
      </c>
      <c r="H664" t="s">
        <v>548</v>
      </c>
      <c r="I664" t="s">
        <v>549</v>
      </c>
      <c r="J664" t="s">
        <v>550</v>
      </c>
      <c r="K664" t="s">
        <v>551</v>
      </c>
      <c r="L664" t="s">
        <v>552</v>
      </c>
      <c r="M664" t="s">
        <v>553</v>
      </c>
      <c r="N664" t="s">
        <v>594</v>
      </c>
      <c r="O664" t="s">
        <v>654</v>
      </c>
      <c r="P664" t="s">
        <v>595</v>
      </c>
      <c r="Q664" t="s">
        <v>556</v>
      </c>
      <c r="R664" t="s">
        <v>557</v>
      </c>
      <c r="S664" t="s">
        <v>557</v>
      </c>
      <c r="T664" s="1">
        <v>45098</v>
      </c>
      <c r="U664" s="1">
        <v>55325</v>
      </c>
      <c r="V664" s="1">
        <v>55325</v>
      </c>
      <c r="X664" t="s">
        <v>558</v>
      </c>
      <c r="Y664" t="s">
        <v>559</v>
      </c>
      <c r="Z664" t="s">
        <v>560</v>
      </c>
      <c r="AA664" t="s">
        <v>2240</v>
      </c>
      <c r="AB664" t="s">
        <v>2237</v>
      </c>
      <c r="AC664" t="s">
        <v>553</v>
      </c>
      <c r="AD664" t="s">
        <v>620</v>
      </c>
      <c r="AF664" t="s">
        <v>564</v>
      </c>
      <c r="AH664" s="1">
        <v>45090</v>
      </c>
      <c r="AI664" t="s">
        <v>566</v>
      </c>
      <c r="AJ664" t="s">
        <v>567</v>
      </c>
      <c r="AK664" t="s">
        <v>546</v>
      </c>
      <c r="AL664" t="s">
        <v>568</v>
      </c>
      <c r="AM664" t="s">
        <v>569</v>
      </c>
      <c r="AN664" t="s">
        <v>578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1881360000</v>
      </c>
      <c r="BE664">
        <v>2662290000</v>
      </c>
      <c r="BF664">
        <v>22610959555</v>
      </c>
      <c r="BG664">
        <v>2662290000</v>
      </c>
      <c r="BH664">
        <v>0</v>
      </c>
      <c r="BI664">
        <v>0</v>
      </c>
      <c r="BJ664">
        <v>0</v>
      </c>
      <c r="BK664">
        <v>2662290000</v>
      </c>
      <c r="BL664">
        <v>0</v>
      </c>
      <c r="BM664">
        <v>0</v>
      </c>
      <c r="BN664">
        <v>5498983429</v>
      </c>
      <c r="BO664">
        <v>1881360000</v>
      </c>
      <c r="BP664">
        <v>2662290000</v>
      </c>
      <c r="BQ664">
        <v>1881360000</v>
      </c>
      <c r="BR664">
        <v>8161273429</v>
      </c>
      <c r="BS664">
        <v>0</v>
      </c>
      <c r="BT664">
        <v>0</v>
      </c>
      <c r="BU664">
        <v>0</v>
      </c>
      <c r="BV664">
        <v>1881360000</v>
      </c>
      <c r="BW664">
        <v>8161273429</v>
      </c>
      <c r="BX664">
        <v>1.6450533085580703</v>
      </c>
      <c r="BY664">
        <v>7.5236282900867684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115305362908</v>
      </c>
      <c r="CF664">
        <v>115305362908</v>
      </c>
      <c r="CG664">
        <v>109806379479</v>
      </c>
      <c r="CH664">
        <v>115305362908</v>
      </c>
      <c r="CI664">
        <v>115305362908</v>
      </c>
      <c r="CJ664">
        <v>109806379479</v>
      </c>
      <c r="CK664">
        <v>5498983429</v>
      </c>
      <c r="CL664">
        <v>0</v>
      </c>
      <c r="CM664">
        <v>-24.432516768574718</v>
      </c>
      <c r="CN664">
        <v>15.609179139137272</v>
      </c>
      <c r="CO664">
        <v>9.270959198474884</v>
      </c>
      <c r="CP664">
        <v>-2817200212756.3032</v>
      </c>
      <c r="CQ664">
        <v>1799822065334.2061</v>
      </c>
      <c r="CR664">
        <v>1068991314885.4073</v>
      </c>
      <c r="CS664">
        <v>1.2757862577829189</v>
      </c>
      <c r="CT664">
        <v>147104997446.6987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100820193069.14354</v>
      </c>
      <c r="DK664">
        <v>14485169838.856459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23091767642.005531</v>
      </c>
      <c r="EF664">
        <v>0</v>
      </c>
      <c r="EG664">
        <v>1881360000</v>
      </c>
      <c r="EH664">
        <v>0</v>
      </c>
      <c r="EI664">
        <v>0</v>
      </c>
      <c r="EJ664">
        <v>0</v>
      </c>
      <c r="EK664">
        <v>0</v>
      </c>
      <c r="EL664">
        <v>2662290000</v>
      </c>
      <c r="EM664">
        <v>0</v>
      </c>
      <c r="EN664">
        <v>0</v>
      </c>
      <c r="EO664">
        <v>5498983429</v>
      </c>
      <c r="EP664">
        <v>1881360000</v>
      </c>
      <c r="EQ664">
        <v>8161273429</v>
      </c>
      <c r="ER664" t="b">
        <v>1</v>
      </c>
      <c r="ES664" t="b">
        <v>1</v>
      </c>
      <c r="ET664" t="s">
        <v>9979</v>
      </c>
      <c r="EU664" t="s">
        <v>9979</v>
      </c>
      <c r="EV664">
        <v>2023</v>
      </c>
      <c r="EW664" t="s">
        <v>572</v>
      </c>
    </row>
    <row r="665" spans="1:153" x14ac:dyDescent="0.4">
      <c r="A665" t="s">
        <v>355</v>
      </c>
      <c r="B665">
        <v>6896774001</v>
      </c>
      <c r="C665">
        <v>6000000001272</v>
      </c>
      <c r="D665" t="s">
        <v>2241</v>
      </c>
      <c r="E665" t="s">
        <v>2241</v>
      </c>
      <c r="F665" t="s">
        <v>606</v>
      </c>
      <c r="G665" t="s">
        <v>607</v>
      </c>
      <c r="H665" t="s">
        <v>931</v>
      </c>
      <c r="I665" t="s">
        <v>549</v>
      </c>
      <c r="J665" t="s">
        <v>550</v>
      </c>
      <c r="K665" t="s">
        <v>551</v>
      </c>
      <c r="L665" t="s">
        <v>552</v>
      </c>
      <c r="M665" t="s">
        <v>2242</v>
      </c>
      <c r="N665" t="s">
        <v>554</v>
      </c>
      <c r="O665" t="s">
        <v>555</v>
      </c>
      <c r="P665" t="s">
        <v>554</v>
      </c>
      <c r="Q665" t="s">
        <v>556</v>
      </c>
      <c r="R665" t="s">
        <v>557</v>
      </c>
      <c r="S665" t="s">
        <v>557</v>
      </c>
      <c r="T665" s="1">
        <v>45163</v>
      </c>
      <c r="U665" s="1">
        <v>46259</v>
      </c>
      <c r="V665" s="1">
        <v>46259</v>
      </c>
      <c r="X665" t="s">
        <v>553</v>
      </c>
      <c r="Y665" t="s">
        <v>553</v>
      </c>
      <c r="Z665" t="s">
        <v>610</v>
      </c>
      <c r="AA665" t="s">
        <v>610</v>
      </c>
      <c r="AB665" t="s">
        <v>1837</v>
      </c>
      <c r="AC665" t="s">
        <v>553</v>
      </c>
      <c r="AD665" t="s">
        <v>640</v>
      </c>
      <c r="AF665" t="s">
        <v>8806</v>
      </c>
      <c r="AH665" s="1">
        <v>45161</v>
      </c>
      <c r="AI665" t="s">
        <v>566</v>
      </c>
      <c r="AJ665" t="s">
        <v>567</v>
      </c>
      <c r="AK665" t="s">
        <v>606</v>
      </c>
      <c r="AL665" t="s">
        <v>568</v>
      </c>
      <c r="AM665" t="s">
        <v>569</v>
      </c>
      <c r="AN665" t="s">
        <v>578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122232405</v>
      </c>
      <c r="BA665">
        <v>0</v>
      </c>
      <c r="BB665">
        <v>0</v>
      </c>
      <c r="BC665">
        <v>56777767595</v>
      </c>
      <c r="BD665">
        <v>0</v>
      </c>
      <c r="BE665">
        <v>1199186986</v>
      </c>
      <c r="BF665">
        <v>8969800535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1736205428</v>
      </c>
      <c r="BM665">
        <v>0</v>
      </c>
      <c r="BN665">
        <v>0</v>
      </c>
      <c r="BO665">
        <v>254319109</v>
      </c>
      <c r="BP665">
        <v>1738902542</v>
      </c>
      <c r="BQ665">
        <v>254319109</v>
      </c>
      <c r="BR665">
        <v>1738902542</v>
      </c>
      <c r="BS665">
        <v>0</v>
      </c>
      <c r="BT665">
        <v>0</v>
      </c>
      <c r="BU665">
        <v>0</v>
      </c>
      <c r="BV665">
        <v>254319109</v>
      </c>
      <c r="BW665">
        <v>1738902542</v>
      </c>
      <c r="BX665">
        <v>0.44912069230162444</v>
      </c>
      <c r="BY665">
        <v>3.119610017224475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56777767595</v>
      </c>
      <c r="CF665">
        <v>56728562993</v>
      </c>
      <c r="CG665">
        <v>56443181254</v>
      </c>
      <c r="CH665">
        <v>56777767595</v>
      </c>
      <c r="CI665">
        <v>56728562993</v>
      </c>
      <c r="CJ665">
        <v>56443181254</v>
      </c>
      <c r="CK665">
        <v>334586341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25474456856.297421</v>
      </c>
      <c r="CQ665">
        <v>305693482275.56903</v>
      </c>
      <c r="CR665">
        <v>305693482275.56903</v>
      </c>
      <c r="CS665">
        <v>1.1576414856766257</v>
      </c>
      <c r="CT665">
        <v>65728299232.07798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241305512278.75</v>
      </c>
      <c r="DA665">
        <v>0</v>
      </c>
      <c r="DB665">
        <v>0</v>
      </c>
      <c r="DC665">
        <v>0</v>
      </c>
      <c r="DD665">
        <v>0</v>
      </c>
      <c r="DE665">
        <v>56777767595</v>
      </c>
      <c r="DF665">
        <v>0</v>
      </c>
      <c r="DG665">
        <v>0</v>
      </c>
      <c r="DH665">
        <v>1</v>
      </c>
      <c r="DI665">
        <v>0</v>
      </c>
      <c r="DJ665">
        <v>56777767595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2736923345.2849813</v>
      </c>
      <c r="EF665">
        <v>0</v>
      </c>
      <c r="EG665">
        <v>254319109</v>
      </c>
      <c r="EH665">
        <v>0</v>
      </c>
      <c r="EI665">
        <v>0</v>
      </c>
      <c r="EJ665">
        <v>0</v>
      </c>
      <c r="EK665">
        <v>0</v>
      </c>
      <c r="EL665">
        <v>1738902542</v>
      </c>
      <c r="EM665">
        <v>0</v>
      </c>
      <c r="EN665">
        <v>0</v>
      </c>
      <c r="EO665">
        <v>0</v>
      </c>
      <c r="EP665">
        <v>254319109</v>
      </c>
      <c r="EQ665">
        <v>1738902542</v>
      </c>
      <c r="ER665" t="b">
        <v>1</v>
      </c>
      <c r="ES665" t="b">
        <v>1</v>
      </c>
      <c r="ET665" t="s">
        <v>9979</v>
      </c>
      <c r="EU665" t="s">
        <v>9979</v>
      </c>
      <c r="EV665">
        <v>2023</v>
      </c>
      <c r="EW665" t="s">
        <v>8804</v>
      </c>
    </row>
    <row r="666" spans="1:153" x14ac:dyDescent="0.4">
      <c r="A666" t="s">
        <v>353</v>
      </c>
      <c r="B666" t="s">
        <v>2243</v>
      </c>
      <c r="C666">
        <v>210001790</v>
      </c>
      <c r="D666" t="s">
        <v>2244</v>
      </c>
      <c r="E666" t="s">
        <v>2245</v>
      </c>
      <c r="F666" t="s">
        <v>546</v>
      </c>
      <c r="G666" t="s">
        <v>654</v>
      </c>
      <c r="H666" t="s">
        <v>654</v>
      </c>
      <c r="I666" t="s">
        <v>689</v>
      </c>
      <c r="J666" t="s">
        <v>654</v>
      </c>
      <c r="K666" t="s">
        <v>691</v>
      </c>
      <c r="L666" t="s">
        <v>654</v>
      </c>
      <c r="M666" t="s">
        <v>553</v>
      </c>
      <c r="N666" t="s">
        <v>594</v>
      </c>
      <c r="O666" t="s">
        <v>583</v>
      </c>
      <c r="P666" t="s">
        <v>584</v>
      </c>
      <c r="Q666" t="s">
        <v>655</v>
      </c>
      <c r="R666" t="s">
        <v>692</v>
      </c>
      <c r="S666" t="s">
        <v>692</v>
      </c>
      <c r="T666" s="1">
        <v>45266</v>
      </c>
      <c r="U666">
        <v>47208</v>
      </c>
      <c r="V666">
        <v>49034</v>
      </c>
      <c r="X666" t="s">
        <v>553</v>
      </c>
      <c r="Y666" t="s">
        <v>553</v>
      </c>
      <c r="Z666" t="s">
        <v>553</v>
      </c>
      <c r="AA666" t="s">
        <v>553</v>
      </c>
      <c r="AB666" t="s">
        <v>553</v>
      </c>
      <c r="AC666" t="s">
        <v>2246</v>
      </c>
      <c r="AD666" t="s">
        <v>771</v>
      </c>
      <c r="AF666" t="s">
        <v>772</v>
      </c>
      <c r="AH666" s="1">
        <v>45215</v>
      </c>
      <c r="AI666" t="s">
        <v>566</v>
      </c>
      <c r="AJ666" t="s">
        <v>773</v>
      </c>
      <c r="AK666" t="s">
        <v>546</v>
      </c>
      <c r="AL666" t="s">
        <v>586</v>
      </c>
      <c r="AM666" t="s">
        <v>569</v>
      </c>
      <c r="AN666" t="s">
        <v>578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19261424209</v>
      </c>
      <c r="AW666">
        <v>43198784638</v>
      </c>
      <c r="AX666">
        <v>0</v>
      </c>
      <c r="AY666">
        <v>116719142</v>
      </c>
      <c r="AZ666">
        <v>3903722449</v>
      </c>
      <c r="BA666">
        <v>0</v>
      </c>
      <c r="BB666">
        <v>19144705067</v>
      </c>
      <c r="BC666">
        <v>39295062189</v>
      </c>
      <c r="BD666">
        <v>0</v>
      </c>
      <c r="BE666">
        <v>1492646459</v>
      </c>
      <c r="BF666">
        <v>6019983598</v>
      </c>
      <c r="BG666">
        <v>1492646459</v>
      </c>
      <c r="BH666">
        <v>0</v>
      </c>
      <c r="BI666">
        <v>0</v>
      </c>
      <c r="BJ666">
        <v>-62</v>
      </c>
      <c r="BK666">
        <v>1492646459</v>
      </c>
      <c r="BL666">
        <v>0</v>
      </c>
      <c r="BM666">
        <v>-82894153</v>
      </c>
      <c r="BN666">
        <v>1575816896</v>
      </c>
      <c r="BO666">
        <v>0</v>
      </c>
      <c r="BP666">
        <v>1492646459</v>
      </c>
      <c r="BQ666">
        <v>-82894153</v>
      </c>
      <c r="BR666">
        <v>3068463355</v>
      </c>
      <c r="BS666">
        <v>0</v>
      </c>
      <c r="BT666">
        <v>0</v>
      </c>
      <c r="BU666">
        <v>0</v>
      </c>
      <c r="BV666">
        <v>-82894153</v>
      </c>
      <c r="BW666">
        <v>3068463355</v>
      </c>
      <c r="BX666">
        <v>-0.21448994596689322</v>
      </c>
      <c r="BY666">
        <v>11.956838311283223</v>
      </c>
      <c r="BZ666">
        <v>27408962.359999999</v>
      </c>
      <c r="CA666">
        <v>39453920629</v>
      </c>
      <c r="CB666">
        <v>39453920629</v>
      </c>
      <c r="CC666">
        <v>20313490310</v>
      </c>
      <c r="CD666">
        <v>25887250.829999998</v>
      </c>
      <c r="CE666">
        <v>37306117171</v>
      </c>
      <c r="CF666">
        <v>39905197154</v>
      </c>
      <c r="CG666">
        <v>17088010630</v>
      </c>
      <c r="CH666">
        <v>37260982010.412918</v>
      </c>
      <c r="CI666">
        <v>37108202172.468918</v>
      </c>
      <c r="CJ666">
        <v>16455862833.459803</v>
      </c>
      <c r="CK666">
        <v>1660414109.9531174</v>
      </c>
      <c r="CL666">
        <v>0</v>
      </c>
      <c r="CM666">
        <v>2423.0229377746587</v>
      </c>
      <c r="CN666">
        <v>44.160334467887886</v>
      </c>
      <c r="CO666">
        <v>16.483277678489689</v>
      </c>
      <c r="CP666">
        <v>90393577624642.063</v>
      </c>
      <c r="CQ666">
        <v>1647450611969.5754</v>
      </c>
      <c r="CR666">
        <v>614927088435.86523</v>
      </c>
      <c r="CS666">
        <v>1.0933137034705851</v>
      </c>
      <c r="CT666">
        <v>40787289126.333595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37306117171</v>
      </c>
      <c r="DL666">
        <v>0</v>
      </c>
      <c r="DM666">
        <v>17088010630</v>
      </c>
      <c r="DN666">
        <v>0</v>
      </c>
      <c r="DO666">
        <v>19261424209</v>
      </c>
      <c r="DP666">
        <v>0</v>
      </c>
      <c r="DQ666">
        <v>116719142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27606526706.540005</v>
      </c>
      <c r="EF666">
        <v>-2482766728</v>
      </c>
      <c r="EG666">
        <v>0</v>
      </c>
      <c r="EH666">
        <v>0</v>
      </c>
      <c r="EI666">
        <v>2516185830</v>
      </c>
      <c r="EJ666">
        <v>-116313255</v>
      </c>
      <c r="EK666">
        <v>-596110724</v>
      </c>
      <c r="EL666">
        <v>1492646459</v>
      </c>
      <c r="EM666">
        <v>-62</v>
      </c>
      <c r="EN666">
        <v>502415422</v>
      </c>
      <c r="EO666">
        <v>1669512260</v>
      </c>
      <c r="EP666">
        <v>-82894153</v>
      </c>
      <c r="EQ666">
        <v>3068463355</v>
      </c>
      <c r="ER666" t="b">
        <v>1</v>
      </c>
      <c r="ES666" t="b">
        <v>1</v>
      </c>
      <c r="ET666" t="s">
        <v>9979</v>
      </c>
      <c r="EU666" t="s">
        <v>9979</v>
      </c>
      <c r="EV666">
        <v>2023</v>
      </c>
      <c r="EW666" t="s">
        <v>814</v>
      </c>
    </row>
    <row r="667" spans="1:153" x14ac:dyDescent="0.4">
      <c r="A667" t="s">
        <v>354</v>
      </c>
      <c r="B667" t="s">
        <v>2247</v>
      </c>
      <c r="C667">
        <v>110000781</v>
      </c>
      <c r="D667" t="s">
        <v>2248</v>
      </c>
      <c r="E667" t="s">
        <v>2248</v>
      </c>
      <c r="F667" t="s">
        <v>687</v>
      </c>
      <c r="G667" t="s">
        <v>687</v>
      </c>
      <c r="H667" t="s">
        <v>687</v>
      </c>
      <c r="I667" t="s">
        <v>549</v>
      </c>
      <c r="J667" t="s">
        <v>550</v>
      </c>
      <c r="K667" t="s">
        <v>551</v>
      </c>
      <c r="L667" t="s">
        <v>552</v>
      </c>
      <c r="M667" t="s">
        <v>553</v>
      </c>
      <c r="N667" t="s">
        <v>582</v>
      </c>
      <c r="O667" t="s">
        <v>583</v>
      </c>
      <c r="P667" t="s">
        <v>584</v>
      </c>
      <c r="Q667" t="s">
        <v>655</v>
      </c>
      <c r="R667" t="s">
        <v>557</v>
      </c>
      <c r="S667" t="s">
        <v>557</v>
      </c>
      <c r="T667" s="1">
        <v>45251</v>
      </c>
      <c r="U667" s="1">
        <v>46712</v>
      </c>
      <c r="V667" s="1">
        <v>48904</v>
      </c>
      <c r="X667" t="s">
        <v>553</v>
      </c>
      <c r="Y667" t="s">
        <v>553</v>
      </c>
      <c r="Z667" t="s">
        <v>553</v>
      </c>
      <c r="AA667" t="s">
        <v>553</v>
      </c>
      <c r="AB667" t="s">
        <v>2249</v>
      </c>
      <c r="AC667" t="s">
        <v>553</v>
      </c>
      <c r="AD667" t="s">
        <v>969</v>
      </c>
      <c r="AF667" t="s">
        <v>9926</v>
      </c>
      <c r="AH667" s="1">
        <v>45148</v>
      </c>
      <c r="AI667" t="s">
        <v>566</v>
      </c>
      <c r="AJ667" t="s">
        <v>696</v>
      </c>
      <c r="AK667" t="s">
        <v>687</v>
      </c>
      <c r="AL667" t="s">
        <v>586</v>
      </c>
      <c r="AM667" t="s">
        <v>569</v>
      </c>
      <c r="AN667" t="s">
        <v>578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119203500</v>
      </c>
      <c r="AV667">
        <v>8857537900</v>
      </c>
      <c r="AW667">
        <v>35481744500</v>
      </c>
      <c r="AX667">
        <v>0</v>
      </c>
      <c r="AY667">
        <v>0</v>
      </c>
      <c r="AZ667">
        <v>0</v>
      </c>
      <c r="BA667">
        <v>119203500</v>
      </c>
      <c r="BB667">
        <v>8857537900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3451500</v>
      </c>
      <c r="BN667">
        <v>-306560400</v>
      </c>
      <c r="BO667">
        <v>0</v>
      </c>
      <c r="BP667">
        <v>0</v>
      </c>
      <c r="BQ667">
        <v>3451500</v>
      </c>
      <c r="BR667">
        <v>-306560400</v>
      </c>
      <c r="BS667">
        <v>0</v>
      </c>
      <c r="BT667">
        <v>0</v>
      </c>
      <c r="BU667">
        <v>0</v>
      </c>
      <c r="BV667">
        <v>3451500</v>
      </c>
      <c r="BW667">
        <v>-306560400</v>
      </c>
      <c r="BX667">
        <v>1.0050610049430322E-2</v>
      </c>
      <c r="BY667">
        <v>-1.0123504305532816</v>
      </c>
      <c r="BZ667">
        <v>0</v>
      </c>
      <c r="CA667">
        <v>35600948000</v>
      </c>
      <c r="CB667">
        <v>35481744500</v>
      </c>
      <c r="CC667">
        <v>26743410100</v>
      </c>
      <c r="CD667">
        <v>0</v>
      </c>
      <c r="CE667">
        <v>34404252272</v>
      </c>
      <c r="CF667">
        <v>34281597272</v>
      </c>
      <c r="CG667">
        <v>25853274772</v>
      </c>
      <c r="CH667">
        <v>34404252272</v>
      </c>
      <c r="CI667">
        <v>34281597272</v>
      </c>
      <c r="CJ667">
        <v>25853274772</v>
      </c>
      <c r="CK667">
        <v>-306560400</v>
      </c>
      <c r="CL667">
        <v>0</v>
      </c>
      <c r="CM667">
        <v>-10.711386539041994</v>
      </c>
      <c r="CN667">
        <v>-1.9068267941474915</v>
      </c>
      <c r="CO667">
        <v>-2.4581833183765416</v>
      </c>
      <c r="CP667">
        <v>-368517244672.10577</v>
      </c>
      <c r="CQ667">
        <v>-65602950064.859306</v>
      </c>
      <c r="CR667">
        <v>-84571959016.248627</v>
      </c>
      <c r="CS667">
        <v>0.96963249008232955</v>
      </c>
      <c r="CT667">
        <v>33359480799.920002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34404252272</v>
      </c>
      <c r="DL667">
        <v>0</v>
      </c>
      <c r="DM667">
        <v>25853274772</v>
      </c>
      <c r="DN667">
        <v>0</v>
      </c>
      <c r="DO667">
        <v>8857537900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16858083613.279997</v>
      </c>
      <c r="EF667">
        <v>0</v>
      </c>
      <c r="EG667">
        <v>0</v>
      </c>
      <c r="EH667">
        <v>0</v>
      </c>
      <c r="EI667">
        <v>0</v>
      </c>
      <c r="EJ667">
        <v>3451500</v>
      </c>
      <c r="EK667">
        <v>0</v>
      </c>
      <c r="EL667">
        <v>0</v>
      </c>
      <c r="EM667">
        <v>0</v>
      </c>
      <c r="EN667">
        <v>0</v>
      </c>
      <c r="EO667">
        <v>-306560400</v>
      </c>
      <c r="EP667">
        <v>3451500</v>
      </c>
      <c r="EQ667">
        <v>-306560400</v>
      </c>
      <c r="ER667" t="b">
        <v>1</v>
      </c>
      <c r="ES667" t="b">
        <v>1</v>
      </c>
      <c r="ET667" t="s">
        <v>840</v>
      </c>
      <c r="EU667" t="s">
        <v>9979</v>
      </c>
      <c r="EV667">
        <v>2023</v>
      </c>
      <c r="EW667" t="s">
        <v>8805</v>
      </c>
    </row>
    <row r="668" spans="1:153" x14ac:dyDescent="0.4">
      <c r="A668" t="s">
        <v>2250</v>
      </c>
      <c r="B668">
        <v>806898958801</v>
      </c>
      <c r="C668">
        <v>6000000001274</v>
      </c>
      <c r="D668" t="s">
        <v>2251</v>
      </c>
      <c r="E668" t="s">
        <v>2252</v>
      </c>
      <c r="F668" t="s">
        <v>606</v>
      </c>
      <c r="G668" t="s">
        <v>1236</v>
      </c>
      <c r="H668" t="s">
        <v>1419</v>
      </c>
      <c r="I668" t="s">
        <v>549</v>
      </c>
      <c r="J668" t="s">
        <v>550</v>
      </c>
      <c r="K668" t="s">
        <v>551</v>
      </c>
      <c r="L668" t="s">
        <v>552</v>
      </c>
      <c r="M668" t="s">
        <v>932</v>
      </c>
      <c r="N668" t="s">
        <v>554</v>
      </c>
      <c r="O668" t="s">
        <v>555</v>
      </c>
      <c r="P668" t="s">
        <v>554</v>
      </c>
      <c r="Q668" t="s">
        <v>556</v>
      </c>
      <c r="R668" t="s">
        <v>557</v>
      </c>
      <c r="S668" t="s">
        <v>557</v>
      </c>
      <c r="T668" s="1">
        <v>45176</v>
      </c>
      <c r="U668" s="1">
        <v>46029</v>
      </c>
      <c r="V668" s="1">
        <v>46029</v>
      </c>
      <c r="W668">
        <v>46029</v>
      </c>
      <c r="X668" t="s">
        <v>553</v>
      </c>
      <c r="Y668" t="s">
        <v>553</v>
      </c>
      <c r="Z668" t="s">
        <v>1400</v>
      </c>
      <c r="AA668" t="s">
        <v>1400</v>
      </c>
      <c r="AB668" t="s">
        <v>1012</v>
      </c>
      <c r="AC668" t="s">
        <v>553</v>
      </c>
      <c r="AD668" t="s">
        <v>657</v>
      </c>
      <c r="AF668" t="s">
        <v>8806</v>
      </c>
      <c r="AH668" s="1">
        <v>45174</v>
      </c>
      <c r="AI668" t="s">
        <v>566</v>
      </c>
      <c r="AJ668" t="s">
        <v>567</v>
      </c>
      <c r="AK668" t="s">
        <v>606</v>
      </c>
      <c r="AL668" t="s">
        <v>568</v>
      </c>
      <c r="AM668" t="s">
        <v>569</v>
      </c>
      <c r="AN668" t="s">
        <v>570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 t="b">
        <v>1</v>
      </c>
      <c r="ES668" t="b">
        <v>1</v>
      </c>
      <c r="ET668" t="s">
        <v>9979</v>
      </c>
      <c r="EU668" t="s">
        <v>9979</v>
      </c>
      <c r="EV668">
        <v>2023</v>
      </c>
      <c r="EW668" t="s">
        <v>8804</v>
      </c>
    </row>
    <row r="669" spans="1:153" x14ac:dyDescent="0.4">
      <c r="A669" t="s">
        <v>356</v>
      </c>
      <c r="B669" t="s">
        <v>2253</v>
      </c>
      <c r="C669">
        <v>210001742</v>
      </c>
      <c r="D669" t="s">
        <v>2254</v>
      </c>
      <c r="E669" t="s">
        <v>2255</v>
      </c>
      <c r="F669" t="s">
        <v>1205</v>
      </c>
      <c r="G669" t="s">
        <v>1205</v>
      </c>
      <c r="H669" t="s">
        <v>1205</v>
      </c>
      <c r="I669" t="s">
        <v>549</v>
      </c>
      <c r="J669" t="s">
        <v>550</v>
      </c>
      <c r="K669" t="s">
        <v>551</v>
      </c>
      <c r="L669" t="s">
        <v>552</v>
      </c>
      <c r="M669" t="s">
        <v>553</v>
      </c>
      <c r="N669" t="s">
        <v>594</v>
      </c>
      <c r="O669" t="s">
        <v>555</v>
      </c>
      <c r="P669" t="s">
        <v>595</v>
      </c>
      <c r="Q669" t="s">
        <v>655</v>
      </c>
      <c r="R669" t="s">
        <v>557</v>
      </c>
      <c r="S669" t="s">
        <v>557</v>
      </c>
      <c r="T669" s="1">
        <v>45189</v>
      </c>
      <c r="U669" s="1">
        <v>46285</v>
      </c>
      <c r="V669" s="1">
        <v>48111</v>
      </c>
      <c r="X669" t="s">
        <v>553</v>
      </c>
      <c r="Y669" t="s">
        <v>553</v>
      </c>
      <c r="Z669" t="s">
        <v>553</v>
      </c>
      <c r="AA669" t="s">
        <v>553</v>
      </c>
      <c r="AB669" t="s">
        <v>705</v>
      </c>
      <c r="AC669" t="s">
        <v>2256</v>
      </c>
      <c r="AD669" t="s">
        <v>993</v>
      </c>
      <c r="AF669" t="s">
        <v>694</v>
      </c>
      <c r="AH669" s="1">
        <v>45181</v>
      </c>
      <c r="AI669" t="s">
        <v>566</v>
      </c>
      <c r="AJ669" t="s">
        <v>1205</v>
      </c>
      <c r="AK669" t="s">
        <v>1205</v>
      </c>
      <c r="AL669" t="s">
        <v>568</v>
      </c>
      <c r="AM669" t="s">
        <v>569</v>
      </c>
      <c r="AN669" t="s">
        <v>578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7140000001</v>
      </c>
      <c r="AZ669">
        <v>30610000002</v>
      </c>
      <c r="BA669">
        <v>0</v>
      </c>
      <c r="BB669">
        <v>-7140000001</v>
      </c>
      <c r="BC669">
        <v>19158499998</v>
      </c>
      <c r="BD669">
        <v>0</v>
      </c>
      <c r="BE669">
        <v>643000000</v>
      </c>
      <c r="BF669">
        <v>5338081749</v>
      </c>
      <c r="BG669">
        <v>643000000</v>
      </c>
      <c r="BH669">
        <v>0</v>
      </c>
      <c r="BI669">
        <v>0</v>
      </c>
      <c r="BJ669">
        <v>-136388836</v>
      </c>
      <c r="BK669">
        <v>643000000</v>
      </c>
      <c r="BL669">
        <v>0</v>
      </c>
      <c r="BM669">
        <v>0</v>
      </c>
      <c r="BN669">
        <v>-465221521</v>
      </c>
      <c r="BO669">
        <v>0</v>
      </c>
      <c r="BP669">
        <v>643000000</v>
      </c>
      <c r="BQ669">
        <v>0</v>
      </c>
      <c r="BR669">
        <v>177778479</v>
      </c>
      <c r="BS669">
        <v>0</v>
      </c>
      <c r="BT669">
        <v>0</v>
      </c>
      <c r="BU669">
        <v>0</v>
      </c>
      <c r="BV669">
        <v>0</v>
      </c>
      <c r="BW669">
        <v>177778479</v>
      </c>
      <c r="BX669">
        <v>0</v>
      </c>
      <c r="BY669">
        <v>0.76986863162218022</v>
      </c>
      <c r="BZ669">
        <v>0</v>
      </c>
      <c r="CA669">
        <v>19277823492</v>
      </c>
      <c r="CB669">
        <v>19277823492</v>
      </c>
      <c r="CC669">
        <v>26395688470</v>
      </c>
      <c r="CD669">
        <v>0</v>
      </c>
      <c r="CE669">
        <v>19378332330</v>
      </c>
      <c r="CF669">
        <v>19378332330</v>
      </c>
      <c r="CG669">
        <v>26983553852</v>
      </c>
      <c r="CH669">
        <v>19378332330</v>
      </c>
      <c r="CI669">
        <v>19378332330</v>
      </c>
      <c r="CJ669">
        <v>26983553852</v>
      </c>
      <c r="CK669">
        <v>-465221521</v>
      </c>
      <c r="CL669">
        <v>0</v>
      </c>
      <c r="CM669">
        <v>-87.675937563180909</v>
      </c>
      <c r="CN669">
        <v>1.5341421961784361</v>
      </c>
      <c r="CO669">
        <v>6.7127206921577462</v>
      </c>
      <c r="CP669">
        <v>-1699013455443.6501</v>
      </c>
      <c r="CQ669">
        <v>29729117319.02179</v>
      </c>
      <c r="CR669">
        <v>130081332411.10043</v>
      </c>
      <c r="CS669">
        <v>1.1116753384369631</v>
      </c>
      <c r="CT669">
        <v>21542414151.296692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19378332330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7140000001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2365806319.1919136</v>
      </c>
      <c r="EF669">
        <v>0</v>
      </c>
      <c r="EG669">
        <v>0</v>
      </c>
      <c r="EH669">
        <v>0</v>
      </c>
      <c r="EI669">
        <v>0</v>
      </c>
      <c r="EJ669">
        <v>0</v>
      </c>
      <c r="EK669">
        <v>0</v>
      </c>
      <c r="EL669">
        <v>643000000</v>
      </c>
      <c r="EM669">
        <v>-136388836</v>
      </c>
      <c r="EN669">
        <v>0</v>
      </c>
      <c r="EO669">
        <v>-328832685</v>
      </c>
      <c r="EP669">
        <v>0</v>
      </c>
      <c r="EQ669">
        <v>177778479</v>
      </c>
      <c r="ER669" t="b">
        <v>1</v>
      </c>
      <c r="ES669" t="b">
        <v>1</v>
      </c>
      <c r="ET669" t="s">
        <v>9979</v>
      </c>
      <c r="EU669" t="s">
        <v>9979</v>
      </c>
      <c r="EV669">
        <v>2023</v>
      </c>
      <c r="EW669" t="s">
        <v>572</v>
      </c>
    </row>
    <row r="670" spans="1:153" x14ac:dyDescent="0.4">
      <c r="A670" t="s">
        <v>357</v>
      </c>
      <c r="B670" t="s">
        <v>2257</v>
      </c>
      <c r="C670">
        <v>210001749</v>
      </c>
      <c r="D670" t="s">
        <v>2258</v>
      </c>
      <c r="E670" t="s">
        <v>2259</v>
      </c>
      <c r="F670" t="s">
        <v>827</v>
      </c>
      <c r="G670" t="s">
        <v>827</v>
      </c>
      <c r="H670" t="s">
        <v>827</v>
      </c>
      <c r="I670" t="s">
        <v>689</v>
      </c>
      <c r="J670" t="s">
        <v>837</v>
      </c>
      <c r="K670" t="s">
        <v>691</v>
      </c>
      <c r="L670" t="s">
        <v>838</v>
      </c>
      <c r="M670" t="s">
        <v>553</v>
      </c>
      <c r="N670" t="s">
        <v>594</v>
      </c>
      <c r="O670" t="s">
        <v>583</v>
      </c>
      <c r="P670" t="s">
        <v>584</v>
      </c>
      <c r="Q670" t="s">
        <v>655</v>
      </c>
      <c r="R670" t="s">
        <v>692</v>
      </c>
      <c r="S670" t="s">
        <v>692</v>
      </c>
      <c r="T670" s="1">
        <v>45217</v>
      </c>
      <c r="U670" s="1">
        <v>45930</v>
      </c>
      <c r="V670" s="1">
        <v>48852</v>
      </c>
      <c r="X670" t="s">
        <v>553</v>
      </c>
      <c r="Y670" t="s">
        <v>553</v>
      </c>
      <c r="Z670" t="s">
        <v>553</v>
      </c>
      <c r="AA670" t="s">
        <v>553</v>
      </c>
      <c r="AB670" t="s">
        <v>553</v>
      </c>
      <c r="AC670" t="s">
        <v>2260</v>
      </c>
      <c r="AD670" t="s">
        <v>969</v>
      </c>
      <c r="AF670" t="s">
        <v>829</v>
      </c>
      <c r="AH670" s="1">
        <v>45187</v>
      </c>
      <c r="AI670" t="s">
        <v>566</v>
      </c>
      <c r="AJ670" t="s">
        <v>696</v>
      </c>
      <c r="AK670" t="s">
        <v>827</v>
      </c>
      <c r="AL670" t="s">
        <v>586</v>
      </c>
      <c r="AM670" t="s">
        <v>569</v>
      </c>
      <c r="AN670" t="s">
        <v>578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858535564</v>
      </c>
      <c r="AW670">
        <v>22164630568</v>
      </c>
      <c r="AX670">
        <v>0</v>
      </c>
      <c r="AY670">
        <v>0</v>
      </c>
      <c r="AZ670">
        <v>0</v>
      </c>
      <c r="BA670">
        <v>0</v>
      </c>
      <c r="BB670">
        <v>858535564</v>
      </c>
      <c r="BC670">
        <v>22164630568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-124369945</v>
      </c>
      <c r="BN670">
        <v>26080770858</v>
      </c>
      <c r="BO670">
        <v>0</v>
      </c>
      <c r="BP670">
        <v>0</v>
      </c>
      <c r="BQ670">
        <v>-124369945</v>
      </c>
      <c r="BR670">
        <v>26080770858</v>
      </c>
      <c r="BS670">
        <v>0</v>
      </c>
      <c r="BT670">
        <v>0</v>
      </c>
      <c r="BU670">
        <v>0</v>
      </c>
      <c r="BV670">
        <v>-124369945</v>
      </c>
      <c r="BW670">
        <v>26080770858</v>
      </c>
      <c r="BX670">
        <v>-0.2198083791371892</v>
      </c>
      <c r="BY670">
        <v>91.796791767145564</v>
      </c>
      <c r="BZ670">
        <v>16193059</v>
      </c>
      <c r="CA670">
        <v>22164630568</v>
      </c>
      <c r="CB670">
        <v>22164630568</v>
      </c>
      <c r="CC670">
        <v>21306095004</v>
      </c>
      <c r="CD670">
        <v>37899075</v>
      </c>
      <c r="CE670">
        <v>54616356983</v>
      </c>
      <c r="CF670">
        <v>58421424113</v>
      </c>
      <c r="CG670">
        <v>28287251266</v>
      </c>
      <c r="CH670">
        <v>53445170187.028267</v>
      </c>
      <c r="CI670">
        <v>55624454193.428268</v>
      </c>
      <c r="CJ670">
        <v>27185709715.96236</v>
      </c>
      <c r="CK670">
        <v>25400924907.065907</v>
      </c>
      <c r="CL670">
        <v>0</v>
      </c>
      <c r="CM670">
        <v>39.993724226951599</v>
      </c>
      <c r="CN670">
        <v>313.63095998764038</v>
      </c>
      <c r="CO670">
        <v>53.822019696235657</v>
      </c>
      <c r="CP670">
        <v>2184311519458.8442</v>
      </c>
      <c r="CQ670">
        <v>17129380471605.957</v>
      </c>
      <c r="CR670">
        <v>2939562641275.6641</v>
      </c>
      <c r="CS670">
        <v>2.4641221434049934</v>
      </c>
      <c r="CT670">
        <v>134581374633.92224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54616356983</v>
      </c>
      <c r="DL670">
        <v>0</v>
      </c>
      <c r="DM670">
        <v>28287251266</v>
      </c>
      <c r="DN670">
        <v>0</v>
      </c>
      <c r="DO670">
        <v>858535564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40416104167.420013</v>
      </c>
      <c r="EF670">
        <v>-2037179955</v>
      </c>
      <c r="EG670">
        <v>0</v>
      </c>
      <c r="EH670">
        <v>0</v>
      </c>
      <c r="EI670">
        <v>3680697185</v>
      </c>
      <c r="EJ670">
        <v>-1767887175</v>
      </c>
      <c r="EK670">
        <v>95050151</v>
      </c>
      <c r="EL670">
        <v>0</v>
      </c>
      <c r="EM670">
        <v>0</v>
      </c>
      <c r="EN670">
        <v>610200705</v>
      </c>
      <c r="EO670">
        <v>25375520002</v>
      </c>
      <c r="EP670">
        <v>-124369945</v>
      </c>
      <c r="EQ670">
        <v>26080770858</v>
      </c>
      <c r="ER670" t="b">
        <v>1</v>
      </c>
      <c r="ES670" t="b">
        <v>1</v>
      </c>
      <c r="ET670" t="s">
        <v>1380</v>
      </c>
      <c r="EU670" t="s">
        <v>9979</v>
      </c>
      <c r="EV670">
        <v>2023</v>
      </c>
      <c r="EW670" t="s">
        <v>814</v>
      </c>
    </row>
    <row r="671" spans="1:153" x14ac:dyDescent="0.4">
      <c r="A671" t="s">
        <v>2261</v>
      </c>
      <c r="B671" t="s">
        <v>9928</v>
      </c>
      <c r="C671" t="s">
        <v>2262</v>
      </c>
      <c r="D671" t="s">
        <v>2263</v>
      </c>
      <c r="F671" t="s">
        <v>546</v>
      </c>
      <c r="G671" t="s">
        <v>547</v>
      </c>
      <c r="H671" t="s">
        <v>548</v>
      </c>
      <c r="I671" t="s">
        <v>549</v>
      </c>
      <c r="J671" t="s">
        <v>550</v>
      </c>
      <c r="K671" t="s">
        <v>551</v>
      </c>
      <c r="L671" t="s">
        <v>552</v>
      </c>
      <c r="M671" t="s">
        <v>553</v>
      </c>
      <c r="N671" t="s">
        <v>554</v>
      </c>
      <c r="O671" t="s">
        <v>555</v>
      </c>
      <c r="P671" t="s">
        <v>554</v>
      </c>
      <c r="Q671" t="s">
        <v>556</v>
      </c>
      <c r="R671" t="s">
        <v>904</v>
      </c>
      <c r="S671" t="s">
        <v>904</v>
      </c>
      <c r="T671" t="s">
        <v>904</v>
      </c>
      <c r="U671" t="s">
        <v>2264</v>
      </c>
      <c r="V671" t="s">
        <v>2264</v>
      </c>
      <c r="X671" t="s">
        <v>558</v>
      </c>
      <c r="Y671" t="s">
        <v>559</v>
      </c>
      <c r="Z671" t="s">
        <v>560</v>
      </c>
      <c r="AA671" t="s">
        <v>1075</v>
      </c>
      <c r="AB671" t="s">
        <v>1108</v>
      </c>
      <c r="AC671" t="s">
        <v>553</v>
      </c>
      <c r="AD671" t="s">
        <v>577</v>
      </c>
      <c r="AF671" t="s">
        <v>564</v>
      </c>
      <c r="AH671" s="1">
        <v>45251</v>
      </c>
      <c r="AI671" t="s">
        <v>566</v>
      </c>
      <c r="AJ671" t="s">
        <v>567</v>
      </c>
      <c r="AK671" t="s">
        <v>546</v>
      </c>
      <c r="AL671" t="s">
        <v>568</v>
      </c>
      <c r="AM671" t="s">
        <v>904</v>
      </c>
      <c r="AN671" t="s">
        <v>578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 t="b">
        <v>1</v>
      </c>
      <c r="ES671" t="b">
        <v>1</v>
      </c>
      <c r="ET671" t="s">
        <v>9979</v>
      </c>
      <c r="EU671" t="s">
        <v>9979</v>
      </c>
      <c r="EV671">
        <v>2023</v>
      </c>
      <c r="EW671" t="s">
        <v>8804</v>
      </c>
    </row>
    <row r="672" spans="1:153" x14ac:dyDescent="0.4">
      <c r="A672" t="s">
        <v>359</v>
      </c>
      <c r="B672" t="s">
        <v>2265</v>
      </c>
      <c r="C672">
        <v>110000807</v>
      </c>
      <c r="D672" t="s">
        <v>2266</v>
      </c>
      <c r="E672" t="s">
        <v>2266</v>
      </c>
      <c r="F672" t="s">
        <v>546</v>
      </c>
      <c r="G672" t="s">
        <v>654</v>
      </c>
      <c r="H672" t="s">
        <v>654</v>
      </c>
      <c r="I672" t="s">
        <v>549</v>
      </c>
      <c r="J672" t="s">
        <v>550</v>
      </c>
      <c r="K672" t="s">
        <v>691</v>
      </c>
      <c r="L672" t="s">
        <v>654</v>
      </c>
      <c r="M672" t="s">
        <v>553</v>
      </c>
      <c r="N672" t="s">
        <v>582</v>
      </c>
      <c r="O672" t="s">
        <v>583</v>
      </c>
      <c r="P672" t="s">
        <v>584</v>
      </c>
      <c r="Q672" t="s">
        <v>655</v>
      </c>
      <c r="R672" t="s">
        <v>557</v>
      </c>
      <c r="S672" t="s">
        <v>557</v>
      </c>
      <c r="T672" s="1">
        <v>45309</v>
      </c>
      <c r="U672" s="1">
        <v>46842</v>
      </c>
      <c r="V672" s="1">
        <v>48668</v>
      </c>
      <c r="X672" t="s">
        <v>553</v>
      </c>
      <c r="Y672" t="s">
        <v>553</v>
      </c>
      <c r="Z672" t="s">
        <v>553</v>
      </c>
      <c r="AA672" t="s">
        <v>553</v>
      </c>
      <c r="AB672" t="s">
        <v>2267</v>
      </c>
      <c r="AC672" t="s">
        <v>553</v>
      </c>
      <c r="AD672" t="s">
        <v>784</v>
      </c>
      <c r="AF672" t="s">
        <v>564</v>
      </c>
      <c r="AH672" s="1">
        <v>45278</v>
      </c>
      <c r="AI672" t="s">
        <v>566</v>
      </c>
      <c r="AJ672" t="s">
        <v>567</v>
      </c>
      <c r="AK672" t="s">
        <v>546</v>
      </c>
      <c r="AL672" t="s">
        <v>586</v>
      </c>
      <c r="AM672" t="s">
        <v>569</v>
      </c>
      <c r="AN672" t="s">
        <v>578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1751140072</v>
      </c>
      <c r="BO672">
        <v>0</v>
      </c>
      <c r="BP672">
        <v>0</v>
      </c>
      <c r="BQ672">
        <v>0</v>
      </c>
      <c r="BR672">
        <v>1751140072</v>
      </c>
      <c r="BS672">
        <v>0</v>
      </c>
      <c r="BT672">
        <v>0</v>
      </c>
      <c r="BU672">
        <v>0</v>
      </c>
      <c r="BV672">
        <v>0</v>
      </c>
      <c r="BW672">
        <v>1751140072</v>
      </c>
      <c r="BX672">
        <v>0</v>
      </c>
      <c r="BY672">
        <v>4.145601617139878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43992055474</v>
      </c>
      <c r="CF672">
        <v>43992055474</v>
      </c>
      <c r="CG672">
        <v>42240915402</v>
      </c>
      <c r="CH672">
        <v>43992055474</v>
      </c>
      <c r="CI672">
        <v>43992055474</v>
      </c>
      <c r="CJ672">
        <v>42240915402</v>
      </c>
      <c r="CK672">
        <v>1751140072</v>
      </c>
      <c r="CL672">
        <v>0</v>
      </c>
      <c r="CM672">
        <v>34.844265580177314</v>
      </c>
      <c r="CN672">
        <v>8.5361114144325256</v>
      </c>
      <c r="CO672">
        <v>4.3393120169639587</v>
      </c>
      <c r="CP672">
        <v>1532870864353.9492</v>
      </c>
      <c r="CQ672">
        <v>375521086875.96027</v>
      </c>
      <c r="CR672">
        <v>190895254969.27332</v>
      </c>
      <c r="CS672">
        <v>1.0605993018954509</v>
      </c>
      <c r="CT672">
        <v>46657943324.670349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43992055474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21556107182.259998</v>
      </c>
      <c r="EF672">
        <v>0</v>
      </c>
      <c r="EG672">
        <v>0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1751140072</v>
      </c>
      <c r="EP672">
        <v>0</v>
      </c>
      <c r="EQ672">
        <v>1751140072</v>
      </c>
      <c r="ER672" t="b">
        <v>1</v>
      </c>
      <c r="ES672" t="b">
        <v>1</v>
      </c>
      <c r="ET672" t="s">
        <v>9979</v>
      </c>
      <c r="EU672" t="s">
        <v>9979</v>
      </c>
      <c r="EV672">
        <v>2023</v>
      </c>
      <c r="EW672" t="s">
        <v>8805</v>
      </c>
    </row>
    <row r="673" spans="1:153" x14ac:dyDescent="0.4">
      <c r="A673" t="s">
        <v>360</v>
      </c>
      <c r="B673" t="s">
        <v>2268</v>
      </c>
      <c r="C673">
        <v>210002208</v>
      </c>
      <c r="D673" t="s">
        <v>2269</v>
      </c>
      <c r="E673" t="s">
        <v>2269</v>
      </c>
      <c r="F673" t="s">
        <v>546</v>
      </c>
      <c r="G673" t="s">
        <v>654</v>
      </c>
      <c r="H673" t="s">
        <v>654</v>
      </c>
      <c r="I673" t="s">
        <v>689</v>
      </c>
      <c r="J673" t="s">
        <v>690</v>
      </c>
      <c r="K673" t="s">
        <v>691</v>
      </c>
      <c r="L673" t="s">
        <v>838</v>
      </c>
      <c r="M673" t="s">
        <v>553</v>
      </c>
      <c r="N673" t="s">
        <v>594</v>
      </c>
      <c r="O673" t="s">
        <v>583</v>
      </c>
      <c r="P673" t="s">
        <v>584</v>
      </c>
      <c r="Q673" t="s">
        <v>655</v>
      </c>
      <c r="R673" t="s">
        <v>557</v>
      </c>
      <c r="S673" t="s">
        <v>692</v>
      </c>
      <c r="T673" s="1">
        <v>45924</v>
      </c>
      <c r="U673">
        <v>47385</v>
      </c>
      <c r="V673">
        <v>51037</v>
      </c>
      <c r="X673" t="s">
        <v>553</v>
      </c>
      <c r="Y673" t="s">
        <v>553</v>
      </c>
      <c r="Z673" t="s">
        <v>553</v>
      </c>
      <c r="AA673" t="s">
        <v>553</v>
      </c>
      <c r="AB673" t="s">
        <v>2270</v>
      </c>
      <c r="AC673" t="s">
        <v>2271</v>
      </c>
      <c r="AD673" t="s">
        <v>863</v>
      </c>
      <c r="AF673" t="s">
        <v>772</v>
      </c>
      <c r="AH673" s="1">
        <v>45266</v>
      </c>
      <c r="AI673" t="s">
        <v>566</v>
      </c>
      <c r="AJ673" t="s">
        <v>773</v>
      </c>
      <c r="AK673" t="s">
        <v>546</v>
      </c>
      <c r="AL673" t="s">
        <v>586</v>
      </c>
      <c r="AM673" t="s">
        <v>569</v>
      </c>
      <c r="AN673" t="s">
        <v>578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6526269869</v>
      </c>
      <c r="AW673">
        <v>7741644869</v>
      </c>
      <c r="AX673">
        <v>0</v>
      </c>
      <c r="AY673">
        <v>0</v>
      </c>
      <c r="AZ673">
        <v>0</v>
      </c>
      <c r="BA673">
        <v>0</v>
      </c>
      <c r="BB673">
        <v>6526269869</v>
      </c>
      <c r="BC673">
        <v>7741644869</v>
      </c>
      <c r="BD673">
        <v>0</v>
      </c>
      <c r="BE673">
        <v>190219</v>
      </c>
      <c r="BF673">
        <v>190219</v>
      </c>
      <c r="BG673">
        <v>0</v>
      </c>
      <c r="BH673">
        <v>0</v>
      </c>
      <c r="BI673">
        <v>190219</v>
      </c>
      <c r="BJ673">
        <v>0</v>
      </c>
      <c r="BK673">
        <v>0</v>
      </c>
      <c r="BL673">
        <v>190219</v>
      </c>
      <c r="BM673">
        <v>0</v>
      </c>
      <c r="BN673">
        <v>-12938749</v>
      </c>
      <c r="BO673">
        <v>0</v>
      </c>
      <c r="BP673">
        <v>190219</v>
      </c>
      <c r="BQ673">
        <v>0</v>
      </c>
      <c r="BR673">
        <v>-12748530</v>
      </c>
      <c r="BS673">
        <v>0</v>
      </c>
      <c r="BT673">
        <v>0</v>
      </c>
      <c r="BU673">
        <v>0</v>
      </c>
      <c r="BV673">
        <v>0</v>
      </c>
      <c r="BW673">
        <v>-12748530</v>
      </c>
      <c r="BX673">
        <v>0</v>
      </c>
      <c r="BY673">
        <v>-0.28562046798331159</v>
      </c>
      <c r="BZ673">
        <v>0</v>
      </c>
      <c r="CA673">
        <v>7741644869</v>
      </c>
      <c r="CB673">
        <v>7741644869</v>
      </c>
      <c r="CC673">
        <v>1215375000</v>
      </c>
      <c r="CD673">
        <v>0</v>
      </c>
      <c r="CE673">
        <v>7713742423</v>
      </c>
      <c r="CF673">
        <v>7713742423</v>
      </c>
      <c r="CG673">
        <v>1200411303</v>
      </c>
      <c r="CH673">
        <v>7713742423</v>
      </c>
      <c r="CI673">
        <v>7713742423</v>
      </c>
      <c r="CJ673">
        <v>1200411303</v>
      </c>
      <c r="CK673">
        <v>-12938749</v>
      </c>
      <c r="CL673">
        <v>0</v>
      </c>
      <c r="CM673">
        <v>565.32116413116455</v>
      </c>
      <c r="CN673">
        <v>-0.61635583639144897</v>
      </c>
      <c r="CO673">
        <v>-1.1521080136299131</v>
      </c>
      <c r="CP673">
        <v>4360741846378.3101</v>
      </c>
      <c r="CQ673">
        <v>-4754410162.8363676</v>
      </c>
      <c r="CR673">
        <v>-8887064460.6153221</v>
      </c>
      <c r="CS673">
        <v>0.99642036964121561</v>
      </c>
      <c r="CT673">
        <v>7686130076.4427862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7713742423</v>
      </c>
      <c r="DL673">
        <v>0</v>
      </c>
      <c r="DM673">
        <v>1200411303</v>
      </c>
      <c r="DN673">
        <v>0</v>
      </c>
      <c r="DO673">
        <v>6526269869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0</v>
      </c>
      <c r="EK673">
        <v>0</v>
      </c>
      <c r="EL673">
        <v>190219</v>
      </c>
      <c r="EM673">
        <v>0</v>
      </c>
      <c r="EN673">
        <v>0</v>
      </c>
      <c r="EO673">
        <v>-12938749</v>
      </c>
      <c r="EP673">
        <v>0</v>
      </c>
      <c r="EQ673">
        <v>-12748530</v>
      </c>
      <c r="ER673" t="b">
        <v>1</v>
      </c>
      <c r="ES673" t="b">
        <v>1</v>
      </c>
      <c r="EU673" t="s">
        <v>9979</v>
      </c>
      <c r="EV673">
        <v>2023</v>
      </c>
      <c r="EW673" t="s">
        <v>572</v>
      </c>
    </row>
    <row r="674" spans="1:153" x14ac:dyDescent="0.4">
      <c r="A674" t="s">
        <v>361</v>
      </c>
      <c r="B674" t="s">
        <v>2272</v>
      </c>
      <c r="C674">
        <v>210001770</v>
      </c>
      <c r="D674" t="s">
        <v>2273</v>
      </c>
      <c r="E674" t="s">
        <v>2274</v>
      </c>
      <c r="F674" t="s">
        <v>687</v>
      </c>
      <c r="G674" t="s">
        <v>687</v>
      </c>
      <c r="H674" t="s">
        <v>687</v>
      </c>
      <c r="I674" t="s">
        <v>689</v>
      </c>
      <c r="J674" t="s">
        <v>690</v>
      </c>
      <c r="K674" t="s">
        <v>691</v>
      </c>
      <c r="L674" t="s">
        <v>654</v>
      </c>
      <c r="M674" t="s">
        <v>553</v>
      </c>
      <c r="N674" t="s">
        <v>594</v>
      </c>
      <c r="O674" t="s">
        <v>583</v>
      </c>
      <c r="P674" t="s">
        <v>584</v>
      </c>
      <c r="Q674" t="s">
        <v>655</v>
      </c>
      <c r="R674" t="s">
        <v>692</v>
      </c>
      <c r="S674" t="s">
        <v>692</v>
      </c>
      <c r="T674" s="1">
        <v>45239</v>
      </c>
      <c r="U674" s="1">
        <v>47066</v>
      </c>
      <c r="V674" s="1">
        <v>48892</v>
      </c>
      <c r="X674" t="s">
        <v>553</v>
      </c>
      <c r="Y674" t="s">
        <v>553</v>
      </c>
      <c r="Z674" t="s">
        <v>553</v>
      </c>
      <c r="AA674" t="s">
        <v>553</v>
      </c>
      <c r="AB674" t="s">
        <v>553</v>
      </c>
      <c r="AC674" t="s">
        <v>2275</v>
      </c>
      <c r="AD674" t="s">
        <v>847</v>
      </c>
      <c r="AF674" t="s">
        <v>9926</v>
      </c>
      <c r="AH674" s="1">
        <v>45222</v>
      </c>
      <c r="AI674" t="s">
        <v>566</v>
      </c>
      <c r="AJ674" t="s">
        <v>696</v>
      </c>
      <c r="AK674" t="s">
        <v>687</v>
      </c>
      <c r="AL674" t="s">
        <v>586</v>
      </c>
      <c r="AM674" t="s">
        <v>569</v>
      </c>
      <c r="AN674" t="s">
        <v>578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5283848685</v>
      </c>
      <c r="AW674">
        <v>54219918494</v>
      </c>
      <c r="AX674">
        <v>0</v>
      </c>
      <c r="AY674">
        <v>2138632214</v>
      </c>
      <c r="AZ674">
        <v>10920023347</v>
      </c>
      <c r="BA674">
        <v>0</v>
      </c>
      <c r="BB674">
        <v>3145216471</v>
      </c>
      <c r="BC674">
        <v>43299895147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-118246180</v>
      </c>
      <c r="BN674">
        <v>1116059701</v>
      </c>
      <c r="BO674">
        <v>0</v>
      </c>
      <c r="BP674">
        <v>0</v>
      </c>
      <c r="BQ674">
        <v>-118246180</v>
      </c>
      <c r="BR674">
        <v>1116059701</v>
      </c>
      <c r="BS674">
        <v>0</v>
      </c>
      <c r="BT674">
        <v>0</v>
      </c>
      <c r="BU674">
        <v>0</v>
      </c>
      <c r="BV674">
        <v>-118246180</v>
      </c>
      <c r="BW674">
        <v>1116059701</v>
      </c>
      <c r="BX674">
        <v>-0.22614082446534189</v>
      </c>
      <c r="BY674">
        <v>2.345254025237006</v>
      </c>
      <c r="BZ674">
        <v>30866804.530000001</v>
      </c>
      <c r="CA674">
        <v>43893667972</v>
      </c>
      <c r="CB674">
        <v>43893667972</v>
      </c>
      <c r="CC674">
        <v>40424888988</v>
      </c>
      <c r="CD674">
        <v>35022875</v>
      </c>
      <c r="CE674">
        <v>50471465163</v>
      </c>
      <c r="CF674">
        <v>53987761813</v>
      </c>
      <c r="CG674">
        <v>45820612913</v>
      </c>
      <c r="CH674">
        <v>49882981200.598335</v>
      </c>
      <c r="CI674">
        <v>50300250675.786331</v>
      </c>
      <c r="CJ674">
        <v>45131046795.449249</v>
      </c>
      <c r="CK674">
        <v>1606717934.149086</v>
      </c>
      <c r="CL674">
        <v>0</v>
      </c>
      <c r="CM674">
        <v>119.26715254783633</v>
      </c>
      <c r="CN674">
        <v>23.006710410118107</v>
      </c>
      <c r="CO674">
        <v>22.446781992912292</v>
      </c>
      <c r="CP674">
        <v>6019587934908.3281</v>
      </c>
      <c r="CQ674">
        <v>1161182382979.5054</v>
      </c>
      <c r="CR674">
        <v>1132921975376.7285</v>
      </c>
      <c r="CS674">
        <v>1.1745969468221826</v>
      </c>
      <c r="CT674">
        <v>59283628882.101952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50471465163</v>
      </c>
      <c r="DL674">
        <v>0</v>
      </c>
      <c r="DM674">
        <v>45820612913</v>
      </c>
      <c r="DN674">
        <v>0</v>
      </c>
      <c r="DO674">
        <v>5283848685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37348884220.620003</v>
      </c>
      <c r="EF674">
        <v>-3413532129</v>
      </c>
      <c r="EG674">
        <v>0</v>
      </c>
      <c r="EH674">
        <v>0</v>
      </c>
      <c r="EI674">
        <v>3398050470</v>
      </c>
      <c r="EJ674">
        <v>-102764521</v>
      </c>
      <c r="EK674">
        <v>30596433</v>
      </c>
      <c r="EL674">
        <v>0</v>
      </c>
      <c r="EM674">
        <v>0</v>
      </c>
      <c r="EN674">
        <v>-389576078</v>
      </c>
      <c r="EO674">
        <v>1475039346</v>
      </c>
      <c r="EP674">
        <v>-118246180</v>
      </c>
      <c r="EQ674">
        <v>1116059701</v>
      </c>
      <c r="ER674" t="b">
        <v>1</v>
      </c>
      <c r="ES674" t="b">
        <v>1</v>
      </c>
      <c r="ET674" t="s">
        <v>914</v>
      </c>
      <c r="EU674" t="s">
        <v>9979</v>
      </c>
      <c r="EV674">
        <v>2023</v>
      </c>
      <c r="EW674" t="s">
        <v>814</v>
      </c>
    </row>
    <row r="675" spans="1:153" x14ac:dyDescent="0.4">
      <c r="A675" t="s">
        <v>358</v>
      </c>
      <c r="B675" t="s">
        <v>2276</v>
      </c>
      <c r="C675">
        <v>210001791</v>
      </c>
      <c r="D675" t="s">
        <v>2277</v>
      </c>
      <c r="E675" t="s">
        <v>2278</v>
      </c>
      <c r="F675" t="s">
        <v>606</v>
      </c>
      <c r="G675" t="s">
        <v>607</v>
      </c>
      <c r="H675" t="s">
        <v>1483</v>
      </c>
      <c r="I675" t="s">
        <v>689</v>
      </c>
      <c r="J675" t="s">
        <v>837</v>
      </c>
      <c r="K675" t="s">
        <v>691</v>
      </c>
      <c r="L675" t="s">
        <v>838</v>
      </c>
      <c r="M675" t="s">
        <v>553</v>
      </c>
      <c r="N675" t="s">
        <v>594</v>
      </c>
      <c r="O675" t="s">
        <v>555</v>
      </c>
      <c r="P675" t="s">
        <v>595</v>
      </c>
      <c r="Q675" t="s">
        <v>655</v>
      </c>
      <c r="R675" t="s">
        <v>557</v>
      </c>
      <c r="S675" t="s">
        <v>692</v>
      </c>
      <c r="T675" s="1">
        <v>45267</v>
      </c>
      <c r="U675">
        <v>46728</v>
      </c>
      <c r="V675" s="1">
        <v>49102</v>
      </c>
      <c r="X675" t="s">
        <v>553</v>
      </c>
      <c r="Y675" t="s">
        <v>553</v>
      </c>
      <c r="Z675" t="s">
        <v>553</v>
      </c>
      <c r="AA675" t="s">
        <v>553</v>
      </c>
      <c r="AB675" t="s">
        <v>933</v>
      </c>
      <c r="AC675" t="s">
        <v>2279</v>
      </c>
      <c r="AD675" t="s">
        <v>771</v>
      </c>
      <c r="AF675" t="s">
        <v>612</v>
      </c>
      <c r="AH675" s="1">
        <v>45240</v>
      </c>
      <c r="AI675" t="s">
        <v>566</v>
      </c>
      <c r="AJ675" t="s">
        <v>773</v>
      </c>
      <c r="AK675" t="s">
        <v>606</v>
      </c>
      <c r="AL675" t="s">
        <v>568</v>
      </c>
      <c r="AM675" t="s">
        <v>569</v>
      </c>
      <c r="AN675" t="s">
        <v>578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0</v>
      </c>
      <c r="BB675">
        <v>6094200000</v>
      </c>
      <c r="BC675">
        <v>90105098417</v>
      </c>
      <c r="BD675">
        <v>0</v>
      </c>
      <c r="BE675">
        <v>2815194309</v>
      </c>
      <c r="BF675">
        <v>12075022531</v>
      </c>
      <c r="BG675">
        <v>2814853702</v>
      </c>
      <c r="BH675">
        <v>0</v>
      </c>
      <c r="BI675">
        <v>340607</v>
      </c>
      <c r="BJ675">
        <v>0</v>
      </c>
      <c r="BK675">
        <v>2814853702</v>
      </c>
      <c r="BL675">
        <v>340607</v>
      </c>
      <c r="BM675">
        <v>0</v>
      </c>
      <c r="BN675">
        <v>649198570</v>
      </c>
      <c r="BO675">
        <v>0</v>
      </c>
      <c r="BP675">
        <v>2815194309</v>
      </c>
      <c r="BQ675">
        <v>0</v>
      </c>
      <c r="BR675">
        <v>3464392879</v>
      </c>
      <c r="BS675">
        <v>0</v>
      </c>
      <c r="BT675">
        <v>0</v>
      </c>
      <c r="BU675">
        <v>0</v>
      </c>
      <c r="BV675">
        <v>0</v>
      </c>
      <c r="BW675">
        <v>3464392879</v>
      </c>
      <c r="BX675">
        <v>0</v>
      </c>
      <c r="BY675">
        <v>4.0375567407337636</v>
      </c>
      <c r="BZ675">
        <v>0</v>
      </c>
      <c r="CA675">
        <v>90105098417</v>
      </c>
      <c r="CB675">
        <v>90105098417</v>
      </c>
      <c r="CC675">
        <v>84010898417</v>
      </c>
      <c r="CD675">
        <v>0</v>
      </c>
      <c r="CE675">
        <v>90908086265</v>
      </c>
      <c r="CF675">
        <v>90908086265</v>
      </c>
      <c r="CG675">
        <v>84164687695</v>
      </c>
      <c r="CH675">
        <v>90908086265</v>
      </c>
      <c r="CI675">
        <v>90908086265</v>
      </c>
      <c r="CJ675">
        <v>84164687695</v>
      </c>
      <c r="CK675">
        <v>649198570</v>
      </c>
      <c r="CL675">
        <v>0</v>
      </c>
      <c r="CM675">
        <v>9.936748147010805</v>
      </c>
      <c r="CN675">
        <v>8.4129169583320635</v>
      </c>
      <c r="CO675">
        <v>6.9701871275901803</v>
      </c>
      <c r="CP675">
        <v>903330757742.03711</v>
      </c>
      <c r="CQ675">
        <v>764802180588.33264</v>
      </c>
      <c r="CR675">
        <v>633646372678.16064</v>
      </c>
      <c r="CS675">
        <v>1.1429221054662355</v>
      </c>
      <c r="CT675">
        <v>103900861357.89996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82364318064.236023</v>
      </c>
      <c r="DK675">
        <v>8543768200.7639742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41836683900.181618</v>
      </c>
      <c r="EF675">
        <v>0</v>
      </c>
      <c r="EG675">
        <v>0</v>
      </c>
      <c r="EH675">
        <v>0</v>
      </c>
      <c r="EI675">
        <v>0</v>
      </c>
      <c r="EJ675">
        <v>0</v>
      </c>
      <c r="EK675">
        <v>0</v>
      </c>
      <c r="EL675">
        <v>2815194309</v>
      </c>
      <c r="EM675">
        <v>0</v>
      </c>
      <c r="EN675">
        <v>0</v>
      </c>
      <c r="EO675">
        <v>649198570</v>
      </c>
      <c r="EP675">
        <v>0</v>
      </c>
      <c r="EQ675">
        <v>3464392879</v>
      </c>
      <c r="ER675" t="b">
        <v>1</v>
      </c>
      <c r="ES675" t="b">
        <v>1</v>
      </c>
      <c r="ET675" t="s">
        <v>9979</v>
      </c>
      <c r="EU675" t="s">
        <v>8913</v>
      </c>
      <c r="EV675">
        <v>2023</v>
      </c>
      <c r="EW675" t="s">
        <v>572</v>
      </c>
    </row>
    <row r="676" spans="1:153" x14ac:dyDescent="0.4">
      <c r="A676" t="s">
        <v>363</v>
      </c>
      <c r="B676">
        <v>706909101701</v>
      </c>
      <c r="C676">
        <v>6000000001276</v>
      </c>
      <c r="D676" t="s">
        <v>2280</v>
      </c>
      <c r="E676" t="s">
        <v>2281</v>
      </c>
      <c r="F676" t="s">
        <v>606</v>
      </c>
      <c r="G676" t="s">
        <v>1236</v>
      </c>
      <c r="H676" t="s">
        <v>1237</v>
      </c>
      <c r="I676" t="s">
        <v>549</v>
      </c>
      <c r="J676" t="s">
        <v>550</v>
      </c>
      <c r="K676" t="s">
        <v>551</v>
      </c>
      <c r="L676" t="s">
        <v>552</v>
      </c>
      <c r="M676" t="s">
        <v>932</v>
      </c>
      <c r="N676" t="s">
        <v>554</v>
      </c>
      <c r="O676" t="s">
        <v>555</v>
      </c>
      <c r="P676" t="s">
        <v>554</v>
      </c>
      <c r="Q676" t="s">
        <v>556</v>
      </c>
      <c r="R676" t="s">
        <v>557</v>
      </c>
      <c r="S676" t="s">
        <v>557</v>
      </c>
      <c r="T676" s="1">
        <v>45246</v>
      </c>
      <c r="U676" s="1">
        <v>47073</v>
      </c>
      <c r="V676" s="1">
        <v>47073</v>
      </c>
      <c r="X676" t="s">
        <v>2256</v>
      </c>
      <c r="Y676" t="s">
        <v>553</v>
      </c>
      <c r="Z676" t="s">
        <v>1513</v>
      </c>
      <c r="AA676" t="s">
        <v>1513</v>
      </c>
      <c r="AB676" t="s">
        <v>1076</v>
      </c>
      <c r="AC676" t="s">
        <v>553</v>
      </c>
      <c r="AD676" t="s">
        <v>657</v>
      </c>
      <c r="AF676" t="s">
        <v>8806</v>
      </c>
      <c r="AH676" s="1">
        <v>45244</v>
      </c>
      <c r="AI676" t="s">
        <v>566</v>
      </c>
      <c r="AJ676" t="s">
        <v>567</v>
      </c>
      <c r="AK676" t="s">
        <v>606</v>
      </c>
      <c r="AL676" t="s">
        <v>568</v>
      </c>
      <c r="AM676" t="s">
        <v>569</v>
      </c>
      <c r="AN676" t="s">
        <v>578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368664667</v>
      </c>
      <c r="AV676">
        <v>2437918298</v>
      </c>
      <c r="AW676">
        <v>51727268924</v>
      </c>
      <c r="AX676">
        <v>0</v>
      </c>
      <c r="AY676">
        <v>0</v>
      </c>
      <c r="AZ676">
        <v>321027703</v>
      </c>
      <c r="BA676">
        <v>368664667</v>
      </c>
      <c r="BB676">
        <v>2437918298</v>
      </c>
      <c r="BC676">
        <v>51406241221</v>
      </c>
      <c r="BD676">
        <v>250320430</v>
      </c>
      <c r="BE676">
        <v>1734321480</v>
      </c>
      <c r="BF676">
        <v>8781893040</v>
      </c>
      <c r="BG676">
        <v>0</v>
      </c>
      <c r="BH676">
        <v>1734321480</v>
      </c>
      <c r="BI676">
        <v>0</v>
      </c>
      <c r="BJ676">
        <v>0</v>
      </c>
      <c r="BK676">
        <v>0</v>
      </c>
      <c r="BL676">
        <v>1798763084</v>
      </c>
      <c r="BM676">
        <v>0</v>
      </c>
      <c r="BN676">
        <v>0</v>
      </c>
      <c r="BO676">
        <v>268132604</v>
      </c>
      <c r="BP676">
        <v>1798247136</v>
      </c>
      <c r="BQ676">
        <v>268132604</v>
      </c>
      <c r="BR676">
        <v>1798247136</v>
      </c>
      <c r="BS676">
        <v>0</v>
      </c>
      <c r="BT676">
        <v>0</v>
      </c>
      <c r="BU676">
        <v>0</v>
      </c>
      <c r="BV676">
        <v>268132604</v>
      </c>
      <c r="BW676">
        <v>1798247136</v>
      </c>
      <c r="BX676">
        <v>0.5248729250162214</v>
      </c>
      <c r="BY676">
        <v>3.6497563096605035</v>
      </c>
      <c r="BZ676">
        <v>0</v>
      </c>
      <c r="CA676">
        <v>51727268924</v>
      </c>
      <c r="CB676">
        <v>51358604257</v>
      </c>
      <c r="CC676">
        <v>49289350626</v>
      </c>
      <c r="CD676">
        <v>0</v>
      </c>
      <c r="CE676">
        <v>51406241221</v>
      </c>
      <c r="CF676">
        <v>51032375407</v>
      </c>
      <c r="CG676">
        <v>48932674575</v>
      </c>
      <c r="CH676">
        <v>51406241221</v>
      </c>
      <c r="CI676">
        <v>51032375407</v>
      </c>
      <c r="CJ676">
        <v>48932674575</v>
      </c>
      <c r="CK676">
        <v>35648348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27036023614.641754</v>
      </c>
      <c r="CQ676">
        <v>324432283375.70105</v>
      </c>
      <c r="CR676">
        <v>324432283375.70105</v>
      </c>
      <c r="CS676">
        <v>1.1697729886513581</v>
      </c>
      <c r="CT676">
        <v>60133632428.421814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304839010440.52997</v>
      </c>
      <c r="DA676">
        <v>2186181475.3099999</v>
      </c>
      <c r="DB676">
        <v>14456855507.139999</v>
      </c>
      <c r="DC676">
        <v>0</v>
      </c>
      <c r="DD676">
        <v>0</v>
      </c>
      <c r="DE676">
        <v>51406241221</v>
      </c>
      <c r="DF676">
        <v>368664667</v>
      </c>
      <c r="DG676">
        <v>0</v>
      </c>
      <c r="DH676">
        <v>1</v>
      </c>
      <c r="DI676">
        <v>0</v>
      </c>
      <c r="DJ676">
        <v>51406241221</v>
      </c>
      <c r="DK676">
        <v>0</v>
      </c>
      <c r="DL676">
        <v>48932674575</v>
      </c>
      <c r="DM676">
        <v>0</v>
      </c>
      <c r="DN676">
        <v>2437918298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5616030565.4514294</v>
      </c>
      <c r="EF676">
        <v>0</v>
      </c>
      <c r="EG676">
        <v>268132604</v>
      </c>
      <c r="EH676">
        <v>0</v>
      </c>
      <c r="EI676">
        <v>0</v>
      </c>
      <c r="EJ676">
        <v>0</v>
      </c>
      <c r="EK676">
        <v>0</v>
      </c>
      <c r="EL676">
        <v>1798247136</v>
      </c>
      <c r="EM676">
        <v>0</v>
      </c>
      <c r="EN676">
        <v>0</v>
      </c>
      <c r="EO676">
        <v>0</v>
      </c>
      <c r="EP676">
        <v>268132604</v>
      </c>
      <c r="EQ676">
        <v>1798247136</v>
      </c>
      <c r="ER676" t="b">
        <v>1</v>
      </c>
      <c r="ES676" t="b">
        <v>1</v>
      </c>
      <c r="ET676" t="s">
        <v>9979</v>
      </c>
      <c r="EU676" t="s">
        <v>9979</v>
      </c>
      <c r="EV676">
        <v>2023</v>
      </c>
      <c r="EW676" t="s">
        <v>8804</v>
      </c>
    </row>
    <row r="677" spans="1:153" x14ac:dyDescent="0.4">
      <c r="A677" t="s">
        <v>362</v>
      </c>
      <c r="B677" t="s">
        <v>2282</v>
      </c>
      <c r="C677">
        <v>210001786</v>
      </c>
      <c r="D677" t="s">
        <v>2283</v>
      </c>
      <c r="E677" t="s">
        <v>2284</v>
      </c>
      <c r="F677" t="s">
        <v>687</v>
      </c>
      <c r="G677" t="s">
        <v>687</v>
      </c>
      <c r="H677" t="s">
        <v>687</v>
      </c>
      <c r="I677" t="s">
        <v>689</v>
      </c>
      <c r="J677" t="s">
        <v>837</v>
      </c>
      <c r="K677" t="s">
        <v>691</v>
      </c>
      <c r="L677" t="s">
        <v>654</v>
      </c>
      <c r="M677" t="s">
        <v>553</v>
      </c>
      <c r="N677" t="s">
        <v>594</v>
      </c>
      <c r="O677" t="s">
        <v>583</v>
      </c>
      <c r="P677" t="s">
        <v>584</v>
      </c>
      <c r="Q677" t="s">
        <v>655</v>
      </c>
      <c r="R677" t="s">
        <v>692</v>
      </c>
      <c r="S677" t="s">
        <v>692</v>
      </c>
      <c r="T677" s="1">
        <v>45260</v>
      </c>
      <c r="U677">
        <v>47208</v>
      </c>
      <c r="V677">
        <v>49034</v>
      </c>
      <c r="X677" t="s">
        <v>553</v>
      </c>
      <c r="Y677" t="s">
        <v>553</v>
      </c>
      <c r="Z677" t="s">
        <v>553</v>
      </c>
      <c r="AA677" t="s">
        <v>553</v>
      </c>
      <c r="AB677" t="s">
        <v>553</v>
      </c>
      <c r="AC677" t="s">
        <v>2285</v>
      </c>
      <c r="AD677" t="s">
        <v>993</v>
      </c>
      <c r="AF677" t="s">
        <v>9926</v>
      </c>
      <c r="AH677" s="1">
        <v>45240</v>
      </c>
      <c r="AI677" t="s">
        <v>566</v>
      </c>
      <c r="AJ677" t="s">
        <v>696</v>
      </c>
      <c r="AK677" t="s">
        <v>687</v>
      </c>
      <c r="AL677" t="s">
        <v>586</v>
      </c>
      <c r="AM677" t="s">
        <v>569</v>
      </c>
      <c r="AN677" t="s">
        <v>578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5069749376</v>
      </c>
      <c r="AV677">
        <v>11851044422</v>
      </c>
      <c r="AW677">
        <v>52513050209</v>
      </c>
      <c r="AX677">
        <v>0</v>
      </c>
      <c r="AY677">
        <v>0</v>
      </c>
      <c r="AZ677">
        <v>2611418154</v>
      </c>
      <c r="BA677">
        <v>5069749376</v>
      </c>
      <c r="BB677">
        <v>11851044422</v>
      </c>
      <c r="BC677">
        <v>49901632055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113752816</v>
      </c>
      <c r="BN677">
        <v>-3336060624</v>
      </c>
      <c r="BO677">
        <v>0</v>
      </c>
      <c r="BP677">
        <v>0</v>
      </c>
      <c r="BQ677">
        <v>113752816</v>
      </c>
      <c r="BR677">
        <v>-3336060624</v>
      </c>
      <c r="BS677">
        <v>0</v>
      </c>
      <c r="BT677">
        <v>0</v>
      </c>
      <c r="BU677">
        <v>0</v>
      </c>
      <c r="BV677">
        <v>113752816</v>
      </c>
      <c r="BW677">
        <v>-3336060624</v>
      </c>
      <c r="BX677">
        <v>0.19339331189080652</v>
      </c>
      <c r="BY677">
        <v>-5.8939770415582693</v>
      </c>
      <c r="BZ677">
        <v>36159626</v>
      </c>
      <c r="CA677">
        <v>50040496539</v>
      </c>
      <c r="CB677">
        <v>44970747163</v>
      </c>
      <c r="CC677">
        <v>38189452117</v>
      </c>
      <c r="CD677">
        <v>41222001</v>
      </c>
      <c r="CE677">
        <v>59405025641</v>
      </c>
      <c r="CF677">
        <v>58347558516</v>
      </c>
      <c r="CG677">
        <v>50461276095</v>
      </c>
      <c r="CH677">
        <v>57335885058.177605</v>
      </c>
      <c r="CI677">
        <v>52774398088.960083</v>
      </c>
      <c r="CJ677">
        <v>48282832989.939018</v>
      </c>
      <c r="CK677">
        <v>-2797992353.7614136</v>
      </c>
      <c r="CL677">
        <v>0</v>
      </c>
      <c r="CM677">
        <v>-80.273479893803596</v>
      </c>
      <c r="CN677">
        <v>-13.678021691739559</v>
      </c>
      <c r="CO677">
        <v>10.54305732250214</v>
      </c>
      <c r="CP677">
        <v>-4768648131383.7002</v>
      </c>
      <c r="CQ677">
        <v>-812543229315.94275</v>
      </c>
      <c r="CR677">
        <v>626310590577.77246</v>
      </c>
      <c r="CS677">
        <v>1.1809720354878805</v>
      </c>
      <c r="CT677">
        <v>70155674049.461502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59405025641</v>
      </c>
      <c r="DL677">
        <v>0</v>
      </c>
      <c r="DM677">
        <v>50461276095</v>
      </c>
      <c r="DN677">
        <v>0</v>
      </c>
      <c r="DO677">
        <v>11851044422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43959718974.339996</v>
      </c>
      <c r="EF677">
        <v>-4210253983</v>
      </c>
      <c r="EG677">
        <v>0</v>
      </c>
      <c r="EH677">
        <v>0</v>
      </c>
      <c r="EI677">
        <v>4126035067</v>
      </c>
      <c r="EJ677">
        <v>197971732</v>
      </c>
      <c r="EK677">
        <v>-65690663</v>
      </c>
      <c r="EL677">
        <v>0</v>
      </c>
      <c r="EM677">
        <v>0</v>
      </c>
      <c r="EN677">
        <v>-428765748</v>
      </c>
      <c r="EO677">
        <v>-2841604213</v>
      </c>
      <c r="EP677">
        <v>113752816</v>
      </c>
      <c r="EQ677">
        <v>-3336060624</v>
      </c>
      <c r="ER677" t="b">
        <v>1</v>
      </c>
      <c r="ES677" t="b">
        <v>1</v>
      </c>
      <c r="ET677" t="s">
        <v>840</v>
      </c>
      <c r="EU677" t="s">
        <v>9979</v>
      </c>
      <c r="EV677">
        <v>2023</v>
      </c>
      <c r="EW677" t="s">
        <v>814</v>
      </c>
    </row>
    <row r="678" spans="1:153" x14ac:dyDescent="0.4">
      <c r="A678" t="s">
        <v>364</v>
      </c>
      <c r="B678" t="s">
        <v>2286</v>
      </c>
      <c r="C678">
        <v>110000800</v>
      </c>
      <c r="D678" t="s">
        <v>2287</v>
      </c>
      <c r="E678" t="s">
        <v>2287</v>
      </c>
      <c r="F678" t="s">
        <v>827</v>
      </c>
      <c r="G678" t="s">
        <v>827</v>
      </c>
      <c r="H678" t="s">
        <v>827</v>
      </c>
      <c r="I678" t="s">
        <v>549</v>
      </c>
      <c r="J678" t="s">
        <v>550</v>
      </c>
      <c r="K678" t="s">
        <v>551</v>
      </c>
      <c r="L678" t="s">
        <v>552</v>
      </c>
      <c r="M678" t="s">
        <v>553</v>
      </c>
      <c r="N678" t="s">
        <v>582</v>
      </c>
      <c r="O678" t="s">
        <v>583</v>
      </c>
      <c r="P678" t="s">
        <v>584</v>
      </c>
      <c r="Q678" t="s">
        <v>655</v>
      </c>
      <c r="R678" t="s">
        <v>557</v>
      </c>
      <c r="S678" t="s">
        <v>557</v>
      </c>
      <c r="T678" s="1">
        <v>45286</v>
      </c>
      <c r="U678" s="1">
        <v>46760</v>
      </c>
      <c r="V678" s="1">
        <v>48221</v>
      </c>
      <c r="X678" t="s">
        <v>553</v>
      </c>
      <c r="Y678" t="s">
        <v>553</v>
      </c>
      <c r="Z678" t="s">
        <v>553</v>
      </c>
      <c r="AA678" t="s">
        <v>553</v>
      </c>
      <c r="AB678" t="s">
        <v>2288</v>
      </c>
      <c r="AC678" t="s">
        <v>553</v>
      </c>
      <c r="AD678" t="s">
        <v>680</v>
      </c>
      <c r="AF678" t="s">
        <v>829</v>
      </c>
      <c r="AH678" s="1">
        <v>45282</v>
      </c>
      <c r="AI678" t="s">
        <v>566</v>
      </c>
      <c r="AJ678" t="s">
        <v>696</v>
      </c>
      <c r="AK678" t="s">
        <v>827</v>
      </c>
      <c r="AL678" t="s">
        <v>586</v>
      </c>
      <c r="AM678" t="s">
        <v>569</v>
      </c>
      <c r="AN678" t="s">
        <v>578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-78055760</v>
      </c>
      <c r="BO678">
        <v>0</v>
      </c>
      <c r="BP678">
        <v>0</v>
      </c>
      <c r="BQ678">
        <v>0</v>
      </c>
      <c r="BR678">
        <v>-78055760</v>
      </c>
      <c r="BS678">
        <v>0</v>
      </c>
      <c r="BT678">
        <v>0</v>
      </c>
      <c r="BU678">
        <v>0</v>
      </c>
      <c r="BV678">
        <v>0</v>
      </c>
      <c r="BW678">
        <v>-78055760</v>
      </c>
      <c r="BX678">
        <v>0</v>
      </c>
      <c r="BY678">
        <v>-0.35849115782663965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24695357139</v>
      </c>
      <c r="CF678">
        <v>24695357139</v>
      </c>
      <c r="CG678">
        <v>18773412899</v>
      </c>
      <c r="CH678">
        <v>24695357139</v>
      </c>
      <c r="CI678">
        <v>24695357139</v>
      </c>
      <c r="CJ678">
        <v>18773412899</v>
      </c>
      <c r="CK678">
        <v>-78055760</v>
      </c>
      <c r="CL678">
        <v>0</v>
      </c>
      <c r="CM678">
        <v>14.969248175621033</v>
      </c>
      <c r="CN678">
        <v>-0.73662847280502297</v>
      </c>
      <c r="CO678">
        <v>-2.5897440314292903</v>
      </c>
      <c r="CP678">
        <v>369670929799.28558</v>
      </c>
      <c r="CQ678">
        <v>-18191303214.676193</v>
      </c>
      <c r="CR678">
        <v>-63954653754.739967</v>
      </c>
      <c r="CS678">
        <v>0.96844537799999997</v>
      </c>
      <c r="CT678">
        <v>23916104479.323853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24695357139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12100724998.110001</v>
      </c>
      <c r="EF678">
        <v>0</v>
      </c>
      <c r="EG678">
        <v>0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-78055760</v>
      </c>
      <c r="EP678">
        <v>0</v>
      </c>
      <c r="EQ678">
        <v>-78055760</v>
      </c>
      <c r="ER678" t="b">
        <v>1</v>
      </c>
      <c r="ES678" t="b">
        <v>1</v>
      </c>
      <c r="ET678" t="s">
        <v>9979</v>
      </c>
      <c r="EU678" t="s">
        <v>9979</v>
      </c>
      <c r="EV678">
        <v>2023</v>
      </c>
      <c r="EW678" t="s">
        <v>8805</v>
      </c>
    </row>
    <row r="679" spans="1:153" x14ac:dyDescent="0.4">
      <c r="A679" t="s">
        <v>365</v>
      </c>
      <c r="B679">
        <v>406202093406</v>
      </c>
      <c r="C679">
        <v>6000000001292</v>
      </c>
      <c r="D679" t="s">
        <v>2289</v>
      </c>
      <c r="E679" t="s">
        <v>2289</v>
      </c>
      <c r="F679" t="s">
        <v>546</v>
      </c>
      <c r="G679" t="s">
        <v>547</v>
      </c>
      <c r="H679" t="s">
        <v>548</v>
      </c>
      <c r="I679" t="s">
        <v>549</v>
      </c>
      <c r="J679" t="s">
        <v>550</v>
      </c>
      <c r="K679" t="s">
        <v>551</v>
      </c>
      <c r="L679" t="s">
        <v>552</v>
      </c>
      <c r="M679" t="s">
        <v>553</v>
      </c>
      <c r="N679" t="s">
        <v>554</v>
      </c>
      <c r="O679" t="s">
        <v>703</v>
      </c>
      <c r="P679" t="s">
        <v>554</v>
      </c>
      <c r="Q679" t="s">
        <v>556</v>
      </c>
      <c r="R679" t="s">
        <v>557</v>
      </c>
      <c r="S679" t="s">
        <v>557</v>
      </c>
      <c r="T679" s="1">
        <v>45533</v>
      </c>
      <c r="U679" s="1">
        <v>45898</v>
      </c>
      <c r="V679" s="1">
        <v>48455</v>
      </c>
      <c r="X679" t="s">
        <v>558</v>
      </c>
      <c r="Y679" t="s">
        <v>559</v>
      </c>
      <c r="Z679" t="s">
        <v>560</v>
      </c>
      <c r="AA679" t="s">
        <v>2240</v>
      </c>
      <c r="AB679" t="s">
        <v>2290</v>
      </c>
      <c r="AC679" t="s">
        <v>553</v>
      </c>
      <c r="AD679" t="s">
        <v>577</v>
      </c>
      <c r="AF679" t="s">
        <v>564</v>
      </c>
      <c r="AH679" s="1">
        <v>45309</v>
      </c>
      <c r="AI679" t="s">
        <v>566</v>
      </c>
      <c r="AJ679" t="s">
        <v>567</v>
      </c>
      <c r="AK679" t="s">
        <v>546</v>
      </c>
      <c r="AL679" t="s">
        <v>568</v>
      </c>
      <c r="AM679" t="s">
        <v>569</v>
      </c>
      <c r="AN679" t="s">
        <v>578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0</v>
      </c>
      <c r="AY679">
        <v>4393842086</v>
      </c>
      <c r="AZ679">
        <v>15528765237</v>
      </c>
      <c r="BA679">
        <v>0</v>
      </c>
      <c r="BB679">
        <v>-4393842086</v>
      </c>
      <c r="BC679">
        <v>52592817497</v>
      </c>
      <c r="BD679">
        <v>0</v>
      </c>
      <c r="BE679">
        <v>1815870837</v>
      </c>
      <c r="BF679">
        <v>6716614011</v>
      </c>
      <c r="BG679">
        <v>0</v>
      </c>
      <c r="BH679">
        <v>1815870837</v>
      </c>
      <c r="BI679">
        <v>0</v>
      </c>
      <c r="BJ679">
        <v>0</v>
      </c>
      <c r="BK679">
        <v>0</v>
      </c>
      <c r="BL679">
        <v>2092171977</v>
      </c>
      <c r="BM679">
        <v>0</v>
      </c>
      <c r="BN679">
        <v>0</v>
      </c>
      <c r="BO679">
        <v>290341171</v>
      </c>
      <c r="BP679">
        <v>2112488200</v>
      </c>
      <c r="BQ679">
        <v>290341171</v>
      </c>
      <c r="BR679">
        <v>2112488200</v>
      </c>
      <c r="BS679">
        <v>0</v>
      </c>
      <c r="BT679">
        <v>0</v>
      </c>
      <c r="BU679">
        <v>0</v>
      </c>
      <c r="BV679">
        <v>290341171</v>
      </c>
      <c r="BW679">
        <v>2112488200</v>
      </c>
      <c r="BX679">
        <v>0.55358283564164623</v>
      </c>
      <c r="BY679">
        <v>3.9321896525490949</v>
      </c>
      <c r="BZ679">
        <v>0</v>
      </c>
      <c r="CA679">
        <v>52743135433</v>
      </c>
      <c r="CB679">
        <v>52743135433</v>
      </c>
      <c r="CC679">
        <v>57136977519</v>
      </c>
      <c r="CD679">
        <v>0</v>
      </c>
      <c r="CE679">
        <v>52592817497</v>
      </c>
      <c r="CF679">
        <v>52592817497</v>
      </c>
      <c r="CG679">
        <v>56965566586</v>
      </c>
      <c r="CH679">
        <v>52592817497</v>
      </c>
      <c r="CI679">
        <v>52592817497</v>
      </c>
      <c r="CJ679">
        <v>56965566586</v>
      </c>
      <c r="CK679">
        <v>21092997</v>
      </c>
      <c r="CL679">
        <v>0</v>
      </c>
      <c r="CM679">
        <v>0.55413751666666666</v>
      </c>
      <c r="CN679">
        <v>6.6496502</v>
      </c>
      <c r="CO679">
        <v>6.6496502</v>
      </c>
      <c r="CP679">
        <v>29143653282.290794</v>
      </c>
      <c r="CQ679">
        <v>349723839387.48956</v>
      </c>
      <c r="CR679">
        <v>349723839387.48956</v>
      </c>
      <c r="CS679">
        <v>1.098597445059768</v>
      </c>
      <c r="CT679">
        <v>57778334930.69886</v>
      </c>
      <c r="CU679">
        <v>6.5</v>
      </c>
      <c r="CV679">
        <v>0</v>
      </c>
      <c r="CW679">
        <v>0</v>
      </c>
      <c r="CX679">
        <v>0</v>
      </c>
      <c r="CY679">
        <v>6.5</v>
      </c>
      <c r="CZ679">
        <v>341853313730.5</v>
      </c>
      <c r="DA679">
        <v>0</v>
      </c>
      <c r="DB679">
        <v>0</v>
      </c>
      <c r="DC679">
        <v>0</v>
      </c>
      <c r="DD679">
        <v>28559973559</v>
      </c>
      <c r="DE679">
        <v>52592817497</v>
      </c>
      <c r="DF679">
        <v>0</v>
      </c>
      <c r="DG679">
        <v>0</v>
      </c>
      <c r="DH679">
        <v>1</v>
      </c>
      <c r="DI679">
        <v>0</v>
      </c>
      <c r="DJ679">
        <v>52592817497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4393842086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290341171</v>
      </c>
      <c r="EH679">
        <v>0</v>
      </c>
      <c r="EI679">
        <v>0</v>
      </c>
      <c r="EJ679">
        <v>0</v>
      </c>
      <c r="EK679">
        <v>0</v>
      </c>
      <c r="EL679">
        <v>2112488200</v>
      </c>
      <c r="EM679">
        <v>0</v>
      </c>
      <c r="EN679">
        <v>0</v>
      </c>
      <c r="EO679">
        <v>0</v>
      </c>
      <c r="EP679">
        <v>290341171</v>
      </c>
      <c r="EQ679">
        <v>2112488200</v>
      </c>
      <c r="ER679" t="b">
        <v>1</v>
      </c>
      <c r="ES679" t="b">
        <v>1</v>
      </c>
      <c r="ET679" t="s">
        <v>9979</v>
      </c>
      <c r="EU679" t="s">
        <v>9979</v>
      </c>
      <c r="EV679">
        <v>2024</v>
      </c>
      <c r="EW679" t="s">
        <v>8804</v>
      </c>
    </row>
    <row r="680" spans="1:153" x14ac:dyDescent="0.4">
      <c r="A680" t="s">
        <v>366</v>
      </c>
      <c r="B680" t="s">
        <v>2291</v>
      </c>
      <c r="C680">
        <v>210001833</v>
      </c>
      <c r="D680" t="s">
        <v>2292</v>
      </c>
      <c r="E680" t="s">
        <v>2293</v>
      </c>
      <c r="F680" t="s">
        <v>844</v>
      </c>
      <c r="G680" t="s">
        <v>844</v>
      </c>
      <c r="H680" t="s">
        <v>1277</v>
      </c>
      <c r="I680" t="s">
        <v>689</v>
      </c>
      <c r="J680" t="s">
        <v>837</v>
      </c>
      <c r="K680" t="s">
        <v>691</v>
      </c>
      <c r="L680" t="s">
        <v>838</v>
      </c>
      <c r="M680" t="s">
        <v>553</v>
      </c>
      <c r="N680" t="s">
        <v>594</v>
      </c>
      <c r="O680" t="s">
        <v>555</v>
      </c>
      <c r="P680" t="s">
        <v>595</v>
      </c>
      <c r="Q680" t="s">
        <v>655</v>
      </c>
      <c r="R680" t="s">
        <v>692</v>
      </c>
      <c r="S680" t="s">
        <v>692</v>
      </c>
      <c r="T680" s="1">
        <v>45330</v>
      </c>
      <c r="U680" s="1">
        <v>46295</v>
      </c>
      <c r="V680" s="1">
        <v>48121</v>
      </c>
      <c r="X680" t="s">
        <v>553</v>
      </c>
      <c r="Y680" t="s">
        <v>553</v>
      </c>
      <c r="Z680" t="s">
        <v>553</v>
      </c>
      <c r="AA680" t="s">
        <v>553</v>
      </c>
      <c r="AB680" t="s">
        <v>553</v>
      </c>
      <c r="AC680" t="s">
        <v>2294</v>
      </c>
      <c r="AD680" t="s">
        <v>851</v>
      </c>
      <c r="AF680" t="s">
        <v>8894</v>
      </c>
      <c r="AH680" s="1">
        <v>45282</v>
      </c>
      <c r="AI680" t="s">
        <v>566</v>
      </c>
      <c r="AJ680" t="s">
        <v>696</v>
      </c>
      <c r="AK680" t="s">
        <v>844</v>
      </c>
      <c r="AL680" t="s">
        <v>568</v>
      </c>
      <c r="AM680" t="s">
        <v>569</v>
      </c>
      <c r="AN680" t="s">
        <v>578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0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-41135787</v>
      </c>
      <c r="BN680">
        <v>510439088</v>
      </c>
      <c r="BO680">
        <v>0</v>
      </c>
      <c r="BP680">
        <v>3899610706</v>
      </c>
      <c r="BQ680">
        <v>-41135787</v>
      </c>
      <c r="BR680">
        <v>4410049794</v>
      </c>
      <c r="BS680">
        <v>0</v>
      </c>
      <c r="BT680">
        <v>0</v>
      </c>
      <c r="BU680">
        <v>0</v>
      </c>
      <c r="BV680">
        <v>-41135787</v>
      </c>
      <c r="BW680">
        <v>4410049794</v>
      </c>
      <c r="BX680">
        <v>-6.1077103690021173E-2</v>
      </c>
      <c r="BY680">
        <v>7.7019352842239499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65063560994</v>
      </c>
      <c r="CF680">
        <v>69596474410</v>
      </c>
      <c r="CG680">
        <v>53864454253</v>
      </c>
      <c r="CH680">
        <v>61939716409.701042</v>
      </c>
      <c r="CI680">
        <v>61876376358.901039</v>
      </c>
      <c r="CJ680">
        <v>50679082189.739456</v>
      </c>
      <c r="CK680">
        <v>583994219.961586</v>
      </c>
      <c r="CL680">
        <v>0</v>
      </c>
      <c r="CM680">
        <v>32.987516522407532</v>
      </c>
      <c r="CN680">
        <v>28.628737330436703</v>
      </c>
      <c r="CO680">
        <v>15.881902575492862</v>
      </c>
      <c r="CP680">
        <v>2146285293296.2451</v>
      </c>
      <c r="CQ680">
        <v>1862687597480.0732</v>
      </c>
      <c r="CR680">
        <v>1033333136921.3456</v>
      </c>
      <c r="CS680">
        <v>1.2001244735055947</v>
      </c>
      <c r="CT680">
        <v>78084371882.323395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65063560994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24937561657.780319</v>
      </c>
      <c r="EF680">
        <v>0</v>
      </c>
      <c r="EG680">
        <v>0</v>
      </c>
      <c r="EH680">
        <v>0</v>
      </c>
      <c r="EI680">
        <v>0</v>
      </c>
      <c r="EJ680">
        <v>-41135787</v>
      </c>
      <c r="EK680">
        <v>1299114263</v>
      </c>
      <c r="EL680">
        <v>3899610706</v>
      </c>
      <c r="EM680">
        <v>0</v>
      </c>
      <c r="EN680">
        <v>-1370053982</v>
      </c>
      <c r="EO680">
        <v>581378807</v>
      </c>
      <c r="EP680">
        <v>-41135787</v>
      </c>
      <c r="EQ680">
        <v>4410049794</v>
      </c>
      <c r="ER680" t="b">
        <v>1</v>
      </c>
      <c r="ES680" t="b">
        <v>1</v>
      </c>
      <c r="ET680" t="s">
        <v>9979</v>
      </c>
      <c r="EU680" t="s">
        <v>9979</v>
      </c>
      <c r="EV680">
        <v>2023</v>
      </c>
      <c r="EW680" t="s">
        <v>814</v>
      </c>
    </row>
    <row r="681" spans="1:153" x14ac:dyDescent="0.4">
      <c r="A681" t="s">
        <v>352</v>
      </c>
      <c r="B681" t="s">
        <v>2295</v>
      </c>
      <c r="C681">
        <v>110000808</v>
      </c>
      <c r="D681" t="s">
        <v>2296</v>
      </c>
      <c r="E681" t="s">
        <v>2296</v>
      </c>
      <c r="F681" t="s">
        <v>827</v>
      </c>
      <c r="G681" t="s">
        <v>827</v>
      </c>
      <c r="H681" t="s">
        <v>827</v>
      </c>
      <c r="I681" t="s">
        <v>549</v>
      </c>
      <c r="J681" t="s">
        <v>2297</v>
      </c>
      <c r="K681" t="s">
        <v>551</v>
      </c>
      <c r="L681" t="s">
        <v>552</v>
      </c>
      <c r="M681" t="s">
        <v>553</v>
      </c>
      <c r="N681" t="s">
        <v>582</v>
      </c>
      <c r="O681" t="s">
        <v>583</v>
      </c>
      <c r="P681" t="s">
        <v>584</v>
      </c>
      <c r="Q681" t="s">
        <v>655</v>
      </c>
      <c r="R681" t="s">
        <v>557</v>
      </c>
      <c r="S681" t="s">
        <v>557</v>
      </c>
      <c r="T681" s="1">
        <v>45313</v>
      </c>
      <c r="U681" s="1">
        <v>46607</v>
      </c>
      <c r="V681" s="1">
        <v>48068</v>
      </c>
      <c r="X681" t="s">
        <v>553</v>
      </c>
      <c r="Y681" t="s">
        <v>553</v>
      </c>
      <c r="Z681" t="s">
        <v>553</v>
      </c>
      <c r="AA681" t="s">
        <v>553</v>
      </c>
      <c r="AB681" t="s">
        <v>2298</v>
      </c>
      <c r="AC681" t="s">
        <v>553</v>
      </c>
      <c r="AD681" t="s">
        <v>693</v>
      </c>
      <c r="AF681" t="s">
        <v>829</v>
      </c>
      <c r="AH681" s="1">
        <v>45306</v>
      </c>
      <c r="AI681" t="s">
        <v>566</v>
      </c>
      <c r="AJ681" t="s">
        <v>696</v>
      </c>
      <c r="AK681" t="s">
        <v>827</v>
      </c>
      <c r="AL681" t="s">
        <v>586</v>
      </c>
      <c r="AM681" t="s">
        <v>569</v>
      </c>
      <c r="AN681" t="s">
        <v>578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1012500000</v>
      </c>
      <c r="AV681">
        <v>2025000000</v>
      </c>
      <c r="AW681">
        <v>4747500000</v>
      </c>
      <c r="AX681">
        <v>0</v>
      </c>
      <c r="AY681">
        <v>0</v>
      </c>
      <c r="AZ681">
        <v>0</v>
      </c>
      <c r="BA681">
        <v>1012500000</v>
      </c>
      <c r="BB681">
        <v>2025000000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5760000000</v>
      </c>
      <c r="CB681">
        <v>4747500000</v>
      </c>
      <c r="CC681">
        <v>3735000000</v>
      </c>
      <c r="CD681">
        <v>0</v>
      </c>
      <c r="CE681">
        <v>5760000000</v>
      </c>
      <c r="CF681">
        <v>4747500000</v>
      </c>
      <c r="CG681">
        <v>3735000000</v>
      </c>
      <c r="CH681">
        <v>5760000000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1716.61376953125</v>
      </c>
      <c r="CQ681">
        <v>1716.61376953125</v>
      </c>
      <c r="CR681">
        <v>-429.1534423828125</v>
      </c>
      <c r="CS681">
        <v>1.2132701421800949</v>
      </c>
      <c r="CT681">
        <v>6988436018.9573469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5760000000</v>
      </c>
      <c r="DL681">
        <v>0</v>
      </c>
      <c r="DM681">
        <v>3735000000</v>
      </c>
      <c r="DN681">
        <v>0</v>
      </c>
      <c r="DO681">
        <v>2025000000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2822400000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 t="b">
        <v>1</v>
      </c>
      <c r="ES681" t="b">
        <v>1</v>
      </c>
      <c r="ET681" t="s">
        <v>9979</v>
      </c>
      <c r="EU681" t="s">
        <v>9979</v>
      </c>
      <c r="EV681">
        <v>2024</v>
      </c>
      <c r="EW681" t="s">
        <v>8805</v>
      </c>
    </row>
    <row r="682" spans="1:153" x14ac:dyDescent="0.4">
      <c r="A682" t="s">
        <v>368</v>
      </c>
      <c r="B682">
        <v>6930996001</v>
      </c>
      <c r="C682">
        <v>6000000001298</v>
      </c>
      <c r="D682" t="s">
        <v>2299</v>
      </c>
      <c r="E682" t="s">
        <v>2299</v>
      </c>
      <c r="F682" t="s">
        <v>546</v>
      </c>
      <c r="G682" t="s">
        <v>614</v>
      </c>
      <c r="H682" t="s">
        <v>629</v>
      </c>
      <c r="I682" t="s">
        <v>549</v>
      </c>
      <c r="J682" t="s">
        <v>550</v>
      </c>
      <c r="K682" t="s">
        <v>551</v>
      </c>
      <c r="L682" t="s">
        <v>552</v>
      </c>
      <c r="M682" t="s">
        <v>553</v>
      </c>
      <c r="N682" t="s">
        <v>554</v>
      </c>
      <c r="O682" t="s">
        <v>555</v>
      </c>
      <c r="P682" t="s">
        <v>554</v>
      </c>
      <c r="Q682" t="s">
        <v>556</v>
      </c>
      <c r="R682" t="s">
        <v>557</v>
      </c>
      <c r="S682" t="s">
        <v>557</v>
      </c>
      <c r="T682" s="1">
        <v>45565</v>
      </c>
      <c r="U682" t="s">
        <v>2300</v>
      </c>
      <c r="V682" t="s">
        <v>2301</v>
      </c>
      <c r="X682" t="s">
        <v>558</v>
      </c>
      <c r="Y682" t="s">
        <v>616</v>
      </c>
      <c r="Z682" t="s">
        <v>617</v>
      </c>
      <c r="AA682" t="s">
        <v>618</v>
      </c>
      <c r="AB682" t="s">
        <v>2302</v>
      </c>
      <c r="AC682" t="s">
        <v>553</v>
      </c>
      <c r="AD682" t="s">
        <v>577</v>
      </c>
      <c r="AF682" t="s">
        <v>564</v>
      </c>
      <c r="AH682" s="1">
        <v>45337</v>
      </c>
      <c r="AI682" t="s">
        <v>566</v>
      </c>
      <c r="AJ682" t="s">
        <v>567</v>
      </c>
      <c r="AK682" t="s">
        <v>546</v>
      </c>
      <c r="AL682" t="s">
        <v>568</v>
      </c>
      <c r="AM682" t="s">
        <v>569</v>
      </c>
      <c r="AN682" t="s">
        <v>578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332226610</v>
      </c>
      <c r="AY682">
        <v>848386519</v>
      </c>
      <c r="AZ682">
        <v>855995568</v>
      </c>
      <c r="BA682">
        <v>-332226610</v>
      </c>
      <c r="BB682">
        <v>-539326519</v>
      </c>
      <c r="BC682">
        <v>38037635432</v>
      </c>
      <c r="BD682">
        <v>388464121</v>
      </c>
      <c r="BE682">
        <v>787745803</v>
      </c>
      <c r="BF682">
        <v>2870397210</v>
      </c>
      <c r="BG682">
        <v>0</v>
      </c>
      <c r="BH682">
        <v>787745803</v>
      </c>
      <c r="BI682">
        <v>0</v>
      </c>
      <c r="BJ682">
        <v>0</v>
      </c>
      <c r="BK682">
        <v>0</v>
      </c>
      <c r="BL682">
        <v>906118517</v>
      </c>
      <c r="BM682">
        <v>0</v>
      </c>
      <c r="BN682">
        <v>0</v>
      </c>
      <c r="BO682">
        <v>131343193</v>
      </c>
      <c r="BP682">
        <v>906202707</v>
      </c>
      <c r="BQ682">
        <v>131343193</v>
      </c>
      <c r="BR682">
        <v>906202707</v>
      </c>
      <c r="BS682">
        <v>0</v>
      </c>
      <c r="BT682">
        <v>0</v>
      </c>
      <c r="BU682">
        <v>0</v>
      </c>
      <c r="BV682">
        <v>131343193</v>
      </c>
      <c r="BW682">
        <v>906202707</v>
      </c>
      <c r="BX682">
        <v>0.34438890805685468</v>
      </c>
      <c r="BY682">
        <v>2.3939326727873178</v>
      </c>
      <c r="BZ682">
        <v>0</v>
      </c>
      <c r="CA682">
        <v>38045244481</v>
      </c>
      <c r="CB682">
        <v>38377471091</v>
      </c>
      <c r="CC682">
        <v>38584571000</v>
      </c>
      <c r="CD682">
        <v>0</v>
      </c>
      <c r="CE682">
        <v>38037635432</v>
      </c>
      <c r="CF682">
        <v>38369795595</v>
      </c>
      <c r="CG682">
        <v>38576854087</v>
      </c>
      <c r="CH682">
        <v>38037635432</v>
      </c>
      <c r="CI682">
        <v>38369795595</v>
      </c>
      <c r="CJ682">
        <v>38576854087</v>
      </c>
      <c r="CK682">
        <v>107864</v>
      </c>
      <c r="CL682">
        <v>0</v>
      </c>
      <c r="CM682">
        <v>0.34309468333333332</v>
      </c>
      <c r="CN682">
        <v>4.1171362</v>
      </c>
      <c r="CO682">
        <v>4.1171362</v>
      </c>
      <c r="CP682">
        <v>13050510483.290819</v>
      </c>
      <c r="CQ682">
        <v>156606125799.48984</v>
      </c>
      <c r="CR682">
        <v>156606125799.48984</v>
      </c>
      <c r="CS682">
        <v>1.0738012146513141</v>
      </c>
      <c r="CT682">
        <v>40844859129.345459</v>
      </c>
      <c r="CU682">
        <v>4.0599999999999996</v>
      </c>
      <c r="CV682">
        <v>0</v>
      </c>
      <c r="CW682">
        <v>4.0599999999999996</v>
      </c>
      <c r="CX682">
        <v>4.0599999999999996</v>
      </c>
      <c r="CY682">
        <v>4.0599999999999987</v>
      </c>
      <c r="CZ682">
        <v>154432799853.91998</v>
      </c>
      <c r="DA682">
        <v>0</v>
      </c>
      <c r="DB682">
        <v>1254783599.9999998</v>
      </c>
      <c r="DC682">
        <v>1348840036.5999999</v>
      </c>
      <c r="DD682">
        <v>3444449267.1399989</v>
      </c>
      <c r="DE682">
        <v>38037635432</v>
      </c>
      <c r="DF682">
        <v>0</v>
      </c>
      <c r="DG682">
        <v>332226610</v>
      </c>
      <c r="DH682">
        <v>1</v>
      </c>
      <c r="DI682">
        <v>0</v>
      </c>
      <c r="DJ682">
        <v>38037635432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848386519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131343193</v>
      </c>
      <c r="EH682">
        <v>0</v>
      </c>
      <c r="EI682">
        <v>0</v>
      </c>
      <c r="EJ682">
        <v>0</v>
      </c>
      <c r="EK682">
        <v>0</v>
      </c>
      <c r="EL682">
        <v>906202707</v>
      </c>
      <c r="EM682">
        <v>0</v>
      </c>
      <c r="EN682">
        <v>0</v>
      </c>
      <c r="EO682">
        <v>0</v>
      </c>
      <c r="EP682">
        <v>131343193</v>
      </c>
      <c r="EQ682">
        <v>906202707</v>
      </c>
      <c r="ER682" t="b">
        <v>1</v>
      </c>
      <c r="ES682" t="b">
        <v>1</v>
      </c>
      <c r="ET682" t="s">
        <v>9979</v>
      </c>
      <c r="EU682" t="s">
        <v>9979</v>
      </c>
      <c r="EV682">
        <v>2024</v>
      </c>
      <c r="EW682" t="s">
        <v>8804</v>
      </c>
    </row>
    <row r="683" spans="1:153" x14ac:dyDescent="0.4">
      <c r="A683" t="s">
        <v>368</v>
      </c>
      <c r="B683" t="s">
        <v>9928</v>
      </c>
      <c r="C683" t="s">
        <v>2303</v>
      </c>
      <c r="D683" t="s">
        <v>2299</v>
      </c>
      <c r="F683" t="s">
        <v>546</v>
      </c>
      <c r="G683" t="s">
        <v>614</v>
      </c>
      <c r="H683" t="s">
        <v>629</v>
      </c>
      <c r="I683" t="s">
        <v>549</v>
      </c>
      <c r="J683" t="s">
        <v>550</v>
      </c>
      <c r="K683" t="s">
        <v>551</v>
      </c>
      <c r="L683" t="s">
        <v>552</v>
      </c>
      <c r="M683" t="s">
        <v>553</v>
      </c>
      <c r="N683" t="s">
        <v>554</v>
      </c>
      <c r="O683" t="s">
        <v>555</v>
      </c>
      <c r="P683" t="s">
        <v>554</v>
      </c>
      <c r="Q683" t="s">
        <v>556</v>
      </c>
      <c r="R683" t="s">
        <v>904</v>
      </c>
      <c r="S683" t="s">
        <v>904</v>
      </c>
      <c r="T683" s="1" t="s">
        <v>904</v>
      </c>
      <c r="U683" t="s">
        <v>2300</v>
      </c>
      <c r="V683" t="s">
        <v>2301</v>
      </c>
      <c r="X683" t="s">
        <v>558</v>
      </c>
      <c r="Y683" t="s">
        <v>616</v>
      </c>
      <c r="Z683" t="s">
        <v>617</v>
      </c>
      <c r="AA683" t="s">
        <v>618</v>
      </c>
      <c r="AB683" t="s">
        <v>2302</v>
      </c>
      <c r="AC683" t="s">
        <v>553</v>
      </c>
      <c r="AD683" t="s">
        <v>577</v>
      </c>
      <c r="AF683" t="s">
        <v>564</v>
      </c>
      <c r="AH683" s="1">
        <v>45337</v>
      </c>
      <c r="AI683" t="s">
        <v>566</v>
      </c>
      <c r="AJ683" t="s">
        <v>567</v>
      </c>
      <c r="AK683" t="s">
        <v>546</v>
      </c>
      <c r="AL683" t="s">
        <v>568</v>
      </c>
      <c r="AM683" t="s">
        <v>904</v>
      </c>
      <c r="AN683" t="s">
        <v>578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 t="b">
        <v>1</v>
      </c>
      <c r="ES683" t="b">
        <v>1</v>
      </c>
      <c r="ET683" t="s">
        <v>9979</v>
      </c>
      <c r="EU683" t="s">
        <v>9979</v>
      </c>
      <c r="EV683">
        <v>2024</v>
      </c>
      <c r="EW683" t="s">
        <v>8804</v>
      </c>
    </row>
    <row r="684" spans="1:153" x14ac:dyDescent="0.4">
      <c r="A684" t="s">
        <v>370</v>
      </c>
      <c r="B684" t="s">
        <v>2304</v>
      </c>
      <c r="C684">
        <v>210001977</v>
      </c>
      <c r="D684" t="s">
        <v>2305</v>
      </c>
      <c r="E684" t="s">
        <v>2306</v>
      </c>
      <c r="F684" t="s">
        <v>827</v>
      </c>
      <c r="G684" t="s">
        <v>827</v>
      </c>
      <c r="H684" t="s">
        <v>827</v>
      </c>
      <c r="I684" t="s">
        <v>689</v>
      </c>
      <c r="J684" t="s">
        <v>837</v>
      </c>
      <c r="K684" t="s">
        <v>691</v>
      </c>
      <c r="L684" t="s">
        <v>838</v>
      </c>
      <c r="M684" t="s">
        <v>553</v>
      </c>
      <c r="N684" t="s">
        <v>594</v>
      </c>
      <c r="O684" t="s">
        <v>583</v>
      </c>
      <c r="P684" t="s">
        <v>584</v>
      </c>
      <c r="Q684" t="s">
        <v>655</v>
      </c>
      <c r="R684" t="s">
        <v>692</v>
      </c>
      <c r="S684" t="s">
        <v>692</v>
      </c>
      <c r="T684" s="1">
        <v>45582</v>
      </c>
      <c r="U684" s="1">
        <v>47773</v>
      </c>
      <c r="V684" s="1">
        <v>48977</v>
      </c>
      <c r="X684" t="s">
        <v>553</v>
      </c>
      <c r="Y684" t="s">
        <v>553</v>
      </c>
      <c r="Z684" t="s">
        <v>553</v>
      </c>
      <c r="AA684" t="s">
        <v>553</v>
      </c>
      <c r="AB684" t="s">
        <v>553</v>
      </c>
      <c r="AC684" t="s">
        <v>2081</v>
      </c>
      <c r="AD684" t="s">
        <v>680</v>
      </c>
      <c r="AF684" t="s">
        <v>829</v>
      </c>
      <c r="AH684" s="1">
        <v>45371</v>
      </c>
      <c r="AI684" t="s">
        <v>566</v>
      </c>
      <c r="AJ684" t="s">
        <v>696</v>
      </c>
      <c r="AK684" t="s">
        <v>827</v>
      </c>
      <c r="AL684" t="s">
        <v>586</v>
      </c>
      <c r="AM684" t="s">
        <v>569</v>
      </c>
      <c r="AN684" t="s">
        <v>578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179336882</v>
      </c>
      <c r="AV684">
        <v>2152776811</v>
      </c>
      <c r="AW684">
        <v>10985357826</v>
      </c>
      <c r="AX684">
        <v>0</v>
      </c>
      <c r="AY684">
        <v>0</v>
      </c>
      <c r="AZ684">
        <v>0</v>
      </c>
      <c r="BA684">
        <v>179336882</v>
      </c>
      <c r="BB684">
        <v>2152776811</v>
      </c>
      <c r="BC684">
        <v>10985357826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-139710948</v>
      </c>
      <c r="BN684">
        <v>3289059358</v>
      </c>
      <c r="BO684">
        <v>0</v>
      </c>
      <c r="BP684">
        <v>0</v>
      </c>
      <c r="BQ684">
        <v>-139710948</v>
      </c>
      <c r="BR684">
        <v>3289059358</v>
      </c>
      <c r="BS684">
        <v>0</v>
      </c>
      <c r="BT684">
        <v>0</v>
      </c>
      <c r="BU684">
        <v>0</v>
      </c>
      <c r="BV684">
        <v>-139710948</v>
      </c>
      <c r="BW684">
        <v>3289059358</v>
      </c>
      <c r="BX684">
        <v>-0.95168816393550404</v>
      </c>
      <c r="BY684">
        <v>33.543968684382705</v>
      </c>
      <c r="BZ684">
        <v>7839999.7199999997</v>
      </c>
      <c r="CA684">
        <v>10985357826</v>
      </c>
      <c r="CB684">
        <v>10806020944</v>
      </c>
      <c r="CC684">
        <v>8832581015</v>
      </c>
      <c r="CD684">
        <v>9861455.4399999995</v>
      </c>
      <c r="CE684">
        <v>14211343435</v>
      </c>
      <c r="CF684">
        <v>15009602457</v>
      </c>
      <c r="CG684">
        <v>8688152535</v>
      </c>
      <c r="CH684">
        <v>13898477662.173779</v>
      </c>
      <c r="CI684">
        <v>13922094940.284</v>
      </c>
      <c r="CJ684">
        <v>8413901844.5280008</v>
      </c>
      <c r="CK684">
        <v>3331799006.6457777</v>
      </c>
      <c r="CL684">
        <v>0</v>
      </c>
      <c r="CM684">
        <v>15.094889998435976</v>
      </c>
      <c r="CN684">
        <v>104.19141650199894</v>
      </c>
      <c r="CO684">
        <v>36.023798584938064</v>
      </c>
      <c r="CP684">
        <v>214518665881.32025</v>
      </c>
      <c r="CQ684">
        <v>1480700002889.0334</v>
      </c>
      <c r="CR684">
        <v>511946573523.82184</v>
      </c>
      <c r="CS684">
        <v>1.2936623148828872</v>
      </c>
      <c r="CT684">
        <v>18384679445.717823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14211343435</v>
      </c>
      <c r="DL684">
        <v>0</v>
      </c>
      <c r="DM684">
        <v>8688152535</v>
      </c>
      <c r="DN684">
        <v>0</v>
      </c>
      <c r="DO684">
        <v>2152776811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10516394141.9</v>
      </c>
      <c r="EF684">
        <v>-745346756</v>
      </c>
      <c r="EG684">
        <v>0</v>
      </c>
      <c r="EH684">
        <v>0</v>
      </c>
      <c r="EI684">
        <v>837884956</v>
      </c>
      <c r="EJ684">
        <v>-232249148</v>
      </c>
      <c r="EK684">
        <v>36806058</v>
      </c>
      <c r="EL684">
        <v>0</v>
      </c>
      <c r="EM684">
        <v>0</v>
      </c>
      <c r="EN684">
        <v>-81354731</v>
      </c>
      <c r="EO684">
        <v>3333608031</v>
      </c>
      <c r="EP684">
        <v>-139710948</v>
      </c>
      <c r="EQ684">
        <v>3289059358</v>
      </c>
      <c r="ER684" t="b">
        <v>1</v>
      </c>
      <c r="ES684" t="b">
        <v>1</v>
      </c>
      <c r="ET684" t="s">
        <v>1380</v>
      </c>
      <c r="EU684" t="s">
        <v>9979</v>
      </c>
      <c r="EV684">
        <v>2024</v>
      </c>
      <c r="EW684" t="s">
        <v>814</v>
      </c>
    </row>
    <row r="685" spans="1:153" x14ac:dyDescent="0.4">
      <c r="A685" t="s">
        <v>371</v>
      </c>
      <c r="B685" t="s">
        <v>2307</v>
      </c>
      <c r="C685">
        <v>210001978</v>
      </c>
      <c r="D685" t="s">
        <v>2308</v>
      </c>
      <c r="E685" t="s">
        <v>2309</v>
      </c>
      <c r="F685" t="s">
        <v>827</v>
      </c>
      <c r="G685" t="s">
        <v>827</v>
      </c>
      <c r="H685" t="s">
        <v>827</v>
      </c>
      <c r="I685" t="s">
        <v>689</v>
      </c>
      <c r="J685" t="s">
        <v>837</v>
      </c>
      <c r="K685" t="s">
        <v>691</v>
      </c>
      <c r="L685" t="s">
        <v>838</v>
      </c>
      <c r="M685" t="s">
        <v>553</v>
      </c>
      <c r="N685" t="s">
        <v>594</v>
      </c>
      <c r="O685" t="s">
        <v>583</v>
      </c>
      <c r="P685" t="s">
        <v>584</v>
      </c>
      <c r="Q685" t="s">
        <v>655</v>
      </c>
      <c r="R685" t="s">
        <v>692</v>
      </c>
      <c r="S685" t="s">
        <v>692</v>
      </c>
      <c r="T685" s="1">
        <v>45583</v>
      </c>
      <c r="U685" s="1">
        <v>47774</v>
      </c>
      <c r="V685" s="1">
        <v>48977</v>
      </c>
      <c r="X685" t="s">
        <v>553</v>
      </c>
      <c r="Y685" t="s">
        <v>553</v>
      </c>
      <c r="Z685" t="s">
        <v>553</v>
      </c>
      <c r="AA685" t="s">
        <v>553</v>
      </c>
      <c r="AB685" t="s">
        <v>553</v>
      </c>
      <c r="AC685" t="s">
        <v>2081</v>
      </c>
      <c r="AD685" t="s">
        <v>680</v>
      </c>
      <c r="AF685" t="s">
        <v>829</v>
      </c>
      <c r="AH685" s="1">
        <v>45371</v>
      </c>
      <c r="AI685" t="s">
        <v>566</v>
      </c>
      <c r="AJ685" t="s">
        <v>696</v>
      </c>
      <c r="AK685" t="s">
        <v>827</v>
      </c>
      <c r="AL685" t="s">
        <v>586</v>
      </c>
      <c r="AM685" t="s">
        <v>569</v>
      </c>
      <c r="AN685" t="s">
        <v>578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-154845688</v>
      </c>
      <c r="BN685">
        <v>8285584349</v>
      </c>
      <c r="BO685">
        <v>0</v>
      </c>
      <c r="BP685">
        <v>0</v>
      </c>
      <c r="BQ685">
        <v>-154845688</v>
      </c>
      <c r="BR685">
        <v>8285584349</v>
      </c>
      <c r="BS685">
        <v>0</v>
      </c>
      <c r="BT685">
        <v>0</v>
      </c>
      <c r="BU685">
        <v>0</v>
      </c>
      <c r="BV685">
        <v>-154845688</v>
      </c>
      <c r="BW685">
        <v>8285584349</v>
      </c>
      <c r="BX685">
        <v>-0.59810876369802424</v>
      </c>
      <c r="BY685">
        <v>51.731597757010746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24942921957</v>
      </c>
      <c r="CF685">
        <v>26680670458</v>
      </c>
      <c r="CG685">
        <v>15375635307</v>
      </c>
      <c r="CH685">
        <v>24765837468.607113</v>
      </c>
      <c r="CI685">
        <v>25488430385.047112</v>
      </c>
      <c r="CJ685">
        <v>15270293045.990219</v>
      </c>
      <c r="CK685">
        <v>8165357718.6168938</v>
      </c>
      <c r="CL685">
        <v>0</v>
      </c>
      <c r="CM685">
        <v>32.987516522407532</v>
      </c>
      <c r="CN685">
        <v>160.51323056221011</v>
      </c>
      <c r="CO685">
        <v>84.489227533340454</v>
      </c>
      <c r="CP685">
        <v>822805050173.65906</v>
      </c>
      <c r="CQ685">
        <v>4003668982979.1538</v>
      </c>
      <c r="CR685">
        <v>2107408208571.3267</v>
      </c>
      <c r="CS685">
        <v>1.7328647901410903</v>
      </c>
      <c r="CT685">
        <v>43222711222.5224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24942921957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18457762248.18</v>
      </c>
      <c r="EF685">
        <v>-1169540376</v>
      </c>
      <c r="EG685">
        <v>0</v>
      </c>
      <c r="EH685">
        <v>0</v>
      </c>
      <c r="EI685">
        <v>1582902813</v>
      </c>
      <c r="EJ685">
        <v>-568208125</v>
      </c>
      <c r="EK685">
        <v>81275947</v>
      </c>
      <c r="EL685">
        <v>0</v>
      </c>
      <c r="EM685">
        <v>0</v>
      </c>
      <c r="EN685">
        <v>48484403</v>
      </c>
      <c r="EO685">
        <v>8155823999</v>
      </c>
      <c r="EP685">
        <v>-154845688</v>
      </c>
      <c r="EQ685">
        <v>8285584349</v>
      </c>
      <c r="ER685" t="b">
        <v>1</v>
      </c>
      <c r="ES685" t="b">
        <v>1</v>
      </c>
      <c r="ET685" t="s">
        <v>1380</v>
      </c>
      <c r="EU685" t="s">
        <v>9979</v>
      </c>
      <c r="EV685">
        <v>2024</v>
      </c>
      <c r="EW685" t="s">
        <v>814</v>
      </c>
    </row>
    <row r="686" spans="1:153" x14ac:dyDescent="0.4">
      <c r="A686" t="s">
        <v>372</v>
      </c>
      <c r="B686" t="s">
        <v>2310</v>
      </c>
      <c r="C686">
        <v>210001981</v>
      </c>
      <c r="D686" t="s">
        <v>2311</v>
      </c>
      <c r="E686" t="s">
        <v>2311</v>
      </c>
      <c r="F686" t="s">
        <v>827</v>
      </c>
      <c r="G686" t="s">
        <v>827</v>
      </c>
      <c r="H686" t="s">
        <v>827</v>
      </c>
      <c r="I686" t="s">
        <v>689</v>
      </c>
      <c r="J686" t="s">
        <v>837</v>
      </c>
      <c r="K686" t="s">
        <v>691</v>
      </c>
      <c r="L686" t="s">
        <v>838</v>
      </c>
      <c r="M686" t="s">
        <v>553</v>
      </c>
      <c r="N686" t="s">
        <v>594</v>
      </c>
      <c r="O686" t="s">
        <v>583</v>
      </c>
      <c r="P686" t="s">
        <v>584</v>
      </c>
      <c r="Q686" t="s">
        <v>655</v>
      </c>
      <c r="R686" t="s">
        <v>692</v>
      </c>
      <c r="S686" t="s">
        <v>692</v>
      </c>
      <c r="T686" s="1">
        <v>45589</v>
      </c>
      <c r="U686" s="1">
        <v>47780</v>
      </c>
      <c r="V686" s="1">
        <v>48977</v>
      </c>
      <c r="X686" t="s">
        <v>553</v>
      </c>
      <c r="Y686" t="s">
        <v>553</v>
      </c>
      <c r="Z686" t="s">
        <v>553</v>
      </c>
      <c r="AA686" t="s">
        <v>553</v>
      </c>
      <c r="AB686" t="s">
        <v>553</v>
      </c>
      <c r="AC686" t="s">
        <v>2081</v>
      </c>
      <c r="AD686" t="s">
        <v>680</v>
      </c>
      <c r="AF686" t="s">
        <v>829</v>
      </c>
      <c r="AH686" s="1">
        <v>45371</v>
      </c>
      <c r="AI686" t="s">
        <v>566</v>
      </c>
      <c r="AJ686" t="s">
        <v>696</v>
      </c>
      <c r="AK686" t="s">
        <v>827</v>
      </c>
      <c r="AL686" t="s">
        <v>586</v>
      </c>
      <c r="AM686" t="s">
        <v>569</v>
      </c>
      <c r="AN686" t="s">
        <v>578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556560000</v>
      </c>
      <c r="AW686">
        <v>49126392000</v>
      </c>
      <c r="AX686">
        <v>0</v>
      </c>
      <c r="AY686">
        <v>0</v>
      </c>
      <c r="AZ686">
        <v>0</v>
      </c>
      <c r="BA686">
        <v>0</v>
      </c>
      <c r="BB686">
        <v>556560000</v>
      </c>
      <c r="BC686">
        <v>49126392000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-152939855</v>
      </c>
      <c r="BN686">
        <v>15484321613</v>
      </c>
      <c r="BO686">
        <v>0</v>
      </c>
      <c r="BP686">
        <v>0</v>
      </c>
      <c r="BQ686">
        <v>-152939855</v>
      </c>
      <c r="BR686">
        <v>15484321613</v>
      </c>
      <c r="BS686">
        <v>0</v>
      </c>
      <c r="BT686">
        <v>0</v>
      </c>
      <c r="BU686">
        <v>0</v>
      </c>
      <c r="BV686">
        <v>-152939855</v>
      </c>
      <c r="BW686">
        <v>15484321613</v>
      </c>
      <c r="BX686">
        <v>-0.21080979581226669</v>
      </c>
      <c r="BY686">
        <v>28.444750468601399</v>
      </c>
      <c r="BZ686">
        <v>34560000</v>
      </c>
      <c r="CA686">
        <v>49126392000</v>
      </c>
      <c r="CB686">
        <v>49126392000</v>
      </c>
      <c r="CC686">
        <v>48569832000</v>
      </c>
      <c r="CD686">
        <v>48596709</v>
      </c>
      <c r="CE686">
        <v>70032717340</v>
      </c>
      <c r="CF686">
        <v>74911826924</v>
      </c>
      <c r="CG686">
        <v>54324569287</v>
      </c>
      <c r="CH686">
        <v>69354693340</v>
      </c>
      <c r="CI686">
        <v>70763978924</v>
      </c>
      <c r="CJ686">
        <v>53820821413</v>
      </c>
      <c r="CK686">
        <v>14977311927</v>
      </c>
      <c r="CL686">
        <v>0</v>
      </c>
      <c r="CM686">
        <v>45.579206347465515</v>
      </c>
      <c r="CN686">
        <v>88.312386274337754</v>
      </c>
      <c r="CO686">
        <v>43.706492781639092</v>
      </c>
      <c r="CP686">
        <v>3192035674713.5864</v>
      </c>
      <c r="CQ686">
        <v>6184756385571.5918</v>
      </c>
      <c r="CR686">
        <v>3060884454899.2808</v>
      </c>
      <c r="CS686">
        <v>1.42556199404996</v>
      </c>
      <c r="CT686">
        <v>99835980179.947617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70032717340</v>
      </c>
      <c r="DL686">
        <v>0</v>
      </c>
      <c r="DM686">
        <v>54324569287</v>
      </c>
      <c r="DN686">
        <v>0</v>
      </c>
      <c r="DO686">
        <v>556560000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51824210831.599998</v>
      </c>
      <c r="EF686">
        <v>-3837235893</v>
      </c>
      <c r="EG686">
        <v>0</v>
      </c>
      <c r="EH686">
        <v>0</v>
      </c>
      <c r="EI686">
        <v>4726169729</v>
      </c>
      <c r="EJ686">
        <v>-1041873691</v>
      </c>
      <c r="EK686">
        <v>196964782</v>
      </c>
      <c r="EL686">
        <v>0</v>
      </c>
      <c r="EM686">
        <v>0</v>
      </c>
      <c r="EN686">
        <v>332733560</v>
      </c>
      <c r="EO686">
        <v>14954623271</v>
      </c>
      <c r="EP686">
        <v>-152939855</v>
      </c>
      <c r="EQ686">
        <v>15484321613</v>
      </c>
      <c r="ER686" t="b">
        <v>1</v>
      </c>
      <c r="ES686" t="b">
        <v>1</v>
      </c>
      <c r="ET686" t="s">
        <v>2085</v>
      </c>
      <c r="EU686" t="s">
        <v>9979</v>
      </c>
      <c r="EV686">
        <v>2024</v>
      </c>
      <c r="EW686" t="s">
        <v>814</v>
      </c>
    </row>
    <row r="687" spans="1:153" x14ac:dyDescent="0.4">
      <c r="A687" t="s">
        <v>369</v>
      </c>
      <c r="B687" t="s">
        <v>2312</v>
      </c>
      <c r="C687">
        <v>210001889</v>
      </c>
      <c r="D687" t="s">
        <v>2313</v>
      </c>
      <c r="E687" t="s">
        <v>2314</v>
      </c>
      <c r="F687" t="s">
        <v>844</v>
      </c>
      <c r="G687" t="s">
        <v>844</v>
      </c>
      <c r="H687" t="s">
        <v>1277</v>
      </c>
      <c r="I687" t="s">
        <v>689</v>
      </c>
      <c r="J687" t="s">
        <v>837</v>
      </c>
      <c r="K687" t="s">
        <v>691</v>
      </c>
      <c r="L687" t="s">
        <v>838</v>
      </c>
      <c r="M687" t="s">
        <v>553</v>
      </c>
      <c r="N687" t="s">
        <v>594</v>
      </c>
      <c r="O687" t="s">
        <v>555</v>
      </c>
      <c r="P687" t="s">
        <v>595</v>
      </c>
      <c r="Q687" t="s">
        <v>655</v>
      </c>
      <c r="R687" t="s">
        <v>692</v>
      </c>
      <c r="S687" t="s">
        <v>692</v>
      </c>
      <c r="T687" s="1">
        <v>45433</v>
      </c>
      <c r="U687" s="1">
        <v>46235</v>
      </c>
      <c r="V687" s="1">
        <v>47331</v>
      </c>
      <c r="X687" t="s">
        <v>553</v>
      </c>
      <c r="Y687" t="s">
        <v>553</v>
      </c>
      <c r="Z687" t="s">
        <v>553</v>
      </c>
      <c r="AA687" t="s">
        <v>553</v>
      </c>
      <c r="AB687" t="s">
        <v>553</v>
      </c>
      <c r="AC687" t="s">
        <v>2315</v>
      </c>
      <c r="AD687" t="s">
        <v>993</v>
      </c>
      <c r="AF687" t="s">
        <v>8894</v>
      </c>
      <c r="AH687" s="1">
        <v>45366</v>
      </c>
      <c r="AI687" t="s">
        <v>566</v>
      </c>
      <c r="AJ687" t="s">
        <v>696</v>
      </c>
      <c r="AK687" t="s">
        <v>844</v>
      </c>
      <c r="AL687" t="s">
        <v>568</v>
      </c>
      <c r="AM687" t="s">
        <v>569</v>
      </c>
      <c r="AN687" t="s">
        <v>578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17232418159</v>
      </c>
      <c r="AW687">
        <v>73805635921</v>
      </c>
      <c r="AX687">
        <v>0</v>
      </c>
      <c r="AY687">
        <v>0</v>
      </c>
      <c r="AZ687">
        <v>0</v>
      </c>
      <c r="BA687">
        <v>0</v>
      </c>
      <c r="BB687">
        <v>17232418159</v>
      </c>
      <c r="BC687">
        <v>73805635921</v>
      </c>
      <c r="BD687">
        <v>0</v>
      </c>
      <c r="BE687">
        <v>2531809118</v>
      </c>
      <c r="BF687">
        <v>12971197293</v>
      </c>
      <c r="BG687">
        <v>2531809118</v>
      </c>
      <c r="BH687">
        <v>0</v>
      </c>
      <c r="BI687">
        <v>0</v>
      </c>
      <c r="BJ687">
        <v>0</v>
      </c>
      <c r="BK687">
        <v>2531809118</v>
      </c>
      <c r="BL687">
        <v>0</v>
      </c>
      <c r="BM687">
        <v>-131367337</v>
      </c>
      <c r="BN687">
        <v>-1851769461</v>
      </c>
      <c r="BO687">
        <v>0</v>
      </c>
      <c r="BP687">
        <v>2531809118</v>
      </c>
      <c r="BQ687">
        <v>-131367337</v>
      </c>
      <c r="BR687">
        <v>680039657</v>
      </c>
      <c r="BS687">
        <v>0</v>
      </c>
      <c r="BT687">
        <v>0</v>
      </c>
      <c r="BU687">
        <v>0</v>
      </c>
      <c r="BV687">
        <v>-131367337</v>
      </c>
      <c r="BW687">
        <v>680039657</v>
      </c>
      <c r="BX687">
        <v>-0.18899658893255952</v>
      </c>
      <c r="BY687">
        <v>1.1485193865327519</v>
      </c>
      <c r="BZ687">
        <v>51834389.859999999</v>
      </c>
      <c r="CA687">
        <v>73805635921</v>
      </c>
      <c r="CB687">
        <v>73805635921</v>
      </c>
      <c r="CC687">
        <v>56573217762</v>
      </c>
      <c r="CD687">
        <v>46564808.100000001</v>
      </c>
      <c r="CE687">
        <v>67104544953</v>
      </c>
      <c r="CF687">
        <v>71779651686</v>
      </c>
      <c r="CG687">
        <v>51995725999</v>
      </c>
      <c r="CH687">
        <v>66211641606.520454</v>
      </c>
      <c r="CI687">
        <v>65682575597.576454</v>
      </c>
      <c r="CJ687">
        <v>50363258746.909752</v>
      </c>
      <c r="CK687">
        <v>-1384035299.3892975</v>
      </c>
      <c r="CL687">
        <v>0</v>
      </c>
      <c r="CM687">
        <v>813.91661167144775</v>
      </c>
      <c r="CN687">
        <v>19.754738211631775</v>
      </c>
      <c r="CO687">
        <v>14.423806071281437</v>
      </c>
      <c r="CP687">
        <v>54617503855900.109</v>
      </c>
      <c r="CQ687">
        <v>1325632718357.1912</v>
      </c>
      <c r="CR687">
        <v>967902942903.65955</v>
      </c>
      <c r="CS687">
        <v>1.0849543025645276</v>
      </c>
      <c r="CT687">
        <v>72805364768.392105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67104544953</v>
      </c>
      <c r="DK687">
        <v>0</v>
      </c>
      <c r="DL687">
        <v>51995725999</v>
      </c>
      <c r="DM687">
        <v>0</v>
      </c>
      <c r="DN687">
        <v>17232418159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29547708068.631435</v>
      </c>
      <c r="EF687">
        <v>-4769661705</v>
      </c>
      <c r="EG687">
        <v>0</v>
      </c>
      <c r="EH687">
        <v>0</v>
      </c>
      <c r="EI687">
        <v>4543739396</v>
      </c>
      <c r="EJ687">
        <v>94554972</v>
      </c>
      <c r="EK687">
        <v>-766396315</v>
      </c>
      <c r="EL687">
        <v>2531809118</v>
      </c>
      <c r="EM687">
        <v>0</v>
      </c>
      <c r="EN687">
        <v>271829744</v>
      </c>
      <c r="EO687">
        <v>-1357202890</v>
      </c>
      <c r="EP687">
        <v>-131367337</v>
      </c>
      <c r="EQ687">
        <v>680039657</v>
      </c>
      <c r="ER687" t="b">
        <v>1</v>
      </c>
      <c r="ES687" t="b">
        <v>1</v>
      </c>
      <c r="ET687" t="s">
        <v>9979</v>
      </c>
      <c r="EU687" t="s">
        <v>9979</v>
      </c>
      <c r="EV687">
        <v>2024</v>
      </c>
      <c r="EW687" t="s">
        <v>814</v>
      </c>
    </row>
    <row r="688" spans="1:153" x14ac:dyDescent="0.4">
      <c r="A688" t="s">
        <v>367</v>
      </c>
      <c r="B688" t="s">
        <v>2316</v>
      </c>
      <c r="C688">
        <v>210001863</v>
      </c>
      <c r="D688" t="s">
        <v>2317</v>
      </c>
      <c r="E688" t="s">
        <v>2318</v>
      </c>
      <c r="F688" t="s">
        <v>606</v>
      </c>
      <c r="G688" t="s">
        <v>607</v>
      </c>
      <c r="H688" t="s">
        <v>1483</v>
      </c>
      <c r="I688" t="s">
        <v>689</v>
      </c>
      <c r="J688" t="s">
        <v>837</v>
      </c>
      <c r="K688" t="s">
        <v>691</v>
      </c>
      <c r="L688" t="s">
        <v>838</v>
      </c>
      <c r="M688" t="s">
        <v>553</v>
      </c>
      <c r="N688" t="s">
        <v>594</v>
      </c>
      <c r="O688" t="s">
        <v>583</v>
      </c>
      <c r="P688" t="s">
        <v>584</v>
      </c>
      <c r="Q688" t="s">
        <v>655</v>
      </c>
      <c r="R688" t="s">
        <v>692</v>
      </c>
      <c r="S688" t="s">
        <v>692</v>
      </c>
      <c r="T688" s="1">
        <v>45399</v>
      </c>
      <c r="U688" s="1">
        <v>45803</v>
      </c>
      <c r="V688" s="1">
        <v>48360</v>
      </c>
      <c r="X688" t="s">
        <v>553</v>
      </c>
      <c r="Y688" t="s">
        <v>553</v>
      </c>
      <c r="Z688" t="s">
        <v>553</v>
      </c>
      <c r="AA688" t="s">
        <v>553</v>
      </c>
      <c r="AB688" t="s">
        <v>553</v>
      </c>
      <c r="AC688" t="s">
        <v>2319</v>
      </c>
      <c r="AD688" t="s">
        <v>771</v>
      </c>
      <c r="AF688" t="s">
        <v>612</v>
      </c>
      <c r="AH688" s="1">
        <v>45380</v>
      </c>
      <c r="AI688" t="s">
        <v>566</v>
      </c>
      <c r="AJ688" t="s">
        <v>773</v>
      </c>
      <c r="AK688" t="s">
        <v>606</v>
      </c>
      <c r="AL688" t="s">
        <v>586</v>
      </c>
      <c r="AM688" t="s">
        <v>569</v>
      </c>
      <c r="AN688" t="s">
        <v>578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13684824339</v>
      </c>
      <c r="AW688">
        <v>61980643377</v>
      </c>
      <c r="AX688">
        <v>0</v>
      </c>
      <c r="AY688">
        <v>6154183073</v>
      </c>
      <c r="AZ688">
        <v>6154183073</v>
      </c>
      <c r="BA688">
        <v>0</v>
      </c>
      <c r="BB688">
        <v>7530641266</v>
      </c>
      <c r="BC688">
        <v>55826460304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19865746</v>
      </c>
      <c r="BN688">
        <v>-101508416</v>
      </c>
      <c r="BO688">
        <v>0</v>
      </c>
      <c r="BP688">
        <v>0</v>
      </c>
      <c r="BQ688">
        <v>19865746</v>
      </c>
      <c r="BR688">
        <v>-101508416</v>
      </c>
      <c r="BS688">
        <v>0</v>
      </c>
      <c r="BT688">
        <v>0</v>
      </c>
      <c r="BU688">
        <v>0</v>
      </c>
      <c r="BV688">
        <v>19865746</v>
      </c>
      <c r="BW688">
        <v>-101508416</v>
      </c>
      <c r="BX688">
        <v>3.5524899858079037E-2</v>
      </c>
      <c r="BY688">
        <v>-0.20190292194396972</v>
      </c>
      <c r="BZ688">
        <v>39634519.57</v>
      </c>
      <c r="CA688">
        <v>55934819991</v>
      </c>
      <c r="CB688">
        <v>55934819991</v>
      </c>
      <c r="CC688">
        <v>48295819038</v>
      </c>
      <c r="CD688">
        <v>37504565</v>
      </c>
      <c r="CE688">
        <v>54047828622</v>
      </c>
      <c r="CF688">
        <v>57813286948</v>
      </c>
      <c r="CG688">
        <v>46402368725</v>
      </c>
      <c r="CH688">
        <v>52865342639.258942</v>
      </c>
      <c r="CI688">
        <v>52651495200.430939</v>
      </c>
      <c r="CJ688">
        <v>45216348456.61557</v>
      </c>
      <c r="CK688">
        <v>118352916.64337158</v>
      </c>
      <c r="CL688">
        <v>0</v>
      </c>
      <c r="CM688">
        <v>78.932293653488173</v>
      </c>
      <c r="CN688">
        <v>15.098219513893129</v>
      </c>
      <c r="CO688">
        <v>2.6107320189476022</v>
      </c>
      <c r="CP688">
        <v>4266119080125.1069</v>
      </c>
      <c r="CQ688">
        <v>816025980784.23206</v>
      </c>
      <c r="CR688">
        <v>141104396738.04807</v>
      </c>
      <c r="CS688">
        <v>0.97465642992045964</v>
      </c>
      <c r="CT688">
        <v>52678063689.671356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54047828622</v>
      </c>
      <c r="DL688">
        <v>0</v>
      </c>
      <c r="DM688">
        <v>46402368725</v>
      </c>
      <c r="DN688">
        <v>0</v>
      </c>
      <c r="DO688">
        <v>13684824339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45094061153.411606</v>
      </c>
      <c r="EF688">
        <v>0</v>
      </c>
      <c r="EG688">
        <v>0</v>
      </c>
      <c r="EH688">
        <v>0</v>
      </c>
      <c r="EI688">
        <v>0</v>
      </c>
      <c r="EJ688">
        <v>19865746</v>
      </c>
      <c r="EK688">
        <v>1640789637</v>
      </c>
      <c r="EL688">
        <v>0</v>
      </c>
      <c r="EM688">
        <v>0</v>
      </c>
      <c r="EN688">
        <v>-1457153360</v>
      </c>
      <c r="EO688">
        <v>-285144693</v>
      </c>
      <c r="EP688">
        <v>19865746</v>
      </c>
      <c r="EQ688">
        <v>-101508416</v>
      </c>
      <c r="ER688" t="b">
        <v>1</v>
      </c>
      <c r="ES688" t="b">
        <v>1</v>
      </c>
      <c r="ET688" t="s">
        <v>9979</v>
      </c>
      <c r="EU688" t="s">
        <v>8913</v>
      </c>
      <c r="EV688">
        <v>2024</v>
      </c>
      <c r="EW688" t="s">
        <v>814</v>
      </c>
    </row>
    <row r="689" spans="1:153" x14ac:dyDescent="0.4">
      <c r="A689" t="s">
        <v>2320</v>
      </c>
      <c r="B689">
        <v>406202093404</v>
      </c>
      <c r="C689">
        <v>6000000001277</v>
      </c>
      <c r="D689" t="s">
        <v>2321</v>
      </c>
      <c r="E689" t="s">
        <v>2322</v>
      </c>
      <c r="F689" t="s">
        <v>606</v>
      </c>
      <c r="G689" t="s">
        <v>607</v>
      </c>
      <c r="H689" t="s">
        <v>931</v>
      </c>
      <c r="I689" t="s">
        <v>549</v>
      </c>
      <c r="J689" t="s">
        <v>550</v>
      </c>
      <c r="K689" t="s">
        <v>551</v>
      </c>
      <c r="L689" t="s">
        <v>552</v>
      </c>
      <c r="M689" t="s">
        <v>2242</v>
      </c>
      <c r="N689" t="s">
        <v>554</v>
      </c>
      <c r="O689" t="s">
        <v>555</v>
      </c>
      <c r="P689" t="s">
        <v>554</v>
      </c>
      <c r="Q689" t="s">
        <v>556</v>
      </c>
      <c r="R689" t="s">
        <v>557</v>
      </c>
      <c r="S689" t="s">
        <v>557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553</v>
      </c>
      <c r="Y689" t="s">
        <v>553</v>
      </c>
      <c r="Z689" t="s">
        <v>678</v>
      </c>
      <c r="AA689" t="s">
        <v>678</v>
      </c>
      <c r="AB689" t="s">
        <v>1437</v>
      </c>
      <c r="AC689" t="s">
        <v>553</v>
      </c>
      <c r="AD689" t="s">
        <v>784</v>
      </c>
      <c r="AF689" t="s">
        <v>8806</v>
      </c>
      <c r="AH689" s="1">
        <v>45378</v>
      </c>
      <c r="AI689" t="s">
        <v>566</v>
      </c>
      <c r="AJ689" t="s">
        <v>567</v>
      </c>
      <c r="AK689" t="s">
        <v>606</v>
      </c>
      <c r="AL689" t="s">
        <v>568</v>
      </c>
      <c r="AM689" t="s">
        <v>569</v>
      </c>
      <c r="AN689" t="s">
        <v>570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 t="b">
        <v>1</v>
      </c>
      <c r="ES689" t="b">
        <v>1</v>
      </c>
      <c r="ET689" t="s">
        <v>9979</v>
      </c>
      <c r="EU689" t="s">
        <v>9979</v>
      </c>
      <c r="EV689">
        <v>2024</v>
      </c>
      <c r="EW689" t="s">
        <v>8804</v>
      </c>
    </row>
    <row r="690" spans="1:153" x14ac:dyDescent="0.4">
      <c r="A690" t="s">
        <v>375</v>
      </c>
      <c r="B690">
        <v>205442899204</v>
      </c>
      <c r="C690">
        <v>6000000001279</v>
      </c>
      <c r="D690" t="s">
        <v>2323</v>
      </c>
      <c r="E690" t="s">
        <v>2323</v>
      </c>
      <c r="F690" t="s">
        <v>606</v>
      </c>
      <c r="G690" t="s">
        <v>607</v>
      </c>
      <c r="H690" t="s">
        <v>931</v>
      </c>
      <c r="I690" t="s">
        <v>549</v>
      </c>
      <c r="J690" t="s">
        <v>550</v>
      </c>
      <c r="K690" t="s">
        <v>551</v>
      </c>
      <c r="L690" t="s">
        <v>552</v>
      </c>
      <c r="M690" t="s">
        <v>2242</v>
      </c>
      <c r="N690" t="s">
        <v>554</v>
      </c>
      <c r="O690" t="s">
        <v>555</v>
      </c>
      <c r="P690" t="s">
        <v>554</v>
      </c>
      <c r="Q690" t="s">
        <v>556</v>
      </c>
      <c r="R690" t="s">
        <v>557</v>
      </c>
      <c r="S690" t="s">
        <v>557</v>
      </c>
      <c r="T690" s="1">
        <v>45407</v>
      </c>
      <c r="U690" s="1">
        <v>47233</v>
      </c>
      <c r="V690" s="1">
        <v>47233</v>
      </c>
      <c r="W690">
        <v>45746</v>
      </c>
      <c r="X690" t="s">
        <v>553</v>
      </c>
      <c r="Y690" t="s">
        <v>553</v>
      </c>
      <c r="Z690" t="s">
        <v>678</v>
      </c>
      <c r="AA690" t="s">
        <v>678</v>
      </c>
      <c r="AB690" t="s">
        <v>562</v>
      </c>
      <c r="AC690" t="s">
        <v>553</v>
      </c>
      <c r="AD690" t="s">
        <v>784</v>
      </c>
      <c r="AF690" t="s">
        <v>8806</v>
      </c>
      <c r="AH690" s="1">
        <v>45401</v>
      </c>
      <c r="AI690" t="s">
        <v>566</v>
      </c>
      <c r="AJ690" t="s">
        <v>567</v>
      </c>
      <c r="AK690" t="s">
        <v>606</v>
      </c>
      <c r="AL690" t="s">
        <v>568</v>
      </c>
      <c r="AM690" t="s">
        <v>569</v>
      </c>
      <c r="AN690" t="s">
        <v>570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 t="b">
        <v>1</v>
      </c>
      <c r="ES690" t="b">
        <v>1</v>
      </c>
      <c r="ET690" t="s">
        <v>9979</v>
      </c>
      <c r="EU690" t="s">
        <v>9979</v>
      </c>
      <c r="EV690">
        <v>2024</v>
      </c>
      <c r="EW690" t="s">
        <v>8804</v>
      </c>
    </row>
    <row r="691" spans="1:153" x14ac:dyDescent="0.4">
      <c r="A691" t="s">
        <v>374</v>
      </c>
      <c r="B691">
        <v>5442898004</v>
      </c>
      <c r="C691">
        <v>6000000001280</v>
      </c>
      <c r="D691" t="s">
        <v>2324</v>
      </c>
      <c r="E691" t="s">
        <v>2324</v>
      </c>
      <c r="F691" t="s">
        <v>606</v>
      </c>
      <c r="G691" t="s">
        <v>607</v>
      </c>
      <c r="H691" t="s">
        <v>931</v>
      </c>
      <c r="I691" t="s">
        <v>549</v>
      </c>
      <c r="J691" t="s">
        <v>550</v>
      </c>
      <c r="K691" t="s">
        <v>551</v>
      </c>
      <c r="L691" t="s">
        <v>552</v>
      </c>
      <c r="M691" t="s">
        <v>2242</v>
      </c>
      <c r="N691" t="s">
        <v>554</v>
      </c>
      <c r="O691" t="s">
        <v>555</v>
      </c>
      <c r="P691" t="s">
        <v>554</v>
      </c>
      <c r="Q691" t="s">
        <v>556</v>
      </c>
      <c r="R691" t="s">
        <v>557</v>
      </c>
      <c r="S691" t="s">
        <v>557</v>
      </c>
      <c r="T691" s="1">
        <v>45407</v>
      </c>
      <c r="U691" s="1">
        <v>47233</v>
      </c>
      <c r="V691" s="1">
        <v>47233</v>
      </c>
      <c r="W691">
        <v>45746</v>
      </c>
      <c r="X691" t="s">
        <v>553</v>
      </c>
      <c r="Y691" t="s">
        <v>553</v>
      </c>
      <c r="Z691" t="s">
        <v>678</v>
      </c>
      <c r="AA691" t="s">
        <v>678</v>
      </c>
      <c r="AB691" t="s">
        <v>562</v>
      </c>
      <c r="AC691" t="s">
        <v>553</v>
      </c>
      <c r="AD691" t="s">
        <v>784</v>
      </c>
      <c r="AF691" t="s">
        <v>8806</v>
      </c>
      <c r="AH691" s="1">
        <v>45401</v>
      </c>
      <c r="AI691" t="s">
        <v>566</v>
      </c>
      <c r="AJ691" t="s">
        <v>567</v>
      </c>
      <c r="AK691" t="s">
        <v>606</v>
      </c>
      <c r="AL691" t="s">
        <v>568</v>
      </c>
      <c r="AM691" t="s">
        <v>569</v>
      </c>
      <c r="AN691" t="s">
        <v>570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 t="b">
        <v>1</v>
      </c>
      <c r="ES691" t="b">
        <v>1</v>
      </c>
      <c r="ET691" t="s">
        <v>9979</v>
      </c>
      <c r="EU691" t="s">
        <v>9979</v>
      </c>
      <c r="EV691">
        <v>2024</v>
      </c>
      <c r="EW691" t="s">
        <v>8804</v>
      </c>
    </row>
    <row r="692" spans="1:153" x14ac:dyDescent="0.4">
      <c r="A692" t="s">
        <v>376</v>
      </c>
      <c r="B692">
        <v>605442899604</v>
      </c>
      <c r="C692">
        <v>6000000001281</v>
      </c>
      <c r="D692" t="s">
        <v>2325</v>
      </c>
      <c r="E692" t="s">
        <v>2325</v>
      </c>
      <c r="F692" t="s">
        <v>606</v>
      </c>
      <c r="G692" t="s">
        <v>607</v>
      </c>
      <c r="H692" t="s">
        <v>931</v>
      </c>
      <c r="I692" t="s">
        <v>549</v>
      </c>
      <c r="J692" t="s">
        <v>550</v>
      </c>
      <c r="K692" t="s">
        <v>551</v>
      </c>
      <c r="L692" t="s">
        <v>552</v>
      </c>
      <c r="M692" t="s">
        <v>2242</v>
      </c>
      <c r="N692" t="s">
        <v>554</v>
      </c>
      <c r="O692" t="s">
        <v>555</v>
      </c>
      <c r="P692" t="s">
        <v>554</v>
      </c>
      <c r="Q692" t="s">
        <v>556</v>
      </c>
      <c r="R692" t="s">
        <v>557</v>
      </c>
      <c r="S692" t="s">
        <v>557</v>
      </c>
      <c r="T692" s="1">
        <v>45407</v>
      </c>
      <c r="U692" s="1">
        <v>47233</v>
      </c>
      <c r="V692" s="1">
        <v>47233</v>
      </c>
      <c r="W692">
        <v>45746</v>
      </c>
      <c r="X692" t="s">
        <v>553</v>
      </c>
      <c r="Y692" t="s">
        <v>553</v>
      </c>
      <c r="Z692" t="s">
        <v>678</v>
      </c>
      <c r="AA692" t="s">
        <v>678</v>
      </c>
      <c r="AB692" t="s">
        <v>562</v>
      </c>
      <c r="AC692" t="s">
        <v>553</v>
      </c>
      <c r="AD692" t="s">
        <v>784</v>
      </c>
      <c r="AF692" t="s">
        <v>8806</v>
      </c>
      <c r="AH692" s="1">
        <v>45401</v>
      </c>
      <c r="AI692" t="s">
        <v>566</v>
      </c>
      <c r="AJ692" t="s">
        <v>567</v>
      </c>
      <c r="AK692" t="s">
        <v>606</v>
      </c>
      <c r="AL692" t="s">
        <v>568</v>
      </c>
      <c r="AM692" t="s">
        <v>569</v>
      </c>
      <c r="AN692" t="s">
        <v>570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 t="b">
        <v>1</v>
      </c>
      <c r="ES692" t="b">
        <v>1</v>
      </c>
      <c r="ET692" t="s">
        <v>9979</v>
      </c>
      <c r="EU692" t="s">
        <v>9979</v>
      </c>
      <c r="EV692">
        <v>2024</v>
      </c>
      <c r="EW692" t="s">
        <v>8804</v>
      </c>
    </row>
    <row r="693" spans="1:153" x14ac:dyDescent="0.4">
      <c r="A693" t="s">
        <v>377</v>
      </c>
      <c r="B693">
        <v>105442900104</v>
      </c>
      <c r="C693">
        <v>6000000001282</v>
      </c>
      <c r="D693" t="s">
        <v>2326</v>
      </c>
      <c r="E693" t="s">
        <v>2326</v>
      </c>
      <c r="F693" t="s">
        <v>606</v>
      </c>
      <c r="G693" t="s">
        <v>607</v>
      </c>
      <c r="H693" t="s">
        <v>608</v>
      </c>
      <c r="I693" t="s">
        <v>549</v>
      </c>
      <c r="J693" t="s">
        <v>550</v>
      </c>
      <c r="K693" t="s">
        <v>551</v>
      </c>
      <c r="L693" t="s">
        <v>552</v>
      </c>
      <c r="M693" t="s">
        <v>2242</v>
      </c>
      <c r="N693" t="s">
        <v>554</v>
      </c>
      <c r="O693" t="s">
        <v>555</v>
      </c>
      <c r="P693" t="s">
        <v>554</v>
      </c>
      <c r="Q693" t="s">
        <v>556</v>
      </c>
      <c r="R693" t="s">
        <v>557</v>
      </c>
      <c r="S693" t="s">
        <v>557</v>
      </c>
      <c r="T693" s="1">
        <v>45407</v>
      </c>
      <c r="U693" s="1">
        <v>47233</v>
      </c>
      <c r="V693" s="1">
        <v>47233</v>
      </c>
      <c r="W693">
        <v>45746</v>
      </c>
      <c r="X693" t="s">
        <v>553</v>
      </c>
      <c r="Y693" t="s">
        <v>553</v>
      </c>
      <c r="Z693" t="s">
        <v>678</v>
      </c>
      <c r="AA693" t="s">
        <v>678</v>
      </c>
      <c r="AB693" t="s">
        <v>562</v>
      </c>
      <c r="AC693" t="s">
        <v>553</v>
      </c>
      <c r="AD693" t="s">
        <v>784</v>
      </c>
      <c r="AF693" t="s">
        <v>8806</v>
      </c>
      <c r="AH693" s="1">
        <v>45401</v>
      </c>
      <c r="AI693" t="s">
        <v>566</v>
      </c>
      <c r="AJ693" t="s">
        <v>567</v>
      </c>
      <c r="AK693" t="s">
        <v>606</v>
      </c>
      <c r="AL693" t="s">
        <v>568</v>
      </c>
      <c r="AM693" t="s">
        <v>569</v>
      </c>
      <c r="AN693" t="s">
        <v>570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 t="b">
        <v>1</v>
      </c>
      <c r="ES693" t="b">
        <v>1</v>
      </c>
      <c r="ET693" t="s">
        <v>9979</v>
      </c>
      <c r="EU693" t="s">
        <v>9979</v>
      </c>
      <c r="EV693">
        <v>2024</v>
      </c>
      <c r="EW693" t="s">
        <v>8804</v>
      </c>
    </row>
    <row r="694" spans="1:153" x14ac:dyDescent="0.4">
      <c r="A694" t="s">
        <v>2327</v>
      </c>
      <c r="B694">
        <v>605442897604</v>
      </c>
      <c r="C694">
        <v>6000000001283</v>
      </c>
      <c r="D694" t="s">
        <v>2328</v>
      </c>
      <c r="E694" t="s">
        <v>2328</v>
      </c>
      <c r="F694" t="s">
        <v>606</v>
      </c>
      <c r="G694" t="s">
        <v>607</v>
      </c>
      <c r="H694" t="s">
        <v>1252</v>
      </c>
      <c r="I694" t="s">
        <v>549</v>
      </c>
      <c r="J694" t="s">
        <v>550</v>
      </c>
      <c r="K694" t="s">
        <v>551</v>
      </c>
      <c r="L694" t="s">
        <v>552</v>
      </c>
      <c r="M694" t="s">
        <v>2242</v>
      </c>
      <c r="N694" t="s">
        <v>554</v>
      </c>
      <c r="O694" t="s">
        <v>555</v>
      </c>
      <c r="P694" t="s">
        <v>554</v>
      </c>
      <c r="Q694" t="s">
        <v>556</v>
      </c>
      <c r="R694" t="s">
        <v>557</v>
      </c>
      <c r="S694" t="s">
        <v>557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553</v>
      </c>
      <c r="Y694" t="s">
        <v>553</v>
      </c>
      <c r="Z694" t="s">
        <v>678</v>
      </c>
      <c r="AA694" t="s">
        <v>678</v>
      </c>
      <c r="AB694" t="s">
        <v>562</v>
      </c>
      <c r="AC694" t="s">
        <v>553</v>
      </c>
      <c r="AD694" t="s">
        <v>563</v>
      </c>
      <c r="AF694" t="s">
        <v>8806</v>
      </c>
      <c r="AH694" s="1">
        <v>45401</v>
      </c>
      <c r="AI694" t="s">
        <v>566</v>
      </c>
      <c r="AJ694" t="s">
        <v>567</v>
      </c>
      <c r="AK694" t="s">
        <v>606</v>
      </c>
      <c r="AL694" t="s">
        <v>568</v>
      </c>
      <c r="AM694" t="s">
        <v>569</v>
      </c>
      <c r="AN694" t="s">
        <v>570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 t="b">
        <v>1</v>
      </c>
      <c r="ES694" t="b">
        <v>1</v>
      </c>
      <c r="ET694" t="s">
        <v>9979</v>
      </c>
      <c r="EU694" t="s">
        <v>9979</v>
      </c>
      <c r="EV694">
        <v>2024</v>
      </c>
      <c r="EW694" t="s">
        <v>8804</v>
      </c>
    </row>
    <row r="695" spans="1:153" x14ac:dyDescent="0.4">
      <c r="A695" t="s">
        <v>373</v>
      </c>
      <c r="B695" t="s">
        <v>2329</v>
      </c>
      <c r="C695">
        <v>110000931</v>
      </c>
      <c r="D695" t="s">
        <v>2330</v>
      </c>
      <c r="E695" t="s">
        <v>2330</v>
      </c>
      <c r="F695" t="s">
        <v>606</v>
      </c>
      <c r="G695" t="s">
        <v>609</v>
      </c>
      <c r="H695" t="s">
        <v>974</v>
      </c>
      <c r="I695" t="s">
        <v>549</v>
      </c>
      <c r="J695" t="s">
        <v>550</v>
      </c>
      <c r="K695" t="s">
        <v>551</v>
      </c>
      <c r="L695" t="s">
        <v>552</v>
      </c>
      <c r="M695" t="s">
        <v>609</v>
      </c>
      <c r="N695" t="s">
        <v>582</v>
      </c>
      <c r="O695" t="s">
        <v>654</v>
      </c>
      <c r="P695" t="s">
        <v>595</v>
      </c>
      <c r="Q695" t="s">
        <v>655</v>
      </c>
      <c r="R695" t="s">
        <v>557</v>
      </c>
      <c r="S695" t="s">
        <v>557</v>
      </c>
      <c r="T695" s="1">
        <v>45490</v>
      </c>
      <c r="U695" s="1">
        <v>46951</v>
      </c>
      <c r="V695" s="1">
        <v>48412</v>
      </c>
      <c r="X695" t="s">
        <v>553</v>
      </c>
      <c r="Y695" t="s">
        <v>553</v>
      </c>
      <c r="Z695" t="s">
        <v>678</v>
      </c>
      <c r="AA695" t="s">
        <v>678</v>
      </c>
      <c r="AB695" t="s">
        <v>975</v>
      </c>
      <c r="AC695" t="s">
        <v>553</v>
      </c>
      <c r="AD695" t="s">
        <v>657</v>
      </c>
      <c r="AF695" t="s">
        <v>8806</v>
      </c>
      <c r="AH695" s="1">
        <v>45483</v>
      </c>
      <c r="AI695" t="s">
        <v>566</v>
      </c>
      <c r="AJ695" t="s">
        <v>567</v>
      </c>
      <c r="AK695" t="s">
        <v>606</v>
      </c>
      <c r="AL695" t="s">
        <v>568</v>
      </c>
      <c r="AM695" t="s">
        <v>569</v>
      </c>
      <c r="AN695" t="s">
        <v>578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939174820</v>
      </c>
      <c r="AW695">
        <v>50690555630</v>
      </c>
      <c r="AX695">
        <v>0</v>
      </c>
      <c r="AY695">
        <v>2339331130</v>
      </c>
      <c r="AZ695">
        <v>19623551100</v>
      </c>
      <c r="BA695">
        <v>0</v>
      </c>
      <c r="BB695">
        <v>-1400156310</v>
      </c>
      <c r="BC695">
        <v>31067004530</v>
      </c>
      <c r="BD695">
        <v>0</v>
      </c>
      <c r="BE695">
        <v>1879116829</v>
      </c>
      <c r="BF695">
        <v>6614636471</v>
      </c>
      <c r="BG695">
        <v>1879116829</v>
      </c>
      <c r="BH695">
        <v>0</v>
      </c>
      <c r="BI695">
        <v>0</v>
      </c>
      <c r="BJ695">
        <v>35035523</v>
      </c>
      <c r="BK695">
        <v>1879116829</v>
      </c>
      <c r="BL695">
        <v>0</v>
      </c>
      <c r="BM695">
        <v>-222660832</v>
      </c>
      <c r="BN695">
        <v>-1103720030</v>
      </c>
      <c r="BO695">
        <v>0</v>
      </c>
      <c r="BP695">
        <v>1879116829</v>
      </c>
      <c r="BQ695">
        <v>-222660832</v>
      </c>
      <c r="BR695">
        <v>775396799</v>
      </c>
      <c r="BS695">
        <v>0</v>
      </c>
      <c r="BT695">
        <v>0</v>
      </c>
      <c r="BU695">
        <v>0</v>
      </c>
      <c r="BV695">
        <v>-222660832</v>
      </c>
      <c r="BW695">
        <v>775396799</v>
      </c>
      <c r="BX695">
        <v>-0.69091165370259189</v>
      </c>
      <c r="BY695">
        <v>2.3590745935037054</v>
      </c>
      <c r="BZ695">
        <v>0</v>
      </c>
      <c r="CA695">
        <v>36123340980</v>
      </c>
      <c r="CB695">
        <v>31067004530</v>
      </c>
      <c r="CC695">
        <v>32467160840</v>
      </c>
      <c r="CD695">
        <v>0</v>
      </c>
      <c r="CE695">
        <v>34532613537</v>
      </c>
      <c r="CF695">
        <v>29698937919</v>
      </c>
      <c r="CG695">
        <v>31980153427</v>
      </c>
      <c r="CH695">
        <v>34532613537</v>
      </c>
      <c r="CI695">
        <v>29698937919</v>
      </c>
      <c r="CJ695">
        <v>31980153427</v>
      </c>
      <c r="CK695">
        <v>3952616420</v>
      </c>
      <c r="CL695">
        <v>0</v>
      </c>
      <c r="CM695">
        <v>-15.586790926754476</v>
      </c>
      <c r="CN695">
        <v>6.9692936539649972</v>
      </c>
      <c r="CO695">
        <v>10.454412102699282</v>
      </c>
      <c r="CP695">
        <v>-538252627355.63043</v>
      </c>
      <c r="CQ695">
        <v>240667924378.23987</v>
      </c>
      <c r="CR695">
        <v>361018172899.04987</v>
      </c>
      <c r="CS695">
        <v>1.198858453073145</v>
      </c>
      <c r="CT695">
        <v>41399715645.540565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32748889971.015202</v>
      </c>
      <c r="DK695">
        <v>1783723565.9847968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2218496949.2696018</v>
      </c>
      <c r="DQ695">
        <v>120834180.73039794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16920980633.129999</v>
      </c>
      <c r="EF695">
        <v>0</v>
      </c>
      <c r="EG695">
        <v>0</v>
      </c>
      <c r="EH695">
        <v>0</v>
      </c>
      <c r="EI695">
        <v>0</v>
      </c>
      <c r="EJ695">
        <v>-222660832</v>
      </c>
      <c r="EK695">
        <v>0</v>
      </c>
      <c r="EL695">
        <v>1879116829</v>
      </c>
      <c r="EM695">
        <v>35035523</v>
      </c>
      <c r="EN695">
        <v>0</v>
      </c>
      <c r="EO695">
        <v>-1138755553</v>
      </c>
      <c r="EP695">
        <v>-222660832</v>
      </c>
      <c r="EQ695">
        <v>775396799</v>
      </c>
      <c r="ER695" t="b">
        <v>1</v>
      </c>
      <c r="ES695" t="b">
        <v>1</v>
      </c>
      <c r="ET695" t="s">
        <v>9979</v>
      </c>
      <c r="EU695" t="s">
        <v>9979</v>
      </c>
      <c r="EV695">
        <v>2024</v>
      </c>
      <c r="EW695" t="s">
        <v>8805</v>
      </c>
    </row>
    <row r="696" spans="1:153" x14ac:dyDescent="0.4">
      <c r="A696" t="s">
        <v>378</v>
      </c>
      <c r="B696">
        <v>506949352501</v>
      </c>
      <c r="C696">
        <v>6000000001289</v>
      </c>
      <c r="D696" t="s">
        <v>2331</v>
      </c>
      <c r="E696" t="s">
        <v>2332</v>
      </c>
      <c r="F696" t="s">
        <v>606</v>
      </c>
      <c r="G696" t="s">
        <v>1236</v>
      </c>
      <c r="H696" t="s">
        <v>1237</v>
      </c>
      <c r="I696" t="s">
        <v>549</v>
      </c>
      <c r="J696" t="s">
        <v>550</v>
      </c>
      <c r="K696" t="s">
        <v>551</v>
      </c>
      <c r="L696" t="s">
        <v>552</v>
      </c>
      <c r="M696" t="s">
        <v>932</v>
      </c>
      <c r="N696" t="s">
        <v>554</v>
      </c>
      <c r="O696" t="s">
        <v>555</v>
      </c>
      <c r="P696" t="s">
        <v>554</v>
      </c>
      <c r="Q696" t="s">
        <v>556</v>
      </c>
      <c r="R696" t="s">
        <v>557</v>
      </c>
      <c r="S696" t="s">
        <v>557</v>
      </c>
      <c r="T696" s="1">
        <v>45415</v>
      </c>
      <c r="U696" s="1">
        <v>50620</v>
      </c>
      <c r="V696" s="1">
        <v>50620</v>
      </c>
      <c r="X696" t="s">
        <v>2256</v>
      </c>
      <c r="Y696" t="s">
        <v>553</v>
      </c>
      <c r="Z696" t="s">
        <v>1238</v>
      </c>
      <c r="AA696" t="s">
        <v>1238</v>
      </c>
      <c r="AB696" t="s">
        <v>2333</v>
      </c>
      <c r="AC696" t="s">
        <v>553</v>
      </c>
      <c r="AD696" t="s">
        <v>640</v>
      </c>
      <c r="AF696" t="s">
        <v>8806</v>
      </c>
      <c r="AH696" s="1">
        <v>45408</v>
      </c>
      <c r="AI696" t="s">
        <v>566</v>
      </c>
      <c r="AJ696" t="s">
        <v>567</v>
      </c>
      <c r="AK696" t="s">
        <v>606</v>
      </c>
      <c r="AL696" t="s">
        <v>568</v>
      </c>
      <c r="AM696" t="s">
        <v>569</v>
      </c>
      <c r="AN696" t="s">
        <v>578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2300000000</v>
      </c>
      <c r="AW696">
        <v>44600000000</v>
      </c>
      <c r="AX696">
        <v>0</v>
      </c>
      <c r="AY696">
        <v>0</v>
      </c>
      <c r="AZ696">
        <v>0</v>
      </c>
      <c r="BA696">
        <v>0</v>
      </c>
      <c r="BB696">
        <v>2300000000</v>
      </c>
      <c r="BC696">
        <v>44600000000</v>
      </c>
      <c r="BD696">
        <v>210934951</v>
      </c>
      <c r="BE696">
        <v>1405818667</v>
      </c>
      <c r="BF696">
        <v>5691279153</v>
      </c>
      <c r="BG696">
        <v>0</v>
      </c>
      <c r="BH696">
        <v>1400804758</v>
      </c>
      <c r="BI696">
        <v>5013909</v>
      </c>
      <c r="BJ696">
        <v>0</v>
      </c>
      <c r="BK696">
        <v>0</v>
      </c>
      <c r="BL696">
        <v>1401154483</v>
      </c>
      <c r="BM696">
        <v>0</v>
      </c>
      <c r="BN696">
        <v>0</v>
      </c>
      <c r="BO696">
        <v>210934951</v>
      </c>
      <c r="BP696">
        <v>1406168392</v>
      </c>
      <c r="BQ696">
        <v>210934951</v>
      </c>
      <c r="BR696">
        <v>1406168392</v>
      </c>
      <c r="BS696">
        <v>0</v>
      </c>
      <c r="BT696">
        <v>0</v>
      </c>
      <c r="BU696">
        <v>0</v>
      </c>
      <c r="BV696">
        <v>210934951</v>
      </c>
      <c r="BW696">
        <v>1406168392</v>
      </c>
      <c r="BX696">
        <v>0.47406937219500622</v>
      </c>
      <c r="BY696">
        <v>3.2895201105208605</v>
      </c>
      <c r="BZ696">
        <v>0</v>
      </c>
      <c r="CA696">
        <v>44600000000</v>
      </c>
      <c r="CB696">
        <v>44600000000</v>
      </c>
      <c r="CC696">
        <v>42300000000</v>
      </c>
      <c r="CD696">
        <v>0</v>
      </c>
      <c r="CE696">
        <v>44600000000</v>
      </c>
      <c r="CF696">
        <v>44600000000</v>
      </c>
      <c r="CG696">
        <v>42300000000</v>
      </c>
      <c r="CH696">
        <v>44600000000</v>
      </c>
      <c r="CI696">
        <v>44600000000</v>
      </c>
      <c r="CJ696">
        <v>42300000000</v>
      </c>
      <c r="CK696">
        <v>0</v>
      </c>
      <c r="CL696">
        <v>0</v>
      </c>
      <c r="CM696">
        <v>0.47391749999999999</v>
      </c>
      <c r="CN696">
        <v>5.6870099999999999</v>
      </c>
      <c r="CO696">
        <v>5.6870099999999999</v>
      </c>
      <c r="CP696">
        <v>21136720500</v>
      </c>
      <c r="CQ696">
        <v>253640646000</v>
      </c>
      <c r="CR696">
        <v>253640646000</v>
      </c>
      <c r="CS696">
        <v>1.127607155896861</v>
      </c>
      <c r="CT696">
        <v>50291279153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247530000000</v>
      </c>
      <c r="DA696">
        <v>0</v>
      </c>
      <c r="DB696">
        <v>12765000000</v>
      </c>
      <c r="DC696">
        <v>0</v>
      </c>
      <c r="DD696">
        <v>0</v>
      </c>
      <c r="DE696">
        <v>44600000000</v>
      </c>
      <c r="DF696">
        <v>0</v>
      </c>
      <c r="DG696">
        <v>0</v>
      </c>
      <c r="DH696">
        <v>1</v>
      </c>
      <c r="DI696">
        <v>0</v>
      </c>
      <c r="DJ696">
        <v>44600000000</v>
      </c>
      <c r="DK696">
        <v>0</v>
      </c>
      <c r="DL696">
        <v>42300000000</v>
      </c>
      <c r="DM696">
        <v>0</v>
      </c>
      <c r="DN696">
        <v>2300000000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5486540495.9073324</v>
      </c>
      <c r="EF696">
        <v>0</v>
      </c>
      <c r="EG696">
        <v>210934951</v>
      </c>
      <c r="EH696">
        <v>0</v>
      </c>
      <c r="EI696">
        <v>0</v>
      </c>
      <c r="EJ696">
        <v>0</v>
      </c>
      <c r="EK696">
        <v>0</v>
      </c>
      <c r="EL696">
        <v>1406168392</v>
      </c>
      <c r="EM696">
        <v>0</v>
      </c>
      <c r="EN696">
        <v>0</v>
      </c>
      <c r="EO696">
        <v>0</v>
      </c>
      <c r="EP696">
        <v>210934951</v>
      </c>
      <c r="EQ696">
        <v>1406168392</v>
      </c>
      <c r="ER696" t="b">
        <v>1</v>
      </c>
      <c r="ES696" t="b">
        <v>1</v>
      </c>
      <c r="ET696" t="s">
        <v>9979</v>
      </c>
      <c r="EU696" t="s">
        <v>9979</v>
      </c>
      <c r="EV696">
        <v>2024</v>
      </c>
      <c r="EW696" t="s">
        <v>8804</v>
      </c>
    </row>
    <row r="697" spans="1:153" x14ac:dyDescent="0.4">
      <c r="A697" t="s">
        <v>380</v>
      </c>
      <c r="B697" t="s">
        <v>2334</v>
      </c>
      <c r="C697">
        <v>210001891</v>
      </c>
      <c r="D697" t="s">
        <v>2335</v>
      </c>
      <c r="E697" t="s">
        <v>2335</v>
      </c>
      <c r="F697" t="s">
        <v>827</v>
      </c>
      <c r="G697" t="s">
        <v>827</v>
      </c>
      <c r="H697" t="s">
        <v>827</v>
      </c>
      <c r="I697" t="s">
        <v>689</v>
      </c>
      <c r="J697" t="s">
        <v>690</v>
      </c>
      <c r="K697" t="s">
        <v>691</v>
      </c>
      <c r="L697" t="s">
        <v>654</v>
      </c>
      <c r="M697" t="s">
        <v>553</v>
      </c>
      <c r="N697" t="s">
        <v>594</v>
      </c>
      <c r="O697" t="s">
        <v>583</v>
      </c>
      <c r="P697" t="s">
        <v>584</v>
      </c>
      <c r="Q697" t="s">
        <v>655</v>
      </c>
      <c r="R697" t="s">
        <v>692</v>
      </c>
      <c r="S697" t="s">
        <v>692</v>
      </c>
      <c r="T697" s="1">
        <v>45442</v>
      </c>
      <c r="U697" s="1">
        <v>47268</v>
      </c>
      <c r="V697" s="1">
        <v>49309</v>
      </c>
      <c r="X697" t="s">
        <v>553</v>
      </c>
      <c r="Y697" t="s">
        <v>553</v>
      </c>
      <c r="Z697" t="s">
        <v>553</v>
      </c>
      <c r="AA697" t="s">
        <v>553</v>
      </c>
      <c r="AB697" t="s">
        <v>553</v>
      </c>
      <c r="AC697" t="s">
        <v>2336</v>
      </c>
      <c r="AD697" t="s">
        <v>680</v>
      </c>
      <c r="AF697" t="s">
        <v>829</v>
      </c>
      <c r="AH697" s="1">
        <v>45426</v>
      </c>
      <c r="AI697" t="s">
        <v>566</v>
      </c>
      <c r="AJ697" t="s">
        <v>696</v>
      </c>
      <c r="AK697" t="s">
        <v>827</v>
      </c>
      <c r="AL697" t="s">
        <v>586</v>
      </c>
      <c r="AM697" t="s">
        <v>569</v>
      </c>
      <c r="AN697" t="s">
        <v>578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-19811492</v>
      </c>
      <c r="BN697">
        <v>172815155</v>
      </c>
      <c r="BO697">
        <v>0</v>
      </c>
      <c r="BP697">
        <v>0</v>
      </c>
      <c r="BQ697">
        <v>-19811492</v>
      </c>
      <c r="BR697">
        <v>172815155</v>
      </c>
      <c r="BS697">
        <v>0</v>
      </c>
      <c r="BT697">
        <v>0</v>
      </c>
      <c r="BU697">
        <v>0</v>
      </c>
      <c r="BV697">
        <v>-19811492</v>
      </c>
      <c r="BW697">
        <v>172815155</v>
      </c>
      <c r="BX697">
        <v>-0.26394884637662774</v>
      </c>
      <c r="BY697">
        <v>2.8842980526718094</v>
      </c>
      <c r="BZ697">
        <v>4698527.88</v>
      </c>
      <c r="CA697">
        <v>6768849359</v>
      </c>
      <c r="CB697">
        <v>6768849359</v>
      </c>
      <c r="CC697">
        <v>4612959359</v>
      </c>
      <c r="CD697">
        <v>5026421</v>
      </c>
      <c r="CE697">
        <v>7243575303</v>
      </c>
      <c r="CF697">
        <v>7748227972</v>
      </c>
      <c r="CG697">
        <v>4912408848</v>
      </c>
      <c r="CH697">
        <v>7241376157.0257664</v>
      </c>
      <c r="CI697">
        <v>7274296626.8737659</v>
      </c>
      <c r="CJ697">
        <v>4864055550.035121</v>
      </c>
      <c r="CK697">
        <v>221430606.99064541</v>
      </c>
      <c r="CL697">
        <v>0</v>
      </c>
      <c r="CM697">
        <v>32.987516522407532</v>
      </c>
      <c r="CN697">
        <v>25.676066279411312</v>
      </c>
      <c r="CO697">
        <v>15.212088227272035</v>
      </c>
      <c r="CP697">
        <v>238947559989.01566</v>
      </c>
      <c r="CQ697">
        <v>185986519579.73489</v>
      </c>
      <c r="CR697">
        <v>110189906590.12477</v>
      </c>
      <c r="CS697">
        <v>1.070133920674242</v>
      </c>
      <c r="CT697">
        <v>7751595638.6984997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7243575303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5360245724.2200003</v>
      </c>
      <c r="EF697">
        <v>-489301408</v>
      </c>
      <c r="EG697">
        <v>0</v>
      </c>
      <c r="EH697">
        <v>0</v>
      </c>
      <c r="EI697">
        <v>484841177</v>
      </c>
      <c r="EJ697">
        <v>-15351261</v>
      </c>
      <c r="EK697">
        <v>-45069176</v>
      </c>
      <c r="EL697">
        <v>0</v>
      </c>
      <c r="EM697">
        <v>0</v>
      </c>
      <c r="EN697">
        <v>-2461300</v>
      </c>
      <c r="EO697">
        <v>220345631</v>
      </c>
      <c r="EP697">
        <v>-19811492</v>
      </c>
      <c r="EQ697">
        <v>172815155</v>
      </c>
      <c r="ER697" t="b">
        <v>1</v>
      </c>
      <c r="ES697" t="b">
        <v>1</v>
      </c>
      <c r="ET697" t="s">
        <v>2085</v>
      </c>
      <c r="EU697" t="s">
        <v>9979</v>
      </c>
      <c r="EV697">
        <v>2024</v>
      </c>
      <c r="EW697" t="s">
        <v>814</v>
      </c>
    </row>
    <row r="698" spans="1:153" x14ac:dyDescent="0.4">
      <c r="A698" t="s">
        <v>379</v>
      </c>
      <c r="B698" t="s">
        <v>2337</v>
      </c>
      <c r="C698">
        <v>210001890</v>
      </c>
      <c r="D698" t="s">
        <v>2338</v>
      </c>
      <c r="E698" t="s">
        <v>2339</v>
      </c>
      <c r="F698" t="s">
        <v>827</v>
      </c>
      <c r="G698" t="s">
        <v>827</v>
      </c>
      <c r="H698" t="s">
        <v>827</v>
      </c>
      <c r="I698" t="s">
        <v>689</v>
      </c>
      <c r="J698" t="s">
        <v>690</v>
      </c>
      <c r="K698" t="s">
        <v>691</v>
      </c>
      <c r="L698" t="s">
        <v>654</v>
      </c>
      <c r="M698" t="s">
        <v>553</v>
      </c>
      <c r="N698" t="s">
        <v>594</v>
      </c>
      <c r="O698" t="s">
        <v>583</v>
      </c>
      <c r="P698" t="s">
        <v>584</v>
      </c>
      <c r="Q698" t="s">
        <v>655</v>
      </c>
      <c r="R698" t="s">
        <v>812</v>
      </c>
      <c r="S698" t="s">
        <v>812</v>
      </c>
      <c r="T698" s="1">
        <v>45439</v>
      </c>
      <c r="U698" s="1">
        <v>46222</v>
      </c>
      <c r="V698" s="1">
        <v>48414</v>
      </c>
      <c r="X698" t="s">
        <v>553</v>
      </c>
      <c r="Y698" t="s">
        <v>553</v>
      </c>
      <c r="Z698" t="s">
        <v>553</v>
      </c>
      <c r="AA698" t="s">
        <v>553</v>
      </c>
      <c r="AB698" t="s">
        <v>553</v>
      </c>
      <c r="AC698" t="s">
        <v>2340</v>
      </c>
      <c r="AD698" t="s">
        <v>993</v>
      </c>
      <c r="AF698" t="s">
        <v>829</v>
      </c>
      <c r="AH698" s="1">
        <v>45411</v>
      </c>
      <c r="AI698" t="s">
        <v>566</v>
      </c>
      <c r="AJ698" t="s">
        <v>696</v>
      </c>
      <c r="AK698" t="s">
        <v>827</v>
      </c>
      <c r="AL698" t="s">
        <v>586</v>
      </c>
      <c r="AM698" t="s">
        <v>569</v>
      </c>
      <c r="AN698" t="s">
        <v>578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1604342894</v>
      </c>
      <c r="AW698">
        <v>8908869309</v>
      </c>
      <c r="AX698">
        <v>0</v>
      </c>
      <c r="AY698">
        <v>0</v>
      </c>
      <c r="AZ698">
        <v>149463000</v>
      </c>
      <c r="BA698">
        <v>0</v>
      </c>
      <c r="BB698">
        <v>1604342894</v>
      </c>
      <c r="BC698">
        <v>8759406309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1486479</v>
      </c>
      <c r="BN698">
        <v>-189324012</v>
      </c>
      <c r="BO698">
        <v>0</v>
      </c>
      <c r="BP698">
        <v>0</v>
      </c>
      <c r="BQ698">
        <v>1486479</v>
      </c>
      <c r="BR698">
        <v>-189324012</v>
      </c>
      <c r="BS698">
        <v>0</v>
      </c>
      <c r="BT698">
        <v>0</v>
      </c>
      <c r="BU698">
        <v>0</v>
      </c>
      <c r="BV698">
        <v>1486479</v>
      </c>
      <c r="BW698">
        <v>-189324012</v>
      </c>
      <c r="BX698">
        <v>1.9336941095330733E-2</v>
      </c>
      <c r="BY698">
        <v>-2.7293683625254741</v>
      </c>
      <c r="BZ698">
        <v>5592247.3799999999</v>
      </c>
      <c r="CA698">
        <v>8760238309</v>
      </c>
      <c r="CB698">
        <v>8760238309</v>
      </c>
      <c r="CC698">
        <v>7155895415</v>
      </c>
      <c r="CD698">
        <v>4492946.58</v>
      </c>
      <c r="CE698">
        <v>7463503141</v>
      </c>
      <c r="CF698">
        <v>7912483293</v>
      </c>
      <c r="CG698">
        <v>6220273642</v>
      </c>
      <c r="CH698">
        <v>6934123779.887269</v>
      </c>
      <c r="CI698">
        <v>6824270651.2038708</v>
      </c>
      <c r="CJ698">
        <v>5485576236.007616</v>
      </c>
      <c r="CK698">
        <v>-155795350.12034702</v>
      </c>
      <c r="CL698">
        <v>0</v>
      </c>
      <c r="CM698">
        <v>1551.2477970123291</v>
      </c>
      <c r="CN698">
        <v>2.8089520335197449</v>
      </c>
      <c r="CO698">
        <v>-7.6316109299659747</v>
      </c>
      <c r="CP698">
        <v>11577742805470.85</v>
      </c>
      <c r="CQ698">
        <v>20964622325.092953</v>
      </c>
      <c r="CR698">
        <v>-56958552146.690987</v>
      </c>
      <c r="CS698">
        <v>0.85453786299336087</v>
      </c>
      <c r="CT698">
        <v>6377846024.5543766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7463503141</v>
      </c>
      <c r="DL698">
        <v>0</v>
      </c>
      <c r="DM698">
        <v>6220273642</v>
      </c>
      <c r="DN698">
        <v>0</v>
      </c>
      <c r="DO698">
        <v>1604342894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5796908616.087698</v>
      </c>
      <c r="EF698">
        <v>-459816248</v>
      </c>
      <c r="EG698">
        <v>0</v>
      </c>
      <c r="EH698">
        <v>0</v>
      </c>
      <c r="EI698">
        <v>450466631</v>
      </c>
      <c r="EJ698">
        <v>10836096</v>
      </c>
      <c r="EK698">
        <v>-180982421</v>
      </c>
      <c r="EL698">
        <v>0</v>
      </c>
      <c r="EM698">
        <v>0</v>
      </c>
      <c r="EN698">
        <v>171789383</v>
      </c>
      <c r="EO698">
        <v>-180130974</v>
      </c>
      <c r="EP698">
        <v>1486479</v>
      </c>
      <c r="EQ698">
        <v>-189324012</v>
      </c>
      <c r="ER698" t="b">
        <v>1</v>
      </c>
      <c r="ES698" t="b">
        <v>1</v>
      </c>
      <c r="ET698" t="s">
        <v>1380</v>
      </c>
      <c r="EU698" t="s">
        <v>9979</v>
      </c>
      <c r="EV698">
        <v>2024</v>
      </c>
      <c r="EW698" t="s">
        <v>814</v>
      </c>
    </row>
    <row r="699" spans="1:153" x14ac:dyDescent="0.4">
      <c r="A699" t="s">
        <v>381</v>
      </c>
      <c r="B699" t="s">
        <v>2341</v>
      </c>
      <c r="C699">
        <v>210001918</v>
      </c>
      <c r="D699" t="s">
        <v>2342</v>
      </c>
      <c r="E699" t="s">
        <v>2343</v>
      </c>
      <c r="F699" t="s">
        <v>687</v>
      </c>
      <c r="G699" t="s">
        <v>687</v>
      </c>
      <c r="H699" t="s">
        <v>687</v>
      </c>
      <c r="I699" t="s">
        <v>689</v>
      </c>
      <c r="J699" t="s">
        <v>690</v>
      </c>
      <c r="K699" t="s">
        <v>691</v>
      </c>
      <c r="L699" t="s">
        <v>654</v>
      </c>
      <c r="M699" t="s">
        <v>553</v>
      </c>
      <c r="N699" t="s">
        <v>594</v>
      </c>
      <c r="O699" t="s">
        <v>583</v>
      </c>
      <c r="P699" t="s">
        <v>584</v>
      </c>
      <c r="Q699" t="s">
        <v>655</v>
      </c>
      <c r="R699" t="s">
        <v>692</v>
      </c>
      <c r="S699" t="s">
        <v>692</v>
      </c>
      <c r="T699" s="1">
        <v>45483</v>
      </c>
      <c r="U699" s="1">
        <v>46568</v>
      </c>
      <c r="V699" s="1">
        <v>49125</v>
      </c>
      <c r="X699" t="s">
        <v>553</v>
      </c>
      <c r="Y699" t="s">
        <v>553</v>
      </c>
      <c r="Z699" t="s">
        <v>553</v>
      </c>
      <c r="AA699" t="s">
        <v>553</v>
      </c>
      <c r="AB699" t="s">
        <v>553</v>
      </c>
      <c r="AC699" t="s">
        <v>2344</v>
      </c>
      <c r="AD699" t="s">
        <v>969</v>
      </c>
      <c r="AF699" t="s">
        <v>9926</v>
      </c>
      <c r="AH699" s="1">
        <v>45456</v>
      </c>
      <c r="AI699" t="s">
        <v>566</v>
      </c>
      <c r="AJ699" t="s">
        <v>696</v>
      </c>
      <c r="AK699" t="s">
        <v>687</v>
      </c>
      <c r="AL699" t="s">
        <v>586</v>
      </c>
      <c r="AM699" t="s">
        <v>569</v>
      </c>
      <c r="AN699" t="s">
        <v>578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10661813127</v>
      </c>
      <c r="AW699">
        <v>60246774524</v>
      </c>
      <c r="AX699">
        <v>0</v>
      </c>
      <c r="AY699">
        <v>0</v>
      </c>
      <c r="AZ699">
        <v>3500015496</v>
      </c>
      <c r="BA699">
        <v>0</v>
      </c>
      <c r="BB699">
        <v>10661813127</v>
      </c>
      <c r="BC699">
        <v>56746759028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-75856175</v>
      </c>
      <c r="BN699">
        <v>-1446829520</v>
      </c>
      <c r="BO699">
        <v>0</v>
      </c>
      <c r="BP699">
        <v>0</v>
      </c>
      <c r="BQ699">
        <v>-75856175</v>
      </c>
      <c r="BR699">
        <v>-1446829520</v>
      </c>
      <c r="BS699">
        <v>0</v>
      </c>
      <c r="BT699">
        <v>0</v>
      </c>
      <c r="BU699">
        <v>0</v>
      </c>
      <c r="BV699">
        <v>-75856175</v>
      </c>
      <c r="BW699">
        <v>-1446829520</v>
      </c>
      <c r="BX699">
        <v>-0.10974043418340715</v>
      </c>
      <c r="BY699">
        <v>-2.3059366312013982</v>
      </c>
      <c r="BZ699">
        <v>39988659</v>
      </c>
      <c r="CA699">
        <v>56822079734</v>
      </c>
      <c r="CB699">
        <v>56822079734</v>
      </c>
      <c r="CC699">
        <v>46160266607</v>
      </c>
      <c r="CD699">
        <v>46325582</v>
      </c>
      <c r="CE699">
        <v>66759796220</v>
      </c>
      <c r="CF699">
        <v>71410884653</v>
      </c>
      <c r="CG699">
        <v>57280735918</v>
      </c>
      <c r="CH699">
        <v>65954219485.919334</v>
      </c>
      <c r="CI699">
        <v>66590446555.319328</v>
      </c>
      <c r="CJ699">
        <v>56157410032.352646</v>
      </c>
      <c r="CK699">
        <v>-865003673.43331146</v>
      </c>
      <c r="CL699">
        <v>0</v>
      </c>
      <c r="CM699">
        <v>170.30152201652527</v>
      </c>
      <c r="CN699">
        <v>11.957173943519592</v>
      </c>
      <c r="CO699">
        <v>29.820376038551323</v>
      </c>
      <c r="CP699">
        <v>11369294905779.07</v>
      </c>
      <c r="CQ699">
        <v>798258495836.46179</v>
      </c>
      <c r="CR699">
        <v>1990802227537.4573</v>
      </c>
      <c r="CS699">
        <v>1.2681293140359722</v>
      </c>
      <c r="CT699">
        <v>84660054585.649887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66759796220</v>
      </c>
      <c r="DL699">
        <v>0</v>
      </c>
      <c r="DM699">
        <v>57280735918</v>
      </c>
      <c r="DN699">
        <v>0</v>
      </c>
      <c r="DO699">
        <v>10661813127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49402249202.800003</v>
      </c>
      <c r="EF699">
        <v>-4714361819</v>
      </c>
      <c r="EG699">
        <v>0</v>
      </c>
      <c r="EH699">
        <v>0</v>
      </c>
      <c r="EI699">
        <v>4575232258</v>
      </c>
      <c r="EJ699">
        <v>63273386</v>
      </c>
      <c r="EK699">
        <v>-274552871</v>
      </c>
      <c r="EL699">
        <v>0</v>
      </c>
      <c r="EM699">
        <v>0</v>
      </c>
      <c r="EN699">
        <v>-264076695</v>
      </c>
      <c r="EO699">
        <v>-908199954</v>
      </c>
      <c r="EP699">
        <v>-75856175</v>
      </c>
      <c r="EQ699">
        <v>-1446829520</v>
      </c>
      <c r="ER699" t="b">
        <v>1</v>
      </c>
      <c r="ES699" t="b">
        <v>1</v>
      </c>
      <c r="ET699" t="s">
        <v>914</v>
      </c>
      <c r="EU699" t="s">
        <v>9979</v>
      </c>
      <c r="EV699">
        <v>2024</v>
      </c>
      <c r="EW699" t="s">
        <v>814</v>
      </c>
    </row>
    <row r="700" spans="1:153" x14ac:dyDescent="0.4">
      <c r="A700" t="s">
        <v>383</v>
      </c>
      <c r="B700" t="s">
        <v>2345</v>
      </c>
      <c r="C700">
        <v>210001952</v>
      </c>
      <c r="D700" t="s">
        <v>2346</v>
      </c>
      <c r="E700" t="s">
        <v>2347</v>
      </c>
      <c r="F700" t="s">
        <v>606</v>
      </c>
      <c r="G700" t="s">
        <v>1236</v>
      </c>
      <c r="H700" t="s">
        <v>654</v>
      </c>
      <c r="I700" t="s">
        <v>549</v>
      </c>
      <c r="J700" t="s">
        <v>550</v>
      </c>
      <c r="K700" t="s">
        <v>551</v>
      </c>
      <c r="L700" t="s">
        <v>552</v>
      </c>
      <c r="M700" t="s">
        <v>609</v>
      </c>
      <c r="N700" t="s">
        <v>594</v>
      </c>
      <c r="O700" t="s">
        <v>555</v>
      </c>
      <c r="P700" t="s">
        <v>595</v>
      </c>
      <c r="Q700" t="s">
        <v>655</v>
      </c>
      <c r="R700" t="s">
        <v>557</v>
      </c>
      <c r="S700" t="s">
        <v>557</v>
      </c>
      <c r="T700" s="1">
        <v>45546</v>
      </c>
      <c r="U700" s="1">
        <v>46641</v>
      </c>
      <c r="V700" s="1">
        <v>48102</v>
      </c>
      <c r="X700" t="s">
        <v>553</v>
      </c>
      <c r="Y700" t="s">
        <v>553</v>
      </c>
      <c r="Z700" t="s">
        <v>553</v>
      </c>
      <c r="AA700" t="s">
        <v>553</v>
      </c>
      <c r="AB700" t="s">
        <v>705</v>
      </c>
      <c r="AC700" t="s">
        <v>553</v>
      </c>
      <c r="AD700" t="s">
        <v>657</v>
      </c>
      <c r="AF700" t="s">
        <v>8806</v>
      </c>
      <c r="AH700" s="1">
        <v>45495</v>
      </c>
      <c r="AI700" t="s">
        <v>566</v>
      </c>
      <c r="AJ700" t="s">
        <v>567</v>
      </c>
      <c r="AK700" t="s">
        <v>606</v>
      </c>
      <c r="AL700" t="s">
        <v>568</v>
      </c>
      <c r="AM700" t="s">
        <v>569</v>
      </c>
      <c r="AN700" t="s">
        <v>578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548000000</v>
      </c>
      <c r="AV700">
        <v>3588000000</v>
      </c>
      <c r="AW700">
        <v>23933000000</v>
      </c>
      <c r="AX700">
        <v>424000000</v>
      </c>
      <c r="AY700">
        <v>683999998</v>
      </c>
      <c r="AZ700">
        <v>11884000000</v>
      </c>
      <c r="BA700">
        <v>124000000</v>
      </c>
      <c r="BB700">
        <v>2904000002</v>
      </c>
      <c r="BC700">
        <v>12049000000</v>
      </c>
      <c r="BD700">
        <v>228023472</v>
      </c>
      <c r="BE700">
        <v>338096127</v>
      </c>
      <c r="BF700">
        <v>1095835853</v>
      </c>
      <c r="BG700">
        <v>337999998</v>
      </c>
      <c r="BH700">
        <v>0</v>
      </c>
      <c r="BI700">
        <v>96129</v>
      </c>
      <c r="BJ700">
        <v>4654801</v>
      </c>
      <c r="BK700">
        <v>337999998</v>
      </c>
      <c r="BL700">
        <v>96129</v>
      </c>
      <c r="BM700">
        <v>-2723643</v>
      </c>
      <c r="BN700">
        <v>-37202875</v>
      </c>
      <c r="BO700">
        <v>228023472</v>
      </c>
      <c r="BP700">
        <v>338096127</v>
      </c>
      <c r="BQ700">
        <v>225299829</v>
      </c>
      <c r="BR700">
        <v>300893252</v>
      </c>
      <c r="BS700">
        <v>0</v>
      </c>
      <c r="BT700">
        <v>0</v>
      </c>
      <c r="BU700">
        <v>0</v>
      </c>
      <c r="BV700">
        <v>225299829</v>
      </c>
      <c r="BW700">
        <v>300893252</v>
      </c>
      <c r="BX700">
        <v>1.9044123214048199</v>
      </c>
      <c r="BY700">
        <v>2.8876913057161051</v>
      </c>
      <c r="BZ700">
        <v>0</v>
      </c>
      <c r="CA700">
        <v>12121897173</v>
      </c>
      <c r="CB700">
        <v>11998727756</v>
      </c>
      <c r="CC700">
        <v>9218337859</v>
      </c>
      <c r="CD700">
        <v>0</v>
      </c>
      <c r="CE700">
        <v>12003700366</v>
      </c>
      <c r="CF700">
        <v>11882424009</v>
      </c>
      <c r="CG700">
        <v>9136903239</v>
      </c>
      <c r="CH700">
        <v>12003700366</v>
      </c>
      <c r="CI700">
        <v>11882424009</v>
      </c>
      <c r="CJ700">
        <v>9136903239</v>
      </c>
      <c r="CK700">
        <v>-37202875</v>
      </c>
      <c r="CL700">
        <v>0</v>
      </c>
      <c r="CM700">
        <v>4.5497986674308777</v>
      </c>
      <c r="CN700">
        <v>3.6347362399101262</v>
      </c>
      <c r="CO700">
        <v>4.7716954350471488</v>
      </c>
      <c r="CP700">
        <v>54614419929.466339</v>
      </c>
      <c r="CQ700">
        <v>43630284733.322647</v>
      </c>
      <c r="CR700">
        <v>57278002240.11599</v>
      </c>
      <c r="CS700">
        <v>1.0438948823381942</v>
      </c>
      <c r="CT700">
        <v>12530601381.188509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12003700366</v>
      </c>
      <c r="DK700">
        <v>0</v>
      </c>
      <c r="DL700">
        <v>9136903239</v>
      </c>
      <c r="DM700">
        <v>0</v>
      </c>
      <c r="DN700">
        <v>3588000000</v>
      </c>
      <c r="DO700">
        <v>0</v>
      </c>
      <c r="DP700">
        <v>683999998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2458951456.8461957</v>
      </c>
      <c r="EF700">
        <v>0</v>
      </c>
      <c r="EG700">
        <v>228023472</v>
      </c>
      <c r="EH700">
        <v>1971515</v>
      </c>
      <c r="EI700">
        <v>0</v>
      </c>
      <c r="EJ700">
        <v>-4695158</v>
      </c>
      <c r="EK700">
        <v>0</v>
      </c>
      <c r="EL700">
        <v>338096127</v>
      </c>
      <c r="EM700">
        <v>4654801</v>
      </c>
      <c r="EN700">
        <v>0</v>
      </c>
      <c r="EO700">
        <v>-41857676</v>
      </c>
      <c r="EP700">
        <v>225299829</v>
      </c>
      <c r="EQ700">
        <v>300893252</v>
      </c>
      <c r="ER700" t="b">
        <v>1</v>
      </c>
      <c r="ES700" t="b">
        <v>1</v>
      </c>
      <c r="ET700" t="s">
        <v>9979</v>
      </c>
      <c r="EU700" t="s">
        <v>9979</v>
      </c>
      <c r="EV700">
        <v>2024</v>
      </c>
      <c r="EW700" t="s">
        <v>572</v>
      </c>
    </row>
    <row r="701" spans="1:153" x14ac:dyDescent="0.4">
      <c r="A701" t="s">
        <v>382</v>
      </c>
      <c r="B701" t="s">
        <v>2348</v>
      </c>
      <c r="C701">
        <v>210001936</v>
      </c>
      <c r="D701" t="s">
        <v>2349</v>
      </c>
      <c r="E701" t="s">
        <v>2349</v>
      </c>
      <c r="F701" t="s">
        <v>606</v>
      </c>
      <c r="G701" t="s">
        <v>607</v>
      </c>
      <c r="H701" t="s">
        <v>1483</v>
      </c>
      <c r="I701" t="s">
        <v>689</v>
      </c>
      <c r="J701" t="s">
        <v>550</v>
      </c>
      <c r="K701" t="s">
        <v>691</v>
      </c>
      <c r="L701" t="s">
        <v>1039</v>
      </c>
      <c r="M701" t="s">
        <v>553</v>
      </c>
      <c r="N701" t="s">
        <v>594</v>
      </c>
      <c r="O701" t="s">
        <v>583</v>
      </c>
      <c r="P701" t="s">
        <v>584</v>
      </c>
      <c r="Q701" t="s">
        <v>655</v>
      </c>
      <c r="R701" t="s">
        <v>557</v>
      </c>
      <c r="S701" t="s">
        <v>1040</v>
      </c>
      <c r="T701" s="1">
        <v>45503</v>
      </c>
      <c r="U701">
        <v>47694</v>
      </c>
      <c r="V701">
        <v>49520</v>
      </c>
      <c r="X701" t="s">
        <v>553</v>
      </c>
      <c r="Y701" t="s">
        <v>553</v>
      </c>
      <c r="Z701" t="s">
        <v>553</v>
      </c>
      <c r="AA701" t="s">
        <v>553</v>
      </c>
      <c r="AB701" t="s">
        <v>705</v>
      </c>
      <c r="AC701" t="s">
        <v>2350</v>
      </c>
      <c r="AD701" t="s">
        <v>771</v>
      </c>
      <c r="AF701" t="s">
        <v>612</v>
      </c>
      <c r="AH701" s="1">
        <v>45491</v>
      </c>
      <c r="AI701" t="s">
        <v>566</v>
      </c>
      <c r="AJ701" t="s">
        <v>773</v>
      </c>
      <c r="AK701" t="s">
        <v>606</v>
      </c>
      <c r="AL701" t="s">
        <v>586</v>
      </c>
      <c r="AM701" t="s">
        <v>569</v>
      </c>
      <c r="AN701" t="s">
        <v>578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11893068502</v>
      </c>
      <c r="AW701">
        <v>27538671663</v>
      </c>
      <c r="AX701">
        <v>238710037</v>
      </c>
      <c r="AY701">
        <v>238710037</v>
      </c>
      <c r="AZ701">
        <v>238710037</v>
      </c>
      <c r="BA701">
        <v>-238710037</v>
      </c>
      <c r="BB701">
        <v>11654358465</v>
      </c>
      <c r="BC701">
        <v>27299961626</v>
      </c>
      <c r="BD701">
        <v>247190952</v>
      </c>
      <c r="BE701">
        <v>247828123</v>
      </c>
      <c r="BF701">
        <v>502902241</v>
      </c>
      <c r="BG701">
        <v>247190952</v>
      </c>
      <c r="BH701">
        <v>0</v>
      </c>
      <c r="BI701">
        <v>637171</v>
      </c>
      <c r="BJ701">
        <v>5997424</v>
      </c>
      <c r="BK701">
        <v>247190952</v>
      </c>
      <c r="BL701">
        <v>637171</v>
      </c>
      <c r="BM701">
        <v>-1870839</v>
      </c>
      <c r="BN701">
        <v>1038898700</v>
      </c>
      <c r="BO701">
        <v>247190952</v>
      </c>
      <c r="BP701">
        <v>247828123</v>
      </c>
      <c r="BQ701">
        <v>245320113</v>
      </c>
      <c r="BR701">
        <v>1286726823</v>
      </c>
      <c r="BS701">
        <v>0</v>
      </c>
      <c r="BT701">
        <v>0</v>
      </c>
      <c r="BU701">
        <v>0</v>
      </c>
      <c r="BV701">
        <v>245320113</v>
      </c>
      <c r="BW701">
        <v>1286726823</v>
      </c>
      <c r="BX701">
        <v>0.77682770128574985</v>
      </c>
      <c r="BY701">
        <v>5.2322748907244421</v>
      </c>
      <c r="BZ701">
        <v>0</v>
      </c>
      <c r="CA701">
        <v>27330478102</v>
      </c>
      <c r="CB701">
        <v>27538671663</v>
      </c>
      <c r="CC701">
        <v>15645603161</v>
      </c>
      <c r="CD701">
        <v>0</v>
      </c>
      <c r="CE701">
        <v>31582102498</v>
      </c>
      <c r="CF701">
        <v>31822683374</v>
      </c>
      <c r="CG701">
        <v>18888845333</v>
      </c>
      <c r="CH701">
        <v>31582102498</v>
      </c>
      <c r="CI701">
        <v>31822683374</v>
      </c>
      <c r="CJ701">
        <v>18888845333</v>
      </c>
      <c r="CK701">
        <v>1038898700</v>
      </c>
      <c r="CL701">
        <v>0</v>
      </c>
      <c r="CM701">
        <v>82.762783765792847</v>
      </c>
      <c r="CN701">
        <v>14.050819277763363</v>
      </c>
      <c r="CO701">
        <v>18.276695609092716</v>
      </c>
      <c r="CP701">
        <v>2613822719911.0801</v>
      </c>
      <c r="CQ701">
        <v>443754414611.19684</v>
      </c>
      <c r="CR701">
        <v>577216474051.11267</v>
      </c>
      <c r="CS701">
        <v>1.173757222990135</v>
      </c>
      <c r="CT701">
        <v>37069720924.242287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31582102498</v>
      </c>
      <c r="DL701">
        <v>0</v>
      </c>
      <c r="DM701">
        <v>18888845333</v>
      </c>
      <c r="DN701">
        <v>0</v>
      </c>
      <c r="DO701">
        <v>11893068502</v>
      </c>
      <c r="DP701">
        <v>0</v>
      </c>
      <c r="DQ701">
        <v>238710037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36614936041.210495</v>
      </c>
      <c r="EF701">
        <v>0</v>
      </c>
      <c r="EG701">
        <v>247190952</v>
      </c>
      <c r="EH701">
        <v>5997424</v>
      </c>
      <c r="EI701">
        <v>0</v>
      </c>
      <c r="EJ701">
        <v>-7868263</v>
      </c>
      <c r="EK701">
        <v>0</v>
      </c>
      <c r="EL701">
        <v>247828123</v>
      </c>
      <c r="EM701">
        <v>5997424</v>
      </c>
      <c r="EN701">
        <v>0</v>
      </c>
      <c r="EO701">
        <v>1032901276</v>
      </c>
      <c r="EP701">
        <v>245320113</v>
      </c>
      <c r="EQ701">
        <v>1286726823</v>
      </c>
      <c r="ER701" t="b">
        <v>1</v>
      </c>
      <c r="ES701" t="b">
        <v>1</v>
      </c>
      <c r="ET701" t="s">
        <v>9979</v>
      </c>
      <c r="EU701" t="s">
        <v>8914</v>
      </c>
      <c r="EV701">
        <v>2024</v>
      </c>
      <c r="EW701" t="s">
        <v>572</v>
      </c>
    </row>
    <row r="702" spans="1:153" x14ac:dyDescent="0.4">
      <c r="A702" t="s">
        <v>384</v>
      </c>
      <c r="B702" t="s">
        <v>2351</v>
      </c>
      <c r="C702">
        <v>210001961</v>
      </c>
      <c r="D702" t="s">
        <v>2352</v>
      </c>
      <c r="E702" t="s">
        <v>2353</v>
      </c>
      <c r="F702" t="s">
        <v>687</v>
      </c>
      <c r="G702" t="s">
        <v>687</v>
      </c>
      <c r="H702" t="s">
        <v>687</v>
      </c>
      <c r="I702" t="s">
        <v>689</v>
      </c>
      <c r="J702" t="s">
        <v>654</v>
      </c>
      <c r="K702" t="s">
        <v>691</v>
      </c>
      <c r="L702" t="s">
        <v>654</v>
      </c>
      <c r="M702" t="s">
        <v>553</v>
      </c>
      <c r="N702" t="s">
        <v>594</v>
      </c>
      <c r="O702" t="s">
        <v>583</v>
      </c>
      <c r="P702" t="s">
        <v>584</v>
      </c>
      <c r="Q702" t="s">
        <v>655</v>
      </c>
      <c r="R702" t="s">
        <v>692</v>
      </c>
      <c r="S702" t="s">
        <v>692</v>
      </c>
      <c r="T702" s="1">
        <v>45559</v>
      </c>
      <c r="U702" s="1">
        <v>2958465</v>
      </c>
      <c r="V702" s="1">
        <v>2958465</v>
      </c>
      <c r="X702" t="s">
        <v>553</v>
      </c>
      <c r="Y702" t="s">
        <v>553</v>
      </c>
      <c r="Z702" t="s">
        <v>553</v>
      </c>
      <c r="AA702" t="s">
        <v>553</v>
      </c>
      <c r="AB702" t="s">
        <v>553</v>
      </c>
      <c r="AC702" t="s">
        <v>2354</v>
      </c>
      <c r="AD702" t="s">
        <v>1092</v>
      </c>
      <c r="AF702" t="s">
        <v>9926</v>
      </c>
      <c r="AH702" s="1">
        <v>45546</v>
      </c>
      <c r="AI702" t="s">
        <v>566</v>
      </c>
      <c r="AJ702" t="s">
        <v>696</v>
      </c>
      <c r="AK702" t="s">
        <v>687</v>
      </c>
      <c r="AL702" t="s">
        <v>586</v>
      </c>
      <c r="AM702" t="s">
        <v>569</v>
      </c>
      <c r="AN702" t="s">
        <v>578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439893004</v>
      </c>
      <c r="BN702">
        <v>335863457</v>
      </c>
      <c r="BO702">
        <v>0</v>
      </c>
      <c r="BP702">
        <v>3205244390</v>
      </c>
      <c r="BQ702">
        <v>439893004</v>
      </c>
      <c r="BR702">
        <v>3541107847</v>
      </c>
      <c r="BS702">
        <v>0</v>
      </c>
      <c r="BT702">
        <v>0</v>
      </c>
      <c r="BU702">
        <v>0</v>
      </c>
      <c r="BV702">
        <v>439893004</v>
      </c>
      <c r="BW702">
        <v>3541107847</v>
      </c>
      <c r="BX702">
        <v>0.38971287906881263</v>
      </c>
      <c r="BY702">
        <v>3.3058899372325623</v>
      </c>
      <c r="BZ702">
        <v>70000000</v>
      </c>
      <c r="CA702">
        <v>93485000000</v>
      </c>
      <c r="CB702">
        <v>93485000000</v>
      </c>
      <c r="CC702">
        <v>93485000000</v>
      </c>
      <c r="CD702">
        <v>76088498</v>
      </c>
      <c r="CE702">
        <v>109651134468</v>
      </c>
      <c r="CF702">
        <v>116541115015</v>
      </c>
      <c r="CG702">
        <v>108120205736</v>
      </c>
      <c r="CH702">
        <v>102259134468</v>
      </c>
      <c r="CI702">
        <v>102121115015</v>
      </c>
      <c r="CJ702">
        <v>101162205736</v>
      </c>
      <c r="CK702">
        <v>1096928732</v>
      </c>
      <c r="CL702">
        <v>0</v>
      </c>
      <c r="CM702">
        <v>32.987516522407532</v>
      </c>
      <c r="CN702">
        <v>23.220730423927307</v>
      </c>
      <c r="CO702">
        <v>18.98796021938324</v>
      </c>
      <c r="CP702">
        <v>3617118609963.8799</v>
      </c>
      <c r="CQ702">
        <v>2546179434159.2319</v>
      </c>
      <c r="CR702">
        <v>2082051379288.6265</v>
      </c>
      <c r="CS702">
        <v>1.2716145701342461</v>
      </c>
      <c r="CT702">
        <v>139433980221.25824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109651134468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81141839506.319992</v>
      </c>
      <c r="EF702">
        <v>-7565174337</v>
      </c>
      <c r="EG702">
        <v>0</v>
      </c>
      <c r="EH702">
        <v>0</v>
      </c>
      <c r="EI702">
        <v>7329873551</v>
      </c>
      <c r="EJ702">
        <v>675193790</v>
      </c>
      <c r="EK702">
        <v>467172120</v>
      </c>
      <c r="EL702">
        <v>3205244390</v>
      </c>
      <c r="EM702">
        <v>0</v>
      </c>
      <c r="EN702">
        <v>-1195065275</v>
      </c>
      <c r="EO702">
        <v>1063756612</v>
      </c>
      <c r="EP702">
        <v>439893004</v>
      </c>
      <c r="EQ702">
        <v>3541107847</v>
      </c>
      <c r="ER702" t="b">
        <v>1</v>
      </c>
      <c r="ES702" t="b">
        <v>1</v>
      </c>
      <c r="ET702" t="s">
        <v>994</v>
      </c>
      <c r="EU702" t="s">
        <v>9979</v>
      </c>
      <c r="EV702">
        <v>2024</v>
      </c>
      <c r="EW702" t="s">
        <v>814</v>
      </c>
    </row>
    <row r="703" spans="1:153" x14ac:dyDescent="0.4">
      <c r="A703" t="s">
        <v>385</v>
      </c>
      <c r="B703">
        <v>206978572201</v>
      </c>
      <c r="C703">
        <v>6000000001290</v>
      </c>
      <c r="D703" t="s">
        <v>2355</v>
      </c>
      <c r="E703" t="s">
        <v>2356</v>
      </c>
      <c r="F703" t="s">
        <v>606</v>
      </c>
      <c r="G703" t="s">
        <v>1236</v>
      </c>
      <c r="H703" t="s">
        <v>654</v>
      </c>
      <c r="I703" t="s">
        <v>549</v>
      </c>
      <c r="J703" t="s">
        <v>550</v>
      </c>
      <c r="K703" t="s">
        <v>551</v>
      </c>
      <c r="L703" t="s">
        <v>552</v>
      </c>
      <c r="M703" t="s">
        <v>2242</v>
      </c>
      <c r="N703" t="s">
        <v>554</v>
      </c>
      <c r="O703" t="s">
        <v>555</v>
      </c>
      <c r="P703" t="s">
        <v>554</v>
      </c>
      <c r="Q703" t="s">
        <v>556</v>
      </c>
      <c r="R703" t="s">
        <v>557</v>
      </c>
      <c r="S703" t="s">
        <v>557</v>
      </c>
      <c r="T703" s="1">
        <v>45512</v>
      </c>
      <c r="U703">
        <v>46273</v>
      </c>
      <c r="V703" s="1">
        <v>46273</v>
      </c>
      <c r="W703">
        <v>46057</v>
      </c>
      <c r="X703" t="s">
        <v>553</v>
      </c>
      <c r="Y703" t="s">
        <v>553</v>
      </c>
      <c r="Z703" t="s">
        <v>553</v>
      </c>
      <c r="AA703" t="s">
        <v>553</v>
      </c>
      <c r="AB703" t="s">
        <v>2159</v>
      </c>
      <c r="AC703" t="s">
        <v>553</v>
      </c>
      <c r="AD703" t="s">
        <v>784</v>
      </c>
      <c r="AF703" t="s">
        <v>8806</v>
      </c>
      <c r="AH703" s="1">
        <v>45506</v>
      </c>
      <c r="AI703" t="s">
        <v>566</v>
      </c>
      <c r="AJ703" t="s">
        <v>567</v>
      </c>
      <c r="AK703" t="s">
        <v>606</v>
      </c>
      <c r="AL703" t="s">
        <v>568</v>
      </c>
      <c r="AM703" t="s">
        <v>569</v>
      </c>
      <c r="AN703" t="s">
        <v>570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 t="b">
        <v>1</v>
      </c>
      <c r="ES703" t="b">
        <v>1</v>
      </c>
      <c r="ET703" t="s">
        <v>9979</v>
      </c>
      <c r="EU703" t="s">
        <v>9979</v>
      </c>
      <c r="EV703">
        <v>2024</v>
      </c>
      <c r="EW703" t="s">
        <v>8804</v>
      </c>
    </row>
    <row r="704" spans="1:153" x14ac:dyDescent="0.4">
      <c r="A704" t="s">
        <v>387</v>
      </c>
      <c r="B704">
        <v>306453169302</v>
      </c>
      <c r="C704">
        <v>6000000001293</v>
      </c>
      <c r="D704" t="s">
        <v>2357</v>
      </c>
      <c r="E704" t="s">
        <v>2358</v>
      </c>
      <c r="F704" t="s">
        <v>606</v>
      </c>
      <c r="G704" t="s">
        <v>1236</v>
      </c>
      <c r="H704" t="s">
        <v>931</v>
      </c>
      <c r="I704" t="s">
        <v>549</v>
      </c>
      <c r="J704" t="s">
        <v>550</v>
      </c>
      <c r="K704" t="s">
        <v>551</v>
      </c>
      <c r="L704" t="s">
        <v>552</v>
      </c>
      <c r="M704" t="s">
        <v>2242</v>
      </c>
      <c r="N704" t="s">
        <v>554</v>
      </c>
      <c r="O704" t="s">
        <v>555</v>
      </c>
      <c r="P704" t="s">
        <v>554</v>
      </c>
      <c r="Q704" t="s">
        <v>556</v>
      </c>
      <c r="R704" t="s">
        <v>557</v>
      </c>
      <c r="S704" t="s">
        <v>557</v>
      </c>
      <c r="T704" s="1">
        <v>45530</v>
      </c>
      <c r="U704" s="1">
        <v>46217</v>
      </c>
      <c r="V704" s="1">
        <v>46217</v>
      </c>
      <c r="X704" t="s">
        <v>553</v>
      </c>
      <c r="Y704" t="s">
        <v>553</v>
      </c>
      <c r="Z704" t="s">
        <v>1400</v>
      </c>
      <c r="AA704" t="s">
        <v>1400</v>
      </c>
      <c r="AB704" t="s">
        <v>1825</v>
      </c>
      <c r="AC704" t="s">
        <v>553</v>
      </c>
      <c r="AD704" t="s">
        <v>657</v>
      </c>
      <c r="AF704" t="s">
        <v>8806</v>
      </c>
      <c r="AH704" s="1">
        <v>45527</v>
      </c>
      <c r="AI704" t="s">
        <v>566</v>
      </c>
      <c r="AJ704" t="s">
        <v>567</v>
      </c>
      <c r="AK704" t="s">
        <v>606</v>
      </c>
      <c r="AL704" t="s">
        <v>568</v>
      </c>
      <c r="AM704" t="s">
        <v>569</v>
      </c>
      <c r="AN704" t="s">
        <v>578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0</v>
      </c>
      <c r="AX704">
        <v>100000000000</v>
      </c>
      <c r="AY704">
        <v>100000000000</v>
      </c>
      <c r="AZ704">
        <v>0</v>
      </c>
      <c r="BA704">
        <v>-100000000000</v>
      </c>
      <c r="BB704">
        <v>-94800000000</v>
      </c>
      <c r="BC704">
        <v>0</v>
      </c>
      <c r="BD704">
        <v>0</v>
      </c>
      <c r="BE704">
        <v>2296421916</v>
      </c>
      <c r="BF704">
        <v>0</v>
      </c>
      <c r="BG704">
        <v>0</v>
      </c>
      <c r="BH704">
        <v>2292736437</v>
      </c>
      <c r="BI704">
        <v>3685479</v>
      </c>
      <c r="BJ704">
        <v>0</v>
      </c>
      <c r="BK704">
        <v>0</v>
      </c>
      <c r="BL704">
        <v>3182869478</v>
      </c>
      <c r="BM704">
        <v>0</v>
      </c>
      <c r="BN704">
        <v>0</v>
      </c>
      <c r="BO704">
        <v>369972604</v>
      </c>
      <c r="BP704">
        <v>3338234957</v>
      </c>
      <c r="BQ704">
        <v>369972604</v>
      </c>
      <c r="BR704">
        <v>3338234957</v>
      </c>
      <c r="BS704">
        <v>0</v>
      </c>
      <c r="BT704">
        <v>0</v>
      </c>
      <c r="BU704">
        <v>0</v>
      </c>
      <c r="BV704">
        <v>369972604</v>
      </c>
      <c r="BW704">
        <v>3338234957</v>
      </c>
      <c r="BX704">
        <v>0.74382778525999715</v>
      </c>
      <c r="BY704">
        <v>7.3118647418364562</v>
      </c>
      <c r="BZ704">
        <v>0</v>
      </c>
      <c r="CA704">
        <v>0</v>
      </c>
      <c r="CB704">
        <v>100000000000</v>
      </c>
      <c r="CC704">
        <v>94800000000</v>
      </c>
      <c r="CD704">
        <v>0</v>
      </c>
      <c r="CE704">
        <v>0</v>
      </c>
      <c r="CF704">
        <v>99848000000</v>
      </c>
      <c r="CG704">
        <v>94648320000</v>
      </c>
      <c r="CH704">
        <v>0</v>
      </c>
      <c r="CI704">
        <v>99848000000</v>
      </c>
      <c r="CJ704">
        <v>94648320000</v>
      </c>
      <c r="CK704">
        <v>151680000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6.12</v>
      </c>
      <c r="CX704">
        <v>6.12</v>
      </c>
      <c r="CY704">
        <v>6.12</v>
      </c>
      <c r="CZ704">
        <v>0</v>
      </c>
      <c r="DA704">
        <v>0</v>
      </c>
      <c r="DB704">
        <v>31824000000</v>
      </c>
      <c r="DC704">
        <v>612000000000</v>
      </c>
      <c r="DD704">
        <v>612000000000</v>
      </c>
      <c r="DE704">
        <v>0</v>
      </c>
      <c r="DF704">
        <v>0</v>
      </c>
      <c r="DG704">
        <v>100000000000</v>
      </c>
      <c r="DH704">
        <v>1</v>
      </c>
      <c r="DI704">
        <v>0</v>
      </c>
      <c r="DJ704">
        <v>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100000000000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0</v>
      </c>
      <c r="ED704">
        <v>0</v>
      </c>
      <c r="EE704">
        <v>0</v>
      </c>
      <c r="EF704">
        <v>0</v>
      </c>
      <c r="EG704">
        <v>369972604</v>
      </c>
      <c r="EH704">
        <v>0</v>
      </c>
      <c r="EI704">
        <v>0</v>
      </c>
      <c r="EJ704">
        <v>0</v>
      </c>
      <c r="EK704">
        <v>0</v>
      </c>
      <c r="EL704">
        <v>3338234957</v>
      </c>
      <c r="EM704">
        <v>0</v>
      </c>
      <c r="EN704">
        <v>0</v>
      </c>
      <c r="EO704">
        <v>0</v>
      </c>
      <c r="EP704">
        <v>369972604</v>
      </c>
      <c r="EQ704">
        <v>3338234957</v>
      </c>
      <c r="ER704" t="b">
        <v>1</v>
      </c>
      <c r="ES704" t="b">
        <v>1</v>
      </c>
      <c r="ET704" t="s">
        <v>9979</v>
      </c>
      <c r="EU704" t="s">
        <v>9979</v>
      </c>
      <c r="EV704">
        <v>2024</v>
      </c>
      <c r="EW704" t="s">
        <v>8804</v>
      </c>
    </row>
    <row r="705" spans="1:153" x14ac:dyDescent="0.4">
      <c r="A705" t="s">
        <v>386</v>
      </c>
      <c r="B705" t="s">
        <v>2359</v>
      </c>
      <c r="C705">
        <v>110001054</v>
      </c>
      <c r="D705" t="s">
        <v>2360</v>
      </c>
      <c r="E705" t="s">
        <v>2360</v>
      </c>
      <c r="F705" t="s">
        <v>827</v>
      </c>
      <c r="G705" t="s">
        <v>827</v>
      </c>
      <c r="H705" t="s">
        <v>827</v>
      </c>
      <c r="I705" t="s">
        <v>689</v>
      </c>
      <c r="J705" t="s">
        <v>654</v>
      </c>
      <c r="K705" t="s">
        <v>691</v>
      </c>
      <c r="L705" t="s">
        <v>654</v>
      </c>
      <c r="M705" t="s">
        <v>553</v>
      </c>
      <c r="N705" t="s">
        <v>582</v>
      </c>
      <c r="O705" t="s">
        <v>583</v>
      </c>
      <c r="P705" t="s">
        <v>584</v>
      </c>
      <c r="Q705" t="s">
        <v>655</v>
      </c>
      <c r="R705" t="s">
        <v>692</v>
      </c>
      <c r="S705" t="s">
        <v>692</v>
      </c>
      <c r="T705" s="1">
        <v>45548</v>
      </c>
      <c r="U705">
        <v>47374</v>
      </c>
      <c r="V705">
        <v>49200</v>
      </c>
      <c r="X705" t="s">
        <v>553</v>
      </c>
      <c r="Y705" t="s">
        <v>553</v>
      </c>
      <c r="Z705" t="s">
        <v>553</v>
      </c>
      <c r="AA705" t="s">
        <v>553</v>
      </c>
      <c r="AB705" t="s">
        <v>2361</v>
      </c>
      <c r="AC705" t="s">
        <v>553</v>
      </c>
      <c r="AD705" t="s">
        <v>680</v>
      </c>
      <c r="AF705" t="s">
        <v>829</v>
      </c>
      <c r="AH705" s="1">
        <v>45513</v>
      </c>
      <c r="AI705" t="s">
        <v>566</v>
      </c>
      <c r="AJ705" t="s">
        <v>696</v>
      </c>
      <c r="AK705" t="s">
        <v>827</v>
      </c>
      <c r="AL705" t="s">
        <v>586</v>
      </c>
      <c r="AM705" t="s">
        <v>569</v>
      </c>
      <c r="AN705" t="s">
        <v>578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22626842285</v>
      </c>
      <c r="CC705">
        <v>12425192285</v>
      </c>
      <c r="CD705">
        <v>15900000</v>
      </c>
      <c r="CE705">
        <v>22626842285</v>
      </c>
      <c r="CF705">
        <v>22626842285</v>
      </c>
      <c r="CG705">
        <v>12425192285</v>
      </c>
      <c r="CH705">
        <v>22626871541.000004</v>
      </c>
      <c r="CI705">
        <v>22626871541.000004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 t="b">
        <v>1</v>
      </c>
      <c r="ES705" t="b">
        <v>1</v>
      </c>
      <c r="ET705" t="s">
        <v>9979</v>
      </c>
      <c r="EU705" t="s">
        <v>9979</v>
      </c>
      <c r="EV705">
        <v>2024</v>
      </c>
      <c r="EW705" t="s">
        <v>8808</v>
      </c>
    </row>
    <row r="706" spans="1:153" x14ac:dyDescent="0.4">
      <c r="A706" t="s">
        <v>2362</v>
      </c>
      <c r="B706">
        <v>406982978401</v>
      </c>
      <c r="C706">
        <v>6000000001301</v>
      </c>
      <c r="D706" t="s">
        <v>2363</v>
      </c>
      <c r="E706" t="s">
        <v>2364</v>
      </c>
      <c r="F706" t="s">
        <v>1205</v>
      </c>
      <c r="G706" t="s">
        <v>1205</v>
      </c>
      <c r="H706" t="s">
        <v>1205</v>
      </c>
      <c r="I706" t="s">
        <v>549</v>
      </c>
      <c r="J706" t="s">
        <v>550</v>
      </c>
      <c r="K706" t="s">
        <v>551</v>
      </c>
      <c r="L706" t="s">
        <v>552</v>
      </c>
      <c r="M706" t="s">
        <v>553</v>
      </c>
      <c r="N706" t="s">
        <v>554</v>
      </c>
      <c r="O706" t="s">
        <v>555</v>
      </c>
      <c r="P706" t="s">
        <v>554</v>
      </c>
      <c r="Q706" t="s">
        <v>556</v>
      </c>
      <c r="R706" t="s">
        <v>557</v>
      </c>
      <c r="S706" t="s">
        <v>557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553</v>
      </c>
      <c r="Y706" t="s">
        <v>553</v>
      </c>
      <c r="Z706" t="s">
        <v>553</v>
      </c>
      <c r="AA706" t="s">
        <v>553</v>
      </c>
      <c r="AB706" t="s">
        <v>2267</v>
      </c>
      <c r="AC706" t="s">
        <v>553</v>
      </c>
      <c r="AD706" t="s">
        <v>1092</v>
      </c>
      <c r="AF706" t="s">
        <v>694</v>
      </c>
      <c r="AH706" s="1">
        <v>45539</v>
      </c>
      <c r="AI706" t="s">
        <v>566</v>
      </c>
      <c r="AJ706" t="s">
        <v>1205</v>
      </c>
      <c r="AK706" t="s">
        <v>1205</v>
      </c>
      <c r="AL706" t="s">
        <v>568</v>
      </c>
      <c r="AM706" t="s">
        <v>569</v>
      </c>
      <c r="AN706" t="s">
        <v>570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 t="b">
        <v>1</v>
      </c>
      <c r="ES706" t="b">
        <v>1</v>
      </c>
      <c r="ET706" t="s">
        <v>9979</v>
      </c>
      <c r="EU706" t="s">
        <v>9979</v>
      </c>
      <c r="EV706">
        <v>2024</v>
      </c>
      <c r="EW706" t="s">
        <v>8804</v>
      </c>
    </row>
    <row r="707" spans="1:153" x14ac:dyDescent="0.4">
      <c r="A707" t="s">
        <v>2362</v>
      </c>
      <c r="B707">
        <v>406982978401</v>
      </c>
      <c r="C707">
        <v>6000000001302</v>
      </c>
      <c r="D707" t="s">
        <v>2363</v>
      </c>
      <c r="E707" t="s">
        <v>2365</v>
      </c>
      <c r="F707" t="s">
        <v>1205</v>
      </c>
      <c r="G707" t="s">
        <v>1205</v>
      </c>
      <c r="H707" t="s">
        <v>1205</v>
      </c>
      <c r="I707" t="s">
        <v>549</v>
      </c>
      <c r="J707" t="s">
        <v>550</v>
      </c>
      <c r="K707" t="s">
        <v>551</v>
      </c>
      <c r="L707" t="s">
        <v>552</v>
      </c>
      <c r="M707" t="s">
        <v>553</v>
      </c>
      <c r="N707" t="s">
        <v>554</v>
      </c>
      <c r="O707" t="s">
        <v>555</v>
      </c>
      <c r="P707" t="s">
        <v>554</v>
      </c>
      <c r="Q707" t="s">
        <v>556</v>
      </c>
      <c r="R707" t="s">
        <v>557</v>
      </c>
      <c r="S707" t="s">
        <v>557</v>
      </c>
      <c r="T707" s="1">
        <v>45635</v>
      </c>
      <c r="U707" s="1">
        <v>45717</v>
      </c>
      <c r="V707" s="1">
        <v>47370</v>
      </c>
      <c r="W707">
        <v>46006</v>
      </c>
      <c r="X707" t="s">
        <v>553</v>
      </c>
      <c r="Y707" t="s">
        <v>553</v>
      </c>
      <c r="Z707" t="s">
        <v>553</v>
      </c>
      <c r="AA707" t="s">
        <v>553</v>
      </c>
      <c r="AB707" t="s">
        <v>2267</v>
      </c>
      <c r="AC707" t="s">
        <v>553</v>
      </c>
      <c r="AD707" t="s">
        <v>1092</v>
      </c>
      <c r="AF707" t="s">
        <v>694</v>
      </c>
      <c r="AH707" s="1">
        <v>45539</v>
      </c>
      <c r="AI707" t="s">
        <v>566</v>
      </c>
      <c r="AJ707" t="s">
        <v>1205</v>
      </c>
      <c r="AK707" t="s">
        <v>1205</v>
      </c>
      <c r="AL707" t="s">
        <v>568</v>
      </c>
      <c r="AM707" t="s">
        <v>569</v>
      </c>
      <c r="AN707" t="s">
        <v>570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 t="b">
        <v>1</v>
      </c>
      <c r="ES707" t="b">
        <v>1</v>
      </c>
      <c r="ET707" t="s">
        <v>9979</v>
      </c>
      <c r="EU707" t="s">
        <v>9979</v>
      </c>
      <c r="EV707">
        <v>2024</v>
      </c>
      <c r="EW707" t="s">
        <v>8804</v>
      </c>
    </row>
    <row r="708" spans="1:153" x14ac:dyDescent="0.4">
      <c r="A708" t="s">
        <v>388</v>
      </c>
      <c r="B708">
        <v>6535395002</v>
      </c>
      <c r="C708">
        <v>6000000001295</v>
      </c>
      <c r="D708" t="s">
        <v>2366</v>
      </c>
      <c r="E708" t="s">
        <v>2367</v>
      </c>
      <c r="F708" t="s">
        <v>606</v>
      </c>
      <c r="G708" t="s">
        <v>1236</v>
      </c>
      <c r="H708" t="s">
        <v>1419</v>
      </c>
      <c r="I708" t="s">
        <v>549</v>
      </c>
      <c r="J708" t="s">
        <v>550</v>
      </c>
      <c r="K708" t="s">
        <v>551</v>
      </c>
      <c r="L708" t="s">
        <v>552</v>
      </c>
      <c r="M708" t="s">
        <v>1011</v>
      </c>
      <c r="N708" t="s">
        <v>554</v>
      </c>
      <c r="O708" t="s">
        <v>555</v>
      </c>
      <c r="P708" t="s">
        <v>554</v>
      </c>
      <c r="Q708" t="s">
        <v>556</v>
      </c>
      <c r="R708" t="s">
        <v>557</v>
      </c>
      <c r="S708" t="s">
        <v>557</v>
      </c>
      <c r="T708" s="1">
        <v>45540</v>
      </c>
      <c r="V708" s="1">
        <v>46635</v>
      </c>
      <c r="W708">
        <v>46086</v>
      </c>
      <c r="X708" t="s">
        <v>553</v>
      </c>
      <c r="Y708" t="s">
        <v>553</v>
      </c>
      <c r="Z708" t="s">
        <v>1400</v>
      </c>
      <c r="AA708" t="s">
        <v>1400</v>
      </c>
      <c r="AB708" t="s">
        <v>2107</v>
      </c>
      <c r="AC708" t="s">
        <v>553</v>
      </c>
      <c r="AD708" t="s">
        <v>640</v>
      </c>
      <c r="AF708" t="s">
        <v>8806</v>
      </c>
      <c r="AH708" s="1">
        <v>45534</v>
      </c>
      <c r="AI708" t="s">
        <v>566</v>
      </c>
      <c r="AJ708" t="s">
        <v>567</v>
      </c>
      <c r="AK708" t="s">
        <v>606</v>
      </c>
      <c r="AL708" t="s">
        <v>568</v>
      </c>
      <c r="AM708" t="s">
        <v>569</v>
      </c>
      <c r="AN708" t="s">
        <v>570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 t="b">
        <v>1</v>
      </c>
      <c r="ES708" t="b">
        <v>1</v>
      </c>
      <c r="ET708" t="s">
        <v>9979</v>
      </c>
      <c r="EU708" t="s">
        <v>9979</v>
      </c>
      <c r="EV708">
        <v>2024</v>
      </c>
      <c r="EW708" t="s">
        <v>8804</v>
      </c>
    </row>
    <row r="709" spans="1:153" x14ac:dyDescent="0.4">
      <c r="A709" t="s">
        <v>389</v>
      </c>
      <c r="B709">
        <v>206995684201</v>
      </c>
      <c r="C709">
        <v>6000000001303</v>
      </c>
      <c r="D709" t="s">
        <v>2371</v>
      </c>
      <c r="E709" t="s">
        <v>2372</v>
      </c>
      <c r="F709" t="s">
        <v>1205</v>
      </c>
      <c r="G709" t="s">
        <v>1205</v>
      </c>
      <c r="H709" t="s">
        <v>1205</v>
      </c>
      <c r="I709" t="s">
        <v>549</v>
      </c>
      <c r="J709" t="s">
        <v>550</v>
      </c>
      <c r="K709" t="s">
        <v>551</v>
      </c>
      <c r="L709" t="s">
        <v>552</v>
      </c>
      <c r="M709" t="s">
        <v>553</v>
      </c>
      <c r="N709" t="s">
        <v>554</v>
      </c>
      <c r="O709" t="s">
        <v>555</v>
      </c>
      <c r="P709" t="s">
        <v>554</v>
      </c>
      <c r="Q709" t="s">
        <v>556</v>
      </c>
      <c r="R709" t="s">
        <v>557</v>
      </c>
      <c r="S709" t="s">
        <v>557</v>
      </c>
      <c r="T709">
        <v>45621</v>
      </c>
      <c r="U709">
        <v>47448</v>
      </c>
      <c r="V709">
        <v>47448</v>
      </c>
      <c r="W709">
        <v>46030</v>
      </c>
      <c r="X709" t="s">
        <v>553</v>
      </c>
      <c r="Y709" t="s">
        <v>553</v>
      </c>
      <c r="Z709" t="s">
        <v>553</v>
      </c>
      <c r="AA709" t="s">
        <v>553</v>
      </c>
      <c r="AB709" t="s">
        <v>2267</v>
      </c>
      <c r="AC709" t="s">
        <v>553</v>
      </c>
      <c r="AD709" t="s">
        <v>784</v>
      </c>
      <c r="AF709" t="s">
        <v>694</v>
      </c>
      <c r="AH709" s="1">
        <v>45560</v>
      </c>
      <c r="AI709" t="s">
        <v>566</v>
      </c>
      <c r="AJ709" t="s">
        <v>1205</v>
      </c>
      <c r="AK709" t="s">
        <v>1205</v>
      </c>
      <c r="AL709" t="s">
        <v>568</v>
      </c>
      <c r="AM709" t="s">
        <v>569</v>
      </c>
      <c r="AN709" t="s">
        <v>570</v>
      </c>
      <c r="AO709">
        <v>0</v>
      </c>
      <c r="AP709">
        <v>120000000000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48000000000</v>
      </c>
      <c r="AZ709">
        <v>0</v>
      </c>
      <c r="BA709">
        <v>0</v>
      </c>
      <c r="BB709">
        <v>-48000000000</v>
      </c>
      <c r="BC709">
        <v>0</v>
      </c>
      <c r="BD709">
        <v>0</v>
      </c>
      <c r="BE709">
        <v>360854795</v>
      </c>
      <c r="BF709">
        <v>0</v>
      </c>
      <c r="BG709">
        <v>0</v>
      </c>
      <c r="BH709">
        <v>360854795</v>
      </c>
      <c r="BI709">
        <v>0</v>
      </c>
      <c r="BJ709">
        <v>0</v>
      </c>
      <c r="BK709">
        <v>0</v>
      </c>
      <c r="BL709">
        <v>88372603</v>
      </c>
      <c r="BM709">
        <v>0</v>
      </c>
      <c r="BN709">
        <v>0</v>
      </c>
      <c r="BO709">
        <v>0</v>
      </c>
      <c r="BP709">
        <v>165608575</v>
      </c>
      <c r="BQ709">
        <v>0</v>
      </c>
      <c r="BR709">
        <v>165608575</v>
      </c>
      <c r="BS709">
        <v>0</v>
      </c>
      <c r="BT709">
        <v>0</v>
      </c>
      <c r="BU709">
        <v>0</v>
      </c>
      <c r="BV709">
        <v>0</v>
      </c>
      <c r="BW709">
        <v>165608575</v>
      </c>
      <c r="BX709">
        <v>0</v>
      </c>
      <c r="BY709">
        <v>0.69353822108083829</v>
      </c>
      <c r="BZ709">
        <v>0</v>
      </c>
      <c r="CA709">
        <v>0</v>
      </c>
      <c r="CB709">
        <v>0</v>
      </c>
      <c r="CC709">
        <v>48000000000</v>
      </c>
      <c r="CD709">
        <v>0</v>
      </c>
      <c r="CE709">
        <v>0</v>
      </c>
      <c r="CF709">
        <v>0</v>
      </c>
      <c r="CG709">
        <v>47923200000</v>
      </c>
      <c r="CH709">
        <v>0</v>
      </c>
      <c r="CI709">
        <v>0</v>
      </c>
      <c r="CJ709">
        <v>47923200000</v>
      </c>
      <c r="CK709">
        <v>76800000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5.6</v>
      </c>
      <c r="CZ709">
        <v>0</v>
      </c>
      <c r="DA709">
        <v>0</v>
      </c>
      <c r="DB709">
        <v>0</v>
      </c>
      <c r="DC709">
        <v>0</v>
      </c>
      <c r="DD709">
        <v>268799999999.99997</v>
      </c>
      <c r="DE709">
        <v>0</v>
      </c>
      <c r="DF709">
        <v>0</v>
      </c>
      <c r="DG709">
        <v>0</v>
      </c>
      <c r="DH709">
        <v>1</v>
      </c>
      <c r="DI709">
        <v>0</v>
      </c>
      <c r="DJ709">
        <v>0</v>
      </c>
      <c r="DK709">
        <v>0</v>
      </c>
      <c r="DL709">
        <v>47923200000</v>
      </c>
      <c r="DM709">
        <v>0</v>
      </c>
      <c r="DN709">
        <v>0</v>
      </c>
      <c r="DO709">
        <v>0</v>
      </c>
      <c r="DP709">
        <v>48000000000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49946950162.503159</v>
      </c>
      <c r="DW709">
        <v>6276508496.3128939</v>
      </c>
      <c r="DX709">
        <v>0</v>
      </c>
      <c r="DY709">
        <v>0</v>
      </c>
      <c r="DZ709">
        <v>0</v>
      </c>
      <c r="EA709">
        <v>0</v>
      </c>
      <c r="EB709">
        <v>6276508496.3128939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165608575</v>
      </c>
      <c r="EM709">
        <v>0</v>
      </c>
      <c r="EN709">
        <v>0</v>
      </c>
      <c r="EO709">
        <v>0</v>
      </c>
      <c r="EP709">
        <v>0</v>
      </c>
      <c r="EQ709">
        <v>165608575</v>
      </c>
      <c r="ER709" t="b">
        <v>1</v>
      </c>
      <c r="ES709" t="b">
        <v>1</v>
      </c>
      <c r="ET709" t="s">
        <v>1205</v>
      </c>
      <c r="EU709" t="s">
        <v>9979</v>
      </c>
      <c r="EV709">
        <v>2024</v>
      </c>
      <c r="EW709" t="s">
        <v>8804</v>
      </c>
    </row>
    <row r="710" spans="1:153" x14ac:dyDescent="0.4">
      <c r="A710" t="s">
        <v>2373</v>
      </c>
      <c r="B710" t="s">
        <v>8856</v>
      </c>
      <c r="C710">
        <v>210001970</v>
      </c>
      <c r="D710" t="s">
        <v>2374</v>
      </c>
      <c r="E710" t="s">
        <v>8857</v>
      </c>
      <c r="F710" t="s">
        <v>687</v>
      </c>
      <c r="G710" t="s">
        <v>687</v>
      </c>
      <c r="H710" t="s">
        <v>687</v>
      </c>
      <c r="I710" t="s">
        <v>689</v>
      </c>
      <c r="J710" t="s">
        <v>654</v>
      </c>
      <c r="K710" t="s">
        <v>691</v>
      </c>
      <c r="L710" t="s">
        <v>654</v>
      </c>
      <c r="M710" t="s">
        <v>553</v>
      </c>
      <c r="N710" t="s">
        <v>594</v>
      </c>
      <c r="O710" t="s">
        <v>583</v>
      </c>
      <c r="P710" t="s">
        <v>584</v>
      </c>
      <c r="Q710" t="s">
        <v>655</v>
      </c>
      <c r="R710" t="s">
        <v>692</v>
      </c>
      <c r="S710" t="s">
        <v>692</v>
      </c>
      <c r="T710" s="1">
        <v>46122</v>
      </c>
      <c r="U710" s="1">
        <v>47753</v>
      </c>
      <c r="V710" s="1">
        <v>49214</v>
      </c>
      <c r="X710" t="s">
        <v>553</v>
      </c>
      <c r="Y710" t="s">
        <v>553</v>
      </c>
      <c r="Z710" t="s">
        <v>553</v>
      </c>
      <c r="AA710" t="s">
        <v>553</v>
      </c>
      <c r="AB710" t="s">
        <v>553</v>
      </c>
      <c r="AC710" t="s">
        <v>2030</v>
      </c>
      <c r="AD710" t="s">
        <v>1092</v>
      </c>
      <c r="AF710" t="s">
        <v>9926</v>
      </c>
      <c r="AH710" s="1">
        <v>45554</v>
      </c>
      <c r="AI710" t="s">
        <v>566</v>
      </c>
      <c r="AJ710" t="s">
        <v>696</v>
      </c>
      <c r="AK710" t="s">
        <v>687</v>
      </c>
      <c r="AL710" t="s">
        <v>586</v>
      </c>
      <c r="AM710" t="s">
        <v>569</v>
      </c>
      <c r="AN710" t="s">
        <v>578</v>
      </c>
      <c r="AO710">
        <v>70000000</v>
      </c>
      <c r="AP710">
        <v>98000000000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4439753010</v>
      </c>
      <c r="AW710">
        <v>4439753010</v>
      </c>
      <c r="AX710">
        <v>0</v>
      </c>
      <c r="AY710">
        <v>211941957</v>
      </c>
      <c r="AZ710">
        <v>211941957</v>
      </c>
      <c r="BA710">
        <v>0</v>
      </c>
      <c r="BB710">
        <v>4227811053</v>
      </c>
      <c r="BC710">
        <v>4227811053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-2024304</v>
      </c>
      <c r="BN710">
        <v>-14731856</v>
      </c>
      <c r="BO710">
        <v>0</v>
      </c>
      <c r="BP710">
        <v>0</v>
      </c>
      <c r="BQ710">
        <v>-2024304</v>
      </c>
      <c r="BR710">
        <v>-14731856</v>
      </c>
      <c r="BS710">
        <v>0</v>
      </c>
      <c r="BT710">
        <v>0</v>
      </c>
      <c r="BU710">
        <v>0</v>
      </c>
      <c r="BV710">
        <v>-2024304</v>
      </c>
      <c r="BW710">
        <v>-14731856</v>
      </c>
      <c r="BX710">
        <v>-4.743715989197439E-2</v>
      </c>
      <c r="BY710">
        <v>-0.71212332618750729</v>
      </c>
      <c r="BZ710">
        <v>2860810</v>
      </c>
      <c r="CA710">
        <v>4235429205</v>
      </c>
      <c r="CB710">
        <v>4235429205</v>
      </c>
      <c r="CC710">
        <v>0</v>
      </c>
      <c r="CD710">
        <v>2860810</v>
      </c>
      <c r="CE710">
        <v>4122713291</v>
      </c>
      <c r="CF710">
        <v>4409938615</v>
      </c>
      <c r="CG710">
        <v>0</v>
      </c>
      <c r="CH710">
        <v>4235429205.0000005</v>
      </c>
      <c r="CI710">
        <v>4235429205</v>
      </c>
      <c r="CJ710">
        <v>0</v>
      </c>
      <c r="CK710">
        <v>7618152.0000004768</v>
      </c>
      <c r="CL710">
        <v>0</v>
      </c>
      <c r="CM710">
        <v>-25.034050419926647</v>
      </c>
      <c r="CN710">
        <v>2.9802322387695313E-7</v>
      </c>
      <c r="CO710">
        <v>19.94742214679718</v>
      </c>
      <c r="CP710">
        <v>-103208212393.79572</v>
      </c>
      <c r="CQ710">
        <v>1228.6643061041832</v>
      </c>
      <c r="CR710">
        <v>82237502405.788483</v>
      </c>
      <c r="CS710">
        <v>0.9763280160488027</v>
      </c>
      <c r="CT710">
        <v>4025120488.1400604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1.8018120357633161E-2</v>
      </c>
      <c r="DI710">
        <v>0.98198187964236694</v>
      </c>
      <c r="DJ710">
        <v>74283544.277251914</v>
      </c>
      <c r="DK710">
        <v>4048429746.7227483</v>
      </c>
      <c r="DL710">
        <v>0</v>
      </c>
      <c r="DM710">
        <v>0</v>
      </c>
      <c r="DN710">
        <v>79996004.092344105</v>
      </c>
      <c r="DO710">
        <v>4359757005.9076567</v>
      </c>
      <c r="DP710">
        <v>3818795.6900583119</v>
      </c>
      <c r="DQ710">
        <v>208123161.30994171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  <c r="EF710">
        <v>-287225324</v>
      </c>
      <c r="EG710">
        <v>0</v>
      </c>
      <c r="EH710">
        <v>0</v>
      </c>
      <c r="EI710">
        <v>285201020</v>
      </c>
      <c r="EJ710">
        <v>0</v>
      </c>
      <c r="EK710">
        <v>-105097762</v>
      </c>
      <c r="EL710">
        <v>0</v>
      </c>
      <c r="EM710">
        <v>0</v>
      </c>
      <c r="EN710">
        <v>90365906</v>
      </c>
      <c r="EO710">
        <v>0</v>
      </c>
      <c r="EP710">
        <v>-2024304</v>
      </c>
      <c r="EQ710">
        <v>-14731856</v>
      </c>
      <c r="ER710" t="b">
        <v>1</v>
      </c>
      <c r="ES710" t="b">
        <v>1</v>
      </c>
      <c r="ET710" t="s">
        <v>899</v>
      </c>
      <c r="EU710" t="s">
        <v>9979</v>
      </c>
      <c r="EV710">
        <v>2024</v>
      </c>
      <c r="EW710" t="s">
        <v>572</v>
      </c>
    </row>
    <row r="711" spans="1:153" x14ac:dyDescent="0.4">
      <c r="A711" t="s">
        <v>390</v>
      </c>
      <c r="B711" t="s">
        <v>2375</v>
      </c>
      <c r="C711">
        <v>210002225</v>
      </c>
      <c r="D711" t="s">
        <v>2376</v>
      </c>
      <c r="E711" t="s">
        <v>2377</v>
      </c>
      <c r="F711" t="s">
        <v>827</v>
      </c>
      <c r="G711" t="s">
        <v>827</v>
      </c>
      <c r="H711" t="s">
        <v>827</v>
      </c>
      <c r="I711" t="s">
        <v>689</v>
      </c>
      <c r="J711" t="s">
        <v>654</v>
      </c>
      <c r="K711" t="s">
        <v>691</v>
      </c>
      <c r="L711" t="s">
        <v>654</v>
      </c>
      <c r="M711" t="s">
        <v>553</v>
      </c>
      <c r="N711" t="s">
        <v>594</v>
      </c>
      <c r="O711" t="s">
        <v>583</v>
      </c>
      <c r="P711" t="s">
        <v>584</v>
      </c>
      <c r="Q711" t="s">
        <v>655</v>
      </c>
      <c r="R711" t="s">
        <v>557</v>
      </c>
      <c r="S711" t="s">
        <v>557</v>
      </c>
      <c r="T711">
        <v>45965</v>
      </c>
      <c r="U711">
        <v>47191</v>
      </c>
      <c r="V711">
        <v>50843</v>
      </c>
      <c r="X711" t="s">
        <v>553</v>
      </c>
      <c r="Y711" t="s">
        <v>553</v>
      </c>
      <c r="Z711" t="s">
        <v>553</v>
      </c>
      <c r="AA711" t="s">
        <v>553</v>
      </c>
      <c r="AB711" t="s">
        <v>596</v>
      </c>
      <c r="AD711" t="s">
        <v>693</v>
      </c>
      <c r="AF711" t="s">
        <v>829</v>
      </c>
      <c r="AH711" s="1">
        <v>45714</v>
      </c>
      <c r="AI711" t="s">
        <v>566</v>
      </c>
      <c r="AJ711" t="s">
        <v>696</v>
      </c>
      <c r="AK711" t="s">
        <v>827</v>
      </c>
      <c r="AL711" t="s">
        <v>586</v>
      </c>
      <c r="AM711" t="s">
        <v>569</v>
      </c>
      <c r="AN711" t="s">
        <v>578</v>
      </c>
      <c r="AO711">
        <v>200000000</v>
      </c>
      <c r="AP711">
        <v>300000000000</v>
      </c>
      <c r="AQ711">
        <v>0</v>
      </c>
      <c r="AR711">
        <v>0</v>
      </c>
      <c r="AS711">
        <v>0</v>
      </c>
      <c r="AT711">
        <v>0</v>
      </c>
      <c r="AU711">
        <v>8806362440</v>
      </c>
      <c r="AV711">
        <v>47709300204</v>
      </c>
      <c r="AW711">
        <v>82180201571</v>
      </c>
      <c r="AX711">
        <v>0</v>
      </c>
      <c r="AY711">
        <v>0</v>
      </c>
      <c r="AZ711">
        <v>0</v>
      </c>
      <c r="BA711">
        <v>8806362440</v>
      </c>
      <c r="BB711">
        <v>47709300204</v>
      </c>
      <c r="BC711">
        <v>82180201571</v>
      </c>
      <c r="BD711">
        <v>650223</v>
      </c>
      <c r="BE711">
        <v>3261514</v>
      </c>
      <c r="BF711">
        <v>4253526</v>
      </c>
      <c r="BG711">
        <v>0</v>
      </c>
      <c r="BH711">
        <v>0</v>
      </c>
      <c r="BI711">
        <v>3261514</v>
      </c>
      <c r="BJ711">
        <v>0</v>
      </c>
      <c r="BK711">
        <v>0</v>
      </c>
      <c r="BL711">
        <v>3261514</v>
      </c>
      <c r="BM711">
        <v>145720521</v>
      </c>
      <c r="BN711">
        <v>1060325169</v>
      </c>
      <c r="BO711">
        <v>650223</v>
      </c>
      <c r="BP711">
        <v>3261514</v>
      </c>
      <c r="BQ711">
        <v>146370744</v>
      </c>
      <c r="BR711">
        <v>1063586683</v>
      </c>
      <c r="BS711">
        <v>0</v>
      </c>
      <c r="BT711">
        <v>0</v>
      </c>
      <c r="BU711">
        <v>0</v>
      </c>
      <c r="BV711">
        <v>146370744</v>
      </c>
      <c r="BW711">
        <v>1063586683</v>
      </c>
      <c r="BX711">
        <v>0.18547987337855723</v>
      </c>
      <c r="BY711">
        <v>1.8213183894775049</v>
      </c>
      <c r="BZ711">
        <v>0</v>
      </c>
      <c r="CA711">
        <v>82180201571</v>
      </c>
      <c r="CB711">
        <v>73373839131</v>
      </c>
      <c r="CC711">
        <v>34470901367</v>
      </c>
      <c r="CD711">
        <v>0</v>
      </c>
      <c r="CE711">
        <v>83463850490</v>
      </c>
      <c r="CF711">
        <v>74511767529</v>
      </c>
      <c r="CG711">
        <v>34392789966</v>
      </c>
      <c r="CH711">
        <v>83463850490</v>
      </c>
      <c r="CI711">
        <v>74511767529</v>
      </c>
      <c r="CJ711">
        <v>34392789966</v>
      </c>
      <c r="CK711">
        <v>1361760320</v>
      </c>
      <c r="CL711">
        <v>0</v>
      </c>
      <c r="CM711">
        <v>-78.210503086447702</v>
      </c>
      <c r="CN711">
        <v>-23.148799464106567</v>
      </c>
      <c r="CO711">
        <v>-21.246834322810177</v>
      </c>
      <c r="CP711">
        <v>-6527749736354.9541</v>
      </c>
      <c r="CQ711">
        <v>-1932087937495.1826</v>
      </c>
      <c r="CR711">
        <v>-1773342603304.8289</v>
      </c>
      <c r="CS711">
        <v>1.0156716875887353</v>
      </c>
      <c r="CT711">
        <v>84771869879.832184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1</v>
      </c>
      <c r="DJ711">
        <v>0</v>
      </c>
      <c r="DK711">
        <v>83463850490</v>
      </c>
      <c r="DL711">
        <v>0</v>
      </c>
      <c r="DM711">
        <v>34392789966</v>
      </c>
      <c r="DN711">
        <v>0</v>
      </c>
      <c r="DO711">
        <v>47709300204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650223</v>
      </c>
      <c r="EH711">
        <v>0</v>
      </c>
      <c r="EI711">
        <v>0</v>
      </c>
      <c r="EJ711">
        <v>145720521</v>
      </c>
      <c r="EK711">
        <v>0</v>
      </c>
      <c r="EL711">
        <v>3261514</v>
      </c>
      <c r="EM711">
        <v>0</v>
      </c>
      <c r="EN711">
        <v>0</v>
      </c>
      <c r="EO711">
        <v>1060325169</v>
      </c>
      <c r="EP711">
        <v>146370744</v>
      </c>
      <c r="EQ711">
        <v>1063586683</v>
      </c>
      <c r="ER711" t="b">
        <v>1</v>
      </c>
      <c r="ES711" t="b">
        <v>1</v>
      </c>
      <c r="ET711" t="s">
        <v>2085</v>
      </c>
      <c r="EU711" t="s">
        <v>9979</v>
      </c>
      <c r="EV711">
        <v>2025</v>
      </c>
      <c r="EW711" t="s">
        <v>572</v>
      </c>
    </row>
    <row r="712" spans="1:153" x14ac:dyDescent="0.4">
      <c r="A712" t="s">
        <v>391</v>
      </c>
      <c r="B712" t="s">
        <v>2378</v>
      </c>
      <c r="C712">
        <v>210002012</v>
      </c>
      <c r="D712" t="s">
        <v>2379</v>
      </c>
      <c r="E712" t="s">
        <v>2379</v>
      </c>
      <c r="F712" t="s">
        <v>546</v>
      </c>
      <c r="G712" t="s">
        <v>654</v>
      </c>
      <c r="H712" t="s">
        <v>654</v>
      </c>
      <c r="I712" t="s">
        <v>689</v>
      </c>
      <c r="J712" t="s">
        <v>654</v>
      </c>
      <c r="K712" t="s">
        <v>691</v>
      </c>
      <c r="L712" t="s">
        <v>654</v>
      </c>
      <c r="M712" t="s">
        <v>553</v>
      </c>
      <c r="N712" t="s">
        <v>594</v>
      </c>
      <c r="O712" t="s">
        <v>654</v>
      </c>
      <c r="P712" t="s">
        <v>595</v>
      </c>
      <c r="Q712" t="s">
        <v>655</v>
      </c>
      <c r="R712" t="s">
        <v>557</v>
      </c>
      <c r="S712" t="s">
        <v>557</v>
      </c>
      <c r="T712" s="1">
        <v>45652</v>
      </c>
      <c r="U712">
        <v>51074</v>
      </c>
      <c r="V712">
        <v>51074</v>
      </c>
      <c r="X712" t="s">
        <v>553</v>
      </c>
      <c r="Y712" t="s">
        <v>553</v>
      </c>
      <c r="Z712" t="s">
        <v>553</v>
      </c>
      <c r="AA712" t="s">
        <v>553</v>
      </c>
      <c r="AB712" t="s">
        <v>596</v>
      </c>
      <c r="AD712" t="s">
        <v>863</v>
      </c>
      <c r="AF712" t="s">
        <v>772</v>
      </c>
      <c r="AH712" s="1">
        <v>45602</v>
      </c>
      <c r="AI712" t="s">
        <v>566</v>
      </c>
      <c r="AJ712" t="s">
        <v>773</v>
      </c>
      <c r="AK712" t="s">
        <v>546</v>
      </c>
      <c r="AL712" t="s">
        <v>568</v>
      </c>
      <c r="AM712" t="s">
        <v>569</v>
      </c>
      <c r="AN712" t="s">
        <v>578</v>
      </c>
      <c r="AO712">
        <v>0</v>
      </c>
      <c r="AP712">
        <v>15000000000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4348928388</v>
      </c>
      <c r="AW712">
        <v>7497966192</v>
      </c>
      <c r="AX712">
        <v>0</v>
      </c>
      <c r="AY712">
        <v>0</v>
      </c>
      <c r="AZ712">
        <v>0</v>
      </c>
      <c r="BA712">
        <v>0</v>
      </c>
      <c r="BB712">
        <v>4348928388</v>
      </c>
      <c r="BC712">
        <v>7497966192</v>
      </c>
      <c r="BD712">
        <v>0</v>
      </c>
      <c r="BE712">
        <v>243063</v>
      </c>
      <c r="BF712">
        <v>293309</v>
      </c>
      <c r="BG712">
        <v>0</v>
      </c>
      <c r="BH712">
        <v>0</v>
      </c>
      <c r="BI712">
        <v>243063</v>
      </c>
      <c r="BJ712">
        <v>0</v>
      </c>
      <c r="BK712">
        <v>0</v>
      </c>
      <c r="BL712">
        <v>243063</v>
      </c>
      <c r="BM712">
        <v>0</v>
      </c>
      <c r="BN712">
        <v>528807220</v>
      </c>
      <c r="BO712">
        <v>0</v>
      </c>
      <c r="BP712">
        <v>243063</v>
      </c>
      <c r="BQ712">
        <v>0</v>
      </c>
      <c r="BR712">
        <v>529050283</v>
      </c>
      <c r="BS712">
        <v>0</v>
      </c>
      <c r="BT712">
        <v>0</v>
      </c>
      <c r="BU712">
        <v>0</v>
      </c>
      <c r="BV712">
        <v>0</v>
      </c>
      <c r="BW712">
        <v>529050283</v>
      </c>
      <c r="BX712">
        <v>0</v>
      </c>
      <c r="BY712">
        <v>9.7264455636034661</v>
      </c>
      <c r="BZ712">
        <v>0</v>
      </c>
      <c r="CA712">
        <v>7497966192</v>
      </c>
      <c r="CB712">
        <v>7497966192</v>
      </c>
      <c r="CC712">
        <v>3149037804</v>
      </c>
      <c r="CD712">
        <v>0</v>
      </c>
      <c r="CE712">
        <v>8142690164</v>
      </c>
      <c r="CF712">
        <v>8142690164</v>
      </c>
      <c r="CG712">
        <v>3264954556</v>
      </c>
      <c r="CH712">
        <v>8142690164</v>
      </c>
      <c r="CI712">
        <v>8142690164</v>
      </c>
      <c r="CJ712">
        <v>3264954556</v>
      </c>
      <c r="CK712">
        <v>528807220</v>
      </c>
      <c r="CL712">
        <v>0</v>
      </c>
      <c r="CM712">
        <v>41.88344061374665</v>
      </c>
      <c r="CN712">
        <v>28.504241108894355</v>
      </c>
      <c r="CO712">
        <v>14.151405692100525</v>
      </c>
      <c r="CP712">
        <v>341043879920.03296</v>
      </c>
      <c r="CQ712">
        <v>232101203709.67853</v>
      </c>
      <c r="CR712">
        <v>115230511935.84056</v>
      </c>
      <c r="CS712">
        <v>1.0860256320824979</v>
      </c>
      <c r="CT712">
        <v>8843170232.2100391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0.94650977727031471</v>
      </c>
      <c r="DI712">
        <v>5.3490222729685351E-2</v>
      </c>
      <c r="DJ712">
        <v>7707135853.5088224</v>
      </c>
      <c r="DK712">
        <v>435554310.49117815</v>
      </c>
      <c r="DL712">
        <v>3090311409.597259</v>
      </c>
      <c r="DM712">
        <v>174643146.40274096</v>
      </c>
      <c r="DN712">
        <v>4116303239.890429</v>
      </c>
      <c r="DO712">
        <v>232625148.10957149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2459946913</v>
      </c>
      <c r="DW712">
        <v>8930170.9594311845</v>
      </c>
      <c r="DX712">
        <v>0</v>
      </c>
      <c r="DY712">
        <v>73100470.499442443</v>
      </c>
      <c r="DZ712">
        <v>0</v>
      </c>
      <c r="EA712">
        <v>0</v>
      </c>
      <c r="EB712">
        <v>82030641.45887363</v>
      </c>
      <c r="EC712">
        <v>3.3346508831295918E-2</v>
      </c>
      <c r="ED712">
        <v>82030641.45887363</v>
      </c>
      <c r="EE712">
        <v>271530289.4643324</v>
      </c>
      <c r="EF712">
        <v>0</v>
      </c>
      <c r="EG712">
        <v>0</v>
      </c>
      <c r="EH712">
        <v>0</v>
      </c>
      <c r="EI712">
        <v>0</v>
      </c>
      <c r="EJ712">
        <v>0</v>
      </c>
      <c r="EK712">
        <v>0</v>
      </c>
      <c r="EL712">
        <v>243063</v>
      </c>
      <c r="EM712">
        <v>0</v>
      </c>
      <c r="EN712">
        <v>0</v>
      </c>
      <c r="EO712">
        <v>528807220</v>
      </c>
      <c r="EP712">
        <v>0</v>
      </c>
      <c r="EQ712">
        <v>529050283</v>
      </c>
      <c r="ER712" t="b">
        <v>1</v>
      </c>
      <c r="ES712" t="b">
        <v>1</v>
      </c>
      <c r="ET712" t="s">
        <v>9979</v>
      </c>
      <c r="EU712" t="s">
        <v>9979</v>
      </c>
      <c r="EV712">
        <v>2024</v>
      </c>
      <c r="EW712" t="s">
        <v>572</v>
      </c>
    </row>
    <row r="713" spans="1:153" x14ac:dyDescent="0.4">
      <c r="A713" t="s">
        <v>2380</v>
      </c>
      <c r="B713">
        <v>505854508509</v>
      </c>
      <c r="C713">
        <v>6000000001300</v>
      </c>
      <c r="D713" t="s">
        <v>2381</v>
      </c>
      <c r="E713" t="s">
        <v>2382</v>
      </c>
      <c r="F713" t="s">
        <v>606</v>
      </c>
      <c r="G713" t="s">
        <v>607</v>
      </c>
      <c r="H713" t="s">
        <v>1252</v>
      </c>
      <c r="I713" t="s">
        <v>549</v>
      </c>
      <c r="J713" t="s">
        <v>550</v>
      </c>
      <c r="K713" t="s">
        <v>551</v>
      </c>
      <c r="L713" t="s">
        <v>552</v>
      </c>
      <c r="M713" t="s">
        <v>1011</v>
      </c>
      <c r="N713" t="s">
        <v>554</v>
      </c>
      <c r="O713" t="s">
        <v>555</v>
      </c>
      <c r="P713" t="s">
        <v>554</v>
      </c>
      <c r="Q713" t="s">
        <v>556</v>
      </c>
      <c r="R713" t="s">
        <v>557</v>
      </c>
      <c r="S713" t="s">
        <v>557</v>
      </c>
      <c r="T713" s="1">
        <v>45601</v>
      </c>
      <c r="U713" s="1">
        <v>45966</v>
      </c>
      <c r="V713" s="1">
        <v>46058</v>
      </c>
      <c r="W713">
        <v>45988</v>
      </c>
      <c r="X713" t="s">
        <v>553</v>
      </c>
      <c r="Y713" t="s">
        <v>553</v>
      </c>
      <c r="Z713" t="s">
        <v>678</v>
      </c>
      <c r="AA713" t="s">
        <v>678</v>
      </c>
      <c r="AB713" t="s">
        <v>611</v>
      </c>
      <c r="AC713" t="s">
        <v>553</v>
      </c>
      <c r="AD713" t="s">
        <v>577</v>
      </c>
      <c r="AF713" t="s">
        <v>8806</v>
      </c>
      <c r="AH713" s="1">
        <v>45601</v>
      </c>
      <c r="AI713" t="s">
        <v>566</v>
      </c>
      <c r="AJ713" t="s">
        <v>567</v>
      </c>
      <c r="AK713" t="s">
        <v>606</v>
      </c>
      <c r="AL713" t="s">
        <v>568</v>
      </c>
      <c r="AM713" t="s">
        <v>569</v>
      </c>
      <c r="AN713" t="s">
        <v>570</v>
      </c>
      <c r="AO713">
        <v>0</v>
      </c>
      <c r="AP713">
        <v>50000000000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1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50339232594.129669</v>
      </c>
      <c r="DW713">
        <v>2433148917.942224</v>
      </c>
      <c r="DX713">
        <v>0</v>
      </c>
      <c r="DY713">
        <v>0</v>
      </c>
      <c r="DZ713">
        <v>0</v>
      </c>
      <c r="EA713">
        <v>0</v>
      </c>
      <c r="EB713">
        <v>2433148917.942224</v>
      </c>
      <c r="EC713">
        <v>0</v>
      </c>
      <c r="ED713">
        <v>0</v>
      </c>
      <c r="EE713">
        <v>0</v>
      </c>
      <c r="EF713">
        <v>0</v>
      </c>
      <c r="EG713">
        <v>0</v>
      </c>
      <c r="EH713">
        <v>0</v>
      </c>
      <c r="EI713">
        <v>0</v>
      </c>
      <c r="EJ713">
        <v>0</v>
      </c>
      <c r="EK713">
        <v>0</v>
      </c>
      <c r="EL713">
        <v>0</v>
      </c>
      <c r="EM713">
        <v>0</v>
      </c>
      <c r="EN713">
        <v>0</v>
      </c>
      <c r="EO713">
        <v>0</v>
      </c>
      <c r="EP713">
        <v>0</v>
      </c>
      <c r="EQ713">
        <v>0</v>
      </c>
      <c r="ER713" t="b">
        <v>1</v>
      </c>
      <c r="ES713" t="b">
        <v>1</v>
      </c>
      <c r="ET713" t="s">
        <v>9979</v>
      </c>
      <c r="EU713" t="s">
        <v>9979</v>
      </c>
      <c r="EV713">
        <v>2024</v>
      </c>
      <c r="EW713" t="s">
        <v>8804</v>
      </c>
    </row>
    <row r="714" spans="1:153" x14ac:dyDescent="0.4">
      <c r="A714" t="s">
        <v>392</v>
      </c>
      <c r="B714" t="s">
        <v>2383</v>
      </c>
      <c r="C714">
        <v>210002033</v>
      </c>
      <c r="D714" t="s">
        <v>2384</v>
      </c>
      <c r="E714" t="s">
        <v>2384</v>
      </c>
      <c r="F714" t="s">
        <v>844</v>
      </c>
      <c r="G714" t="s">
        <v>844</v>
      </c>
      <c r="H714" t="s">
        <v>845</v>
      </c>
      <c r="I714" t="s">
        <v>689</v>
      </c>
      <c r="J714" t="s">
        <v>811</v>
      </c>
      <c r="K714" t="s">
        <v>691</v>
      </c>
      <c r="L714" t="s">
        <v>654</v>
      </c>
      <c r="M714" t="s">
        <v>553</v>
      </c>
      <c r="N714" t="s">
        <v>594</v>
      </c>
      <c r="O714" t="s">
        <v>583</v>
      </c>
      <c r="P714" t="s">
        <v>595</v>
      </c>
      <c r="Q714" t="s">
        <v>655</v>
      </c>
      <c r="R714" t="s">
        <v>557</v>
      </c>
      <c r="S714" t="s">
        <v>812</v>
      </c>
      <c r="T714" s="1">
        <v>45649</v>
      </c>
      <c r="U714" s="1">
        <v>48204</v>
      </c>
      <c r="V714" s="1">
        <v>48204</v>
      </c>
      <c r="W714" s="1"/>
      <c r="X714" t="s">
        <v>553</v>
      </c>
      <c r="Y714" t="s">
        <v>553</v>
      </c>
      <c r="Z714" t="s">
        <v>553</v>
      </c>
      <c r="AA714" t="s">
        <v>553</v>
      </c>
      <c r="AB714" t="s">
        <v>589</v>
      </c>
      <c r="AC714" t="s">
        <v>2385</v>
      </c>
      <c r="AD714" t="s">
        <v>1379</v>
      </c>
      <c r="AF714" t="s">
        <v>8894</v>
      </c>
      <c r="AH714" s="1">
        <v>45621</v>
      </c>
      <c r="AI714" t="s">
        <v>566</v>
      </c>
      <c r="AJ714" t="s">
        <v>696</v>
      </c>
      <c r="AK714" t="s">
        <v>844</v>
      </c>
      <c r="AL714" t="s">
        <v>568</v>
      </c>
      <c r="AM714" t="s">
        <v>569</v>
      </c>
      <c r="AN714" t="s">
        <v>578</v>
      </c>
      <c r="AO714">
        <v>50000000</v>
      </c>
      <c r="AP714">
        <v>80000000000</v>
      </c>
      <c r="AQ714">
        <v>0</v>
      </c>
      <c r="AR714">
        <v>0</v>
      </c>
      <c r="AS714">
        <v>0</v>
      </c>
      <c r="AT714">
        <v>0</v>
      </c>
      <c r="AU714">
        <v>195714286</v>
      </c>
      <c r="AV714">
        <v>24236710781</v>
      </c>
      <c r="AW714">
        <v>57840139560</v>
      </c>
      <c r="AX714">
        <v>0</v>
      </c>
      <c r="AY714">
        <v>0</v>
      </c>
      <c r="AZ714">
        <v>0</v>
      </c>
      <c r="BA714">
        <v>195714286</v>
      </c>
      <c r="BB714">
        <v>24236710781</v>
      </c>
      <c r="BC714">
        <v>57840139560</v>
      </c>
      <c r="BD714">
        <v>996760176</v>
      </c>
      <c r="BE714">
        <v>2811867552</v>
      </c>
      <c r="BF714">
        <v>10149093903</v>
      </c>
      <c r="BG714">
        <v>2809882324</v>
      </c>
      <c r="BH714">
        <v>0</v>
      </c>
      <c r="BI714">
        <v>1985228</v>
      </c>
      <c r="BJ714">
        <v>0</v>
      </c>
      <c r="BK714">
        <v>2809882324</v>
      </c>
      <c r="BL714">
        <v>1985228</v>
      </c>
      <c r="BM714">
        <v>-370268</v>
      </c>
      <c r="BN714">
        <v>-3661594586</v>
      </c>
      <c r="BO714">
        <v>996760176</v>
      </c>
      <c r="BP714">
        <v>2811867552</v>
      </c>
      <c r="BQ714">
        <v>996389908</v>
      </c>
      <c r="BR714">
        <v>-849727034</v>
      </c>
      <c r="BS714">
        <v>0</v>
      </c>
      <c r="BT714">
        <v>0</v>
      </c>
      <c r="BU714">
        <v>0</v>
      </c>
      <c r="BV714">
        <v>996389908</v>
      </c>
      <c r="BW714">
        <v>-849727034</v>
      </c>
      <c r="BX714">
        <v>1.8428437306355179</v>
      </c>
      <c r="BY714">
        <v>-1.896659831038076</v>
      </c>
      <c r="BZ714">
        <v>0</v>
      </c>
      <c r="CA714">
        <v>57840139560</v>
      </c>
      <c r="CB714">
        <v>57644425274</v>
      </c>
      <c r="CC714">
        <v>33603428779</v>
      </c>
      <c r="CD714">
        <v>0</v>
      </c>
      <c r="CE714">
        <v>54663929894</v>
      </c>
      <c r="CF714">
        <v>54468585876</v>
      </c>
      <c r="CG714">
        <v>34088813699</v>
      </c>
      <c r="CH714">
        <v>54663929894</v>
      </c>
      <c r="CI714">
        <v>54468585876</v>
      </c>
      <c r="CJ714">
        <v>34088813699</v>
      </c>
      <c r="CK714">
        <v>-3661594586</v>
      </c>
      <c r="CL714">
        <v>0</v>
      </c>
      <c r="CM714">
        <v>1109.573335647583</v>
      </c>
      <c r="CN714">
        <v>-5.0717636942863464</v>
      </c>
      <c r="CO714">
        <v>14.069690108299252</v>
      </c>
      <c r="CP714">
        <v>60653639032091.211</v>
      </c>
      <c r="CQ714">
        <v>-277242535023.40332</v>
      </c>
      <c r="CR714">
        <v>769104553710.37561</v>
      </c>
      <c r="CS714">
        <v>1.1205544158441516</v>
      </c>
      <c r="CT714">
        <v>61253908030.116829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0.89916783429789826</v>
      </c>
      <c r="DI714">
        <v>0.10083216570210178</v>
      </c>
      <c r="DJ714">
        <v>49152047457.000122</v>
      </c>
      <c r="DK714">
        <v>5511882436.9998827</v>
      </c>
      <c r="DL714">
        <v>30651564787.514355</v>
      </c>
      <c r="DM714">
        <v>3437248911.4856453</v>
      </c>
      <c r="DN714">
        <v>21792870743.456291</v>
      </c>
      <c r="DO714">
        <v>2443840037.5437088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34684870337</v>
      </c>
      <c r="DW714">
        <v>2938920933.975606</v>
      </c>
      <c r="DX714">
        <v>0</v>
      </c>
      <c r="DY714">
        <v>2804602361.8548965</v>
      </c>
      <c r="DZ714">
        <v>11026851667.888342</v>
      </c>
      <c r="EA714">
        <v>0</v>
      </c>
      <c r="EB714">
        <v>16770374963.718845</v>
      </c>
      <c r="EC714">
        <v>0.48350692393475919</v>
      </c>
      <c r="ED714">
        <v>16770374963.718845</v>
      </c>
      <c r="EE714">
        <v>26430388593.233269</v>
      </c>
      <c r="EF714">
        <v>0</v>
      </c>
      <c r="EG714">
        <v>996760176</v>
      </c>
      <c r="EH714">
        <v>0</v>
      </c>
      <c r="EI714">
        <v>0</v>
      </c>
      <c r="EJ714">
        <v>-370268</v>
      </c>
      <c r="EK714">
        <v>0</v>
      </c>
      <c r="EL714">
        <v>2811867552</v>
      </c>
      <c r="EM714">
        <v>0</v>
      </c>
      <c r="EN714">
        <v>0</v>
      </c>
      <c r="EO714">
        <v>-3661594586</v>
      </c>
      <c r="EP714">
        <v>996389908</v>
      </c>
      <c r="EQ714">
        <v>-849727034</v>
      </c>
      <c r="ER714" t="b">
        <v>1</v>
      </c>
      <c r="ES714" t="b">
        <v>1</v>
      </c>
      <c r="ET714" t="s">
        <v>9979</v>
      </c>
      <c r="EU714" t="s">
        <v>9979</v>
      </c>
      <c r="EV714">
        <v>2024</v>
      </c>
      <c r="EW714" t="s">
        <v>572</v>
      </c>
    </row>
    <row r="715" spans="1:153" x14ac:dyDescent="0.4">
      <c r="A715" t="s">
        <v>95</v>
      </c>
      <c r="B715" t="s">
        <v>953</v>
      </c>
      <c r="C715">
        <v>110001158</v>
      </c>
      <c r="D715" t="s">
        <v>2386</v>
      </c>
      <c r="E715" t="s">
        <v>2387</v>
      </c>
      <c r="F715" t="s">
        <v>546</v>
      </c>
      <c r="G715" t="s">
        <v>547</v>
      </c>
      <c r="H715" t="s">
        <v>548</v>
      </c>
      <c r="I715" t="s">
        <v>549</v>
      </c>
      <c r="J715" t="s">
        <v>550</v>
      </c>
      <c r="K715" t="s">
        <v>551</v>
      </c>
      <c r="L715" t="s">
        <v>552</v>
      </c>
      <c r="M715" t="s">
        <v>553</v>
      </c>
      <c r="N715" t="s">
        <v>582</v>
      </c>
      <c r="O715" t="s">
        <v>654</v>
      </c>
      <c r="P715" t="s">
        <v>584</v>
      </c>
      <c r="Q715" t="s">
        <v>655</v>
      </c>
      <c r="R715" t="s">
        <v>557</v>
      </c>
      <c r="S715" t="s">
        <v>557</v>
      </c>
      <c r="T715" s="1">
        <v>38741</v>
      </c>
      <c r="U715" s="1">
        <v>44220</v>
      </c>
      <c r="V715" s="1">
        <v>2958465</v>
      </c>
      <c r="X715" t="s">
        <v>558</v>
      </c>
      <c r="Y715" t="s">
        <v>559</v>
      </c>
      <c r="Z715" t="s">
        <v>560</v>
      </c>
      <c r="AA715" t="s">
        <v>956</v>
      </c>
      <c r="AB715" t="s">
        <v>705</v>
      </c>
      <c r="AC715" t="s">
        <v>553</v>
      </c>
      <c r="AD715" t="s">
        <v>640</v>
      </c>
      <c r="AF715" t="s">
        <v>564</v>
      </c>
      <c r="AG715" t="s">
        <v>565</v>
      </c>
      <c r="AH715" s="1"/>
      <c r="AI715" t="s">
        <v>566</v>
      </c>
      <c r="AJ715" t="s">
        <v>567</v>
      </c>
      <c r="AK715" t="s">
        <v>546</v>
      </c>
      <c r="AL715" t="s">
        <v>568</v>
      </c>
      <c r="AM715" t="s">
        <v>569</v>
      </c>
      <c r="AN715" t="s">
        <v>578</v>
      </c>
      <c r="AO715">
        <v>0</v>
      </c>
      <c r="AP715">
        <v>100000000000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1864136300</v>
      </c>
      <c r="BF715">
        <v>5592408900</v>
      </c>
      <c r="BG715">
        <v>1864136300</v>
      </c>
      <c r="BH715">
        <v>0</v>
      </c>
      <c r="BI715">
        <v>0</v>
      </c>
      <c r="BJ715">
        <v>0</v>
      </c>
      <c r="BK715">
        <v>1864136300</v>
      </c>
      <c r="BL715">
        <v>0</v>
      </c>
      <c r="BM715">
        <v>0</v>
      </c>
      <c r="BN715">
        <v>0</v>
      </c>
      <c r="BO715">
        <v>0</v>
      </c>
      <c r="BP715">
        <v>1864136300</v>
      </c>
      <c r="BQ715">
        <v>0</v>
      </c>
      <c r="BR715">
        <v>1864136300</v>
      </c>
      <c r="BS715">
        <v>0</v>
      </c>
      <c r="BT715">
        <v>0</v>
      </c>
      <c r="BU715">
        <v>0</v>
      </c>
      <c r="BV715">
        <v>0</v>
      </c>
      <c r="BW715">
        <v>1864136300</v>
      </c>
      <c r="BX715">
        <v>0</v>
      </c>
      <c r="BY715">
        <v>3.2043381809218632</v>
      </c>
      <c r="BZ715">
        <v>0</v>
      </c>
      <c r="CA715">
        <v>39263861231</v>
      </c>
      <c r="CB715">
        <v>39263861231</v>
      </c>
      <c r="CC715">
        <v>39263861231</v>
      </c>
      <c r="CD715">
        <v>0</v>
      </c>
      <c r="CE715">
        <v>60742164360</v>
      </c>
      <c r="CF715">
        <v>58161052560</v>
      </c>
      <c r="CG715">
        <v>57472756080</v>
      </c>
      <c r="CH715">
        <v>60742164360</v>
      </c>
      <c r="CI715">
        <v>58161052560</v>
      </c>
      <c r="CJ715">
        <v>57472756080</v>
      </c>
      <c r="CK715">
        <v>3269408280</v>
      </c>
      <c r="CL715">
        <v>0</v>
      </c>
      <c r="CM715">
        <v>33.834142088890083</v>
      </c>
      <c r="CN715">
        <v>9.3675890564918536</v>
      </c>
      <c r="CO715">
        <v>0</v>
      </c>
      <c r="CP715">
        <v>2055159019742.9551</v>
      </c>
      <c r="CQ715">
        <v>569007634126.36548</v>
      </c>
      <c r="CR715">
        <v>0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0.71960296991012118</v>
      </c>
      <c r="DI715">
        <v>0.28039703008987882</v>
      </c>
      <c r="DJ715">
        <v>43710241872.224716</v>
      </c>
      <c r="DK715">
        <v>17031922487.775284</v>
      </c>
      <c r="DL715">
        <v>41357565964.087975</v>
      </c>
      <c r="DM715">
        <v>16115190115.912025</v>
      </c>
      <c r="DN715">
        <v>0</v>
      </c>
      <c r="DO715">
        <v>0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46287938280</v>
      </c>
      <c r="DW715">
        <v>0</v>
      </c>
      <c r="DX715">
        <v>0</v>
      </c>
      <c r="DY715">
        <v>16200778397.999998</v>
      </c>
      <c r="DZ715">
        <v>0</v>
      </c>
      <c r="EA715">
        <v>0</v>
      </c>
      <c r="EB715">
        <v>16200778397.999998</v>
      </c>
      <c r="EC715">
        <v>0.35</v>
      </c>
      <c r="ED715">
        <v>16200778397.999998</v>
      </c>
      <c r="EE715">
        <v>21259757526</v>
      </c>
      <c r="EF715">
        <v>0</v>
      </c>
      <c r="EG715">
        <v>0</v>
      </c>
      <c r="EH715">
        <v>0</v>
      </c>
      <c r="EI715">
        <v>0</v>
      </c>
      <c r="EJ715">
        <v>0</v>
      </c>
      <c r="EK715">
        <v>0</v>
      </c>
      <c r="EL715">
        <v>1864136300</v>
      </c>
      <c r="EM715">
        <v>0</v>
      </c>
      <c r="EN715">
        <v>0</v>
      </c>
      <c r="EO715">
        <v>0</v>
      </c>
      <c r="EP715">
        <v>0</v>
      </c>
      <c r="EQ715">
        <v>1864136300</v>
      </c>
      <c r="ER715" t="b">
        <v>1</v>
      </c>
      <c r="ES715" t="b">
        <v>1</v>
      </c>
      <c r="ET715" t="s">
        <v>9979</v>
      </c>
      <c r="EU715" t="s">
        <v>9979</v>
      </c>
      <c r="EV715" t="s">
        <v>571</v>
      </c>
      <c r="EW715" t="s">
        <v>8805</v>
      </c>
    </row>
    <row r="716" spans="1:153" x14ac:dyDescent="0.4">
      <c r="A716" t="s">
        <v>398</v>
      </c>
      <c r="B716">
        <v>106435877101</v>
      </c>
      <c r="C716">
        <v>6000000001305</v>
      </c>
      <c r="D716" t="s">
        <v>2388</v>
      </c>
      <c r="E716" t="s">
        <v>2389</v>
      </c>
      <c r="F716" t="s">
        <v>606</v>
      </c>
      <c r="G716" t="s">
        <v>607</v>
      </c>
      <c r="H716" t="s">
        <v>608</v>
      </c>
      <c r="I716" t="s">
        <v>549</v>
      </c>
      <c r="J716" t="s">
        <v>550</v>
      </c>
      <c r="K716" t="s">
        <v>551</v>
      </c>
      <c r="L716" t="s">
        <v>552</v>
      </c>
      <c r="M716" t="s">
        <v>609</v>
      </c>
      <c r="N716" t="s">
        <v>554</v>
      </c>
      <c r="O716" t="s">
        <v>555</v>
      </c>
      <c r="P716" t="s">
        <v>554</v>
      </c>
      <c r="Q716" t="s">
        <v>556</v>
      </c>
      <c r="R716" t="s">
        <v>557</v>
      </c>
      <c r="S716" t="s">
        <v>557</v>
      </c>
      <c r="T716" s="1">
        <v>45716</v>
      </c>
      <c r="U716" s="1">
        <v>46446</v>
      </c>
      <c r="V716" s="1">
        <v>46446</v>
      </c>
      <c r="X716" t="s">
        <v>553</v>
      </c>
      <c r="Y716" t="s">
        <v>553</v>
      </c>
      <c r="Z716" t="s">
        <v>678</v>
      </c>
      <c r="AA716" t="s">
        <v>678</v>
      </c>
      <c r="AB716" t="s">
        <v>1012</v>
      </c>
      <c r="AC716" t="s">
        <v>553</v>
      </c>
      <c r="AD716" t="s">
        <v>657</v>
      </c>
      <c r="AF716" t="s">
        <v>8806</v>
      </c>
      <c r="AH716">
        <v>45715</v>
      </c>
      <c r="AI716" t="s">
        <v>566</v>
      </c>
      <c r="AJ716" t="s">
        <v>567</v>
      </c>
      <c r="AK716" t="s">
        <v>606</v>
      </c>
      <c r="AL716" t="s">
        <v>568</v>
      </c>
      <c r="AM716" t="s">
        <v>569</v>
      </c>
      <c r="AN716" t="s">
        <v>578</v>
      </c>
      <c r="AO716">
        <v>0</v>
      </c>
      <c r="AP716">
        <v>30000000000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30000000000</v>
      </c>
      <c r="AX716">
        <v>0</v>
      </c>
      <c r="AY716">
        <v>0</v>
      </c>
      <c r="AZ716">
        <v>234422582</v>
      </c>
      <c r="BA716">
        <v>0</v>
      </c>
      <c r="BB716">
        <v>0</v>
      </c>
      <c r="BC716">
        <v>29765577418</v>
      </c>
      <c r="BD716">
        <v>0</v>
      </c>
      <c r="BE716">
        <v>639698629</v>
      </c>
      <c r="BF716">
        <v>2119530499</v>
      </c>
      <c r="BG716">
        <v>0</v>
      </c>
      <c r="BH716">
        <v>639698629</v>
      </c>
      <c r="BI716">
        <v>0</v>
      </c>
      <c r="BJ716">
        <v>0</v>
      </c>
      <c r="BK716">
        <v>0</v>
      </c>
      <c r="BL716">
        <v>853101952</v>
      </c>
      <c r="BM716">
        <v>0</v>
      </c>
      <c r="BN716">
        <v>0</v>
      </c>
      <c r="BO716">
        <v>124457222</v>
      </c>
      <c r="BP716">
        <v>857609798</v>
      </c>
      <c r="BQ716">
        <v>124457222</v>
      </c>
      <c r="BR716">
        <v>857609798</v>
      </c>
      <c r="BS716">
        <v>0</v>
      </c>
      <c r="BT716">
        <v>0</v>
      </c>
      <c r="BU716">
        <v>0</v>
      </c>
      <c r="BV716">
        <v>124457222</v>
      </c>
      <c r="BW716">
        <v>857609798</v>
      </c>
      <c r="BX716">
        <v>0.41910889738429075</v>
      </c>
      <c r="BY716">
        <v>2.9287567531339898</v>
      </c>
      <c r="BZ716">
        <v>0</v>
      </c>
      <c r="CA716">
        <v>30000000000</v>
      </c>
      <c r="CB716">
        <v>30000000000</v>
      </c>
      <c r="CC716">
        <v>30000000000</v>
      </c>
      <c r="CD716">
        <v>0</v>
      </c>
      <c r="CE716">
        <v>29765577418</v>
      </c>
      <c r="CF716">
        <v>29750232637</v>
      </c>
      <c r="CG716">
        <v>29656800320</v>
      </c>
      <c r="CH716">
        <v>29765577418</v>
      </c>
      <c r="CI716">
        <v>29750232637</v>
      </c>
      <c r="CJ716">
        <v>29656800320</v>
      </c>
      <c r="CK716">
        <v>108777098</v>
      </c>
      <c r="CL716">
        <v>0</v>
      </c>
      <c r="CM716">
        <v>0.41812604166666661</v>
      </c>
      <c r="CN716">
        <v>5.0175124999999996</v>
      </c>
      <c r="CO716">
        <v>5.0175124999999996</v>
      </c>
      <c r="CP716">
        <v>12445763063.71106</v>
      </c>
      <c r="CQ716">
        <v>149349156764.53271</v>
      </c>
      <c r="CR716">
        <v>149349156764.53271</v>
      </c>
      <c r="CS716">
        <v>1.0706510166333334</v>
      </c>
      <c r="CT716">
        <v>31868545723.259892</v>
      </c>
      <c r="CU716">
        <v>4.3</v>
      </c>
      <c r="CV716">
        <v>0</v>
      </c>
      <c r="CW716">
        <v>0</v>
      </c>
      <c r="CX716">
        <v>0</v>
      </c>
      <c r="CY716">
        <v>0</v>
      </c>
      <c r="CZ716">
        <v>127991982897.39999</v>
      </c>
      <c r="DA716">
        <v>0</v>
      </c>
      <c r="DB716">
        <v>0</v>
      </c>
      <c r="DC716">
        <v>0</v>
      </c>
      <c r="DD716">
        <v>0</v>
      </c>
      <c r="DE716">
        <v>29765577418</v>
      </c>
      <c r="DF716">
        <v>0</v>
      </c>
      <c r="DG716">
        <v>0</v>
      </c>
      <c r="DH716">
        <v>1</v>
      </c>
      <c r="DI716">
        <v>0</v>
      </c>
      <c r="DJ716">
        <v>29765577418</v>
      </c>
      <c r="DK716">
        <v>0</v>
      </c>
      <c r="DL716">
        <v>29656800320</v>
      </c>
      <c r="DM716">
        <v>0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30512889556.242054</v>
      </c>
      <c r="DW716">
        <v>1470386589.0836184</v>
      </c>
      <c r="DX716">
        <v>0</v>
      </c>
      <c r="DY716">
        <v>0</v>
      </c>
      <c r="DZ716">
        <v>0</v>
      </c>
      <c r="EA716">
        <v>0</v>
      </c>
      <c r="EB716">
        <v>1470386589.0836184</v>
      </c>
      <c r="EC716">
        <v>4.8189031273926659E-2</v>
      </c>
      <c r="ED716">
        <v>1470386589.0836184</v>
      </c>
      <c r="EE716">
        <v>1434374341.0824871</v>
      </c>
      <c r="EF716">
        <v>0</v>
      </c>
      <c r="EG716">
        <v>124457222</v>
      </c>
      <c r="EH716">
        <v>0</v>
      </c>
      <c r="EI716">
        <v>0</v>
      </c>
      <c r="EJ716">
        <v>0</v>
      </c>
      <c r="EK716">
        <v>0</v>
      </c>
      <c r="EL716">
        <v>857609798</v>
      </c>
      <c r="EM716">
        <v>0</v>
      </c>
      <c r="EN716">
        <v>0</v>
      </c>
      <c r="EO716">
        <v>0</v>
      </c>
      <c r="EP716">
        <v>124457222</v>
      </c>
      <c r="EQ716">
        <v>857609798</v>
      </c>
      <c r="ER716" t="b">
        <v>1</v>
      </c>
      <c r="ES716" t="b">
        <v>1</v>
      </c>
      <c r="ET716" t="s">
        <v>9979</v>
      </c>
      <c r="EU716" t="s">
        <v>9979</v>
      </c>
      <c r="EV716">
        <v>2025</v>
      </c>
      <c r="EW716" t="s">
        <v>8804</v>
      </c>
    </row>
    <row r="717" spans="1:153" x14ac:dyDescent="0.4">
      <c r="A717" t="s">
        <v>397</v>
      </c>
      <c r="B717">
        <v>405167369401</v>
      </c>
      <c r="C717">
        <v>6000000001304</v>
      </c>
      <c r="D717" t="s">
        <v>2391</v>
      </c>
      <c r="E717" t="s">
        <v>2392</v>
      </c>
      <c r="F717" t="s">
        <v>606</v>
      </c>
      <c r="G717" t="s">
        <v>607</v>
      </c>
      <c r="H717" t="s">
        <v>931</v>
      </c>
      <c r="I717" t="s">
        <v>549</v>
      </c>
      <c r="J717" t="s">
        <v>550</v>
      </c>
      <c r="K717" t="s">
        <v>551</v>
      </c>
      <c r="L717" t="s">
        <v>552</v>
      </c>
      <c r="M717" t="s">
        <v>1374</v>
      </c>
      <c r="N717" t="s">
        <v>554</v>
      </c>
      <c r="O717" t="s">
        <v>555</v>
      </c>
      <c r="P717" t="s">
        <v>554</v>
      </c>
      <c r="Q717" t="s">
        <v>556</v>
      </c>
      <c r="R717" t="s">
        <v>557</v>
      </c>
      <c r="S717" t="s">
        <v>557</v>
      </c>
      <c r="T717" s="1">
        <v>45714</v>
      </c>
      <c r="U717" s="1">
        <v>46444</v>
      </c>
      <c r="V717" s="1">
        <v>46444</v>
      </c>
      <c r="W717">
        <v>46233</v>
      </c>
      <c r="X717" t="s">
        <v>553</v>
      </c>
      <c r="Y717" t="s">
        <v>553</v>
      </c>
      <c r="Z717" t="s">
        <v>678</v>
      </c>
      <c r="AA717" t="s">
        <v>678</v>
      </c>
      <c r="AB717" t="s">
        <v>933</v>
      </c>
      <c r="AC717" t="s">
        <v>553</v>
      </c>
      <c r="AD717" t="s">
        <v>620</v>
      </c>
      <c r="AF717" t="s">
        <v>8806</v>
      </c>
      <c r="AH717" s="1">
        <v>45713</v>
      </c>
      <c r="AI717" t="s">
        <v>566</v>
      </c>
      <c r="AJ717" t="s">
        <v>567</v>
      </c>
      <c r="AK717" t="s">
        <v>606</v>
      </c>
      <c r="AL717" t="s">
        <v>568</v>
      </c>
      <c r="AM717" t="s">
        <v>569</v>
      </c>
      <c r="AN717" t="s">
        <v>570</v>
      </c>
      <c r="AO717">
        <v>0</v>
      </c>
      <c r="AP717">
        <v>135000000000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135000000000</v>
      </c>
      <c r="AY717">
        <v>135000000000</v>
      </c>
      <c r="AZ717">
        <v>0</v>
      </c>
      <c r="BA717">
        <v>-135000000000</v>
      </c>
      <c r="BB717">
        <v>-135000000000</v>
      </c>
      <c r="BC717">
        <v>0</v>
      </c>
      <c r="BD717">
        <v>1233493150</v>
      </c>
      <c r="BE717">
        <v>4246027395</v>
      </c>
      <c r="BF717">
        <v>0</v>
      </c>
      <c r="BG717">
        <v>0</v>
      </c>
      <c r="BH717">
        <v>4111027395</v>
      </c>
      <c r="BI717">
        <v>135000000</v>
      </c>
      <c r="BJ717">
        <v>0</v>
      </c>
      <c r="BK717">
        <v>0</v>
      </c>
      <c r="BL717">
        <v>3511849313</v>
      </c>
      <c r="BM717">
        <v>0</v>
      </c>
      <c r="BN717">
        <v>0</v>
      </c>
      <c r="BO717">
        <v>737370443</v>
      </c>
      <c r="BP717">
        <v>3755328655</v>
      </c>
      <c r="BQ717">
        <v>737370443</v>
      </c>
      <c r="BR717">
        <v>3755328655</v>
      </c>
      <c r="BS717">
        <v>0</v>
      </c>
      <c r="BT717">
        <v>0</v>
      </c>
      <c r="BU717">
        <v>0</v>
      </c>
      <c r="BV717">
        <v>737370443</v>
      </c>
      <c r="BW717">
        <v>3755328655</v>
      </c>
      <c r="BX717">
        <v>1.099240132004766</v>
      </c>
      <c r="BY717">
        <v>5.7273508874116832</v>
      </c>
      <c r="BZ717">
        <v>0</v>
      </c>
      <c r="CA717">
        <v>0</v>
      </c>
      <c r="CB717">
        <v>135000000000</v>
      </c>
      <c r="CC717">
        <v>135000000000</v>
      </c>
      <c r="CD717">
        <v>0</v>
      </c>
      <c r="CE717">
        <v>0</v>
      </c>
      <c r="CF717">
        <v>134897400000</v>
      </c>
      <c r="CG717">
        <v>134892000000</v>
      </c>
      <c r="CH717">
        <v>0</v>
      </c>
      <c r="CI717">
        <v>134897400000</v>
      </c>
      <c r="CJ717">
        <v>134892000000</v>
      </c>
      <c r="CK717">
        <v>108000000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0</v>
      </c>
      <c r="CW717">
        <v>0</v>
      </c>
      <c r="CX717">
        <v>4.5</v>
      </c>
      <c r="CY717">
        <v>4.5</v>
      </c>
      <c r="CZ717">
        <v>0</v>
      </c>
      <c r="DA717">
        <v>0</v>
      </c>
      <c r="DB717">
        <v>0</v>
      </c>
      <c r="DC717">
        <v>607500000000</v>
      </c>
      <c r="DD717">
        <v>607500000000</v>
      </c>
      <c r="DE717">
        <v>0</v>
      </c>
      <c r="DF717">
        <v>0</v>
      </c>
      <c r="DG717">
        <v>135000000000</v>
      </c>
      <c r="DH717">
        <v>1</v>
      </c>
      <c r="DI717">
        <v>0</v>
      </c>
      <c r="DJ717">
        <v>0</v>
      </c>
      <c r="DK717">
        <v>0</v>
      </c>
      <c r="DL717">
        <v>134892000000</v>
      </c>
      <c r="DM717">
        <v>0</v>
      </c>
      <c r="DN717">
        <v>0</v>
      </c>
      <c r="DO717">
        <v>0</v>
      </c>
      <c r="DP717">
        <v>135000000000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138800222534.39902</v>
      </c>
      <c r="DW717">
        <v>6691171229.5871525</v>
      </c>
      <c r="DX717">
        <v>0</v>
      </c>
      <c r="DY717">
        <v>0</v>
      </c>
      <c r="DZ717">
        <v>0</v>
      </c>
      <c r="EA717">
        <v>0</v>
      </c>
      <c r="EB717">
        <v>6691171229.5871525</v>
      </c>
      <c r="EC717">
        <v>0</v>
      </c>
      <c r="ED717">
        <v>0</v>
      </c>
      <c r="EE717">
        <v>0</v>
      </c>
      <c r="EF717">
        <v>0</v>
      </c>
      <c r="EG717">
        <v>737370443</v>
      </c>
      <c r="EH717">
        <v>0</v>
      </c>
      <c r="EI717">
        <v>0</v>
      </c>
      <c r="EJ717">
        <v>0</v>
      </c>
      <c r="EK717">
        <v>0</v>
      </c>
      <c r="EL717">
        <v>3755328655</v>
      </c>
      <c r="EM717">
        <v>0</v>
      </c>
      <c r="EN717">
        <v>0</v>
      </c>
      <c r="EO717">
        <v>0</v>
      </c>
      <c r="EP717">
        <v>737370443</v>
      </c>
      <c r="EQ717">
        <v>3755328655</v>
      </c>
      <c r="ER717" t="b">
        <v>1</v>
      </c>
      <c r="ES717" t="b">
        <v>1</v>
      </c>
      <c r="ET717" t="s">
        <v>9979</v>
      </c>
      <c r="EU717" t="s">
        <v>9979</v>
      </c>
      <c r="EV717">
        <v>2025</v>
      </c>
      <c r="EW717" t="s">
        <v>8804</v>
      </c>
    </row>
    <row r="718" spans="1:153" x14ac:dyDescent="0.4">
      <c r="A718" t="s">
        <v>396</v>
      </c>
      <c r="B718" t="s">
        <v>2393</v>
      </c>
      <c r="C718">
        <v>210002197</v>
      </c>
      <c r="D718" t="s">
        <v>2394</v>
      </c>
      <c r="E718" t="s">
        <v>2395</v>
      </c>
      <c r="F718" t="s">
        <v>827</v>
      </c>
      <c r="G718" t="s">
        <v>827</v>
      </c>
      <c r="H718" t="s">
        <v>654</v>
      </c>
      <c r="I718" t="s">
        <v>689</v>
      </c>
      <c r="J718" t="s">
        <v>2396</v>
      </c>
      <c r="K718" t="s">
        <v>551</v>
      </c>
      <c r="L718" t="s">
        <v>654</v>
      </c>
      <c r="M718" t="s">
        <v>553</v>
      </c>
      <c r="N718" t="s">
        <v>594</v>
      </c>
      <c r="O718" t="s">
        <v>654</v>
      </c>
      <c r="P718" t="s">
        <v>595</v>
      </c>
      <c r="Q718" t="s">
        <v>2397</v>
      </c>
      <c r="R718" t="s">
        <v>692</v>
      </c>
      <c r="S718" t="s">
        <v>692</v>
      </c>
      <c r="T718" s="1">
        <v>45917</v>
      </c>
      <c r="U718" s="1">
        <v>47013</v>
      </c>
      <c r="V718" s="1">
        <v>47577</v>
      </c>
      <c r="X718" t="s">
        <v>553</v>
      </c>
      <c r="Y718" t="s">
        <v>553</v>
      </c>
      <c r="Z718" t="s">
        <v>553</v>
      </c>
      <c r="AA718" t="s">
        <v>553</v>
      </c>
      <c r="AB718" t="s">
        <v>553</v>
      </c>
      <c r="AC718" t="s">
        <v>2398</v>
      </c>
      <c r="AD718" t="s">
        <v>1379</v>
      </c>
      <c r="AF718" t="s">
        <v>694</v>
      </c>
      <c r="AH718" s="1">
        <v>45888</v>
      </c>
      <c r="AI718" t="s">
        <v>566</v>
      </c>
      <c r="AJ718" t="s">
        <v>696</v>
      </c>
      <c r="AK718" t="s">
        <v>827</v>
      </c>
      <c r="AL718" t="s">
        <v>568</v>
      </c>
      <c r="AM718" t="s">
        <v>569</v>
      </c>
      <c r="AN718" t="s">
        <v>578</v>
      </c>
      <c r="AO718">
        <v>4000000</v>
      </c>
      <c r="AP718">
        <v>5600000000</v>
      </c>
      <c r="AQ718">
        <v>0</v>
      </c>
      <c r="AR718">
        <v>0</v>
      </c>
      <c r="AS718">
        <v>0</v>
      </c>
      <c r="AT718">
        <v>0</v>
      </c>
      <c r="AU718">
        <v>566726980</v>
      </c>
      <c r="AV718">
        <v>1348549303</v>
      </c>
      <c r="AW718">
        <v>2901836291</v>
      </c>
      <c r="AX718">
        <v>53475016</v>
      </c>
      <c r="AY718">
        <v>146165772</v>
      </c>
      <c r="AZ718">
        <v>180871627</v>
      </c>
      <c r="BA718">
        <v>513251964</v>
      </c>
      <c r="BB718">
        <v>1202383531</v>
      </c>
      <c r="BC718">
        <v>2720964664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2471780</v>
      </c>
      <c r="BK718">
        <v>0</v>
      </c>
      <c r="BL718">
        <v>0</v>
      </c>
      <c r="BM718">
        <v>-2940630</v>
      </c>
      <c r="BN718">
        <v>33271200</v>
      </c>
      <c r="BO718">
        <v>0</v>
      </c>
      <c r="BP718">
        <v>0</v>
      </c>
      <c r="BQ718">
        <v>-2940630</v>
      </c>
      <c r="BR718">
        <v>33271200</v>
      </c>
      <c r="BS718">
        <v>0</v>
      </c>
      <c r="BT718">
        <v>0</v>
      </c>
      <c r="BU718">
        <v>0</v>
      </c>
      <c r="BV718">
        <v>-2940630</v>
      </c>
      <c r="BW718">
        <v>33271200</v>
      </c>
      <c r="BX718">
        <v>-0.11844404053569749</v>
      </c>
      <c r="BY718">
        <v>1.6501655083836027</v>
      </c>
      <c r="BZ718">
        <v>1889222.59</v>
      </c>
      <c r="CA718">
        <v>2723256352</v>
      </c>
      <c r="CB718">
        <v>2208579861</v>
      </c>
      <c r="CC718">
        <v>1519072418</v>
      </c>
      <c r="CD718">
        <v>1837217.04</v>
      </c>
      <c r="CE718">
        <v>2647613476</v>
      </c>
      <c r="CF718">
        <v>2314879337</v>
      </c>
      <c r="CG718">
        <v>1418125962</v>
      </c>
      <c r="CH718">
        <v>2648311147.0102611</v>
      </c>
      <c r="CI718">
        <v>2125127587.10833</v>
      </c>
      <c r="CJ718">
        <v>1384399514.8930509</v>
      </c>
      <c r="CK718">
        <v>61528101.11721015</v>
      </c>
      <c r="CL718">
        <v>0</v>
      </c>
      <c r="CM718">
        <v>-95.463436394929872</v>
      </c>
      <c r="CN718">
        <v>-29.281813874840743</v>
      </c>
      <c r="CO718">
        <v>-28.051794394850731</v>
      </c>
      <c r="CP718">
        <v>-252750280664.4852</v>
      </c>
      <c r="CQ718">
        <v>-77526925016.752136</v>
      </c>
      <c r="CR718">
        <v>-74270308865.788055</v>
      </c>
      <c r="CS718">
        <v>0.97472249271004796</v>
      </c>
      <c r="CT718">
        <v>2580688407.0594349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0</v>
      </c>
      <c r="DF718">
        <v>0</v>
      </c>
      <c r="DG718">
        <v>0</v>
      </c>
      <c r="DH718">
        <v>1</v>
      </c>
      <c r="DI718">
        <v>0</v>
      </c>
      <c r="DJ718">
        <v>2647613476</v>
      </c>
      <c r="DK718">
        <v>0</v>
      </c>
      <c r="DL718">
        <v>1418125962</v>
      </c>
      <c r="DM718">
        <v>0</v>
      </c>
      <c r="DN718">
        <v>1348549303</v>
      </c>
      <c r="DO718">
        <v>0</v>
      </c>
      <c r="DP718">
        <v>146165772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</v>
      </c>
      <c r="EA718">
        <v>0</v>
      </c>
      <c r="EB718">
        <v>0</v>
      </c>
      <c r="EC718">
        <v>0</v>
      </c>
      <c r="ED718">
        <v>0</v>
      </c>
      <c r="EE718">
        <v>0</v>
      </c>
      <c r="EF718">
        <v>-176955785</v>
      </c>
      <c r="EG718">
        <v>0</v>
      </c>
      <c r="EH718">
        <v>0</v>
      </c>
      <c r="EI718">
        <v>177546212</v>
      </c>
      <c r="EJ718">
        <v>-3531057</v>
      </c>
      <c r="EK718">
        <v>-26284248</v>
      </c>
      <c r="EL718">
        <v>0</v>
      </c>
      <c r="EM718">
        <v>2471780</v>
      </c>
      <c r="EN718">
        <v>5957605</v>
      </c>
      <c r="EO718">
        <v>51126063</v>
      </c>
      <c r="EP718">
        <v>-2940630</v>
      </c>
      <c r="EQ718">
        <v>33271200</v>
      </c>
      <c r="ER718" t="b">
        <v>1</v>
      </c>
      <c r="ES718" t="b">
        <v>1</v>
      </c>
      <c r="ET718" t="s">
        <v>8916</v>
      </c>
      <c r="EU718" t="s">
        <v>9979</v>
      </c>
      <c r="EV718">
        <v>2025</v>
      </c>
      <c r="EW718" t="s">
        <v>814</v>
      </c>
    </row>
    <row r="719" spans="1:153" x14ac:dyDescent="0.4">
      <c r="A719" t="s">
        <v>395</v>
      </c>
      <c r="B719" t="s">
        <v>2399</v>
      </c>
      <c r="C719">
        <v>210002194</v>
      </c>
      <c r="D719" t="s">
        <v>2400</v>
      </c>
      <c r="E719" t="s">
        <v>2401</v>
      </c>
      <c r="F719" t="s">
        <v>606</v>
      </c>
      <c r="G719" t="s">
        <v>607</v>
      </c>
      <c r="H719" t="s">
        <v>654</v>
      </c>
      <c r="I719" t="s">
        <v>689</v>
      </c>
      <c r="J719" t="s">
        <v>837</v>
      </c>
      <c r="K719" t="s">
        <v>691</v>
      </c>
      <c r="L719" t="s">
        <v>838</v>
      </c>
      <c r="M719" t="s">
        <v>553</v>
      </c>
      <c r="N719" t="s">
        <v>594</v>
      </c>
      <c r="O719" t="s">
        <v>654</v>
      </c>
      <c r="P719" t="s">
        <v>595</v>
      </c>
      <c r="Q719" t="s">
        <v>2397</v>
      </c>
      <c r="R719" t="s">
        <v>557</v>
      </c>
      <c r="S719" t="s">
        <v>692</v>
      </c>
      <c r="T719" s="1">
        <v>45917</v>
      </c>
      <c r="U719">
        <v>48108</v>
      </c>
      <c r="V719" s="1">
        <v>49569</v>
      </c>
      <c r="X719" t="s">
        <v>553</v>
      </c>
      <c r="Y719" t="s">
        <v>553</v>
      </c>
      <c r="Z719" t="s">
        <v>553</v>
      </c>
      <c r="AA719" t="s">
        <v>553</v>
      </c>
      <c r="AB719" t="s">
        <v>2402</v>
      </c>
      <c r="AC719" t="s">
        <v>2403</v>
      </c>
      <c r="AD719" t="s">
        <v>771</v>
      </c>
      <c r="AF719" t="s">
        <v>612</v>
      </c>
      <c r="AH719" s="1">
        <v>45727</v>
      </c>
      <c r="AI719" t="s">
        <v>566</v>
      </c>
      <c r="AJ719" t="s">
        <v>773</v>
      </c>
      <c r="AK719" t="s">
        <v>606</v>
      </c>
      <c r="AL719" t="s">
        <v>568</v>
      </c>
      <c r="AM719" t="s">
        <v>569</v>
      </c>
      <c r="AN719" t="s">
        <v>578</v>
      </c>
      <c r="AO719">
        <v>70000000</v>
      </c>
      <c r="AP719">
        <v>112000000000</v>
      </c>
      <c r="AQ719">
        <v>0</v>
      </c>
      <c r="AR719">
        <v>0</v>
      </c>
      <c r="AS719">
        <v>0</v>
      </c>
      <c r="AT719">
        <v>0</v>
      </c>
      <c r="AU719">
        <v>9804375000</v>
      </c>
      <c r="AV719">
        <v>9804375000</v>
      </c>
      <c r="AW719">
        <v>25926250000</v>
      </c>
      <c r="AX719">
        <v>0</v>
      </c>
      <c r="AY719">
        <v>0</v>
      </c>
      <c r="AZ719">
        <v>0</v>
      </c>
      <c r="BA719">
        <v>9804375000</v>
      </c>
      <c r="BB719">
        <v>9804375000</v>
      </c>
      <c r="BC719">
        <v>25926250000</v>
      </c>
      <c r="BD719">
        <v>603036</v>
      </c>
      <c r="BE719">
        <v>490603036</v>
      </c>
      <c r="BF719">
        <v>492718102</v>
      </c>
      <c r="BG719">
        <v>490000000</v>
      </c>
      <c r="BH719">
        <v>0</v>
      </c>
      <c r="BI719">
        <v>603036</v>
      </c>
      <c r="BJ719">
        <v>0</v>
      </c>
      <c r="BK719">
        <v>490000000</v>
      </c>
      <c r="BL719">
        <v>603036</v>
      </c>
      <c r="BM719">
        <v>34921423</v>
      </c>
      <c r="BN719">
        <v>2574649</v>
      </c>
      <c r="BO719">
        <v>603036</v>
      </c>
      <c r="BP719">
        <v>490603036</v>
      </c>
      <c r="BQ719">
        <v>35524459</v>
      </c>
      <c r="BR719">
        <v>493177685</v>
      </c>
      <c r="BS719">
        <v>0</v>
      </c>
      <c r="BT719">
        <v>0</v>
      </c>
      <c r="BU719">
        <v>0</v>
      </c>
      <c r="BV719">
        <v>35524459</v>
      </c>
      <c r="BW719">
        <v>493177685</v>
      </c>
      <c r="BX719">
        <v>0.17006261477076828</v>
      </c>
      <c r="BY719">
        <v>2.3852210293953431</v>
      </c>
      <c r="BZ719">
        <v>0</v>
      </c>
      <c r="CA719">
        <v>25926250000</v>
      </c>
      <c r="CB719">
        <v>16121875000</v>
      </c>
      <c r="CC719">
        <v>16121875000</v>
      </c>
      <c r="CD719">
        <v>0</v>
      </c>
      <c r="CE719">
        <v>25826457130</v>
      </c>
      <c r="CF719">
        <v>15987160707</v>
      </c>
      <c r="CG719">
        <v>16019507481</v>
      </c>
      <c r="CH719">
        <v>25826457130</v>
      </c>
      <c r="CI719">
        <v>15987160707</v>
      </c>
      <c r="CJ719">
        <v>16019507481</v>
      </c>
      <c r="CK719">
        <v>2574649</v>
      </c>
      <c r="CL719">
        <v>0</v>
      </c>
      <c r="CM719">
        <v>0</v>
      </c>
      <c r="CN719">
        <v>-90.382028967142105</v>
      </c>
      <c r="CO719">
        <v>-85.863732881844072</v>
      </c>
      <c r="CP719">
        <v>0</v>
      </c>
      <c r="CQ719">
        <v>-2334247596442.314</v>
      </c>
      <c r="CR719">
        <v>-2217556016294.7173</v>
      </c>
      <c r="CS719">
        <v>1.015155498076274</v>
      </c>
      <c r="CT719">
        <v>26217869951.350689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25826457130</v>
      </c>
      <c r="DK719">
        <v>0</v>
      </c>
      <c r="DL719">
        <v>16019507481</v>
      </c>
      <c r="DM719">
        <v>0</v>
      </c>
      <c r="DN719">
        <v>9804375000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0</v>
      </c>
      <c r="EG719">
        <v>603036</v>
      </c>
      <c r="EH719">
        <v>0</v>
      </c>
      <c r="EI719">
        <v>0</v>
      </c>
      <c r="EJ719">
        <v>34921423</v>
      </c>
      <c r="EK719">
        <v>0</v>
      </c>
      <c r="EL719">
        <v>490603036</v>
      </c>
      <c r="EM719">
        <v>0</v>
      </c>
      <c r="EN719">
        <v>0</v>
      </c>
      <c r="EO719">
        <v>2574649</v>
      </c>
      <c r="EP719">
        <v>35524459</v>
      </c>
      <c r="EQ719">
        <v>493177685</v>
      </c>
      <c r="ER719" t="b">
        <v>1</v>
      </c>
      <c r="ES719" t="b">
        <v>1</v>
      </c>
      <c r="EU719" t="s">
        <v>1552</v>
      </c>
      <c r="EV719">
        <v>2025</v>
      </c>
      <c r="EW719" t="s">
        <v>572</v>
      </c>
    </row>
    <row r="720" spans="1:153" x14ac:dyDescent="0.4">
      <c r="A720" t="s">
        <v>2404</v>
      </c>
      <c r="B720" t="s">
        <v>8858</v>
      </c>
      <c r="C720">
        <v>210002055</v>
      </c>
      <c r="D720" t="s">
        <v>8859</v>
      </c>
      <c r="E720" t="s">
        <v>8860</v>
      </c>
      <c r="F720" t="s">
        <v>687</v>
      </c>
      <c r="G720" t="s">
        <v>687</v>
      </c>
      <c r="H720" t="s">
        <v>687</v>
      </c>
      <c r="I720" t="s">
        <v>689</v>
      </c>
      <c r="J720" t="s">
        <v>837</v>
      </c>
      <c r="K720" t="s">
        <v>691</v>
      </c>
      <c r="L720" t="s">
        <v>1532</v>
      </c>
      <c r="M720" t="s">
        <v>553</v>
      </c>
      <c r="N720" t="s">
        <v>594</v>
      </c>
      <c r="O720" t="s">
        <v>583</v>
      </c>
      <c r="P720" t="s">
        <v>584</v>
      </c>
      <c r="Q720" t="s">
        <v>655</v>
      </c>
      <c r="R720" t="s">
        <v>692</v>
      </c>
      <c r="S720" t="s">
        <v>692</v>
      </c>
      <c r="T720" s="1">
        <v>46175</v>
      </c>
      <c r="U720">
        <v>48367</v>
      </c>
      <c r="V720" s="1">
        <v>50193</v>
      </c>
      <c r="X720" t="s">
        <v>553</v>
      </c>
      <c r="Y720" t="s">
        <v>553</v>
      </c>
      <c r="Z720" t="s">
        <v>553</v>
      </c>
      <c r="AA720" t="s">
        <v>553</v>
      </c>
      <c r="AB720" t="s">
        <v>553</v>
      </c>
      <c r="AC720" t="s">
        <v>2406</v>
      </c>
      <c r="AD720" t="s">
        <v>693</v>
      </c>
      <c r="AF720" t="s">
        <v>9926</v>
      </c>
      <c r="AH720" s="1">
        <v>45714</v>
      </c>
      <c r="AI720" t="s">
        <v>566</v>
      </c>
      <c r="AJ720" t="s">
        <v>696</v>
      </c>
      <c r="AK720" t="s">
        <v>687</v>
      </c>
      <c r="AL720" t="s">
        <v>586</v>
      </c>
      <c r="AM720" t="s">
        <v>569</v>
      </c>
      <c r="AN720" t="s">
        <v>578</v>
      </c>
      <c r="AO720">
        <v>70000000</v>
      </c>
      <c r="AP720">
        <v>98000000000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14379500496</v>
      </c>
      <c r="AW720">
        <v>14379500496</v>
      </c>
      <c r="AX720">
        <v>0</v>
      </c>
      <c r="AY720">
        <v>0</v>
      </c>
      <c r="AZ720">
        <v>0</v>
      </c>
      <c r="BA720">
        <v>0</v>
      </c>
      <c r="BB720">
        <v>14379500496</v>
      </c>
      <c r="BC720">
        <v>14379500496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-125996069</v>
      </c>
      <c r="BN720">
        <v>-134937248</v>
      </c>
      <c r="BO720">
        <v>0</v>
      </c>
      <c r="BP720">
        <v>0</v>
      </c>
      <c r="BQ720">
        <v>-125996069</v>
      </c>
      <c r="BR720">
        <v>-134937248</v>
      </c>
      <c r="BS720">
        <v>0</v>
      </c>
      <c r="BT720">
        <v>0</v>
      </c>
      <c r="BU720">
        <v>0</v>
      </c>
      <c r="BV720">
        <v>-125996069</v>
      </c>
      <c r="BW720">
        <v>-134937248</v>
      </c>
      <c r="BX720">
        <v>-0.88266052119689631</v>
      </c>
      <c r="BY720">
        <v>-1.9460051117914217</v>
      </c>
      <c r="BZ720">
        <v>9529659</v>
      </c>
      <c r="CA720">
        <v>14379500496</v>
      </c>
      <c r="CB720">
        <v>14379500496</v>
      </c>
      <c r="CC720">
        <v>0</v>
      </c>
      <c r="CD720">
        <v>9529659</v>
      </c>
      <c r="CE720">
        <v>13733191585</v>
      </c>
      <c r="CF720">
        <v>14689969349</v>
      </c>
      <c r="CG720">
        <v>0</v>
      </c>
      <c r="CH720">
        <v>14379500491.514021</v>
      </c>
      <c r="CI720">
        <v>14379500491.914019</v>
      </c>
      <c r="CJ720">
        <v>0</v>
      </c>
      <c r="CK720">
        <v>-4.4859790802001953</v>
      </c>
      <c r="CL720">
        <v>0</v>
      </c>
      <c r="CM720">
        <v>0</v>
      </c>
      <c r="CN720">
        <v>2.9802322387695313E-7</v>
      </c>
      <c r="CO720">
        <v>35.554929375648506</v>
      </c>
      <c r="CP720">
        <v>0</v>
      </c>
      <c r="CQ720">
        <v>4092.8100302815437</v>
      </c>
      <c r="CR720">
        <v>488282656906.92535</v>
      </c>
      <c r="CS720">
        <v>0.95505345187895874</v>
      </c>
      <c r="CT720">
        <v>13115932028.569319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1.8018120357633161E-2</v>
      </c>
      <c r="DI720">
        <v>0.98198187964236694</v>
      </c>
      <c r="DJ720">
        <v>247446298.87296492</v>
      </c>
      <c r="DK720">
        <v>13485745286.127037</v>
      </c>
      <c r="DL720">
        <v>0</v>
      </c>
      <c r="DM720">
        <v>0</v>
      </c>
      <c r="DN720">
        <v>259091570.61957374</v>
      </c>
      <c r="DO720">
        <v>14120408925.380428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-956777764</v>
      </c>
      <c r="EG720">
        <v>0</v>
      </c>
      <c r="EH720">
        <v>0</v>
      </c>
      <c r="EI720">
        <v>830781695</v>
      </c>
      <c r="EJ720">
        <v>0</v>
      </c>
      <c r="EK720">
        <v>-646308911</v>
      </c>
      <c r="EL720">
        <v>0</v>
      </c>
      <c r="EM720">
        <v>0</v>
      </c>
      <c r="EN720">
        <v>511371663</v>
      </c>
      <c r="EO720">
        <v>0</v>
      </c>
      <c r="EP720">
        <v>-125996069</v>
      </c>
      <c r="EQ720">
        <v>-134937248</v>
      </c>
      <c r="ER720" t="b">
        <v>1</v>
      </c>
      <c r="ES720" t="b">
        <v>1</v>
      </c>
      <c r="ET720" t="s">
        <v>840</v>
      </c>
      <c r="EU720" t="s">
        <v>9979</v>
      </c>
      <c r="EV720">
        <v>2025</v>
      </c>
      <c r="EW720" t="s">
        <v>814</v>
      </c>
    </row>
    <row r="721" spans="1:153" x14ac:dyDescent="0.4">
      <c r="A721" t="s">
        <v>393</v>
      </c>
      <c r="B721" t="s">
        <v>2407</v>
      </c>
      <c r="C721">
        <v>210002083</v>
      </c>
      <c r="D721" t="s">
        <v>2408</v>
      </c>
      <c r="E721" t="s">
        <v>2408</v>
      </c>
      <c r="F721" t="s">
        <v>606</v>
      </c>
      <c r="G721" t="s">
        <v>607</v>
      </c>
      <c r="H721" t="s">
        <v>654</v>
      </c>
      <c r="I721" t="s">
        <v>689</v>
      </c>
      <c r="J721" t="s">
        <v>690</v>
      </c>
      <c r="K721" t="s">
        <v>691</v>
      </c>
      <c r="L721" t="s">
        <v>654</v>
      </c>
      <c r="M721" t="s">
        <v>553</v>
      </c>
      <c r="N721" t="s">
        <v>594</v>
      </c>
      <c r="O721" t="s">
        <v>555</v>
      </c>
      <c r="P721" t="s">
        <v>595</v>
      </c>
      <c r="Q721" t="s">
        <v>655</v>
      </c>
      <c r="R721" t="s">
        <v>557</v>
      </c>
      <c r="S721" t="s">
        <v>692</v>
      </c>
      <c r="T721">
        <v>45737</v>
      </c>
      <c r="U721">
        <v>46467</v>
      </c>
      <c r="V721">
        <v>49024</v>
      </c>
      <c r="X721" t="s">
        <v>553</v>
      </c>
      <c r="Y721" t="s">
        <v>553</v>
      </c>
      <c r="Z721" t="s">
        <v>553</v>
      </c>
      <c r="AA721" t="s">
        <v>553</v>
      </c>
      <c r="AB721" t="s">
        <v>1437</v>
      </c>
      <c r="AC721" t="s">
        <v>2409</v>
      </c>
      <c r="AD721" t="s">
        <v>863</v>
      </c>
      <c r="AF721" t="s">
        <v>612</v>
      </c>
      <c r="AH721" s="1">
        <v>45695</v>
      </c>
      <c r="AI721" t="s">
        <v>566</v>
      </c>
      <c r="AJ721" t="s">
        <v>773</v>
      </c>
      <c r="AK721" t="s">
        <v>606</v>
      </c>
      <c r="AL721" t="s">
        <v>568</v>
      </c>
      <c r="AM721" t="s">
        <v>569</v>
      </c>
      <c r="AN721" t="s">
        <v>578</v>
      </c>
      <c r="AO721">
        <v>100000000</v>
      </c>
      <c r="AP721">
        <v>140000000000</v>
      </c>
      <c r="AQ721">
        <v>0</v>
      </c>
      <c r="AR721">
        <v>0</v>
      </c>
      <c r="AS721">
        <v>0</v>
      </c>
      <c r="AT721">
        <v>0</v>
      </c>
      <c r="AU721">
        <v>7278216885</v>
      </c>
      <c r="AV721">
        <v>22630148129</v>
      </c>
      <c r="AW721">
        <v>79290350049</v>
      </c>
      <c r="AX721">
        <v>0</v>
      </c>
      <c r="AY721">
        <v>8817059771</v>
      </c>
      <c r="AZ721">
        <v>11009299370</v>
      </c>
      <c r="BA721">
        <v>7278216885</v>
      </c>
      <c r="BB721">
        <v>13813088358</v>
      </c>
      <c r="BC721">
        <v>68281050679</v>
      </c>
      <c r="BD721">
        <v>424658</v>
      </c>
      <c r="BE721">
        <v>470632513</v>
      </c>
      <c r="BF721">
        <v>473075066</v>
      </c>
      <c r="BG721">
        <v>468454102</v>
      </c>
      <c r="BH721">
        <v>0</v>
      </c>
      <c r="BI721">
        <v>2178411</v>
      </c>
      <c r="BJ721">
        <v>349967527</v>
      </c>
      <c r="BK721">
        <v>468454102</v>
      </c>
      <c r="BL721">
        <v>2178411</v>
      </c>
      <c r="BM721">
        <v>15975675</v>
      </c>
      <c r="BN721">
        <v>3582795605</v>
      </c>
      <c r="BO721">
        <v>424658</v>
      </c>
      <c r="BP721">
        <v>470632513</v>
      </c>
      <c r="BQ721">
        <v>16400333</v>
      </c>
      <c r="BR721">
        <v>4053428118</v>
      </c>
      <c r="BS721">
        <v>0</v>
      </c>
      <c r="BT721">
        <v>0</v>
      </c>
      <c r="BU721">
        <v>0</v>
      </c>
      <c r="BV721">
        <v>16400333</v>
      </c>
      <c r="BW721">
        <v>4053428118</v>
      </c>
      <c r="BX721">
        <v>2.4953909285358074E-2</v>
      </c>
      <c r="BY721">
        <v>6.9108458613972497</v>
      </c>
      <c r="BZ721">
        <v>0</v>
      </c>
      <c r="CA721">
        <v>68236057926</v>
      </c>
      <c r="CB721">
        <v>60957841041</v>
      </c>
      <c r="CC721">
        <v>54381735369</v>
      </c>
      <c r="CD721">
        <v>0</v>
      </c>
      <c r="CE721">
        <v>69377796326</v>
      </c>
      <c r="CF721">
        <v>62083603766</v>
      </c>
      <c r="CG721">
        <v>51981912363</v>
      </c>
      <c r="CH721">
        <v>69377796326</v>
      </c>
      <c r="CI721">
        <v>62083603766</v>
      </c>
      <c r="CJ721">
        <v>51981912363</v>
      </c>
      <c r="CK721">
        <v>3582795605</v>
      </c>
      <c r="CL721">
        <v>0</v>
      </c>
      <c r="CM721">
        <v>-87.562592774629593</v>
      </c>
      <c r="CN721">
        <v>-10.89294794946909</v>
      </c>
      <c r="CO721">
        <v>-9.3408033251762372</v>
      </c>
      <c r="CP721">
        <v>-6074899727294.7314</v>
      </c>
      <c r="CQ721">
        <v>-755728724227.98584</v>
      </c>
      <c r="CR721">
        <v>-648044350615.30054</v>
      </c>
      <c r="CS721">
        <v>1.0197983829309605</v>
      </c>
      <c r="CT721">
        <v>70751364504.568329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</v>
      </c>
      <c r="DI721">
        <v>0</v>
      </c>
      <c r="DJ721">
        <v>69377796326</v>
      </c>
      <c r="DK721">
        <v>0</v>
      </c>
      <c r="DL721">
        <v>51981912363</v>
      </c>
      <c r="DM721">
        <v>0</v>
      </c>
      <c r="DN721">
        <v>22630148129</v>
      </c>
      <c r="DO721">
        <v>0</v>
      </c>
      <c r="DP721">
        <v>8817059771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43673184715</v>
      </c>
      <c r="DW721">
        <v>15450649310.768988</v>
      </c>
      <c r="DX721">
        <v>0</v>
      </c>
      <c r="DY721">
        <v>0</v>
      </c>
      <c r="DZ721">
        <v>10645025152.889717</v>
      </c>
      <c r="EA721">
        <v>0</v>
      </c>
      <c r="EB721">
        <v>26095674463.658707</v>
      </c>
      <c r="EC721">
        <v>0.59752167454588856</v>
      </c>
      <c r="ED721">
        <v>26095674463.658707</v>
      </c>
      <c r="EE721">
        <v>41454737037.015114</v>
      </c>
      <c r="EF721">
        <v>0</v>
      </c>
      <c r="EG721">
        <v>424658</v>
      </c>
      <c r="EH721">
        <v>0</v>
      </c>
      <c r="EI721">
        <v>0</v>
      </c>
      <c r="EJ721">
        <v>15975675</v>
      </c>
      <c r="EK721">
        <v>0</v>
      </c>
      <c r="EL721">
        <v>470632513</v>
      </c>
      <c r="EM721">
        <v>349967527</v>
      </c>
      <c r="EN721">
        <v>0</v>
      </c>
      <c r="EO721">
        <v>3232828078</v>
      </c>
      <c r="EP721">
        <v>16400333</v>
      </c>
      <c r="EQ721">
        <v>4053428118</v>
      </c>
      <c r="ER721" t="b">
        <v>1</v>
      </c>
      <c r="ES721" t="b">
        <v>1</v>
      </c>
      <c r="ET721" t="s">
        <v>9979</v>
      </c>
      <c r="EU721" t="s">
        <v>8914</v>
      </c>
      <c r="EV721">
        <v>2025</v>
      </c>
      <c r="EW721" t="s">
        <v>572</v>
      </c>
    </row>
    <row r="722" spans="1:153" x14ac:dyDescent="0.4">
      <c r="A722" t="s">
        <v>394</v>
      </c>
      <c r="B722" t="s">
        <v>2410</v>
      </c>
      <c r="C722">
        <v>210002097</v>
      </c>
      <c r="D722" t="s">
        <v>2411</v>
      </c>
      <c r="E722" t="s">
        <v>2411</v>
      </c>
      <c r="F722" t="s">
        <v>546</v>
      </c>
      <c r="G722" t="s">
        <v>654</v>
      </c>
      <c r="H722" t="s">
        <v>654</v>
      </c>
      <c r="I722" t="s">
        <v>689</v>
      </c>
      <c r="J722" t="s">
        <v>654</v>
      </c>
      <c r="K722" t="s">
        <v>691</v>
      </c>
      <c r="L722" t="s">
        <v>654</v>
      </c>
      <c r="M722" t="s">
        <v>553</v>
      </c>
      <c r="N722" t="s">
        <v>594</v>
      </c>
      <c r="O722" t="s">
        <v>583</v>
      </c>
      <c r="P722" t="s">
        <v>584</v>
      </c>
      <c r="Q722" t="s">
        <v>655</v>
      </c>
      <c r="R722" t="s">
        <v>557</v>
      </c>
      <c r="S722" t="s">
        <v>692</v>
      </c>
      <c r="T722" s="1">
        <v>45765</v>
      </c>
      <c r="U722" s="1">
        <v>46861</v>
      </c>
      <c r="V722" s="1">
        <v>50513</v>
      </c>
      <c r="X722" t="s">
        <v>553</v>
      </c>
      <c r="Y722" t="s">
        <v>553</v>
      </c>
      <c r="Z722" t="s">
        <v>553</v>
      </c>
      <c r="AA722" t="s">
        <v>553</v>
      </c>
      <c r="AB722" t="s">
        <v>1286</v>
      </c>
      <c r="AC722" t="s">
        <v>2044</v>
      </c>
      <c r="AD722" t="s">
        <v>771</v>
      </c>
      <c r="AF722" t="s">
        <v>772</v>
      </c>
      <c r="AH722" s="1">
        <v>45729</v>
      </c>
      <c r="AI722" t="s">
        <v>566</v>
      </c>
      <c r="AJ722" t="s">
        <v>773</v>
      </c>
      <c r="AK722" t="s">
        <v>546</v>
      </c>
      <c r="AL722" t="s">
        <v>586</v>
      </c>
      <c r="AM722" t="s">
        <v>569</v>
      </c>
      <c r="AN722" t="s">
        <v>578</v>
      </c>
      <c r="AO722">
        <v>60000000</v>
      </c>
      <c r="AP722">
        <v>96000000000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9591145766</v>
      </c>
      <c r="AW722">
        <v>17740436939</v>
      </c>
      <c r="AX722">
        <v>0</v>
      </c>
      <c r="AY722">
        <v>0</v>
      </c>
      <c r="AZ722">
        <v>0</v>
      </c>
      <c r="BA722">
        <v>0</v>
      </c>
      <c r="BB722">
        <v>9591145766</v>
      </c>
      <c r="BC722">
        <v>17740436939</v>
      </c>
      <c r="BD722">
        <v>0</v>
      </c>
      <c r="BE722">
        <v>1161460</v>
      </c>
      <c r="BF722">
        <v>1431635</v>
      </c>
      <c r="BG722">
        <v>0</v>
      </c>
      <c r="BH722">
        <v>0</v>
      </c>
      <c r="BI722">
        <v>1161460</v>
      </c>
      <c r="BJ722">
        <v>0</v>
      </c>
      <c r="BK722">
        <v>0</v>
      </c>
      <c r="BL722">
        <v>1161460</v>
      </c>
      <c r="BM722">
        <v>0</v>
      </c>
      <c r="BN722">
        <v>3199955615</v>
      </c>
      <c r="BO722">
        <v>0</v>
      </c>
      <c r="BP722">
        <v>1161460</v>
      </c>
      <c r="BQ722">
        <v>0</v>
      </c>
      <c r="BR722">
        <v>3201117075</v>
      </c>
      <c r="BS722">
        <v>0</v>
      </c>
      <c r="BT722">
        <v>0</v>
      </c>
      <c r="BU722">
        <v>0</v>
      </c>
      <c r="BV722">
        <v>0</v>
      </c>
      <c r="BW722">
        <v>3201117075</v>
      </c>
      <c r="BX722">
        <v>0</v>
      </c>
      <c r="BY722">
        <v>25.037116376744567</v>
      </c>
      <c r="BZ722">
        <v>0</v>
      </c>
      <c r="CA722">
        <v>17740436939</v>
      </c>
      <c r="CB722">
        <v>17740436939</v>
      </c>
      <c r="CC722">
        <v>8149291173</v>
      </c>
      <c r="CD722">
        <v>0</v>
      </c>
      <c r="CE722">
        <v>20781595491</v>
      </c>
      <c r="CF722">
        <v>20781595491</v>
      </c>
      <c r="CG722">
        <v>7990494110</v>
      </c>
      <c r="CH722">
        <v>20781595491</v>
      </c>
      <c r="CI722">
        <v>20781595491</v>
      </c>
      <c r="CJ722">
        <v>7990494110</v>
      </c>
      <c r="CK722">
        <v>3199955615</v>
      </c>
      <c r="CL722">
        <v>0</v>
      </c>
      <c r="CM722">
        <v>0</v>
      </c>
      <c r="CN722">
        <v>74.149762392044067</v>
      </c>
      <c r="CO722">
        <v>34.902054667472846</v>
      </c>
      <c r="CP722">
        <v>0</v>
      </c>
      <c r="CQ722">
        <v>1540950367785.2244</v>
      </c>
      <c r="CR722">
        <v>725320381904.18921</v>
      </c>
      <c r="CS722">
        <v>1.1715059328843964</v>
      </c>
      <c r="CT722">
        <v>24345762412.51012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1</v>
      </c>
      <c r="DJ722">
        <v>0</v>
      </c>
      <c r="DK722">
        <v>20781595491</v>
      </c>
      <c r="DL722">
        <v>0</v>
      </c>
      <c r="DM722">
        <v>7990494110</v>
      </c>
      <c r="DN722">
        <v>0</v>
      </c>
      <c r="DO722">
        <v>9591145766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5556738070</v>
      </c>
      <c r="DW722">
        <v>372562.87877331674</v>
      </c>
      <c r="DX722">
        <v>0</v>
      </c>
      <c r="DY722">
        <v>2526370061.1114802</v>
      </c>
      <c r="DZ722">
        <v>1288964328.4650409</v>
      </c>
      <c r="EA722">
        <v>0</v>
      </c>
      <c r="EB722">
        <v>3815706952.4552946</v>
      </c>
      <c r="EC722">
        <v>0.68668108958666363</v>
      </c>
      <c r="ED722">
        <v>3815706952.4552941</v>
      </c>
      <c r="EE722">
        <v>14270328635.109177</v>
      </c>
      <c r="EF722">
        <v>0</v>
      </c>
      <c r="EG722">
        <v>0</v>
      </c>
      <c r="EH722">
        <v>0</v>
      </c>
      <c r="EI722">
        <v>0</v>
      </c>
      <c r="EJ722">
        <v>0</v>
      </c>
      <c r="EK722">
        <v>0</v>
      </c>
      <c r="EL722">
        <v>1161460</v>
      </c>
      <c r="EM722">
        <v>0</v>
      </c>
      <c r="EN722">
        <v>0</v>
      </c>
      <c r="EO722">
        <v>3199955615</v>
      </c>
      <c r="EP722">
        <v>0</v>
      </c>
      <c r="EQ722">
        <v>3201117075</v>
      </c>
      <c r="ER722" t="b">
        <v>1</v>
      </c>
      <c r="ES722" t="b">
        <v>1</v>
      </c>
      <c r="ET722" t="s">
        <v>9979</v>
      </c>
      <c r="EU722" t="s">
        <v>9979</v>
      </c>
      <c r="EV722">
        <v>2025</v>
      </c>
      <c r="EW722" t="s">
        <v>572</v>
      </c>
    </row>
    <row r="723" spans="1:153" x14ac:dyDescent="0.4">
      <c r="A723" t="s">
        <v>400</v>
      </c>
      <c r="B723">
        <v>907079231902</v>
      </c>
      <c r="C723">
        <v>6000000001308</v>
      </c>
      <c r="D723" t="s">
        <v>2412</v>
      </c>
      <c r="E723" t="s">
        <v>2413</v>
      </c>
      <c r="F723" t="s">
        <v>606</v>
      </c>
      <c r="G723" t="s">
        <v>1236</v>
      </c>
      <c r="H723" t="s">
        <v>1419</v>
      </c>
      <c r="I723" t="s">
        <v>549</v>
      </c>
      <c r="J723" t="s">
        <v>550</v>
      </c>
      <c r="K723" t="s">
        <v>551</v>
      </c>
      <c r="L723" t="s">
        <v>552</v>
      </c>
      <c r="M723" t="s">
        <v>2242</v>
      </c>
      <c r="N723" t="s">
        <v>554</v>
      </c>
      <c r="O723" t="s">
        <v>555</v>
      </c>
      <c r="P723" t="s">
        <v>554</v>
      </c>
      <c r="Q723" t="s">
        <v>556</v>
      </c>
      <c r="R723" t="s">
        <v>557</v>
      </c>
      <c r="S723" t="s">
        <v>557</v>
      </c>
      <c r="T723" s="1">
        <v>45763</v>
      </c>
      <c r="U723" s="1">
        <v>46807</v>
      </c>
      <c r="V723" s="1">
        <v>46807</v>
      </c>
      <c r="X723" t="s">
        <v>553</v>
      </c>
      <c r="Y723" t="s">
        <v>553</v>
      </c>
      <c r="Z723" t="s">
        <v>553</v>
      </c>
      <c r="AA723" t="s">
        <v>553</v>
      </c>
      <c r="AB723" t="s">
        <v>1688</v>
      </c>
      <c r="AC723" t="s">
        <v>553</v>
      </c>
      <c r="AD723" t="s">
        <v>784</v>
      </c>
      <c r="AF723" t="s">
        <v>8806</v>
      </c>
      <c r="AH723" s="1">
        <v>45762</v>
      </c>
      <c r="AI723" t="s">
        <v>566</v>
      </c>
      <c r="AJ723" t="s">
        <v>567</v>
      </c>
      <c r="AK723" t="s">
        <v>606</v>
      </c>
      <c r="AL723" t="s">
        <v>568</v>
      </c>
      <c r="AM723" t="s">
        <v>569</v>
      </c>
      <c r="AN723" t="s">
        <v>578</v>
      </c>
      <c r="AO723">
        <v>0</v>
      </c>
      <c r="AP723">
        <v>100000000000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1700000000</v>
      </c>
      <c r="AW723">
        <v>100000000000</v>
      </c>
      <c r="AX723">
        <v>0</v>
      </c>
      <c r="AY723">
        <v>0</v>
      </c>
      <c r="AZ723">
        <v>866839754</v>
      </c>
      <c r="BA723">
        <v>0</v>
      </c>
      <c r="BB723">
        <v>1700000000</v>
      </c>
      <c r="BC723">
        <v>99133160246</v>
      </c>
      <c r="BD723">
        <v>0</v>
      </c>
      <c r="BE723">
        <v>2249084382</v>
      </c>
      <c r="BF723">
        <v>6627365851</v>
      </c>
      <c r="BG723">
        <v>0</v>
      </c>
      <c r="BH723">
        <v>2248506848</v>
      </c>
      <c r="BI723">
        <v>577534</v>
      </c>
      <c r="BJ723">
        <v>0</v>
      </c>
      <c r="BK723">
        <v>0</v>
      </c>
      <c r="BL723">
        <v>3010016267</v>
      </c>
      <c r="BM723">
        <v>0</v>
      </c>
      <c r="BN723">
        <v>0</v>
      </c>
      <c r="BO723">
        <v>424628357</v>
      </c>
      <c r="BP723">
        <v>3140834456</v>
      </c>
      <c r="BQ723">
        <v>424628357</v>
      </c>
      <c r="BR723">
        <v>3140834456</v>
      </c>
      <c r="BS723">
        <v>0</v>
      </c>
      <c r="BT723">
        <v>0</v>
      </c>
      <c r="BU723">
        <v>0</v>
      </c>
      <c r="BV723">
        <v>424628357</v>
      </c>
      <c r="BW723">
        <v>3140834456</v>
      </c>
      <c r="BX723">
        <v>0.42935283633900323</v>
      </c>
      <c r="BY723">
        <v>3.2488583450310236</v>
      </c>
      <c r="BZ723">
        <v>0</v>
      </c>
      <c r="CA723">
        <v>100000000000</v>
      </c>
      <c r="CB723">
        <v>100000000000</v>
      </c>
      <c r="CC723">
        <v>98300000000</v>
      </c>
      <c r="CD723">
        <v>0</v>
      </c>
      <c r="CE723">
        <v>99133160246</v>
      </c>
      <c r="CF723">
        <v>99090723670</v>
      </c>
      <c r="CG723">
        <v>97357714282</v>
      </c>
      <c r="CH723">
        <v>99133160246</v>
      </c>
      <c r="CI723">
        <v>99090723670</v>
      </c>
      <c r="CJ723">
        <v>97357714282</v>
      </c>
      <c r="CK723">
        <v>75445964</v>
      </c>
      <c r="CL723">
        <v>0</v>
      </c>
      <c r="CM723">
        <v>0.431730475</v>
      </c>
      <c r="CN723">
        <v>5.1807657000000003</v>
      </c>
      <c r="CO723">
        <v>5.1807657000000003</v>
      </c>
      <c r="CP723">
        <v>42798806361.256699</v>
      </c>
      <c r="CQ723">
        <v>513585676335.08038</v>
      </c>
      <c r="CR723">
        <v>513585676335.08038</v>
      </c>
      <c r="CS723">
        <v>1.0662736585100001</v>
      </c>
      <c r="CT723">
        <v>105703077455.16052</v>
      </c>
      <c r="CU723">
        <v>4.5</v>
      </c>
      <c r="CV723">
        <v>0</v>
      </c>
      <c r="CW723">
        <v>4.5</v>
      </c>
      <c r="CX723">
        <v>0</v>
      </c>
      <c r="CY723">
        <v>0</v>
      </c>
      <c r="CZ723">
        <v>446099221107</v>
      </c>
      <c r="DA723">
        <v>0</v>
      </c>
      <c r="DB723">
        <v>7650000000</v>
      </c>
      <c r="DC723">
        <v>0</v>
      </c>
      <c r="DD723">
        <v>0</v>
      </c>
      <c r="DE723">
        <v>99133160246</v>
      </c>
      <c r="DF723">
        <v>0</v>
      </c>
      <c r="DG723">
        <v>0</v>
      </c>
      <c r="DH723">
        <v>1</v>
      </c>
      <c r="DI723">
        <v>0</v>
      </c>
      <c r="DJ723">
        <v>99133160246</v>
      </c>
      <c r="DK723">
        <v>0</v>
      </c>
      <c r="DL723">
        <v>97357714282</v>
      </c>
      <c r="DM723">
        <v>0</v>
      </c>
      <c r="DN723">
        <v>1700000000</v>
      </c>
      <c r="DO723">
        <v>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85805132559.314941</v>
      </c>
      <c r="DW723">
        <v>10125005641.999165</v>
      </c>
      <c r="DX723">
        <v>0</v>
      </c>
      <c r="DY723">
        <v>0</v>
      </c>
      <c r="DZ723">
        <v>0</v>
      </c>
      <c r="EA723">
        <v>0</v>
      </c>
      <c r="EB723">
        <v>10125005641.999165</v>
      </c>
      <c r="EC723">
        <v>0.11800000000000002</v>
      </c>
      <c r="ED723">
        <v>10125005641.999165</v>
      </c>
      <c r="EE723">
        <v>11697712909.028002</v>
      </c>
      <c r="EF723">
        <v>0</v>
      </c>
      <c r="EG723">
        <v>424628357</v>
      </c>
      <c r="EH723">
        <v>0</v>
      </c>
      <c r="EI723">
        <v>0</v>
      </c>
      <c r="EJ723">
        <v>0</v>
      </c>
      <c r="EK723">
        <v>0</v>
      </c>
      <c r="EL723">
        <v>3140834456</v>
      </c>
      <c r="EM723">
        <v>0</v>
      </c>
      <c r="EN723">
        <v>0</v>
      </c>
      <c r="EO723">
        <v>0</v>
      </c>
      <c r="EP723">
        <v>424628357</v>
      </c>
      <c r="EQ723">
        <v>3140834456</v>
      </c>
      <c r="ER723" t="b">
        <v>1</v>
      </c>
      <c r="ES723" t="b">
        <v>1</v>
      </c>
      <c r="ET723" t="s">
        <v>9979</v>
      </c>
      <c r="EU723" t="s">
        <v>9979</v>
      </c>
      <c r="EV723">
        <v>2025</v>
      </c>
      <c r="EW723" t="s">
        <v>8804</v>
      </c>
    </row>
    <row r="724" spans="1:153" x14ac:dyDescent="0.4">
      <c r="A724" t="s">
        <v>401</v>
      </c>
      <c r="B724">
        <v>800716489804</v>
      </c>
      <c r="C724">
        <v>6000000001309</v>
      </c>
      <c r="D724" t="s">
        <v>2414</v>
      </c>
      <c r="E724" t="s">
        <v>2415</v>
      </c>
      <c r="F724" t="s">
        <v>606</v>
      </c>
      <c r="G724" t="s">
        <v>607</v>
      </c>
      <c r="H724" t="s">
        <v>931</v>
      </c>
      <c r="I724" t="s">
        <v>549</v>
      </c>
      <c r="J724" t="s">
        <v>550</v>
      </c>
      <c r="K724" t="s">
        <v>551</v>
      </c>
      <c r="L724" t="s">
        <v>552</v>
      </c>
      <c r="M724" t="s">
        <v>1186</v>
      </c>
      <c r="N724" t="s">
        <v>554</v>
      </c>
      <c r="O724" t="s">
        <v>555</v>
      </c>
      <c r="P724" t="s">
        <v>554</v>
      </c>
      <c r="Q724" t="s">
        <v>556</v>
      </c>
      <c r="R724" t="s">
        <v>557</v>
      </c>
      <c r="S724" t="s">
        <v>557</v>
      </c>
      <c r="T724" s="1">
        <v>45775</v>
      </c>
      <c r="U724" s="1">
        <v>46688</v>
      </c>
      <c r="V724" s="1">
        <v>46688</v>
      </c>
      <c r="X724" t="s">
        <v>553</v>
      </c>
      <c r="Y724" t="s">
        <v>553</v>
      </c>
      <c r="Z724" t="s">
        <v>553</v>
      </c>
      <c r="AA724" t="s">
        <v>553</v>
      </c>
      <c r="AB724" t="s">
        <v>1719</v>
      </c>
      <c r="AC724" t="s">
        <v>553</v>
      </c>
      <c r="AD724" t="s">
        <v>620</v>
      </c>
      <c r="AF724" t="s">
        <v>8806</v>
      </c>
      <c r="AH724" s="1">
        <v>45771</v>
      </c>
      <c r="AI724" t="s">
        <v>566</v>
      </c>
      <c r="AJ724" t="s">
        <v>567</v>
      </c>
      <c r="AK724" t="s">
        <v>606</v>
      </c>
      <c r="AL724" t="s">
        <v>568</v>
      </c>
      <c r="AM724" t="s">
        <v>569</v>
      </c>
      <c r="AN724" t="s">
        <v>578</v>
      </c>
      <c r="AO724">
        <v>0</v>
      </c>
      <c r="AP724">
        <v>108900000000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108900000000</v>
      </c>
      <c r="AX724">
        <v>0</v>
      </c>
      <c r="AY724">
        <v>0</v>
      </c>
      <c r="AZ724">
        <v>54450000</v>
      </c>
      <c r="BA724">
        <v>0</v>
      </c>
      <c r="BB724">
        <v>0</v>
      </c>
      <c r="BC724">
        <v>108845550000</v>
      </c>
      <c r="BD724">
        <v>1167467671</v>
      </c>
      <c r="BE724">
        <v>3502403013</v>
      </c>
      <c r="BF724">
        <v>5966700866</v>
      </c>
      <c r="BG724">
        <v>0</v>
      </c>
      <c r="BH724">
        <v>3502403013</v>
      </c>
      <c r="BI724">
        <v>0</v>
      </c>
      <c r="BJ724">
        <v>0</v>
      </c>
      <c r="BK724">
        <v>0</v>
      </c>
      <c r="BL724">
        <v>2719814794</v>
      </c>
      <c r="BM724">
        <v>0</v>
      </c>
      <c r="BN724">
        <v>0</v>
      </c>
      <c r="BO724">
        <v>398093646</v>
      </c>
      <c r="BP724">
        <v>2722400766</v>
      </c>
      <c r="BQ724">
        <v>398093646</v>
      </c>
      <c r="BR724">
        <v>2722400766</v>
      </c>
      <c r="BS724">
        <v>0</v>
      </c>
      <c r="BT724">
        <v>0</v>
      </c>
      <c r="BU724">
        <v>0</v>
      </c>
      <c r="BV724">
        <v>398093646</v>
      </c>
      <c r="BW724">
        <v>2722400766</v>
      </c>
      <c r="BX724">
        <v>0.36641183504217439</v>
      </c>
      <c r="BY724">
        <v>2.5328602336515029</v>
      </c>
      <c r="BZ724">
        <v>0</v>
      </c>
      <c r="CA724">
        <v>108900000000</v>
      </c>
      <c r="CB724">
        <v>108900000000</v>
      </c>
      <c r="CC724">
        <v>108900000000</v>
      </c>
      <c r="CD724">
        <v>0</v>
      </c>
      <c r="CE724">
        <v>108845550000</v>
      </c>
      <c r="CF724">
        <v>108845550000</v>
      </c>
      <c r="CG724">
        <v>108843372000</v>
      </c>
      <c r="CH724">
        <v>108845550000</v>
      </c>
      <c r="CI724">
        <v>108845550000</v>
      </c>
      <c r="CJ724">
        <v>108843372000</v>
      </c>
      <c r="CK724">
        <v>2178000</v>
      </c>
      <c r="CL724">
        <v>0</v>
      </c>
      <c r="CM724">
        <v>0.36326413333333335</v>
      </c>
      <c r="CN724">
        <v>4.3591696000000004</v>
      </c>
      <c r="CO724">
        <v>4.3591696000000004</v>
      </c>
      <c r="CP724">
        <v>39539684387.940002</v>
      </c>
      <c r="CQ724">
        <v>474476212655.28003</v>
      </c>
      <c r="CR724">
        <v>474476212655.28003</v>
      </c>
      <c r="CS724">
        <v>1.0547906415610653</v>
      </c>
      <c r="CT724">
        <v>114809267515.567</v>
      </c>
      <c r="CU724">
        <v>4.3</v>
      </c>
      <c r="CV724">
        <v>0</v>
      </c>
      <c r="CW724">
        <v>0</v>
      </c>
      <c r="CX724">
        <v>0</v>
      </c>
      <c r="CY724">
        <v>0</v>
      </c>
      <c r="CZ724">
        <v>468035865000</v>
      </c>
      <c r="DA724">
        <v>0</v>
      </c>
      <c r="DB724">
        <v>0</v>
      </c>
      <c r="DC724">
        <v>0</v>
      </c>
      <c r="DD724">
        <v>0</v>
      </c>
      <c r="DE724">
        <v>108845550000</v>
      </c>
      <c r="DF724">
        <v>0</v>
      </c>
      <c r="DG724">
        <v>0</v>
      </c>
      <c r="DH724">
        <v>1</v>
      </c>
      <c r="DI724">
        <v>0</v>
      </c>
      <c r="DJ724">
        <v>108845550000</v>
      </c>
      <c r="DK724">
        <v>0</v>
      </c>
      <c r="DL724">
        <v>108843372000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112780765564.24086</v>
      </c>
      <c r="DW724">
        <v>6816110503.6944523</v>
      </c>
      <c r="DX724">
        <v>0</v>
      </c>
      <c r="DY724">
        <v>0</v>
      </c>
      <c r="DZ724">
        <v>0</v>
      </c>
      <c r="EA724">
        <v>0</v>
      </c>
      <c r="EB724">
        <v>6816110503.6944523</v>
      </c>
      <c r="EC724">
        <v>6.0436817125628921E-2</v>
      </c>
      <c r="ED724">
        <v>6816110503.6944523</v>
      </c>
      <c r="EE724">
        <v>6578278600.2884989</v>
      </c>
      <c r="EF724">
        <v>0</v>
      </c>
      <c r="EG724">
        <v>398093646</v>
      </c>
      <c r="EH724">
        <v>0</v>
      </c>
      <c r="EI724">
        <v>0</v>
      </c>
      <c r="EJ724">
        <v>0</v>
      </c>
      <c r="EK724">
        <v>0</v>
      </c>
      <c r="EL724">
        <v>2722400766</v>
      </c>
      <c r="EM724">
        <v>0</v>
      </c>
      <c r="EN724">
        <v>0</v>
      </c>
      <c r="EO724">
        <v>0</v>
      </c>
      <c r="EP724">
        <v>398093646</v>
      </c>
      <c r="EQ724">
        <v>2722400766</v>
      </c>
      <c r="ER724" t="b">
        <v>1</v>
      </c>
      <c r="ES724" t="b">
        <v>1</v>
      </c>
      <c r="ET724" t="s">
        <v>9979</v>
      </c>
      <c r="EU724" t="s">
        <v>9979</v>
      </c>
      <c r="EV724">
        <v>2025</v>
      </c>
      <c r="EW724" t="s">
        <v>8804</v>
      </c>
    </row>
    <row r="725" spans="1:153" x14ac:dyDescent="0.4">
      <c r="A725" t="s">
        <v>399</v>
      </c>
      <c r="B725" t="s">
        <v>2416</v>
      </c>
      <c r="C725">
        <v>210002232</v>
      </c>
      <c r="D725" t="s">
        <v>2417</v>
      </c>
      <c r="E725" t="s">
        <v>2418</v>
      </c>
      <c r="F725" t="s">
        <v>687</v>
      </c>
      <c r="G725" t="s">
        <v>687</v>
      </c>
      <c r="H725" t="s">
        <v>687</v>
      </c>
      <c r="I725" t="s">
        <v>689</v>
      </c>
      <c r="J725" t="s">
        <v>654</v>
      </c>
      <c r="K725" t="s">
        <v>551</v>
      </c>
      <c r="L725" t="s">
        <v>654</v>
      </c>
      <c r="M725" t="s">
        <v>553</v>
      </c>
      <c r="N725" t="s">
        <v>594</v>
      </c>
      <c r="O725" t="s">
        <v>583</v>
      </c>
      <c r="P725" t="s">
        <v>584</v>
      </c>
      <c r="Q725" t="s">
        <v>655</v>
      </c>
      <c r="R725" t="s">
        <v>692</v>
      </c>
      <c r="S725" t="s">
        <v>692</v>
      </c>
      <c r="T725" s="1">
        <v>45996</v>
      </c>
      <c r="U725" s="1">
        <v>47822</v>
      </c>
      <c r="V725" s="1">
        <v>49648</v>
      </c>
      <c r="X725" t="s">
        <v>553</v>
      </c>
      <c r="Y725" t="s">
        <v>553</v>
      </c>
      <c r="Z725" t="s">
        <v>553</v>
      </c>
      <c r="AA725" t="s">
        <v>553</v>
      </c>
      <c r="AB725" t="s">
        <v>553</v>
      </c>
      <c r="AC725" t="s">
        <v>2419</v>
      </c>
      <c r="AD725" t="s">
        <v>1092</v>
      </c>
      <c r="AF725" t="s">
        <v>9926</v>
      </c>
      <c r="AH725" s="1">
        <v>45777</v>
      </c>
      <c r="AI725" t="s">
        <v>566</v>
      </c>
      <c r="AJ725" t="s">
        <v>696</v>
      </c>
      <c r="AK725" t="s">
        <v>687</v>
      </c>
      <c r="AL725" t="s">
        <v>586</v>
      </c>
      <c r="AM725" t="s">
        <v>569</v>
      </c>
      <c r="AN725" t="s">
        <v>578</v>
      </c>
      <c r="AO725">
        <v>50000000</v>
      </c>
      <c r="AP725">
        <v>70000000000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1334836084</v>
      </c>
      <c r="AW725">
        <v>1753174989</v>
      </c>
      <c r="AX725">
        <v>0</v>
      </c>
      <c r="AY725">
        <v>0</v>
      </c>
      <c r="AZ725">
        <v>0</v>
      </c>
      <c r="BA725">
        <v>0</v>
      </c>
      <c r="BB725">
        <v>1334836084</v>
      </c>
      <c r="BC725">
        <v>1753174989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-1325537</v>
      </c>
      <c r="BN725">
        <v>-457073526</v>
      </c>
      <c r="BO725">
        <v>0</v>
      </c>
      <c r="BP725">
        <v>0</v>
      </c>
      <c r="BQ725">
        <v>-1325537</v>
      </c>
      <c r="BR725">
        <v>-457073526</v>
      </c>
      <c r="BS725">
        <v>0</v>
      </c>
      <c r="BT725">
        <v>0</v>
      </c>
      <c r="BU725">
        <v>0</v>
      </c>
      <c r="BV725">
        <v>-1325537</v>
      </c>
      <c r="BW725">
        <v>-457073526</v>
      </c>
      <c r="BX725">
        <v>-9.9833662404921364E-2</v>
      </c>
      <c r="BY725">
        <v>-42.558589377791286</v>
      </c>
      <c r="BZ725">
        <v>1181763.31</v>
      </c>
      <c r="CA725">
        <v>1753174989</v>
      </c>
      <c r="CB725">
        <v>1753174989</v>
      </c>
      <c r="CC725">
        <v>418338905</v>
      </c>
      <c r="CD725">
        <v>889883.17</v>
      </c>
      <c r="CE725">
        <v>1282410636</v>
      </c>
      <c r="CF725">
        <v>1371754907</v>
      </c>
      <c r="CG725">
        <v>408488939</v>
      </c>
      <c r="CH725">
        <v>1332546518.9919586</v>
      </c>
      <c r="CI725">
        <v>1303241753.6679585</v>
      </c>
      <c r="CJ725">
        <v>418338905.75199997</v>
      </c>
      <c r="CK725">
        <v>-420628470.76004136</v>
      </c>
      <c r="CL725">
        <v>0</v>
      </c>
      <c r="CM725">
        <v>32.987516522407532</v>
      </c>
      <c r="CN725">
        <v>-61.768619492650046</v>
      </c>
      <c r="CO725">
        <v>-61.546261683106437</v>
      </c>
      <c r="CP725">
        <v>42303542043.56115</v>
      </c>
      <c r="CQ725">
        <v>-79212734608.411346</v>
      </c>
      <c r="CR725">
        <v>-78927580588.454956</v>
      </c>
      <c r="CS725">
        <v>0.73147897046573707</v>
      </c>
      <c r="CT725">
        <v>938056411.73559105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</v>
      </c>
      <c r="DC725">
        <v>0</v>
      </c>
      <c r="DD725">
        <v>0</v>
      </c>
      <c r="DE725">
        <v>0</v>
      </c>
      <c r="DF725">
        <v>0</v>
      </c>
      <c r="DG725">
        <v>0</v>
      </c>
      <c r="DH725">
        <v>0</v>
      </c>
      <c r="DI725">
        <v>1</v>
      </c>
      <c r="DJ725">
        <v>0</v>
      </c>
      <c r="DK725">
        <v>1282410636</v>
      </c>
      <c r="DL725">
        <v>0</v>
      </c>
      <c r="DM725">
        <v>408488939</v>
      </c>
      <c r="DN725">
        <v>0</v>
      </c>
      <c r="DO725">
        <v>1334836084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0</v>
      </c>
      <c r="DW725">
        <v>0</v>
      </c>
      <c r="DX725">
        <v>0</v>
      </c>
      <c r="DY725">
        <v>0</v>
      </c>
      <c r="DZ725">
        <v>0</v>
      </c>
      <c r="EA725">
        <v>0</v>
      </c>
      <c r="EB725">
        <v>0</v>
      </c>
      <c r="EC725">
        <v>0</v>
      </c>
      <c r="ED725">
        <v>0</v>
      </c>
      <c r="EE725">
        <v>0</v>
      </c>
      <c r="EF725">
        <v>-118649037</v>
      </c>
      <c r="EG725">
        <v>0</v>
      </c>
      <c r="EH725">
        <v>0</v>
      </c>
      <c r="EI725">
        <v>88018734</v>
      </c>
      <c r="EJ725">
        <v>29304766</v>
      </c>
      <c r="EK725">
        <v>-40285917</v>
      </c>
      <c r="EL725">
        <v>0</v>
      </c>
      <c r="EM725">
        <v>0</v>
      </c>
      <c r="EN725">
        <v>3840861</v>
      </c>
      <c r="EO725">
        <v>-420628470</v>
      </c>
      <c r="EP725">
        <v>-1325537</v>
      </c>
      <c r="EQ725">
        <v>-457073526</v>
      </c>
      <c r="ER725" t="b">
        <v>1</v>
      </c>
      <c r="ES725" t="b">
        <v>1</v>
      </c>
      <c r="ET725" t="s">
        <v>840</v>
      </c>
      <c r="EU725" t="s">
        <v>9979</v>
      </c>
      <c r="EV725">
        <v>2025</v>
      </c>
      <c r="EW725" t="s">
        <v>814</v>
      </c>
    </row>
    <row r="726" spans="1:153" x14ac:dyDescent="0.4">
      <c r="A726" t="s">
        <v>402</v>
      </c>
      <c r="B726" t="s">
        <v>2420</v>
      </c>
      <c r="C726">
        <v>210002140</v>
      </c>
      <c r="D726" t="s">
        <v>2421</v>
      </c>
      <c r="E726" t="s">
        <v>2421</v>
      </c>
      <c r="F726" t="s">
        <v>827</v>
      </c>
      <c r="G726" t="s">
        <v>827</v>
      </c>
      <c r="H726" t="s">
        <v>827</v>
      </c>
      <c r="I726" t="s">
        <v>689</v>
      </c>
      <c r="J726" t="s">
        <v>837</v>
      </c>
      <c r="K726" t="s">
        <v>691</v>
      </c>
      <c r="L726" t="s">
        <v>1532</v>
      </c>
      <c r="M726" t="s">
        <v>553</v>
      </c>
      <c r="N726" t="s">
        <v>594</v>
      </c>
      <c r="O726" t="s">
        <v>583</v>
      </c>
      <c r="P726" t="s">
        <v>584</v>
      </c>
      <c r="Q726" t="s">
        <v>655</v>
      </c>
      <c r="R726" t="s">
        <v>692</v>
      </c>
      <c r="S726" t="s">
        <v>692</v>
      </c>
      <c r="T726" s="1">
        <v>45840</v>
      </c>
      <c r="U726" s="1">
        <v>47848</v>
      </c>
      <c r="V726" s="1">
        <v>49492</v>
      </c>
      <c r="X726" t="s">
        <v>553</v>
      </c>
      <c r="Y726" t="s">
        <v>553</v>
      </c>
      <c r="Z726" t="s">
        <v>553</v>
      </c>
      <c r="AA726" t="s">
        <v>553</v>
      </c>
      <c r="AB726" t="s">
        <v>553</v>
      </c>
      <c r="AC726" t="s">
        <v>1533</v>
      </c>
      <c r="AD726" t="s">
        <v>993</v>
      </c>
      <c r="AF726" t="s">
        <v>829</v>
      </c>
      <c r="AH726" s="1">
        <v>45792</v>
      </c>
      <c r="AI726" t="s">
        <v>566</v>
      </c>
      <c r="AJ726" t="s">
        <v>696</v>
      </c>
      <c r="AK726" t="s">
        <v>827</v>
      </c>
      <c r="AL726" t="s">
        <v>586</v>
      </c>
      <c r="AM726" t="s">
        <v>569</v>
      </c>
      <c r="AN726" t="s">
        <v>578</v>
      </c>
      <c r="AO726">
        <v>20000000</v>
      </c>
      <c r="AP726">
        <v>28000000000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3943810000</v>
      </c>
      <c r="AW726">
        <v>9432510000</v>
      </c>
      <c r="AX726">
        <v>0</v>
      </c>
      <c r="AY726">
        <v>0</v>
      </c>
      <c r="AZ726">
        <v>0</v>
      </c>
      <c r="BA726">
        <v>0</v>
      </c>
      <c r="BB726">
        <v>3943810000</v>
      </c>
      <c r="BC726">
        <v>9432510000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-21971263</v>
      </c>
      <c r="BN726">
        <v>1581560630</v>
      </c>
      <c r="BO726">
        <v>0</v>
      </c>
      <c r="BP726">
        <v>0</v>
      </c>
      <c r="BQ726">
        <v>-21971263</v>
      </c>
      <c r="BR726">
        <v>1581560630</v>
      </c>
      <c r="BS726">
        <v>0</v>
      </c>
      <c r="BT726">
        <v>0</v>
      </c>
      <c r="BU726">
        <v>0</v>
      </c>
      <c r="BV726">
        <v>-21971263</v>
      </c>
      <c r="BW726">
        <v>1581560630</v>
      </c>
      <c r="BX726">
        <v>-0.19657188890137442</v>
      </c>
      <c r="BY726">
        <v>21.669858959255453</v>
      </c>
      <c r="BZ726">
        <v>6550000</v>
      </c>
      <c r="CA726">
        <v>9432510000</v>
      </c>
      <c r="CB726">
        <v>9432510000</v>
      </c>
      <c r="CC726">
        <v>5488700000</v>
      </c>
      <c r="CD726">
        <v>7487581</v>
      </c>
      <c r="CE726">
        <v>10790352979</v>
      </c>
      <c r="CF726">
        <v>11542106112</v>
      </c>
      <c r="CG726">
        <v>5388078198</v>
      </c>
      <c r="CH726">
        <v>10783657962.000002</v>
      </c>
      <c r="CI726">
        <v>10877791095</v>
      </c>
      <c r="CJ726">
        <v>5280668181</v>
      </c>
      <c r="CK726">
        <v>1559179781.0000019</v>
      </c>
      <c r="CL726">
        <v>0</v>
      </c>
      <c r="CM726">
        <v>476.12035274505615</v>
      </c>
      <c r="CN726">
        <v>70.720366239547744</v>
      </c>
      <c r="CO726">
        <v>41.818230748176575</v>
      </c>
      <c r="CP726">
        <v>5137506666605.1475</v>
      </c>
      <c r="CQ726">
        <v>763097714528.875</v>
      </c>
      <c r="CR726">
        <v>451233470730.0965</v>
      </c>
      <c r="CS726">
        <v>1.1439535159782497</v>
      </c>
      <c r="CT726">
        <v>12343662228.973431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10790352979</v>
      </c>
      <c r="DL726">
        <v>0</v>
      </c>
      <c r="DM726">
        <v>5388078198</v>
      </c>
      <c r="DN726">
        <v>0</v>
      </c>
      <c r="DO726">
        <v>3943810000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-643064008</v>
      </c>
      <c r="EG726">
        <v>0</v>
      </c>
      <c r="EH726">
        <v>0</v>
      </c>
      <c r="EI726">
        <v>729781870</v>
      </c>
      <c r="EJ726">
        <v>-108689125</v>
      </c>
      <c r="EK726">
        <v>-101613876</v>
      </c>
      <c r="EL726">
        <v>0</v>
      </c>
      <c r="EM726">
        <v>0</v>
      </c>
      <c r="EN726">
        <v>123095849</v>
      </c>
      <c r="EO726">
        <v>1560078657</v>
      </c>
      <c r="EP726">
        <v>-21971263</v>
      </c>
      <c r="EQ726">
        <v>1581560630</v>
      </c>
      <c r="ER726" t="b">
        <v>1</v>
      </c>
      <c r="ES726" t="b">
        <v>1</v>
      </c>
      <c r="ET726" t="s">
        <v>1380</v>
      </c>
      <c r="EU726" t="s">
        <v>9979</v>
      </c>
      <c r="EV726">
        <v>2025</v>
      </c>
      <c r="EW726" t="s">
        <v>814</v>
      </c>
    </row>
    <row r="727" spans="1:153" x14ac:dyDescent="0.4">
      <c r="A727" t="s">
        <v>403</v>
      </c>
      <c r="B727">
        <v>807001528802</v>
      </c>
      <c r="C727">
        <v>6000000001315</v>
      </c>
      <c r="D727" t="s">
        <v>2422</v>
      </c>
      <c r="E727" t="s">
        <v>2423</v>
      </c>
      <c r="F727" t="s">
        <v>546</v>
      </c>
      <c r="G727" t="s">
        <v>547</v>
      </c>
      <c r="H727" t="s">
        <v>548</v>
      </c>
      <c r="I727" t="s">
        <v>549</v>
      </c>
      <c r="J727" t="s">
        <v>550</v>
      </c>
      <c r="K727" t="s">
        <v>551</v>
      </c>
      <c r="L727" t="s">
        <v>552</v>
      </c>
      <c r="M727" t="s">
        <v>553</v>
      </c>
      <c r="N727" t="s">
        <v>554</v>
      </c>
      <c r="O727" t="s">
        <v>555</v>
      </c>
      <c r="P727" t="s">
        <v>554</v>
      </c>
      <c r="Q727" t="s">
        <v>556</v>
      </c>
      <c r="R727" t="s">
        <v>557</v>
      </c>
      <c r="S727" t="s">
        <v>557</v>
      </c>
      <c r="T727" s="1">
        <v>45838</v>
      </c>
      <c r="U727" s="1">
        <v>55974</v>
      </c>
      <c r="V727" s="1">
        <v>55974</v>
      </c>
      <c r="X727" t="s">
        <v>558</v>
      </c>
      <c r="Y727" t="s">
        <v>559</v>
      </c>
      <c r="Z727" t="s">
        <v>2424</v>
      </c>
      <c r="AA727" t="s">
        <v>2425</v>
      </c>
      <c r="AB727" t="s">
        <v>553</v>
      </c>
      <c r="AC727" t="s">
        <v>553</v>
      </c>
      <c r="AD727" t="s">
        <v>640</v>
      </c>
      <c r="AF727" t="s">
        <v>564</v>
      </c>
      <c r="AH727" s="1">
        <v>45826</v>
      </c>
      <c r="AI727" t="s">
        <v>566</v>
      </c>
      <c r="AJ727" t="s">
        <v>567</v>
      </c>
      <c r="AK727" t="s">
        <v>546</v>
      </c>
      <c r="AL727" t="s">
        <v>568</v>
      </c>
      <c r="AM727" t="s">
        <v>569</v>
      </c>
      <c r="AN727" t="s">
        <v>578</v>
      </c>
      <c r="AO727">
        <v>0</v>
      </c>
      <c r="AP727">
        <v>120110000000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11317000000</v>
      </c>
      <c r="AW727">
        <v>37357000000</v>
      </c>
      <c r="AX727">
        <v>0</v>
      </c>
      <c r="AY727">
        <v>0</v>
      </c>
      <c r="AZ727">
        <v>0</v>
      </c>
      <c r="BA727">
        <v>0</v>
      </c>
      <c r="BB727">
        <v>11317000000</v>
      </c>
      <c r="BC727">
        <v>37357000000</v>
      </c>
      <c r="BD727">
        <v>0</v>
      </c>
      <c r="BE727">
        <v>735469014</v>
      </c>
      <c r="BF727">
        <v>2062692790</v>
      </c>
      <c r="BG727">
        <v>0</v>
      </c>
      <c r="BH727">
        <v>702740270</v>
      </c>
      <c r="BI727">
        <v>32728744</v>
      </c>
      <c r="BJ727">
        <v>0</v>
      </c>
      <c r="BK727">
        <v>0</v>
      </c>
      <c r="BL727">
        <v>859362736</v>
      </c>
      <c r="BM727">
        <v>0</v>
      </c>
      <c r="BN727">
        <v>0</v>
      </c>
      <c r="BO727">
        <v>158639314</v>
      </c>
      <c r="BP727">
        <v>892091480</v>
      </c>
      <c r="BQ727">
        <v>158639314</v>
      </c>
      <c r="BR727">
        <v>892091480</v>
      </c>
      <c r="BS727">
        <v>0</v>
      </c>
      <c r="BT727">
        <v>0</v>
      </c>
      <c r="BU727">
        <v>0</v>
      </c>
      <c r="BV727">
        <v>158639314</v>
      </c>
      <c r="BW727">
        <v>892091480</v>
      </c>
      <c r="BX727">
        <v>0.42556112005984642</v>
      </c>
      <c r="BY727">
        <v>2.8544685565440133</v>
      </c>
      <c r="BZ727">
        <v>0</v>
      </c>
      <c r="CA727">
        <v>37357000000</v>
      </c>
      <c r="CB727">
        <v>37357000000</v>
      </c>
      <c r="CC727">
        <v>26040000000</v>
      </c>
      <c r="CD727">
        <v>0</v>
      </c>
      <c r="CE727">
        <v>37357000000</v>
      </c>
      <c r="CF727">
        <v>37357000000</v>
      </c>
      <c r="CG727">
        <v>26040000000</v>
      </c>
      <c r="CH727">
        <v>37357000000</v>
      </c>
      <c r="CI727">
        <v>37357000000</v>
      </c>
      <c r="CJ727">
        <v>26040000000</v>
      </c>
      <c r="CK727">
        <v>0</v>
      </c>
      <c r="CL727">
        <v>0</v>
      </c>
      <c r="CM727">
        <v>0.42411046666666663</v>
      </c>
      <c r="CN727">
        <v>5.0893255999999996</v>
      </c>
      <c r="CO727">
        <v>5.0893255999999996</v>
      </c>
      <c r="CP727">
        <v>15843494703.266665</v>
      </c>
      <c r="CQ727">
        <v>190121936439.19998</v>
      </c>
      <c r="CR727">
        <v>190121936439.19998</v>
      </c>
      <c r="CS727">
        <v>1.0552156969242712</v>
      </c>
      <c r="CT727">
        <v>39419692790</v>
      </c>
      <c r="CU727">
        <v>5</v>
      </c>
      <c r="CV727">
        <v>0</v>
      </c>
      <c r="CW727">
        <v>5</v>
      </c>
      <c r="CX727">
        <v>0</v>
      </c>
      <c r="CY727">
        <v>0</v>
      </c>
      <c r="CZ727">
        <v>186785000000</v>
      </c>
      <c r="DA727">
        <v>0</v>
      </c>
      <c r="DB727">
        <v>56585000000</v>
      </c>
      <c r="DC727">
        <v>0</v>
      </c>
      <c r="DD727">
        <v>0</v>
      </c>
      <c r="DE727">
        <v>37357000000</v>
      </c>
      <c r="DF727">
        <v>0</v>
      </c>
      <c r="DG727">
        <v>0</v>
      </c>
      <c r="DH727">
        <v>1</v>
      </c>
      <c r="DI727">
        <v>0</v>
      </c>
      <c r="DJ727">
        <v>37357000000</v>
      </c>
      <c r="DK727">
        <v>0</v>
      </c>
      <c r="DL727">
        <v>26040000000</v>
      </c>
      <c r="DM727">
        <v>0</v>
      </c>
      <c r="DN727">
        <v>11317000000</v>
      </c>
      <c r="DO727">
        <v>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17053262410.211399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0</v>
      </c>
      <c r="EG727">
        <v>158639314</v>
      </c>
      <c r="EH727">
        <v>0</v>
      </c>
      <c r="EI727">
        <v>0</v>
      </c>
      <c r="EJ727">
        <v>0</v>
      </c>
      <c r="EK727">
        <v>0</v>
      </c>
      <c r="EL727">
        <v>892091480</v>
      </c>
      <c r="EM727">
        <v>0</v>
      </c>
      <c r="EN727">
        <v>0</v>
      </c>
      <c r="EO727">
        <v>0</v>
      </c>
      <c r="EP727">
        <v>158639314</v>
      </c>
      <c r="EQ727">
        <v>892091480</v>
      </c>
      <c r="ER727" t="b">
        <v>1</v>
      </c>
      <c r="ES727" t="b">
        <v>1</v>
      </c>
      <c r="ET727" t="s">
        <v>9979</v>
      </c>
      <c r="EU727" t="s">
        <v>9979</v>
      </c>
      <c r="EV727">
        <v>2025</v>
      </c>
      <c r="EW727" t="s">
        <v>8804</v>
      </c>
    </row>
    <row r="728" spans="1:153" x14ac:dyDescent="0.4">
      <c r="A728" t="s">
        <v>403</v>
      </c>
      <c r="B728" t="s">
        <v>2426</v>
      </c>
      <c r="C728">
        <v>210002141</v>
      </c>
      <c r="D728" t="s">
        <v>2422</v>
      </c>
      <c r="E728" t="s">
        <v>2427</v>
      </c>
      <c r="F728" t="s">
        <v>546</v>
      </c>
      <c r="G728" t="s">
        <v>547</v>
      </c>
      <c r="H728" t="s">
        <v>548</v>
      </c>
      <c r="I728" t="s">
        <v>549</v>
      </c>
      <c r="J728" t="s">
        <v>550</v>
      </c>
      <c r="K728" t="s">
        <v>551</v>
      </c>
      <c r="L728" t="s">
        <v>552</v>
      </c>
      <c r="M728" t="s">
        <v>553</v>
      </c>
      <c r="N728" t="s">
        <v>594</v>
      </c>
      <c r="O728" t="s">
        <v>703</v>
      </c>
      <c r="P728" t="s">
        <v>595</v>
      </c>
      <c r="Q728" t="s">
        <v>556</v>
      </c>
      <c r="R728" t="s">
        <v>557</v>
      </c>
      <c r="S728" t="s">
        <v>557</v>
      </c>
      <c r="T728" s="1">
        <v>45834</v>
      </c>
      <c r="U728" s="1">
        <v>58252</v>
      </c>
      <c r="V728" s="1">
        <v>58252</v>
      </c>
      <c r="X728" t="s">
        <v>558</v>
      </c>
      <c r="Y728" t="s">
        <v>559</v>
      </c>
      <c r="Z728" t="s">
        <v>2428</v>
      </c>
      <c r="AA728" t="s">
        <v>560</v>
      </c>
      <c r="AB728" t="s">
        <v>705</v>
      </c>
      <c r="AC728" t="s">
        <v>553</v>
      </c>
      <c r="AD728" t="s">
        <v>640</v>
      </c>
      <c r="AF728" t="s">
        <v>564</v>
      </c>
      <c r="AH728" s="1">
        <v>45826</v>
      </c>
      <c r="AI728" t="s">
        <v>566</v>
      </c>
      <c r="AJ728" t="s">
        <v>567</v>
      </c>
      <c r="AK728" t="s">
        <v>546</v>
      </c>
      <c r="AL728" t="s">
        <v>568</v>
      </c>
      <c r="AM728" t="s">
        <v>569</v>
      </c>
      <c r="AN728" t="s">
        <v>578</v>
      </c>
      <c r="AO728">
        <v>0</v>
      </c>
      <c r="AP728">
        <v>41500000000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321444622</v>
      </c>
      <c r="AW728">
        <v>32468928448</v>
      </c>
      <c r="AX728">
        <v>0</v>
      </c>
      <c r="AY728">
        <v>0</v>
      </c>
      <c r="AZ728">
        <v>0</v>
      </c>
      <c r="BA728">
        <v>0</v>
      </c>
      <c r="BB728">
        <v>321444622</v>
      </c>
      <c r="BC728">
        <v>32468928448</v>
      </c>
      <c r="BD728">
        <v>504685832</v>
      </c>
      <c r="BE728">
        <v>994285366</v>
      </c>
      <c r="BF728">
        <v>1983548871</v>
      </c>
      <c r="BG728">
        <v>994270877</v>
      </c>
      <c r="BH728">
        <v>0</v>
      </c>
      <c r="BI728">
        <v>14489</v>
      </c>
      <c r="BJ728">
        <v>0</v>
      </c>
      <c r="BK728">
        <v>994270877</v>
      </c>
      <c r="BL728">
        <v>14489</v>
      </c>
      <c r="BM728">
        <v>0</v>
      </c>
      <c r="BN728">
        <v>349799950</v>
      </c>
      <c r="BO728">
        <v>504685832</v>
      </c>
      <c r="BP728">
        <v>994285366</v>
      </c>
      <c r="BQ728">
        <v>504685832</v>
      </c>
      <c r="BR728">
        <v>1344085316</v>
      </c>
      <c r="BS728">
        <v>0</v>
      </c>
      <c r="BT728">
        <v>0</v>
      </c>
      <c r="BU728">
        <v>0</v>
      </c>
      <c r="BV728">
        <v>504685832</v>
      </c>
      <c r="BW728">
        <v>1344085316</v>
      </c>
      <c r="BX728">
        <v>1.5491728711471724</v>
      </c>
      <c r="BY728">
        <v>4.2237030497859003</v>
      </c>
      <c r="BZ728">
        <v>0</v>
      </c>
      <c r="CA728">
        <v>32468928448</v>
      </c>
      <c r="CB728">
        <v>32468928448</v>
      </c>
      <c r="CC728">
        <v>32147483826</v>
      </c>
      <c r="CD728">
        <v>0</v>
      </c>
      <c r="CE728">
        <v>32830103694</v>
      </c>
      <c r="CF728">
        <v>32830103694</v>
      </c>
      <c r="CG728">
        <v>32158859122</v>
      </c>
      <c r="CH728">
        <v>32830103694</v>
      </c>
      <c r="CI728">
        <v>32830103694</v>
      </c>
      <c r="CJ728">
        <v>32158859122</v>
      </c>
      <c r="CK728">
        <v>349799950</v>
      </c>
      <c r="CL728">
        <v>0</v>
      </c>
      <c r="CM728">
        <v>22.33581006526947</v>
      </c>
      <c r="CN728">
        <v>8.6537316441535967</v>
      </c>
      <c r="CO728">
        <v>7.3909834027290362</v>
      </c>
      <c r="CP728">
        <v>733286960532.28564</v>
      </c>
      <c r="CQ728">
        <v>284102907217.61169</v>
      </c>
      <c r="CR728">
        <v>242646751512.22723</v>
      </c>
      <c r="CS728">
        <v>1.0722143978590224</v>
      </c>
      <c r="CT728">
        <v>35200909863.911476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0</v>
      </c>
      <c r="DF728">
        <v>0</v>
      </c>
      <c r="DG728">
        <v>0</v>
      </c>
      <c r="DH728">
        <v>0.53745051959906365</v>
      </c>
      <c r="DI728">
        <v>0.46254948040093635</v>
      </c>
      <c r="DJ728">
        <v>17644556288.83144</v>
      </c>
      <c r="DK728">
        <v>15185547405.168562</v>
      </c>
      <c r="DL728">
        <v>17283795544.831989</v>
      </c>
      <c r="DM728">
        <v>14875063577.168013</v>
      </c>
      <c r="DN728">
        <v>172760579.11622462</v>
      </c>
      <c r="DO728">
        <v>148684042.88377538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31904007876</v>
      </c>
      <c r="DW728">
        <v>373642934.22169894</v>
      </c>
      <c r="DX728">
        <v>0</v>
      </c>
      <c r="DY728">
        <v>2987798747.62146</v>
      </c>
      <c r="DZ728">
        <v>0</v>
      </c>
      <c r="EA728">
        <v>0</v>
      </c>
      <c r="EB728">
        <v>3361441681.8431587</v>
      </c>
      <c r="EC728">
        <v>0.10536110995546191</v>
      </c>
      <c r="ED728">
        <v>3361441681.8431587</v>
      </c>
      <c r="EE728">
        <v>3459016165.1527505</v>
      </c>
      <c r="EF728">
        <v>0</v>
      </c>
      <c r="EG728">
        <v>504685832</v>
      </c>
      <c r="EH728">
        <v>0</v>
      </c>
      <c r="EI728">
        <v>0</v>
      </c>
      <c r="EJ728">
        <v>0</v>
      </c>
      <c r="EK728">
        <v>0</v>
      </c>
      <c r="EL728">
        <v>994285366</v>
      </c>
      <c r="EM728">
        <v>0</v>
      </c>
      <c r="EN728">
        <v>0</v>
      </c>
      <c r="EO728">
        <v>349799950</v>
      </c>
      <c r="EP728">
        <v>504685832</v>
      </c>
      <c r="EQ728">
        <v>1344085316</v>
      </c>
      <c r="ER728" t="b">
        <v>1</v>
      </c>
      <c r="ES728" t="b">
        <v>1</v>
      </c>
      <c r="ET728" t="s">
        <v>9979</v>
      </c>
      <c r="EU728" t="s">
        <v>9979</v>
      </c>
      <c r="EV728">
        <v>2025</v>
      </c>
      <c r="EW728" t="s">
        <v>572</v>
      </c>
    </row>
    <row r="729" spans="1:153" x14ac:dyDescent="0.4">
      <c r="A729" t="s">
        <v>403</v>
      </c>
      <c r="B729" t="s">
        <v>2429</v>
      </c>
      <c r="C729">
        <v>210002142</v>
      </c>
      <c r="D729" t="s">
        <v>2422</v>
      </c>
      <c r="E729" t="s">
        <v>2430</v>
      </c>
      <c r="F729" t="s">
        <v>546</v>
      </c>
      <c r="G729" t="s">
        <v>547</v>
      </c>
      <c r="H729" t="s">
        <v>548</v>
      </c>
      <c r="I729" t="s">
        <v>549</v>
      </c>
      <c r="J729" t="s">
        <v>550</v>
      </c>
      <c r="K729" t="s">
        <v>551</v>
      </c>
      <c r="L729" t="s">
        <v>552</v>
      </c>
      <c r="M729" t="s">
        <v>553</v>
      </c>
      <c r="N729" t="s">
        <v>594</v>
      </c>
      <c r="O729" t="s">
        <v>703</v>
      </c>
      <c r="P729" t="s">
        <v>595</v>
      </c>
      <c r="Q729" t="s">
        <v>556</v>
      </c>
      <c r="R729" t="s">
        <v>557</v>
      </c>
      <c r="S729" t="s">
        <v>557</v>
      </c>
      <c r="T729" s="1">
        <v>45834</v>
      </c>
      <c r="U729" s="1">
        <v>58252</v>
      </c>
      <c r="V729" s="1">
        <v>58252</v>
      </c>
      <c r="X729" t="s">
        <v>558</v>
      </c>
      <c r="Y729" t="s">
        <v>559</v>
      </c>
      <c r="Z729" t="s">
        <v>2428</v>
      </c>
      <c r="AA729" t="s">
        <v>560</v>
      </c>
      <c r="AB729" t="s">
        <v>759</v>
      </c>
      <c r="AC729" t="s">
        <v>553</v>
      </c>
      <c r="AD729" t="s">
        <v>640</v>
      </c>
      <c r="AF729" t="s">
        <v>564</v>
      </c>
      <c r="AH729" s="1">
        <v>45826</v>
      </c>
      <c r="AI729" t="s">
        <v>566</v>
      </c>
      <c r="AJ729" t="s">
        <v>567</v>
      </c>
      <c r="AK729" t="s">
        <v>546</v>
      </c>
      <c r="AL729" t="s">
        <v>568</v>
      </c>
      <c r="AM729" t="s">
        <v>569</v>
      </c>
      <c r="AN729" t="s">
        <v>578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321444622</v>
      </c>
      <c r="AW729">
        <v>32468928448</v>
      </c>
      <c r="AX729">
        <v>0</v>
      </c>
      <c r="AY729">
        <v>0</v>
      </c>
      <c r="AZ729">
        <v>0</v>
      </c>
      <c r="BA729">
        <v>0</v>
      </c>
      <c r="BB729">
        <v>321444622</v>
      </c>
      <c r="BC729">
        <v>32468928448</v>
      </c>
      <c r="BD729">
        <v>504799875</v>
      </c>
      <c r="BE729">
        <v>994561081</v>
      </c>
      <c r="BF729">
        <v>1984053840</v>
      </c>
      <c r="BG729">
        <v>994546592</v>
      </c>
      <c r="BH729">
        <v>0</v>
      </c>
      <c r="BI729">
        <v>14489</v>
      </c>
      <c r="BJ729">
        <v>0</v>
      </c>
      <c r="BK729">
        <v>994546592</v>
      </c>
      <c r="BL729">
        <v>14489</v>
      </c>
      <c r="BM729">
        <v>0</v>
      </c>
      <c r="BN729">
        <v>349993535</v>
      </c>
      <c r="BO729">
        <v>504799875</v>
      </c>
      <c r="BP729">
        <v>994561081</v>
      </c>
      <c r="BQ729">
        <v>504799875</v>
      </c>
      <c r="BR729">
        <v>1344554616</v>
      </c>
      <c r="BS729">
        <v>0</v>
      </c>
      <c r="BT729">
        <v>0</v>
      </c>
      <c r="BU729">
        <v>0</v>
      </c>
      <c r="BV729">
        <v>504799875</v>
      </c>
      <c r="BW729">
        <v>1344554616</v>
      </c>
      <c r="BX729">
        <v>1.5495134378839304</v>
      </c>
      <c r="BY729">
        <v>4.2251877197184919</v>
      </c>
      <c r="BZ729">
        <v>0</v>
      </c>
      <c r="CA729">
        <v>32468928448</v>
      </c>
      <c r="CB729">
        <v>32468928448</v>
      </c>
      <c r="CC729">
        <v>32147483826</v>
      </c>
      <c r="CD729">
        <v>0</v>
      </c>
      <c r="CE729">
        <v>32830360390</v>
      </c>
      <c r="CF729">
        <v>32830360390</v>
      </c>
      <c r="CG729">
        <v>32158922233</v>
      </c>
      <c r="CH729">
        <v>32830360390</v>
      </c>
      <c r="CI729">
        <v>32830360390</v>
      </c>
      <c r="CJ729">
        <v>32158922233</v>
      </c>
      <c r="CK729">
        <v>349993535</v>
      </c>
      <c r="CL729">
        <v>0</v>
      </c>
      <c r="CM729">
        <v>22.340689301490784</v>
      </c>
      <c r="CN729">
        <v>8.6568209528923035</v>
      </c>
      <c r="CO729">
        <v>7.3934158682823199</v>
      </c>
      <c r="CP729">
        <v>733452881128.95984</v>
      </c>
      <c r="CQ729">
        <v>284206551715.15753</v>
      </c>
      <c r="CR729">
        <v>242728507468.85333</v>
      </c>
      <c r="CS729">
        <v>1.0722378561324057</v>
      </c>
      <c r="CT729">
        <v>35201955240.627853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0.53745051959906343</v>
      </c>
      <c r="DI729">
        <v>0.46254948040093657</v>
      </c>
      <c r="DJ729">
        <v>17644694250.230011</v>
      </c>
      <c r="DK729">
        <v>15185666139.769989</v>
      </c>
      <c r="DL729">
        <v>17283829463.871723</v>
      </c>
      <c r="DM729">
        <v>14875092769.128277</v>
      </c>
      <c r="DN729">
        <v>172760579.11622453</v>
      </c>
      <c r="DO729">
        <v>148684042.88377547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373642933.79517657</v>
      </c>
      <c r="DX729">
        <v>0</v>
      </c>
      <c r="DY729">
        <v>2987798744.2059402</v>
      </c>
      <c r="DZ729">
        <v>0</v>
      </c>
      <c r="EA729">
        <v>0</v>
      </c>
      <c r="EB729">
        <v>3361441678.0011168</v>
      </c>
      <c r="EC729">
        <v>0.10536110983503685</v>
      </c>
      <c r="ED729">
        <v>3361441678.0011168</v>
      </c>
      <c r="EE729">
        <v>3459043206.9746332</v>
      </c>
      <c r="EF729">
        <v>0</v>
      </c>
      <c r="EG729">
        <v>504799875</v>
      </c>
      <c r="EH729">
        <v>0</v>
      </c>
      <c r="EI729">
        <v>0</v>
      </c>
      <c r="EJ729">
        <v>0</v>
      </c>
      <c r="EK729">
        <v>0</v>
      </c>
      <c r="EL729">
        <v>994561081</v>
      </c>
      <c r="EM729">
        <v>0</v>
      </c>
      <c r="EN729">
        <v>0</v>
      </c>
      <c r="EO729">
        <v>349993535</v>
      </c>
      <c r="EP729">
        <v>504799875</v>
      </c>
      <c r="EQ729">
        <v>1344554616</v>
      </c>
      <c r="ER729" t="b">
        <v>1</v>
      </c>
      <c r="ES729" t="b">
        <v>1</v>
      </c>
      <c r="ET729" t="s">
        <v>9979</v>
      </c>
      <c r="EU729" t="s">
        <v>9979</v>
      </c>
      <c r="EV729">
        <v>2025</v>
      </c>
      <c r="EW729" t="s">
        <v>572</v>
      </c>
    </row>
    <row r="730" spans="1:153" x14ac:dyDescent="0.4">
      <c r="A730" t="s">
        <v>404</v>
      </c>
      <c r="B730">
        <v>507106691501</v>
      </c>
      <c r="C730">
        <v>6000000001316</v>
      </c>
      <c r="D730" t="s">
        <v>2431</v>
      </c>
      <c r="E730" t="s">
        <v>2432</v>
      </c>
      <c r="F730" t="s">
        <v>606</v>
      </c>
      <c r="G730" t="s">
        <v>1236</v>
      </c>
      <c r="H730" t="s">
        <v>1237</v>
      </c>
      <c r="I730" t="s">
        <v>549</v>
      </c>
      <c r="J730" t="s">
        <v>550</v>
      </c>
      <c r="K730" t="s">
        <v>551</v>
      </c>
      <c r="L730" t="s">
        <v>552</v>
      </c>
      <c r="M730" t="s">
        <v>1011</v>
      </c>
      <c r="N730" t="s">
        <v>554</v>
      </c>
      <c r="O730" t="s">
        <v>555</v>
      </c>
      <c r="P730" t="s">
        <v>554</v>
      </c>
      <c r="Q730" t="s">
        <v>556</v>
      </c>
      <c r="R730" t="s">
        <v>557</v>
      </c>
      <c r="S730" t="s">
        <v>557</v>
      </c>
      <c r="T730" s="1">
        <v>45819</v>
      </c>
      <c r="U730" s="1">
        <v>50871</v>
      </c>
      <c r="V730" s="1">
        <v>50871</v>
      </c>
      <c r="X730" t="s">
        <v>553</v>
      </c>
      <c r="Y730" t="s">
        <v>553</v>
      </c>
      <c r="Z730" t="s">
        <v>1238</v>
      </c>
      <c r="AA730" t="s">
        <v>1238</v>
      </c>
      <c r="AB730" t="s">
        <v>2213</v>
      </c>
      <c r="AC730" t="s">
        <v>553</v>
      </c>
      <c r="AD730" t="s">
        <v>657</v>
      </c>
      <c r="AF730" t="s">
        <v>8806</v>
      </c>
      <c r="AH730" s="1">
        <v>45804</v>
      </c>
      <c r="AI730" t="s">
        <v>566</v>
      </c>
      <c r="AJ730" t="s">
        <v>567</v>
      </c>
      <c r="AK730" t="s">
        <v>606</v>
      </c>
      <c r="AL730" t="s">
        <v>568</v>
      </c>
      <c r="AM730" t="s">
        <v>569</v>
      </c>
      <c r="AN730" t="s">
        <v>578</v>
      </c>
      <c r="AO730">
        <v>0</v>
      </c>
      <c r="AP730">
        <v>50000000000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3770000000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3770000000</v>
      </c>
      <c r="BD730">
        <v>14540021</v>
      </c>
      <c r="BE730">
        <v>102288448</v>
      </c>
      <c r="BF730">
        <v>187800592</v>
      </c>
      <c r="BG730">
        <v>0</v>
      </c>
      <c r="BH730">
        <v>94157037</v>
      </c>
      <c r="BI730">
        <v>8131411</v>
      </c>
      <c r="BJ730">
        <v>0</v>
      </c>
      <c r="BK730">
        <v>0</v>
      </c>
      <c r="BL730">
        <v>94157037</v>
      </c>
      <c r="BM730">
        <v>0</v>
      </c>
      <c r="BN730">
        <v>0</v>
      </c>
      <c r="BO730">
        <v>14984158</v>
      </c>
      <c r="BP730">
        <v>102288448</v>
      </c>
      <c r="BQ730">
        <v>14984158</v>
      </c>
      <c r="BR730">
        <v>102288448</v>
      </c>
      <c r="BS730">
        <v>0</v>
      </c>
      <c r="BT730">
        <v>0</v>
      </c>
      <c r="BU730">
        <v>0</v>
      </c>
      <c r="BV730">
        <v>14984158</v>
      </c>
      <c r="BW730">
        <v>102288448</v>
      </c>
      <c r="BX730">
        <v>0.39824920809781339</v>
      </c>
      <c r="BY730">
        <v>2.7505354915920246</v>
      </c>
      <c r="BZ730">
        <v>0</v>
      </c>
      <c r="CA730">
        <v>3770000000</v>
      </c>
      <c r="CB730">
        <v>3770000000</v>
      </c>
      <c r="CC730">
        <v>3770000000</v>
      </c>
      <c r="CD730">
        <v>0</v>
      </c>
      <c r="CE730">
        <v>3770000000</v>
      </c>
      <c r="CF730">
        <v>3770000000</v>
      </c>
      <c r="CG730">
        <v>3770000000</v>
      </c>
      <c r="CH730">
        <v>3770000000</v>
      </c>
      <c r="CI730">
        <v>3770000000</v>
      </c>
      <c r="CJ730">
        <v>3770000000</v>
      </c>
      <c r="CK730">
        <v>0</v>
      </c>
      <c r="CL730">
        <v>0</v>
      </c>
      <c r="CM730">
        <v>0.36510613333333336</v>
      </c>
      <c r="CN730">
        <v>4.3812736000000001</v>
      </c>
      <c r="CO730">
        <v>4.3812736000000001</v>
      </c>
      <c r="CP730">
        <v>1376450122.6666667</v>
      </c>
      <c r="CQ730">
        <v>16517401472</v>
      </c>
      <c r="CR730">
        <v>16517401472</v>
      </c>
      <c r="CS730">
        <v>1.0498144806366048</v>
      </c>
      <c r="CT730">
        <v>3957800592</v>
      </c>
      <c r="CU730">
        <v>4.3</v>
      </c>
      <c r="CV730">
        <v>0</v>
      </c>
      <c r="CW730">
        <v>0</v>
      </c>
      <c r="CX730">
        <v>0</v>
      </c>
      <c r="CY730">
        <v>0</v>
      </c>
      <c r="CZ730">
        <v>16211000000</v>
      </c>
      <c r="DA730">
        <v>0</v>
      </c>
      <c r="DB730">
        <v>0</v>
      </c>
      <c r="DC730">
        <v>0</v>
      </c>
      <c r="DD730">
        <v>0</v>
      </c>
      <c r="DE730">
        <v>3770000000</v>
      </c>
      <c r="DF730">
        <v>0</v>
      </c>
      <c r="DG730">
        <v>0</v>
      </c>
      <c r="DH730">
        <v>1</v>
      </c>
      <c r="DI730">
        <v>0</v>
      </c>
      <c r="DJ730">
        <v>3770000000</v>
      </c>
      <c r="DK730">
        <v>0</v>
      </c>
      <c r="DL730">
        <v>3770000000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3748294996.6770353</v>
      </c>
      <c r="DW730">
        <v>477161572.43098342</v>
      </c>
      <c r="DX730">
        <v>0</v>
      </c>
      <c r="DY730">
        <v>0</v>
      </c>
      <c r="DZ730">
        <v>0</v>
      </c>
      <c r="EA730">
        <v>0</v>
      </c>
      <c r="EB730">
        <v>477161572.43098342</v>
      </c>
      <c r="EC730">
        <v>0.12730096560009285</v>
      </c>
      <c r="ED730">
        <v>477161572.43098342</v>
      </c>
      <c r="EE730">
        <v>479924640.31235003</v>
      </c>
      <c r="EF730">
        <v>0</v>
      </c>
      <c r="EG730">
        <v>14984158</v>
      </c>
      <c r="EH730">
        <v>0</v>
      </c>
      <c r="EI730">
        <v>0</v>
      </c>
      <c r="EJ730">
        <v>0</v>
      </c>
      <c r="EK730">
        <v>0</v>
      </c>
      <c r="EL730">
        <v>102288448</v>
      </c>
      <c r="EM730">
        <v>0</v>
      </c>
      <c r="EN730">
        <v>0</v>
      </c>
      <c r="EO730">
        <v>0</v>
      </c>
      <c r="EP730">
        <v>14984158</v>
      </c>
      <c r="EQ730">
        <v>102288448</v>
      </c>
      <c r="ER730" t="b">
        <v>1</v>
      </c>
      <c r="ES730" t="b">
        <v>1</v>
      </c>
      <c r="ET730" t="s">
        <v>9979</v>
      </c>
      <c r="EU730" t="s">
        <v>9979</v>
      </c>
      <c r="EV730">
        <v>2025</v>
      </c>
      <c r="EW730" t="s">
        <v>8804</v>
      </c>
    </row>
    <row r="731" spans="1:153" x14ac:dyDescent="0.4">
      <c r="A731" t="s">
        <v>405</v>
      </c>
      <c r="B731">
        <v>306545627303</v>
      </c>
      <c r="C731">
        <v>6000000001311</v>
      </c>
      <c r="D731" t="s">
        <v>2433</v>
      </c>
      <c r="E731" t="s">
        <v>2434</v>
      </c>
      <c r="F731" t="s">
        <v>606</v>
      </c>
      <c r="G731" t="s">
        <v>1236</v>
      </c>
      <c r="H731" t="s">
        <v>1237</v>
      </c>
      <c r="I731" t="s">
        <v>549</v>
      </c>
      <c r="J731" t="s">
        <v>550</v>
      </c>
      <c r="K731" t="s">
        <v>551</v>
      </c>
      <c r="L731" t="s">
        <v>552</v>
      </c>
      <c r="M731" t="s">
        <v>2242</v>
      </c>
      <c r="N731" t="s">
        <v>554</v>
      </c>
      <c r="O731" t="s">
        <v>555</v>
      </c>
      <c r="P731" t="s">
        <v>554</v>
      </c>
      <c r="Q731" t="s">
        <v>556</v>
      </c>
      <c r="R731" t="s">
        <v>557</v>
      </c>
      <c r="S731" t="s">
        <v>557</v>
      </c>
      <c r="T731" s="1">
        <v>45807</v>
      </c>
      <c r="U731" s="1">
        <v>46836</v>
      </c>
      <c r="V731" s="1">
        <v>46836</v>
      </c>
      <c r="X731" t="s">
        <v>553</v>
      </c>
      <c r="Y731" t="s">
        <v>553</v>
      </c>
      <c r="Z731" t="s">
        <v>1513</v>
      </c>
      <c r="AA731" t="s">
        <v>1513</v>
      </c>
      <c r="AB731" t="s">
        <v>1652</v>
      </c>
      <c r="AC731" t="s">
        <v>553</v>
      </c>
      <c r="AD731" t="s">
        <v>784</v>
      </c>
      <c r="AF731" t="s">
        <v>8806</v>
      </c>
      <c r="AH731" s="1">
        <v>45806</v>
      </c>
      <c r="AI731" t="s">
        <v>566</v>
      </c>
      <c r="AJ731" t="s">
        <v>567</v>
      </c>
      <c r="AK731" t="s">
        <v>606</v>
      </c>
      <c r="AL731" t="s">
        <v>568</v>
      </c>
      <c r="AM731" t="s">
        <v>569</v>
      </c>
      <c r="AN731" t="s">
        <v>578</v>
      </c>
      <c r="AO731">
        <v>0</v>
      </c>
      <c r="AP731">
        <v>35000000000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35000000000</v>
      </c>
      <c r="AX731">
        <v>0</v>
      </c>
      <c r="AY731">
        <v>0</v>
      </c>
      <c r="AZ731">
        <v>53199999</v>
      </c>
      <c r="BA731">
        <v>0</v>
      </c>
      <c r="BB731">
        <v>0</v>
      </c>
      <c r="BC731">
        <v>34946800001</v>
      </c>
      <c r="BD731">
        <v>117369863</v>
      </c>
      <c r="BE731">
        <v>829413695</v>
      </c>
      <c r="BF731">
        <v>1695855266</v>
      </c>
      <c r="BG731">
        <v>0</v>
      </c>
      <c r="BH731">
        <v>829413695</v>
      </c>
      <c r="BI731">
        <v>0</v>
      </c>
      <c r="BJ731">
        <v>0</v>
      </c>
      <c r="BK731">
        <v>0</v>
      </c>
      <c r="BL731">
        <v>829413694</v>
      </c>
      <c r="BM731">
        <v>0</v>
      </c>
      <c r="BN731">
        <v>0</v>
      </c>
      <c r="BO731">
        <v>121276246</v>
      </c>
      <c r="BP731">
        <v>832214324</v>
      </c>
      <c r="BQ731">
        <v>121276246</v>
      </c>
      <c r="BR731">
        <v>832214324</v>
      </c>
      <c r="BS731">
        <v>0</v>
      </c>
      <c r="BT731">
        <v>0</v>
      </c>
      <c r="BU731">
        <v>0</v>
      </c>
      <c r="BV731">
        <v>121276246</v>
      </c>
      <c r="BW731">
        <v>832214324</v>
      </c>
      <c r="BX731">
        <v>0.34763424656490954</v>
      </c>
      <c r="BY731">
        <v>2.4101690350406937</v>
      </c>
      <c r="BZ731">
        <v>0</v>
      </c>
      <c r="CA731">
        <v>35000000000</v>
      </c>
      <c r="CB731">
        <v>35000000000</v>
      </c>
      <c r="CC731">
        <v>35000000000</v>
      </c>
      <c r="CD731">
        <v>0</v>
      </c>
      <c r="CE731">
        <v>34946800001</v>
      </c>
      <c r="CF731">
        <v>34946800001</v>
      </c>
      <c r="CG731">
        <v>34943999999</v>
      </c>
      <c r="CH731">
        <v>34946800001</v>
      </c>
      <c r="CI731">
        <v>34946800001</v>
      </c>
      <c r="CJ731">
        <v>34943999999</v>
      </c>
      <c r="CK731">
        <v>2800002</v>
      </c>
      <c r="CL731">
        <v>0</v>
      </c>
      <c r="CM731">
        <v>0.34567272500000001</v>
      </c>
      <c r="CN731">
        <v>4.1480727000000002</v>
      </c>
      <c r="CO731">
        <v>4.1480727000000002</v>
      </c>
      <c r="CP731">
        <v>12080155586.375673</v>
      </c>
      <c r="CQ731">
        <v>144961867036.50809</v>
      </c>
      <c r="CR731">
        <v>144961867036.50809</v>
      </c>
      <c r="CS731">
        <v>1.0484530076</v>
      </c>
      <c r="CT731">
        <v>36640077567.044136</v>
      </c>
      <c r="CU731">
        <v>4.08</v>
      </c>
      <c r="CV731">
        <v>0</v>
      </c>
      <c r="CW731">
        <v>0</v>
      </c>
      <c r="CX731">
        <v>0</v>
      </c>
      <c r="CY731">
        <v>0</v>
      </c>
      <c r="CZ731">
        <v>142582944004.08002</v>
      </c>
      <c r="DA731">
        <v>0</v>
      </c>
      <c r="DB731">
        <v>0</v>
      </c>
      <c r="DC731">
        <v>0</v>
      </c>
      <c r="DD731">
        <v>0</v>
      </c>
      <c r="DE731">
        <v>34946800001</v>
      </c>
      <c r="DF731">
        <v>0</v>
      </c>
      <c r="DG731">
        <v>0</v>
      </c>
      <c r="DH731">
        <v>1</v>
      </c>
      <c r="DI731">
        <v>0</v>
      </c>
      <c r="DJ731">
        <v>34946800001</v>
      </c>
      <c r="DK731">
        <v>0</v>
      </c>
      <c r="DL731">
        <v>34943999999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33122519343.720787</v>
      </c>
      <c r="DW731">
        <v>3908891865.4670525</v>
      </c>
      <c r="DX731">
        <v>0</v>
      </c>
      <c r="DY731">
        <v>0</v>
      </c>
      <c r="DZ731">
        <v>0</v>
      </c>
      <c r="EA731">
        <v>0</v>
      </c>
      <c r="EB731">
        <v>3908891865.4670525</v>
      </c>
      <c r="EC731">
        <v>0.11801312046657712</v>
      </c>
      <c r="ED731">
        <v>3908891865.4670525</v>
      </c>
      <c r="EE731">
        <v>4124180918.4393907</v>
      </c>
      <c r="EF731">
        <v>0</v>
      </c>
      <c r="EG731">
        <v>121276246</v>
      </c>
      <c r="EH731">
        <v>0</v>
      </c>
      <c r="EI731">
        <v>0</v>
      </c>
      <c r="EJ731">
        <v>0</v>
      </c>
      <c r="EK731">
        <v>0</v>
      </c>
      <c r="EL731">
        <v>832214324</v>
      </c>
      <c r="EM731">
        <v>0</v>
      </c>
      <c r="EN731">
        <v>0</v>
      </c>
      <c r="EO731">
        <v>0</v>
      </c>
      <c r="EP731">
        <v>121276246</v>
      </c>
      <c r="EQ731">
        <v>832214324</v>
      </c>
      <c r="ER731" t="b">
        <v>1</v>
      </c>
      <c r="ES731" t="b">
        <v>1</v>
      </c>
      <c r="ET731" t="s">
        <v>9979</v>
      </c>
      <c r="EU731" t="s">
        <v>9979</v>
      </c>
      <c r="EV731">
        <v>2025</v>
      </c>
      <c r="EW731" t="s">
        <v>8804</v>
      </c>
    </row>
    <row r="732" spans="1:153" x14ac:dyDescent="0.4">
      <c r="A732" t="s">
        <v>405</v>
      </c>
      <c r="B732">
        <v>306545627303</v>
      </c>
      <c r="C732">
        <v>6000000001312</v>
      </c>
      <c r="D732" t="s">
        <v>2433</v>
      </c>
      <c r="E732" t="s">
        <v>2435</v>
      </c>
      <c r="F732" t="s">
        <v>606</v>
      </c>
      <c r="G732" t="s">
        <v>1236</v>
      </c>
      <c r="H732" t="s">
        <v>1237</v>
      </c>
      <c r="I732" t="s">
        <v>549</v>
      </c>
      <c r="J732" t="s">
        <v>550</v>
      </c>
      <c r="K732" t="s">
        <v>551</v>
      </c>
      <c r="L732" t="s">
        <v>552</v>
      </c>
      <c r="M732" t="s">
        <v>2242</v>
      </c>
      <c r="N732" t="s">
        <v>554</v>
      </c>
      <c r="O732" t="s">
        <v>555</v>
      </c>
      <c r="P732" t="s">
        <v>554</v>
      </c>
      <c r="Q732" t="s">
        <v>556</v>
      </c>
      <c r="R732" t="s">
        <v>557</v>
      </c>
      <c r="S732" t="s">
        <v>557</v>
      </c>
      <c r="T732" s="1">
        <v>45807</v>
      </c>
      <c r="U732" s="1">
        <v>46836</v>
      </c>
      <c r="V732" s="1">
        <v>46836</v>
      </c>
      <c r="X732" t="s">
        <v>553</v>
      </c>
      <c r="Y732" t="s">
        <v>553</v>
      </c>
      <c r="Z732" t="s">
        <v>1513</v>
      </c>
      <c r="AA732" t="s">
        <v>1513</v>
      </c>
      <c r="AB732" t="s">
        <v>1652</v>
      </c>
      <c r="AC732" t="s">
        <v>553</v>
      </c>
      <c r="AD732" t="s">
        <v>784</v>
      </c>
      <c r="AF732" t="s">
        <v>8806</v>
      </c>
      <c r="AH732" s="1">
        <v>45806</v>
      </c>
      <c r="AI732" t="s">
        <v>566</v>
      </c>
      <c r="AJ732" t="s">
        <v>567</v>
      </c>
      <c r="AK732" t="s">
        <v>606</v>
      </c>
      <c r="AL732" t="s">
        <v>568</v>
      </c>
      <c r="AM732" t="s">
        <v>569</v>
      </c>
      <c r="AN732" t="s">
        <v>578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53200000</v>
      </c>
      <c r="BA732">
        <v>0</v>
      </c>
      <c r="BB732">
        <v>0</v>
      </c>
      <c r="BC732">
        <v>34946800000</v>
      </c>
      <c r="BD732">
        <v>117369863</v>
      </c>
      <c r="BE732">
        <v>829413695</v>
      </c>
      <c r="BF732">
        <v>1695855266</v>
      </c>
      <c r="BG732">
        <v>0</v>
      </c>
      <c r="BH732">
        <v>829413695</v>
      </c>
      <c r="BI732">
        <v>0</v>
      </c>
      <c r="BJ732">
        <v>0</v>
      </c>
      <c r="BK732">
        <v>0</v>
      </c>
      <c r="BL732">
        <v>829413695</v>
      </c>
      <c r="BM732">
        <v>0</v>
      </c>
      <c r="BN732">
        <v>0</v>
      </c>
      <c r="BO732">
        <v>121276244</v>
      </c>
      <c r="BP732">
        <v>832214318</v>
      </c>
      <c r="BQ732">
        <v>121276244</v>
      </c>
      <c r="BR732">
        <v>832214318</v>
      </c>
      <c r="BS732">
        <v>0</v>
      </c>
      <c r="BT732">
        <v>0</v>
      </c>
      <c r="BU732">
        <v>0</v>
      </c>
      <c r="BV732">
        <v>121276244</v>
      </c>
      <c r="BW732">
        <v>832214318</v>
      </c>
      <c r="BX732">
        <v>0.34763424083197736</v>
      </c>
      <c r="BY732">
        <v>2.4101690173849404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34946800000</v>
      </c>
      <c r="CF732">
        <v>34946800000</v>
      </c>
      <c r="CG732">
        <v>34944000002</v>
      </c>
      <c r="CH732">
        <v>34946800000</v>
      </c>
      <c r="CI732">
        <v>34946800000</v>
      </c>
      <c r="CJ732">
        <v>34944000002</v>
      </c>
      <c r="CK732">
        <v>2799998</v>
      </c>
      <c r="CL732">
        <v>0</v>
      </c>
      <c r="CM732">
        <v>0.34567272500000001</v>
      </c>
      <c r="CN732">
        <v>4.1480727000000002</v>
      </c>
      <c r="CO732">
        <v>4.1480727000000002</v>
      </c>
      <c r="CP732">
        <v>12080155586.030001</v>
      </c>
      <c r="CQ732">
        <v>144961867032.36002</v>
      </c>
      <c r="CR732">
        <v>144961867032.36002</v>
      </c>
      <c r="CS732">
        <v>1.0484530076</v>
      </c>
      <c r="CT732">
        <v>36640077565.995682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142582944000</v>
      </c>
      <c r="DA732">
        <v>0</v>
      </c>
      <c r="DB732">
        <v>0</v>
      </c>
      <c r="DC732">
        <v>0</v>
      </c>
      <c r="DD732">
        <v>0</v>
      </c>
      <c r="DE732">
        <v>34946800000</v>
      </c>
      <c r="DF732">
        <v>0</v>
      </c>
      <c r="DG732">
        <v>0</v>
      </c>
      <c r="DH732">
        <v>1</v>
      </c>
      <c r="DI732">
        <v>0</v>
      </c>
      <c r="DJ732">
        <v>34946800000</v>
      </c>
      <c r="DK732">
        <v>0</v>
      </c>
      <c r="DL732">
        <v>34944000002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18034763397.147751</v>
      </c>
      <c r="DW732">
        <v>2128338713.3434348</v>
      </c>
      <c r="DX732">
        <v>0</v>
      </c>
      <c r="DY732">
        <v>0</v>
      </c>
      <c r="DZ732">
        <v>0</v>
      </c>
      <c r="EA732">
        <v>0</v>
      </c>
      <c r="EB732">
        <v>2128338713.3434348</v>
      </c>
      <c r="EC732">
        <v>0.11801312090848043</v>
      </c>
      <c r="ED732">
        <v>2128338713.3434348</v>
      </c>
      <c r="EE732">
        <v>4124180933.7644839</v>
      </c>
      <c r="EF732">
        <v>0</v>
      </c>
      <c r="EG732">
        <v>121276244</v>
      </c>
      <c r="EH732">
        <v>0</v>
      </c>
      <c r="EI732">
        <v>0</v>
      </c>
      <c r="EJ732">
        <v>0</v>
      </c>
      <c r="EK732">
        <v>0</v>
      </c>
      <c r="EL732">
        <v>832214318</v>
      </c>
      <c r="EM732">
        <v>0</v>
      </c>
      <c r="EN732">
        <v>0</v>
      </c>
      <c r="EO732">
        <v>0</v>
      </c>
      <c r="EP732">
        <v>121276244</v>
      </c>
      <c r="EQ732">
        <v>832214318</v>
      </c>
      <c r="ER732" t="b">
        <v>1</v>
      </c>
      <c r="ES732" t="b">
        <v>1</v>
      </c>
      <c r="ET732" t="s">
        <v>9979</v>
      </c>
      <c r="EU732" t="s">
        <v>9979</v>
      </c>
      <c r="EV732">
        <v>2025</v>
      </c>
      <c r="EW732" t="s">
        <v>8804</v>
      </c>
    </row>
    <row r="733" spans="1:153" x14ac:dyDescent="0.4">
      <c r="A733" t="s">
        <v>406</v>
      </c>
      <c r="B733">
        <v>100700124101</v>
      </c>
      <c r="C733">
        <v>6000000001317</v>
      </c>
      <c r="D733" t="s">
        <v>2436</v>
      </c>
      <c r="E733" t="s">
        <v>2437</v>
      </c>
      <c r="F733" t="s">
        <v>606</v>
      </c>
      <c r="G733" t="s">
        <v>607</v>
      </c>
      <c r="H733" t="s">
        <v>931</v>
      </c>
      <c r="I733" t="s">
        <v>549</v>
      </c>
      <c r="J733" t="s">
        <v>550</v>
      </c>
      <c r="K733" t="s">
        <v>551</v>
      </c>
      <c r="L733" t="s">
        <v>552</v>
      </c>
      <c r="M733" t="s">
        <v>2242</v>
      </c>
      <c r="N733" t="s">
        <v>554</v>
      </c>
      <c r="O733" t="s">
        <v>555</v>
      </c>
      <c r="P733" t="s">
        <v>554</v>
      </c>
      <c r="Q733" t="s">
        <v>556</v>
      </c>
      <c r="R733" t="s">
        <v>557</v>
      </c>
      <c r="S733" t="s">
        <v>557</v>
      </c>
      <c r="T733" s="1">
        <v>45834</v>
      </c>
      <c r="U733" s="1">
        <v>46564</v>
      </c>
      <c r="V733" s="1">
        <v>46564</v>
      </c>
      <c r="X733" t="s">
        <v>553</v>
      </c>
      <c r="Y733" t="s">
        <v>553</v>
      </c>
      <c r="Z733" t="s">
        <v>553</v>
      </c>
      <c r="AA733" t="s">
        <v>553</v>
      </c>
      <c r="AB733" t="s">
        <v>1688</v>
      </c>
      <c r="AC733" t="s">
        <v>553</v>
      </c>
      <c r="AD733" t="s">
        <v>657</v>
      </c>
      <c r="AF733" t="s">
        <v>8806</v>
      </c>
      <c r="AH733" s="1">
        <v>45806</v>
      </c>
      <c r="AI733" t="s">
        <v>566</v>
      </c>
      <c r="AJ733" t="s">
        <v>567</v>
      </c>
      <c r="AK733" t="s">
        <v>606</v>
      </c>
      <c r="AL733" t="s">
        <v>568</v>
      </c>
      <c r="AM733" t="s">
        <v>569</v>
      </c>
      <c r="AN733" t="s">
        <v>578</v>
      </c>
      <c r="AO733">
        <v>0</v>
      </c>
      <c r="AP733">
        <v>100000000000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100000000000</v>
      </c>
      <c r="AX733">
        <v>0</v>
      </c>
      <c r="AY733">
        <v>0</v>
      </c>
      <c r="AZ733">
        <v>161265511</v>
      </c>
      <c r="BA733">
        <v>0</v>
      </c>
      <c r="BB733">
        <v>0</v>
      </c>
      <c r="BC733">
        <v>99838734489</v>
      </c>
      <c r="BD733">
        <v>0</v>
      </c>
      <c r="BE733">
        <v>1944657533</v>
      </c>
      <c r="BF733">
        <v>4429210605</v>
      </c>
      <c r="BG733">
        <v>0</v>
      </c>
      <c r="BH733">
        <v>1944657533</v>
      </c>
      <c r="BI733">
        <v>0</v>
      </c>
      <c r="BJ733">
        <v>0</v>
      </c>
      <c r="BK733">
        <v>0</v>
      </c>
      <c r="BL733">
        <v>2312378007</v>
      </c>
      <c r="BM733">
        <v>0</v>
      </c>
      <c r="BN733">
        <v>0</v>
      </c>
      <c r="BO733">
        <v>337225038</v>
      </c>
      <c r="BP733">
        <v>2314192259</v>
      </c>
      <c r="BQ733">
        <v>337225038</v>
      </c>
      <c r="BR733">
        <v>2314192259</v>
      </c>
      <c r="BS733">
        <v>0</v>
      </c>
      <c r="BT733">
        <v>0</v>
      </c>
      <c r="BU733">
        <v>0</v>
      </c>
      <c r="BV733">
        <v>337225038</v>
      </c>
      <c r="BW733">
        <v>2314192259</v>
      </c>
      <c r="BX733">
        <v>0.33835160307467632</v>
      </c>
      <c r="BY733">
        <v>2.3456933853696844</v>
      </c>
      <c r="BZ733">
        <v>0</v>
      </c>
      <c r="CA733">
        <v>100000000000</v>
      </c>
      <c r="CB733">
        <v>100000000000</v>
      </c>
      <c r="CC733">
        <v>100000000000</v>
      </c>
      <c r="CD733">
        <v>0</v>
      </c>
      <c r="CE733">
        <v>99838734489</v>
      </c>
      <c r="CF733">
        <v>99832576710</v>
      </c>
      <c r="CG733">
        <v>99789588716</v>
      </c>
      <c r="CH733">
        <v>99838734489</v>
      </c>
      <c r="CI733">
        <v>99832576710</v>
      </c>
      <c r="CJ733">
        <v>99789588716</v>
      </c>
      <c r="CK733">
        <v>49145773</v>
      </c>
      <c r="CL733">
        <v>0</v>
      </c>
      <c r="CM733">
        <v>0.33734858333333334</v>
      </c>
      <c r="CN733">
        <v>4.0481829999999999</v>
      </c>
      <c r="CO733">
        <v>4.0481829999999999</v>
      </c>
      <c r="CP733">
        <v>33680455641.65696</v>
      </c>
      <c r="CQ733">
        <v>404165467699.88348</v>
      </c>
      <c r="CR733">
        <v>404165467699.88348</v>
      </c>
      <c r="CS733">
        <v>1.0442921060499999</v>
      </c>
      <c r="CT733">
        <v>104260802304.88457</v>
      </c>
      <c r="CU733">
        <v>3.9</v>
      </c>
      <c r="CV733">
        <v>0</v>
      </c>
      <c r="CW733">
        <v>0</v>
      </c>
      <c r="CX733">
        <v>0</v>
      </c>
      <c r="CY733">
        <v>0</v>
      </c>
      <c r="CZ733">
        <v>389371064507.09998</v>
      </c>
      <c r="DA733">
        <v>0</v>
      </c>
      <c r="DB733">
        <v>0</v>
      </c>
      <c r="DC733">
        <v>0</v>
      </c>
      <c r="DD733">
        <v>0</v>
      </c>
      <c r="DE733">
        <v>99838734489</v>
      </c>
      <c r="DF733">
        <v>0</v>
      </c>
      <c r="DG733">
        <v>0</v>
      </c>
      <c r="DH733">
        <v>1</v>
      </c>
      <c r="DI733">
        <v>0</v>
      </c>
      <c r="DJ733">
        <v>99838734489</v>
      </c>
      <c r="DK733">
        <v>0</v>
      </c>
      <c r="DL733">
        <v>99789588716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102317693101.16586</v>
      </c>
      <c r="DW733">
        <v>4913813652.4399614</v>
      </c>
      <c r="DX733">
        <v>0</v>
      </c>
      <c r="DY733">
        <v>0</v>
      </c>
      <c r="DZ733">
        <v>0</v>
      </c>
      <c r="EA733">
        <v>0</v>
      </c>
      <c r="EB733">
        <v>4913813652.4399614</v>
      </c>
      <c r="EC733">
        <v>4.802506295349588E-2</v>
      </c>
      <c r="ED733">
        <v>4913813652.4399614</v>
      </c>
      <c r="EE733">
        <v>4794761509.0315857</v>
      </c>
      <c r="EF733">
        <v>0</v>
      </c>
      <c r="EG733">
        <v>337225038</v>
      </c>
      <c r="EH733">
        <v>0</v>
      </c>
      <c r="EI733">
        <v>0</v>
      </c>
      <c r="EJ733">
        <v>0</v>
      </c>
      <c r="EK733">
        <v>0</v>
      </c>
      <c r="EL733">
        <v>2314192259</v>
      </c>
      <c r="EM733">
        <v>0</v>
      </c>
      <c r="EN733">
        <v>0</v>
      </c>
      <c r="EO733">
        <v>0</v>
      </c>
      <c r="EP733">
        <v>337225038</v>
      </c>
      <c r="EQ733">
        <v>2314192259</v>
      </c>
      <c r="ER733" t="b">
        <v>1</v>
      </c>
      <c r="ES733" t="b">
        <v>1</v>
      </c>
      <c r="ET733" t="s">
        <v>9979</v>
      </c>
      <c r="EU733" t="s">
        <v>9979</v>
      </c>
      <c r="EV733">
        <v>2025</v>
      </c>
      <c r="EW733" t="s">
        <v>8804</v>
      </c>
    </row>
    <row r="734" spans="1:153" x14ac:dyDescent="0.4">
      <c r="A734" t="s">
        <v>407</v>
      </c>
      <c r="B734" t="s">
        <v>2438</v>
      </c>
      <c r="C734">
        <v>210002164</v>
      </c>
      <c r="D734" t="s">
        <v>2439</v>
      </c>
      <c r="E734" t="s">
        <v>2440</v>
      </c>
      <c r="F734" t="s">
        <v>606</v>
      </c>
      <c r="G734" t="s">
        <v>607</v>
      </c>
      <c r="H734" t="s">
        <v>654</v>
      </c>
      <c r="I734" t="s">
        <v>689</v>
      </c>
      <c r="J734" t="s">
        <v>837</v>
      </c>
      <c r="K734" t="s">
        <v>691</v>
      </c>
      <c r="L734" t="s">
        <v>838</v>
      </c>
      <c r="M734" t="s">
        <v>553</v>
      </c>
      <c r="N734" t="s">
        <v>594</v>
      </c>
      <c r="O734" t="s">
        <v>555</v>
      </c>
      <c r="P734" t="s">
        <v>595</v>
      </c>
      <c r="Q734" t="s">
        <v>556</v>
      </c>
      <c r="R734" t="s">
        <v>557</v>
      </c>
      <c r="S734" t="s">
        <v>692</v>
      </c>
      <c r="T734" s="1">
        <v>45867</v>
      </c>
      <c r="U734" s="1">
        <v>49519</v>
      </c>
      <c r="V734" s="1">
        <v>49519</v>
      </c>
      <c r="X734" t="s">
        <v>553</v>
      </c>
      <c r="Y734" t="s">
        <v>553</v>
      </c>
      <c r="Z734" t="s">
        <v>553</v>
      </c>
      <c r="AA734" t="s">
        <v>553</v>
      </c>
      <c r="AB734" t="s">
        <v>933</v>
      </c>
      <c r="AC734" t="s">
        <v>2441</v>
      </c>
      <c r="AD734" t="s">
        <v>771</v>
      </c>
      <c r="AF734" t="s">
        <v>612</v>
      </c>
      <c r="AH734" s="1">
        <v>45862</v>
      </c>
      <c r="AI734" t="s">
        <v>566</v>
      </c>
      <c r="AJ734" t="s">
        <v>773</v>
      </c>
      <c r="AK734" t="s">
        <v>606</v>
      </c>
      <c r="AL734" t="s">
        <v>568</v>
      </c>
      <c r="AM734" t="s">
        <v>569</v>
      </c>
      <c r="AN734" t="s">
        <v>578</v>
      </c>
      <c r="AO734">
        <v>100000000</v>
      </c>
      <c r="AP734">
        <v>140000000000</v>
      </c>
      <c r="AQ734">
        <v>0</v>
      </c>
      <c r="AR734">
        <v>0</v>
      </c>
      <c r="AS734">
        <v>0</v>
      </c>
      <c r="AT734">
        <v>0</v>
      </c>
      <c r="AU734">
        <v>22820398351</v>
      </c>
      <c r="AV734">
        <v>59819989591</v>
      </c>
      <c r="AW734">
        <v>143041987512</v>
      </c>
      <c r="AX734">
        <v>0</v>
      </c>
      <c r="AY734">
        <v>0</v>
      </c>
      <c r="AZ734">
        <v>0</v>
      </c>
      <c r="BA734">
        <v>22820398351</v>
      </c>
      <c r="BB734">
        <v>59819989591</v>
      </c>
      <c r="BC734">
        <v>143041987512</v>
      </c>
      <c r="BD734">
        <v>1406736</v>
      </c>
      <c r="BE734">
        <v>3474656</v>
      </c>
      <c r="BF734">
        <v>456376717</v>
      </c>
      <c r="BG734">
        <v>0</v>
      </c>
      <c r="BH734">
        <v>0</v>
      </c>
      <c r="BI734">
        <v>3474656</v>
      </c>
      <c r="BJ734">
        <v>0</v>
      </c>
      <c r="BK734">
        <v>0</v>
      </c>
      <c r="BL734">
        <v>3474656</v>
      </c>
      <c r="BM734">
        <v>181376651</v>
      </c>
      <c r="BN734">
        <v>1000537519</v>
      </c>
      <c r="BO734">
        <v>1406736</v>
      </c>
      <c r="BP734">
        <v>3474656</v>
      </c>
      <c r="BQ734">
        <v>182783387</v>
      </c>
      <c r="BR734">
        <v>1004012175</v>
      </c>
      <c r="BS734">
        <v>0</v>
      </c>
      <c r="BT734">
        <v>0</v>
      </c>
      <c r="BU734">
        <v>0</v>
      </c>
      <c r="BV734">
        <v>182783387</v>
      </c>
      <c r="BW734">
        <v>1004012175</v>
      </c>
      <c r="BX734">
        <v>0.14093015053287483</v>
      </c>
      <c r="BY734">
        <v>0.90961366997924109</v>
      </c>
      <c r="BZ734">
        <v>0</v>
      </c>
      <c r="CA734">
        <v>143041987512</v>
      </c>
      <c r="CB734">
        <v>120221589161</v>
      </c>
      <c r="CC734">
        <v>83221997921</v>
      </c>
      <c r="CD734">
        <v>0</v>
      </c>
      <c r="CE734">
        <v>141290137537</v>
      </c>
      <c r="CF734">
        <v>118288362535</v>
      </c>
      <c r="CG734">
        <v>80469610427</v>
      </c>
      <c r="CH734">
        <v>141290137537</v>
      </c>
      <c r="CI734">
        <v>118288362535</v>
      </c>
      <c r="CJ734">
        <v>80469610427</v>
      </c>
      <c r="CK734">
        <v>1000537519</v>
      </c>
      <c r="CL734">
        <v>0</v>
      </c>
      <c r="CM734">
        <v>-97.369762808084488</v>
      </c>
      <c r="CN734">
        <v>-41.646149680018432</v>
      </c>
      <c r="CO734">
        <v>-30.839333757758151</v>
      </c>
      <c r="CP734">
        <v>-13757387179099.324</v>
      </c>
      <c r="CQ734">
        <v>-5884190216176.293</v>
      </c>
      <c r="CR734">
        <v>-4357293708183.0962</v>
      </c>
      <c r="CS734">
        <v>0.9909434056354165</v>
      </c>
      <c r="CT734">
        <v>140010530073.61118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0</v>
      </c>
      <c r="DE734">
        <v>0</v>
      </c>
      <c r="DF734">
        <v>0</v>
      </c>
      <c r="DG734">
        <v>0</v>
      </c>
      <c r="DH734">
        <v>1</v>
      </c>
      <c r="DI734">
        <v>0</v>
      </c>
      <c r="DJ734">
        <v>141290137537</v>
      </c>
      <c r="DK734">
        <v>0</v>
      </c>
      <c r="DL734">
        <v>80469610427</v>
      </c>
      <c r="DM734">
        <v>0</v>
      </c>
      <c r="DN734">
        <v>59819989591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0</v>
      </c>
      <c r="DW734">
        <v>0</v>
      </c>
      <c r="DX734">
        <v>0</v>
      </c>
      <c r="DY734">
        <v>0</v>
      </c>
      <c r="DZ734">
        <v>0</v>
      </c>
      <c r="EA734">
        <v>0</v>
      </c>
      <c r="EB734">
        <v>0</v>
      </c>
      <c r="EC734">
        <v>0</v>
      </c>
      <c r="ED734">
        <v>0</v>
      </c>
      <c r="EE734">
        <v>0</v>
      </c>
      <c r="EF734">
        <v>0</v>
      </c>
      <c r="EG734">
        <v>1406736</v>
      </c>
      <c r="EH734">
        <v>0</v>
      </c>
      <c r="EI734">
        <v>0</v>
      </c>
      <c r="EJ734">
        <v>181376651</v>
      </c>
      <c r="EK734">
        <v>0</v>
      </c>
      <c r="EL734">
        <v>3474656</v>
      </c>
      <c r="EM734">
        <v>0</v>
      </c>
      <c r="EN734">
        <v>0</v>
      </c>
      <c r="EO734">
        <v>1000537519</v>
      </c>
      <c r="EP734">
        <v>182783387</v>
      </c>
      <c r="EQ734">
        <v>1004012175</v>
      </c>
      <c r="ER734" t="b">
        <v>1</v>
      </c>
      <c r="ES734" t="b">
        <v>1</v>
      </c>
      <c r="EU734" t="s">
        <v>8914</v>
      </c>
      <c r="EV734">
        <v>2025</v>
      </c>
      <c r="EW734" t="s">
        <v>572</v>
      </c>
    </row>
    <row r="735" spans="1:153" x14ac:dyDescent="0.4">
      <c r="A735" t="s">
        <v>2442</v>
      </c>
      <c r="B735">
        <v>107526838101</v>
      </c>
      <c r="C735">
        <v>6000000001335</v>
      </c>
      <c r="D735" t="s">
        <v>2443</v>
      </c>
      <c r="E735" t="s">
        <v>2443</v>
      </c>
      <c r="F735" t="s">
        <v>546</v>
      </c>
      <c r="G735" t="s">
        <v>547</v>
      </c>
      <c r="H735" t="s">
        <v>708</v>
      </c>
      <c r="I735" t="s">
        <v>549</v>
      </c>
      <c r="J735" t="s">
        <v>550</v>
      </c>
      <c r="K735" t="s">
        <v>551</v>
      </c>
      <c r="L735" t="s">
        <v>552</v>
      </c>
      <c r="M735" t="s">
        <v>1011</v>
      </c>
      <c r="N735" t="s">
        <v>554</v>
      </c>
      <c r="O735" t="s">
        <v>555</v>
      </c>
      <c r="P735" t="s">
        <v>554</v>
      </c>
      <c r="Q735" t="s">
        <v>556</v>
      </c>
      <c r="R735" t="s">
        <v>904</v>
      </c>
      <c r="S735" t="s">
        <v>904</v>
      </c>
      <c r="T735" s="1" t="s">
        <v>904</v>
      </c>
      <c r="U735" s="1" t="s">
        <v>2444</v>
      </c>
      <c r="V735" s="1" t="s">
        <v>2444</v>
      </c>
      <c r="X735" t="s">
        <v>558</v>
      </c>
      <c r="Y735" t="s">
        <v>559</v>
      </c>
      <c r="Z735" t="s">
        <v>2424</v>
      </c>
      <c r="AA735" t="s">
        <v>2425</v>
      </c>
      <c r="AB735" t="s">
        <v>553</v>
      </c>
      <c r="AC735" t="s">
        <v>553</v>
      </c>
      <c r="AD735" t="s">
        <v>620</v>
      </c>
      <c r="AF735" t="s">
        <v>564</v>
      </c>
      <c r="AH735" s="1">
        <v>45887</v>
      </c>
      <c r="AI735" t="s">
        <v>566</v>
      </c>
      <c r="AJ735" t="s">
        <v>567</v>
      </c>
      <c r="AK735" t="s">
        <v>546</v>
      </c>
      <c r="AL735" t="s">
        <v>568</v>
      </c>
      <c r="AM735" t="s">
        <v>904</v>
      </c>
      <c r="AN735" t="s">
        <v>578</v>
      </c>
      <c r="AO735">
        <v>0</v>
      </c>
      <c r="AP735">
        <v>170000000000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1600000000</v>
      </c>
      <c r="BF735">
        <v>0</v>
      </c>
      <c r="BG735">
        <v>0</v>
      </c>
      <c r="BH735">
        <v>0</v>
      </c>
      <c r="BI735">
        <v>1600000000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1600000000</v>
      </c>
      <c r="BQ735">
        <v>0</v>
      </c>
      <c r="BR735">
        <v>1600000000</v>
      </c>
      <c r="BS735">
        <v>0</v>
      </c>
      <c r="BT735">
        <v>0</v>
      </c>
      <c r="BU735">
        <v>0</v>
      </c>
      <c r="BV735">
        <v>0</v>
      </c>
      <c r="BW735">
        <v>1600000000</v>
      </c>
      <c r="BX735">
        <v>0</v>
      </c>
      <c r="BY735">
        <v>-200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>
        <v>0</v>
      </c>
      <c r="CT735">
        <v>0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0</v>
      </c>
      <c r="DK735">
        <v>0</v>
      </c>
      <c r="DL735">
        <v>0</v>
      </c>
      <c r="DM735">
        <v>0</v>
      </c>
      <c r="DN735">
        <v>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0</v>
      </c>
      <c r="EK735">
        <v>0</v>
      </c>
      <c r="EL735">
        <v>1600000000</v>
      </c>
      <c r="EM735">
        <v>0</v>
      </c>
      <c r="EN735">
        <v>0</v>
      </c>
      <c r="EO735">
        <v>0</v>
      </c>
      <c r="EP735">
        <v>0</v>
      </c>
      <c r="EQ735">
        <v>1600000000</v>
      </c>
      <c r="ER735" t="b">
        <v>1</v>
      </c>
      <c r="ES735" t="b">
        <v>1</v>
      </c>
      <c r="EU735" t="s">
        <v>9979</v>
      </c>
      <c r="EV735">
        <v>2025</v>
      </c>
      <c r="EW735" t="s">
        <v>8804</v>
      </c>
    </row>
    <row r="736" spans="1:153" x14ac:dyDescent="0.4">
      <c r="A736" t="s">
        <v>2442</v>
      </c>
      <c r="B736" t="s">
        <v>8861</v>
      </c>
      <c r="C736">
        <v>210002254</v>
      </c>
      <c r="D736" t="s">
        <v>2443</v>
      </c>
      <c r="E736" t="s">
        <v>2445</v>
      </c>
      <c r="F736" t="s">
        <v>546</v>
      </c>
      <c r="G736" t="s">
        <v>547</v>
      </c>
      <c r="H736" t="s">
        <v>708</v>
      </c>
      <c r="I736" t="s">
        <v>549</v>
      </c>
      <c r="J736" t="s">
        <v>550</v>
      </c>
      <c r="K736" t="s">
        <v>551</v>
      </c>
      <c r="L736" t="s">
        <v>552</v>
      </c>
      <c r="M736" t="s">
        <v>1011</v>
      </c>
      <c r="N736" t="s">
        <v>594</v>
      </c>
      <c r="O736" t="s">
        <v>703</v>
      </c>
      <c r="P736" t="s">
        <v>595</v>
      </c>
      <c r="Q736" t="s">
        <v>556</v>
      </c>
      <c r="R736" t="s">
        <v>557</v>
      </c>
      <c r="S736" t="s">
        <v>557</v>
      </c>
      <c r="T736">
        <v>46164</v>
      </c>
      <c r="U736">
        <v>63331</v>
      </c>
      <c r="V736">
        <v>63331</v>
      </c>
      <c r="X736" t="s">
        <v>558</v>
      </c>
      <c r="Y736" t="s">
        <v>559</v>
      </c>
      <c r="Z736" t="s">
        <v>560</v>
      </c>
      <c r="AA736" t="s">
        <v>1075</v>
      </c>
      <c r="AB736" t="s">
        <v>769</v>
      </c>
      <c r="AC736" t="s">
        <v>553</v>
      </c>
      <c r="AD736" t="s">
        <v>620</v>
      </c>
      <c r="AF736" t="s">
        <v>564</v>
      </c>
      <c r="AH736" s="1">
        <v>45887</v>
      </c>
      <c r="AI736" t="s">
        <v>566</v>
      </c>
      <c r="AJ736" t="s">
        <v>567</v>
      </c>
      <c r="AK736" t="s">
        <v>546</v>
      </c>
      <c r="AL736" t="s">
        <v>568</v>
      </c>
      <c r="AM736" t="s">
        <v>569</v>
      </c>
      <c r="AN736" t="s">
        <v>578</v>
      </c>
      <c r="AO736">
        <v>0</v>
      </c>
      <c r="AP736">
        <v>100000000000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2881484328</v>
      </c>
      <c r="AW736">
        <v>2881484328</v>
      </c>
      <c r="AX736">
        <v>0</v>
      </c>
      <c r="AY736">
        <v>0</v>
      </c>
      <c r="AZ736">
        <v>0</v>
      </c>
      <c r="BA736">
        <v>0</v>
      </c>
      <c r="BB736">
        <v>2881484328</v>
      </c>
      <c r="BC736">
        <v>2881484328</v>
      </c>
      <c r="BD736">
        <v>31768022</v>
      </c>
      <c r="BE736">
        <v>31768607</v>
      </c>
      <c r="BF736">
        <v>31768607</v>
      </c>
      <c r="BG736">
        <v>31768022</v>
      </c>
      <c r="BH736">
        <v>0</v>
      </c>
      <c r="BI736">
        <v>585</v>
      </c>
      <c r="BJ736">
        <v>0</v>
      </c>
      <c r="BK736">
        <v>31768022</v>
      </c>
      <c r="BL736">
        <v>585</v>
      </c>
      <c r="BM736">
        <v>27811849</v>
      </c>
      <c r="BN736">
        <v>27819347</v>
      </c>
      <c r="BO736">
        <v>31768022</v>
      </c>
      <c r="BP736">
        <v>31768607</v>
      </c>
      <c r="BQ736">
        <v>59579871</v>
      </c>
      <c r="BR736">
        <v>59587954</v>
      </c>
      <c r="BS736">
        <v>0</v>
      </c>
      <c r="BT736">
        <v>0</v>
      </c>
      <c r="BU736">
        <v>0</v>
      </c>
      <c r="BV736">
        <v>59579871</v>
      </c>
      <c r="BW736">
        <v>59587954</v>
      </c>
      <c r="BX736">
        <v>2.0791355567963512</v>
      </c>
      <c r="BY736">
        <v>4.1820279518330246</v>
      </c>
      <c r="BZ736">
        <v>0</v>
      </c>
      <c r="CA736">
        <v>2881484328</v>
      </c>
      <c r="CB736">
        <v>2881484328</v>
      </c>
      <c r="CC736">
        <v>0</v>
      </c>
      <c r="CD736">
        <v>0</v>
      </c>
      <c r="CE736">
        <v>2909303675</v>
      </c>
      <c r="CF736">
        <v>2881491826</v>
      </c>
      <c r="CG736">
        <v>0</v>
      </c>
      <c r="CH736">
        <v>2909303675</v>
      </c>
      <c r="CI736">
        <v>2881491826</v>
      </c>
      <c r="CJ736">
        <v>0</v>
      </c>
      <c r="CK736">
        <v>27819347</v>
      </c>
      <c r="CL736">
        <v>0</v>
      </c>
      <c r="CM736">
        <v>181.44999623298645</v>
      </c>
      <c r="CN736">
        <v>2.9802322387695313E-7</v>
      </c>
      <c r="CO736">
        <v>11.711573004722597</v>
      </c>
      <c r="CP736">
        <v>527893140869.36365</v>
      </c>
      <c r="CQ736">
        <v>867.04006046056747</v>
      </c>
      <c r="CR736">
        <v>34072522382.670242</v>
      </c>
      <c r="CS736">
        <v>1.0206796037101333</v>
      </c>
      <c r="CT736">
        <v>2969466922.0714345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0.89444522975296181</v>
      </c>
      <c r="DI736">
        <v>0.10555477024703823</v>
      </c>
      <c r="DJ736">
        <v>2602212794.0065112</v>
      </c>
      <c r="DK736">
        <v>307090880.99348897</v>
      </c>
      <c r="DL736">
        <v>0</v>
      </c>
      <c r="DM736">
        <v>0</v>
      </c>
      <c r="DN736">
        <v>2577329911.787519</v>
      </c>
      <c r="DO736">
        <v>304154416.21248132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31768022</v>
      </c>
      <c r="EH736">
        <v>0</v>
      </c>
      <c r="EI736">
        <v>0</v>
      </c>
      <c r="EJ736">
        <v>27811849</v>
      </c>
      <c r="EK736">
        <v>0</v>
      </c>
      <c r="EL736">
        <v>31768607</v>
      </c>
      <c r="EM736">
        <v>0</v>
      </c>
      <c r="EN736">
        <v>0</v>
      </c>
      <c r="EO736">
        <v>27819347</v>
      </c>
      <c r="EP736">
        <v>59579871</v>
      </c>
      <c r="EQ736">
        <v>59587954</v>
      </c>
      <c r="ER736" t="b">
        <v>1</v>
      </c>
      <c r="ES736" t="b">
        <v>1</v>
      </c>
      <c r="EU736" t="s">
        <v>9979</v>
      </c>
      <c r="EV736">
        <v>2025</v>
      </c>
      <c r="EW736" t="s">
        <v>572</v>
      </c>
    </row>
    <row r="737" spans="1:153" x14ac:dyDescent="0.4">
      <c r="A737" t="s">
        <v>408</v>
      </c>
      <c r="B737" t="s">
        <v>2446</v>
      </c>
      <c r="C737">
        <v>210002166</v>
      </c>
      <c r="D737" t="s">
        <v>2447</v>
      </c>
      <c r="E737" t="s">
        <v>2447</v>
      </c>
      <c r="F737" t="s">
        <v>844</v>
      </c>
      <c r="G737" t="s">
        <v>844</v>
      </c>
      <c r="H737" t="s">
        <v>845</v>
      </c>
      <c r="I737" t="s">
        <v>689</v>
      </c>
      <c r="J737" t="s">
        <v>690</v>
      </c>
      <c r="K737" t="s">
        <v>691</v>
      </c>
      <c r="L737" t="s">
        <v>654</v>
      </c>
      <c r="M737" t="s">
        <v>553</v>
      </c>
      <c r="N737" t="s">
        <v>594</v>
      </c>
      <c r="O737" t="s">
        <v>703</v>
      </c>
      <c r="P737" t="s">
        <v>595</v>
      </c>
      <c r="Q737" t="s">
        <v>556</v>
      </c>
      <c r="R737" t="s">
        <v>557</v>
      </c>
      <c r="S737" t="s">
        <v>692</v>
      </c>
      <c r="T737">
        <v>45873</v>
      </c>
      <c r="U737">
        <v>47149</v>
      </c>
      <c r="V737">
        <v>49148</v>
      </c>
      <c r="X737" t="s">
        <v>553</v>
      </c>
      <c r="Y737" t="s">
        <v>553</v>
      </c>
      <c r="Z737" t="s">
        <v>553</v>
      </c>
      <c r="AA737" t="s">
        <v>553</v>
      </c>
      <c r="AB737" t="s">
        <v>589</v>
      </c>
      <c r="AC737" t="s">
        <v>2448</v>
      </c>
      <c r="AD737" t="s">
        <v>693</v>
      </c>
      <c r="AF737" t="s">
        <v>8894</v>
      </c>
      <c r="AH737" s="1">
        <v>45862</v>
      </c>
      <c r="AI737" t="s">
        <v>566</v>
      </c>
      <c r="AJ737" t="s">
        <v>696</v>
      </c>
      <c r="AK737" t="s">
        <v>844</v>
      </c>
      <c r="AL737" t="s">
        <v>568</v>
      </c>
      <c r="AM737" t="s">
        <v>569</v>
      </c>
      <c r="AN737" t="s">
        <v>578</v>
      </c>
      <c r="AO737">
        <v>30000000</v>
      </c>
      <c r="AP737">
        <v>42000000000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9023920266</v>
      </c>
      <c r="AW737">
        <v>26296211960</v>
      </c>
      <c r="AX737">
        <v>0</v>
      </c>
      <c r="AY737">
        <v>0</v>
      </c>
      <c r="AZ737">
        <v>0</v>
      </c>
      <c r="BA737">
        <v>0</v>
      </c>
      <c r="BB737">
        <v>9023920266</v>
      </c>
      <c r="BC737">
        <v>26296211960</v>
      </c>
      <c r="BD737">
        <v>0</v>
      </c>
      <c r="BE737">
        <v>983351</v>
      </c>
      <c r="BF737">
        <v>1479756</v>
      </c>
      <c r="BG737">
        <v>0</v>
      </c>
      <c r="BH737">
        <v>0</v>
      </c>
      <c r="BI737">
        <v>983351</v>
      </c>
      <c r="BJ737">
        <v>0</v>
      </c>
      <c r="BK737">
        <v>0</v>
      </c>
      <c r="BL737">
        <v>983351</v>
      </c>
      <c r="BM737">
        <v>0</v>
      </c>
      <c r="BN737">
        <v>365320574</v>
      </c>
      <c r="BO737">
        <v>0</v>
      </c>
      <c r="BP737">
        <v>983351</v>
      </c>
      <c r="BQ737">
        <v>0</v>
      </c>
      <c r="BR737">
        <v>366303925</v>
      </c>
      <c r="BS737">
        <v>0</v>
      </c>
      <c r="BT737">
        <v>0</v>
      </c>
      <c r="BU737">
        <v>0</v>
      </c>
      <c r="BV737">
        <v>0</v>
      </c>
      <c r="BW737">
        <v>366303925</v>
      </c>
      <c r="BX737">
        <v>0</v>
      </c>
      <c r="BY737">
        <v>1.5755054765957004</v>
      </c>
      <c r="BZ737">
        <v>0</v>
      </c>
      <c r="CA737">
        <v>26296211960</v>
      </c>
      <c r="CB737">
        <v>26296211960</v>
      </c>
      <c r="CC737">
        <v>17272291694</v>
      </c>
      <c r="CD737">
        <v>0</v>
      </c>
      <c r="CE737">
        <v>28127702671</v>
      </c>
      <c r="CF737">
        <v>28127702671</v>
      </c>
      <c r="CG737">
        <v>18738461831</v>
      </c>
      <c r="CH737">
        <v>28127702671</v>
      </c>
      <c r="CI737">
        <v>28127702671</v>
      </c>
      <c r="CJ737">
        <v>18738461831</v>
      </c>
      <c r="CK737">
        <v>365320574</v>
      </c>
      <c r="CL737">
        <v>0</v>
      </c>
      <c r="CM737">
        <v>1133.4861469268799</v>
      </c>
      <c r="CN737">
        <v>3.2334879040718079</v>
      </c>
      <c r="CO737">
        <v>10.973665118217468</v>
      </c>
      <c r="CP737">
        <v>31882361322456.699</v>
      </c>
      <c r="CQ737">
        <v>90950586356.006775</v>
      </c>
      <c r="CR737">
        <v>308663989656.34503</v>
      </c>
      <c r="CS737">
        <v>1.0697047342707835</v>
      </c>
      <c r="CT737">
        <v>30088336711.329662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0.85977109588927314</v>
      </c>
      <c r="DI737">
        <v>0.14022890411072689</v>
      </c>
      <c r="DJ737">
        <v>24183385750.293304</v>
      </c>
      <c r="DK737">
        <v>3944316920.7066956</v>
      </c>
      <c r="DL737">
        <v>16110787863.718185</v>
      </c>
      <c r="DM737">
        <v>2627673967.2818146</v>
      </c>
      <c r="DN737">
        <v>7758505816.3162413</v>
      </c>
      <c r="DO737">
        <v>1265414449.683759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983351</v>
      </c>
      <c r="EM737">
        <v>0</v>
      </c>
      <c r="EN737">
        <v>0</v>
      </c>
      <c r="EO737">
        <v>365320574</v>
      </c>
      <c r="EP737">
        <v>0</v>
      </c>
      <c r="EQ737">
        <v>366303925</v>
      </c>
      <c r="ER737" t="b">
        <v>1</v>
      </c>
      <c r="ES737" t="b">
        <v>1</v>
      </c>
      <c r="EU737" t="s">
        <v>9979</v>
      </c>
      <c r="EV737">
        <v>2025</v>
      </c>
      <c r="EW737" t="s">
        <v>572</v>
      </c>
    </row>
    <row r="738" spans="1:153" x14ac:dyDescent="0.4">
      <c r="A738" t="s">
        <v>409</v>
      </c>
      <c r="B738" t="s">
        <v>9928</v>
      </c>
      <c r="C738" t="s">
        <v>2449</v>
      </c>
      <c r="D738" t="s">
        <v>2450</v>
      </c>
      <c r="E738" t="s">
        <v>2451</v>
      </c>
      <c r="F738" t="s">
        <v>546</v>
      </c>
      <c r="G738" t="s">
        <v>547</v>
      </c>
      <c r="H738" t="s">
        <v>708</v>
      </c>
      <c r="I738" t="s">
        <v>549</v>
      </c>
      <c r="J738" t="s">
        <v>550</v>
      </c>
      <c r="K738" t="s">
        <v>551</v>
      </c>
      <c r="L738" t="s">
        <v>552</v>
      </c>
      <c r="M738" t="s">
        <v>1011</v>
      </c>
      <c r="N738" t="s">
        <v>554</v>
      </c>
      <c r="O738" t="s">
        <v>555</v>
      </c>
      <c r="P738" t="s">
        <v>554</v>
      </c>
      <c r="Q738" t="s">
        <v>556</v>
      </c>
      <c r="R738" t="s">
        <v>904</v>
      </c>
      <c r="S738" t="s">
        <v>904</v>
      </c>
      <c r="T738" s="1" t="s">
        <v>904</v>
      </c>
      <c r="U738" s="1" t="s">
        <v>2452</v>
      </c>
      <c r="V738" s="1" t="s">
        <v>2452</v>
      </c>
      <c r="X738" t="s">
        <v>558</v>
      </c>
      <c r="Y738" t="s">
        <v>559</v>
      </c>
      <c r="Z738" t="s">
        <v>2424</v>
      </c>
      <c r="AA738" t="s">
        <v>2425</v>
      </c>
      <c r="AB738" t="s">
        <v>553</v>
      </c>
      <c r="AC738" t="s">
        <v>553</v>
      </c>
      <c r="AD738" t="s">
        <v>577</v>
      </c>
      <c r="AF738" t="s">
        <v>564</v>
      </c>
      <c r="AH738" s="1">
        <v>45894</v>
      </c>
      <c r="AI738" t="s">
        <v>566</v>
      </c>
      <c r="AJ738" t="s">
        <v>567</v>
      </c>
      <c r="AK738" t="s">
        <v>546</v>
      </c>
      <c r="AL738" t="s">
        <v>568</v>
      </c>
      <c r="AM738" t="s">
        <v>904</v>
      </c>
      <c r="AN738" t="s">
        <v>578</v>
      </c>
      <c r="AO738">
        <v>0</v>
      </c>
      <c r="AP738">
        <v>239500000000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1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 t="b">
        <v>1</v>
      </c>
      <c r="ES738" t="b">
        <v>1</v>
      </c>
      <c r="EU738" t="s">
        <v>9979</v>
      </c>
      <c r="EV738">
        <v>2025</v>
      </c>
      <c r="EW738" t="s">
        <v>8804</v>
      </c>
    </row>
    <row r="739" spans="1:153" x14ac:dyDescent="0.4">
      <c r="A739" t="s">
        <v>409</v>
      </c>
      <c r="B739" t="s">
        <v>2453</v>
      </c>
      <c r="C739">
        <v>210002209</v>
      </c>
      <c r="D739" t="s">
        <v>2450</v>
      </c>
      <c r="E739" t="s">
        <v>2454</v>
      </c>
      <c r="F739" t="s">
        <v>546</v>
      </c>
      <c r="G739" t="s">
        <v>547</v>
      </c>
      <c r="H739" t="s">
        <v>708</v>
      </c>
      <c r="I739" t="s">
        <v>549</v>
      </c>
      <c r="J739" t="s">
        <v>550</v>
      </c>
      <c r="K739" t="s">
        <v>551</v>
      </c>
      <c r="L739" t="s">
        <v>552</v>
      </c>
      <c r="M739" t="s">
        <v>1011</v>
      </c>
      <c r="N739" t="s">
        <v>594</v>
      </c>
      <c r="O739" t="s">
        <v>703</v>
      </c>
      <c r="P739" t="s">
        <v>584</v>
      </c>
      <c r="Q739" t="s">
        <v>556</v>
      </c>
      <c r="R739" t="s">
        <v>557</v>
      </c>
      <c r="S739" t="s">
        <v>557</v>
      </c>
      <c r="T739">
        <v>45929</v>
      </c>
      <c r="U739">
        <v>63461</v>
      </c>
      <c r="V739">
        <v>63461</v>
      </c>
      <c r="X739" t="s">
        <v>558</v>
      </c>
      <c r="Y739" t="s">
        <v>559</v>
      </c>
      <c r="Z739" t="s">
        <v>560</v>
      </c>
      <c r="AA739" t="s">
        <v>1075</v>
      </c>
      <c r="AB739" t="s">
        <v>2237</v>
      </c>
      <c r="AC739" t="s">
        <v>553</v>
      </c>
      <c r="AD739" t="s">
        <v>577</v>
      </c>
      <c r="AF739" t="s">
        <v>564</v>
      </c>
      <c r="AH739" s="1">
        <v>45894</v>
      </c>
      <c r="AI739" t="s">
        <v>566</v>
      </c>
      <c r="AJ739" t="s">
        <v>567</v>
      </c>
      <c r="AK739" t="s">
        <v>546</v>
      </c>
      <c r="AL739" t="s">
        <v>586</v>
      </c>
      <c r="AM739" t="s">
        <v>569</v>
      </c>
      <c r="AN739" t="s">
        <v>578</v>
      </c>
      <c r="AO739">
        <v>0</v>
      </c>
      <c r="AP739">
        <v>34000000000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5134506772</v>
      </c>
      <c r="AW739">
        <v>11720705628</v>
      </c>
      <c r="AX739">
        <v>0</v>
      </c>
      <c r="AY739">
        <v>0</v>
      </c>
      <c r="AZ739">
        <v>0</v>
      </c>
      <c r="BA739">
        <v>0</v>
      </c>
      <c r="BB739">
        <v>5134506772</v>
      </c>
      <c r="BC739">
        <v>11720705628</v>
      </c>
      <c r="BD739">
        <v>0</v>
      </c>
      <c r="BE739">
        <v>60360908</v>
      </c>
      <c r="BF739">
        <v>60623543</v>
      </c>
      <c r="BG739">
        <v>59500000</v>
      </c>
      <c r="BH739">
        <v>0</v>
      </c>
      <c r="BI739">
        <v>860908</v>
      </c>
      <c r="BJ739">
        <v>0</v>
      </c>
      <c r="BK739">
        <v>59500000</v>
      </c>
      <c r="BL739">
        <v>860908</v>
      </c>
      <c r="BM739">
        <v>0</v>
      </c>
      <c r="BN739">
        <v>10649199</v>
      </c>
      <c r="BO739">
        <v>0</v>
      </c>
      <c r="BP739">
        <v>60360908</v>
      </c>
      <c r="BQ739">
        <v>0</v>
      </c>
      <c r="BR739">
        <v>71010107</v>
      </c>
      <c r="BS739">
        <v>0</v>
      </c>
      <c r="BT739">
        <v>0</v>
      </c>
      <c r="BU739">
        <v>0</v>
      </c>
      <c r="BV739">
        <v>0</v>
      </c>
      <c r="BW739">
        <v>71010107</v>
      </c>
      <c r="BX739">
        <v>0</v>
      </c>
      <c r="BY739">
        <v>0.77584220409097227</v>
      </c>
      <c r="BZ739">
        <v>0</v>
      </c>
      <c r="CA739">
        <v>11720705628</v>
      </c>
      <c r="CB739">
        <v>11720705628</v>
      </c>
      <c r="CC739">
        <v>6586198856</v>
      </c>
      <c r="CD739">
        <v>0</v>
      </c>
      <c r="CE739">
        <v>11760731171</v>
      </c>
      <c r="CF739">
        <v>11760731171</v>
      </c>
      <c r="CG739">
        <v>6615575200</v>
      </c>
      <c r="CH739">
        <v>11760731171</v>
      </c>
      <c r="CI739">
        <v>11760731171</v>
      </c>
      <c r="CJ739">
        <v>6615575200</v>
      </c>
      <c r="CK739">
        <v>10649199</v>
      </c>
      <c r="CL739">
        <v>0</v>
      </c>
      <c r="CM739">
        <v>736.5899419784547</v>
      </c>
      <c r="CN739">
        <v>1.7427578568458557</v>
      </c>
      <c r="CO739">
        <v>1.8816635012626652</v>
      </c>
      <c r="CP739">
        <v>8662836290871.0938</v>
      </c>
      <c r="CQ739">
        <v>20496106650.512211</v>
      </c>
      <c r="CR739">
        <v>22129738592.632824</v>
      </c>
      <c r="CS739">
        <v>1.0085872889563539</v>
      </c>
      <c r="CT739">
        <v>11861723967.903376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0.13297625866226984</v>
      </c>
      <c r="DI739">
        <v>0.86702374133773008</v>
      </c>
      <c r="DJ739">
        <v>1563898030.2523155</v>
      </c>
      <c r="DK739">
        <v>10196833140.747683</v>
      </c>
      <c r="DL739">
        <v>879714438.99489748</v>
      </c>
      <c r="DM739">
        <v>5735860761.0051022</v>
      </c>
      <c r="DN739">
        <v>682767500.61664808</v>
      </c>
      <c r="DO739">
        <v>4451739271.3833513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60360908</v>
      </c>
      <c r="EM739">
        <v>0</v>
      </c>
      <c r="EN739">
        <v>0</v>
      </c>
      <c r="EO739">
        <v>10649199</v>
      </c>
      <c r="EP739">
        <v>0</v>
      </c>
      <c r="EQ739">
        <v>71010107</v>
      </c>
      <c r="ER739" t="b">
        <v>1</v>
      </c>
      <c r="ES739" t="b">
        <v>1</v>
      </c>
      <c r="EU739" t="s">
        <v>9979</v>
      </c>
      <c r="EV739">
        <v>2025</v>
      </c>
      <c r="EW739" t="s">
        <v>572</v>
      </c>
    </row>
    <row r="740" spans="1:153" x14ac:dyDescent="0.4">
      <c r="A740" t="s">
        <v>410</v>
      </c>
      <c r="B740">
        <v>406202093408</v>
      </c>
      <c r="C740">
        <v>6000000001319</v>
      </c>
      <c r="D740" t="s">
        <v>2455</v>
      </c>
      <c r="E740" t="s">
        <v>2456</v>
      </c>
      <c r="F740" t="s">
        <v>606</v>
      </c>
      <c r="G740" t="s">
        <v>607</v>
      </c>
      <c r="H740" t="s">
        <v>931</v>
      </c>
      <c r="I740" t="s">
        <v>549</v>
      </c>
      <c r="J740" t="s">
        <v>550</v>
      </c>
      <c r="K740" t="s">
        <v>551</v>
      </c>
      <c r="L740" t="s">
        <v>552</v>
      </c>
      <c r="M740" t="s">
        <v>2242</v>
      </c>
      <c r="N740" t="s">
        <v>554</v>
      </c>
      <c r="O740" t="s">
        <v>555</v>
      </c>
      <c r="P740" t="s">
        <v>554</v>
      </c>
      <c r="Q740" t="s">
        <v>556</v>
      </c>
      <c r="R740" t="s">
        <v>557</v>
      </c>
      <c r="S740" t="s">
        <v>557</v>
      </c>
      <c r="T740" s="1">
        <v>45910</v>
      </c>
      <c r="U740" s="1">
        <v>47026</v>
      </c>
      <c r="V740" s="1">
        <v>47026</v>
      </c>
      <c r="X740" t="s">
        <v>553</v>
      </c>
      <c r="Y740" t="s">
        <v>553</v>
      </c>
      <c r="Z740" t="s">
        <v>678</v>
      </c>
      <c r="AA740" t="s">
        <v>678</v>
      </c>
      <c r="AB740" t="s">
        <v>1437</v>
      </c>
      <c r="AC740" t="s">
        <v>553</v>
      </c>
      <c r="AD740" t="s">
        <v>784</v>
      </c>
      <c r="AF740" t="s">
        <v>8806</v>
      </c>
      <c r="AH740" s="1">
        <v>45896</v>
      </c>
      <c r="AI740" t="s">
        <v>566</v>
      </c>
      <c r="AJ740" t="s">
        <v>567</v>
      </c>
      <c r="AK740" t="s">
        <v>606</v>
      </c>
      <c r="AL740" t="s">
        <v>568</v>
      </c>
      <c r="AM740" t="s">
        <v>569</v>
      </c>
      <c r="AN740" t="s">
        <v>578</v>
      </c>
      <c r="AO740">
        <v>0</v>
      </c>
      <c r="AP740">
        <v>30000000000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30000000000</v>
      </c>
      <c r="AX740">
        <v>0</v>
      </c>
      <c r="AY740">
        <v>0</v>
      </c>
      <c r="AZ740">
        <v>15000000</v>
      </c>
      <c r="BA740">
        <v>0</v>
      </c>
      <c r="BB740">
        <v>0</v>
      </c>
      <c r="BC740">
        <v>29985000000</v>
      </c>
      <c r="BD740">
        <v>0</v>
      </c>
      <c r="BE740">
        <v>583397259</v>
      </c>
      <c r="BF740">
        <v>1050698406</v>
      </c>
      <c r="BG740">
        <v>0</v>
      </c>
      <c r="BH740">
        <v>583397259</v>
      </c>
      <c r="BI740">
        <v>0</v>
      </c>
      <c r="BJ740">
        <v>0</v>
      </c>
      <c r="BK740">
        <v>0</v>
      </c>
      <c r="BL740">
        <v>679561642</v>
      </c>
      <c r="BM740">
        <v>0</v>
      </c>
      <c r="BN740">
        <v>0</v>
      </c>
      <c r="BO740">
        <v>99320179</v>
      </c>
      <c r="BP740">
        <v>680114971</v>
      </c>
      <c r="BQ740">
        <v>99320179</v>
      </c>
      <c r="BR740">
        <v>680114971</v>
      </c>
      <c r="BS740">
        <v>0</v>
      </c>
      <c r="BT740">
        <v>0</v>
      </c>
      <c r="BU740">
        <v>0</v>
      </c>
      <c r="BV740">
        <v>99320179</v>
      </c>
      <c r="BW740">
        <v>680114971</v>
      </c>
      <c r="BX740">
        <v>0.33178236591582128</v>
      </c>
      <c r="BY740">
        <v>2.2942255777492928</v>
      </c>
      <c r="BZ740">
        <v>0</v>
      </c>
      <c r="CA740">
        <v>30000000000</v>
      </c>
      <c r="CB740">
        <v>30000000000</v>
      </c>
      <c r="CC740">
        <v>30000000000</v>
      </c>
      <c r="CD740">
        <v>0</v>
      </c>
      <c r="CE740">
        <v>29985000000</v>
      </c>
      <c r="CF740">
        <v>29985000000</v>
      </c>
      <c r="CG740">
        <v>29984400000</v>
      </c>
      <c r="CH740">
        <v>29985000000</v>
      </c>
      <c r="CI740">
        <v>29985000000</v>
      </c>
      <c r="CJ740">
        <v>29984400000</v>
      </c>
      <c r="CK740">
        <v>600000</v>
      </c>
      <c r="CL740">
        <v>0</v>
      </c>
      <c r="CM740">
        <v>0.32895813333333335</v>
      </c>
      <c r="CN740">
        <v>3.9474976000000002</v>
      </c>
      <c r="CO740">
        <v>3.9474976000000002</v>
      </c>
      <c r="CP740">
        <v>9863809628</v>
      </c>
      <c r="CQ740">
        <v>118365715536</v>
      </c>
      <c r="CR740">
        <v>118365715536</v>
      </c>
      <c r="CS740">
        <v>1.0350232801999999</v>
      </c>
      <c r="CT740">
        <v>31035173056.796997</v>
      </c>
      <c r="CU740">
        <v>3.9</v>
      </c>
      <c r="CV740">
        <v>0</v>
      </c>
      <c r="CW740">
        <v>0</v>
      </c>
      <c r="CX740">
        <v>0</v>
      </c>
      <c r="CY740">
        <v>0</v>
      </c>
      <c r="CZ740">
        <v>116941500000</v>
      </c>
      <c r="DA740">
        <v>0</v>
      </c>
      <c r="DB740">
        <v>0</v>
      </c>
      <c r="DC740">
        <v>0</v>
      </c>
      <c r="DD740">
        <v>0</v>
      </c>
      <c r="DE740">
        <v>29985000000</v>
      </c>
      <c r="DF740">
        <v>0</v>
      </c>
      <c r="DG740">
        <v>0</v>
      </c>
      <c r="DH740">
        <v>1</v>
      </c>
      <c r="DI740">
        <v>0</v>
      </c>
      <c r="DJ740">
        <v>29985000000</v>
      </c>
      <c r="DK740">
        <v>0</v>
      </c>
      <c r="DL740">
        <v>29984400000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99320179</v>
      </c>
      <c r="EH740">
        <v>0</v>
      </c>
      <c r="EI740">
        <v>0</v>
      </c>
      <c r="EJ740">
        <v>0</v>
      </c>
      <c r="EK740">
        <v>0</v>
      </c>
      <c r="EL740">
        <v>680114971</v>
      </c>
      <c r="EM740">
        <v>0</v>
      </c>
      <c r="EN740">
        <v>0</v>
      </c>
      <c r="EO740">
        <v>0</v>
      </c>
      <c r="EP740">
        <v>99320179</v>
      </c>
      <c r="EQ740">
        <v>680114971</v>
      </c>
      <c r="ER740" t="b">
        <v>1</v>
      </c>
      <c r="ES740" t="b">
        <v>1</v>
      </c>
      <c r="EU740" t="s">
        <v>9979</v>
      </c>
      <c r="EV740">
        <v>2025</v>
      </c>
      <c r="EW740" t="s">
        <v>8804</v>
      </c>
    </row>
    <row r="741" spans="1:153" x14ac:dyDescent="0.4">
      <c r="A741" t="s">
        <v>411</v>
      </c>
      <c r="B741" t="s">
        <v>2457</v>
      </c>
      <c r="C741">
        <v>210002205</v>
      </c>
      <c r="D741" t="s">
        <v>2458</v>
      </c>
      <c r="E741" t="s">
        <v>2459</v>
      </c>
      <c r="F741" t="s">
        <v>827</v>
      </c>
      <c r="G741" t="s">
        <v>827</v>
      </c>
      <c r="H741" t="s">
        <v>827</v>
      </c>
      <c r="I741" t="s">
        <v>689</v>
      </c>
      <c r="J741" t="s">
        <v>837</v>
      </c>
      <c r="K741" t="s">
        <v>691</v>
      </c>
      <c r="L741" t="s">
        <v>838</v>
      </c>
      <c r="M741" t="s">
        <v>553</v>
      </c>
      <c r="N741" t="s">
        <v>594</v>
      </c>
      <c r="O741" t="s">
        <v>583</v>
      </c>
      <c r="P741" t="s">
        <v>584</v>
      </c>
      <c r="Q741" t="s">
        <v>655</v>
      </c>
      <c r="R741" t="s">
        <v>692</v>
      </c>
      <c r="S741" t="s">
        <v>692</v>
      </c>
      <c r="T741" s="1">
        <v>45926</v>
      </c>
      <c r="U741" s="1">
        <v>47908</v>
      </c>
      <c r="V741" s="1">
        <v>49490</v>
      </c>
      <c r="X741" t="s">
        <v>553</v>
      </c>
      <c r="Y741" t="s">
        <v>553</v>
      </c>
      <c r="Z741" t="s">
        <v>553</v>
      </c>
      <c r="AA741" t="s">
        <v>553</v>
      </c>
      <c r="AB741" t="s">
        <v>553</v>
      </c>
      <c r="AC741" t="s">
        <v>2114</v>
      </c>
      <c r="AD741" t="s">
        <v>969</v>
      </c>
      <c r="AF741" t="s">
        <v>829</v>
      </c>
      <c r="AH741" s="1">
        <v>45898</v>
      </c>
      <c r="AI741" t="s">
        <v>566</v>
      </c>
      <c r="AJ741" t="s">
        <v>696</v>
      </c>
      <c r="AK741" t="s">
        <v>827</v>
      </c>
      <c r="AL741" t="s">
        <v>586</v>
      </c>
      <c r="AM741" t="s">
        <v>569</v>
      </c>
      <c r="AN741" t="s">
        <v>578</v>
      </c>
      <c r="AO741">
        <v>7875000</v>
      </c>
      <c r="AP741">
        <v>11025000000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3050288985</v>
      </c>
      <c r="AW741">
        <v>5912469547</v>
      </c>
      <c r="AX741">
        <v>0</v>
      </c>
      <c r="AY741">
        <v>0</v>
      </c>
      <c r="AZ741">
        <v>0</v>
      </c>
      <c r="BA741">
        <v>0</v>
      </c>
      <c r="BB741">
        <v>3050288985</v>
      </c>
      <c r="BC741">
        <v>5912469547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-22899692</v>
      </c>
      <c r="BN741">
        <v>89921386</v>
      </c>
      <c r="BO741">
        <v>0</v>
      </c>
      <c r="BP741">
        <v>0</v>
      </c>
      <c r="BQ741">
        <v>-22899692</v>
      </c>
      <c r="BR741">
        <v>89921386</v>
      </c>
      <c r="BS741">
        <v>0</v>
      </c>
      <c r="BT741">
        <v>0</v>
      </c>
      <c r="BU741">
        <v>0</v>
      </c>
      <c r="BV741">
        <v>-22899692</v>
      </c>
      <c r="BW741">
        <v>89921386</v>
      </c>
      <c r="BX741">
        <v>-0.3815101541735989</v>
      </c>
      <c r="BY741">
        <v>2.1344355215039679</v>
      </c>
      <c r="BZ741">
        <v>4035750.09</v>
      </c>
      <c r="CA741">
        <v>5912469547</v>
      </c>
      <c r="CB741">
        <v>5912469547</v>
      </c>
      <c r="CC741">
        <v>2862180562</v>
      </c>
      <c r="CD741">
        <v>4017254</v>
      </c>
      <c r="CE741">
        <v>5789264739</v>
      </c>
      <c r="CF741">
        <v>6192597041</v>
      </c>
      <c r="CG741">
        <v>2726433401</v>
      </c>
      <c r="CH741">
        <v>5885814813.428133</v>
      </c>
      <c r="CI741">
        <v>5883957806.3921328</v>
      </c>
      <c r="CJ741">
        <v>2707155400.9999995</v>
      </c>
      <c r="CK741">
        <v>128370427.42813349</v>
      </c>
      <c r="CL741">
        <v>0</v>
      </c>
      <c r="CM741">
        <v>32.987516522407532</v>
      </c>
      <c r="CN741">
        <v>24.872992634773254</v>
      </c>
      <c r="CO741">
        <v>12.156930565834045</v>
      </c>
      <c r="CP741">
        <v>190973466230.35382</v>
      </c>
      <c r="CQ741">
        <v>143996339213.89951</v>
      </c>
      <c r="CR741">
        <v>70379689459.254364</v>
      </c>
      <c r="CS741">
        <v>0.97916187017614076</v>
      </c>
      <c r="CT741">
        <v>5668627288.7840271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1</v>
      </c>
      <c r="DJ741">
        <v>0</v>
      </c>
      <c r="DK741">
        <v>5789264739</v>
      </c>
      <c r="DL741">
        <v>0</v>
      </c>
      <c r="DM741">
        <v>2726433401</v>
      </c>
      <c r="DN741">
        <v>0</v>
      </c>
      <c r="DO741">
        <v>3050288985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-394342194</v>
      </c>
      <c r="EG741">
        <v>0</v>
      </c>
      <c r="EH741">
        <v>0</v>
      </c>
      <c r="EI741">
        <v>380432610</v>
      </c>
      <c r="EJ741">
        <v>-8990108</v>
      </c>
      <c r="EK741">
        <v>-116497935</v>
      </c>
      <c r="EL741">
        <v>0</v>
      </c>
      <c r="EM741">
        <v>0</v>
      </c>
      <c r="EN741">
        <v>77379033</v>
      </c>
      <c r="EO741">
        <v>129040288</v>
      </c>
      <c r="EP741">
        <v>-22899692</v>
      </c>
      <c r="EQ741">
        <v>89921386</v>
      </c>
      <c r="ER741" t="b">
        <v>1</v>
      </c>
      <c r="ES741" t="b">
        <v>1</v>
      </c>
      <c r="ET741" t="s">
        <v>1380</v>
      </c>
      <c r="EU741" t="s">
        <v>9979</v>
      </c>
      <c r="EV741">
        <v>2025</v>
      </c>
      <c r="EW741" t="s">
        <v>814</v>
      </c>
    </row>
    <row r="742" spans="1:153" x14ac:dyDescent="0.4">
      <c r="A742" t="s">
        <v>412</v>
      </c>
      <c r="B742" t="s">
        <v>2460</v>
      </c>
      <c r="C742">
        <v>210002206</v>
      </c>
      <c r="D742" t="s">
        <v>2461</v>
      </c>
      <c r="E742" t="s">
        <v>2462</v>
      </c>
      <c r="F742" t="s">
        <v>827</v>
      </c>
      <c r="G742" t="s">
        <v>827</v>
      </c>
      <c r="H742" t="s">
        <v>827</v>
      </c>
      <c r="I742" t="s">
        <v>689</v>
      </c>
      <c r="J742" t="s">
        <v>837</v>
      </c>
      <c r="K742" t="s">
        <v>691</v>
      </c>
      <c r="L742" t="s">
        <v>838</v>
      </c>
      <c r="M742" t="s">
        <v>553</v>
      </c>
      <c r="N742" t="s">
        <v>594</v>
      </c>
      <c r="O742" t="s">
        <v>583</v>
      </c>
      <c r="P742" t="s">
        <v>584</v>
      </c>
      <c r="Q742" t="s">
        <v>655</v>
      </c>
      <c r="R742" t="s">
        <v>692</v>
      </c>
      <c r="S742" t="s">
        <v>692</v>
      </c>
      <c r="T742" s="1">
        <v>45926</v>
      </c>
      <c r="U742" s="1">
        <v>47908</v>
      </c>
      <c r="V742" s="1">
        <v>49490</v>
      </c>
      <c r="X742" t="s">
        <v>553</v>
      </c>
      <c r="Y742" t="s">
        <v>553</v>
      </c>
      <c r="Z742" t="s">
        <v>553</v>
      </c>
      <c r="AA742" t="s">
        <v>553</v>
      </c>
      <c r="AB742" t="s">
        <v>553</v>
      </c>
      <c r="AC742" t="s">
        <v>2114</v>
      </c>
      <c r="AD742" t="s">
        <v>969</v>
      </c>
      <c r="AF742" t="s">
        <v>829</v>
      </c>
      <c r="AH742" s="1">
        <v>45898</v>
      </c>
      <c r="AI742" t="s">
        <v>566</v>
      </c>
      <c r="AJ742" t="s">
        <v>696</v>
      </c>
      <c r="AK742" t="s">
        <v>827</v>
      </c>
      <c r="AL742" t="s">
        <v>586</v>
      </c>
      <c r="AM742" t="s">
        <v>569</v>
      </c>
      <c r="AN742" t="s">
        <v>578</v>
      </c>
      <c r="AO742">
        <v>9625000</v>
      </c>
      <c r="AP742">
        <v>13475000000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3881950962</v>
      </c>
      <c r="AW742">
        <v>8900618462</v>
      </c>
      <c r="AX742">
        <v>0</v>
      </c>
      <c r="AY742">
        <v>0</v>
      </c>
      <c r="AZ742">
        <v>0</v>
      </c>
      <c r="BA742">
        <v>0</v>
      </c>
      <c r="BB742">
        <v>3881950962</v>
      </c>
      <c r="BC742">
        <v>8900618462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-50961864</v>
      </c>
      <c r="BN742">
        <v>2546564863</v>
      </c>
      <c r="BO742">
        <v>0</v>
      </c>
      <c r="BP742">
        <v>0</v>
      </c>
      <c r="BQ742">
        <v>-50961864</v>
      </c>
      <c r="BR742">
        <v>2546564863</v>
      </c>
      <c r="BS742">
        <v>0</v>
      </c>
      <c r="BT742">
        <v>0</v>
      </c>
      <c r="BU742">
        <v>0</v>
      </c>
      <c r="BV742">
        <v>-50961864</v>
      </c>
      <c r="BW742">
        <v>2546564863</v>
      </c>
      <c r="BX742">
        <v>-0.43317361709883478</v>
      </c>
      <c r="BY742">
        <v>36.860262764062533</v>
      </c>
      <c r="BZ742">
        <v>6094152.5099999998</v>
      </c>
      <c r="CA742">
        <v>8900618462</v>
      </c>
      <c r="CB742">
        <v>8900618462</v>
      </c>
      <c r="CC742">
        <v>5018667500</v>
      </c>
      <c r="CD742">
        <v>7871847</v>
      </c>
      <c r="CE742">
        <v>11344118712</v>
      </c>
      <c r="CF742">
        <v>12134452151</v>
      </c>
      <c r="CG742">
        <v>5019845551</v>
      </c>
      <c r="CH742">
        <v>11462453990.374779</v>
      </c>
      <c r="CI742">
        <v>11640934517.370779</v>
      </c>
      <c r="CJ742">
        <v>4997530005.343749</v>
      </c>
      <c r="CK742">
        <v>2582973023.0310297</v>
      </c>
      <c r="CL742">
        <v>0</v>
      </c>
      <c r="CM742">
        <v>32.987516522407532</v>
      </c>
      <c r="CN742">
        <v>136.51511311531067</v>
      </c>
      <c r="CO742">
        <v>94.568926095962524</v>
      </c>
      <c r="CP742">
        <v>374214303444.25244</v>
      </c>
      <c r="CQ742">
        <v>1548643649162.1924</v>
      </c>
      <c r="CR742">
        <v>1072801124098.9536</v>
      </c>
      <c r="CS742">
        <v>1.2745315126619794</v>
      </c>
      <c r="CT742">
        <v>14458436781.822426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11344118712</v>
      </c>
      <c r="DL742">
        <v>0</v>
      </c>
      <c r="DM742">
        <v>5019845551</v>
      </c>
      <c r="DN742">
        <v>0</v>
      </c>
      <c r="DO742">
        <v>3881950962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-610373920</v>
      </c>
      <c r="EG742">
        <v>0</v>
      </c>
      <c r="EH742">
        <v>0</v>
      </c>
      <c r="EI742">
        <v>739371575</v>
      </c>
      <c r="EJ742">
        <v>-179959519</v>
      </c>
      <c r="EK742">
        <v>-140742175</v>
      </c>
      <c r="EL742">
        <v>0</v>
      </c>
      <c r="EM742">
        <v>0</v>
      </c>
      <c r="EN742">
        <v>104242664</v>
      </c>
      <c r="EO742">
        <v>2583064374</v>
      </c>
      <c r="EP742">
        <v>-50961864</v>
      </c>
      <c r="EQ742">
        <v>2546564863</v>
      </c>
      <c r="ER742" t="b">
        <v>1</v>
      </c>
      <c r="ES742" t="b">
        <v>1</v>
      </c>
      <c r="ET742" t="s">
        <v>1380</v>
      </c>
      <c r="EU742" t="s">
        <v>9979</v>
      </c>
      <c r="EV742">
        <v>2025</v>
      </c>
      <c r="EW742" t="s">
        <v>814</v>
      </c>
    </row>
    <row r="743" spans="1:153" x14ac:dyDescent="0.4">
      <c r="A743" t="s">
        <v>413</v>
      </c>
      <c r="B743" t="s">
        <v>2463</v>
      </c>
      <c r="C743">
        <v>210002207</v>
      </c>
      <c r="D743" t="s">
        <v>2464</v>
      </c>
      <c r="E743" t="s">
        <v>2465</v>
      </c>
      <c r="F743" t="s">
        <v>827</v>
      </c>
      <c r="G743" t="s">
        <v>827</v>
      </c>
      <c r="H743" t="s">
        <v>827</v>
      </c>
      <c r="I743" t="s">
        <v>689</v>
      </c>
      <c r="J743" t="s">
        <v>837</v>
      </c>
      <c r="K743" t="s">
        <v>691</v>
      </c>
      <c r="L743" t="s">
        <v>838</v>
      </c>
      <c r="M743" t="s">
        <v>553</v>
      </c>
      <c r="N743" t="s">
        <v>594</v>
      </c>
      <c r="O743" t="s">
        <v>583</v>
      </c>
      <c r="P743" t="s">
        <v>584</v>
      </c>
      <c r="Q743" t="s">
        <v>655</v>
      </c>
      <c r="R743" t="s">
        <v>692</v>
      </c>
      <c r="S743" t="s">
        <v>692</v>
      </c>
      <c r="T743" s="1">
        <v>45926</v>
      </c>
      <c r="U743" s="1">
        <v>47849</v>
      </c>
      <c r="V743" s="1">
        <v>49490</v>
      </c>
      <c r="X743" t="s">
        <v>553</v>
      </c>
      <c r="Y743" t="s">
        <v>553</v>
      </c>
      <c r="Z743" t="s">
        <v>553</v>
      </c>
      <c r="AA743" t="s">
        <v>553</v>
      </c>
      <c r="AB743" t="s">
        <v>553</v>
      </c>
      <c r="AC743" t="s">
        <v>2114</v>
      </c>
      <c r="AD743" t="s">
        <v>969</v>
      </c>
      <c r="AF743" t="s">
        <v>829</v>
      </c>
      <c r="AH743" s="1">
        <v>45898</v>
      </c>
      <c r="AI743" t="s">
        <v>566</v>
      </c>
      <c r="AJ743" t="s">
        <v>696</v>
      </c>
      <c r="AK743" t="s">
        <v>827</v>
      </c>
      <c r="AL743" t="s">
        <v>586</v>
      </c>
      <c r="AM743" t="s">
        <v>569</v>
      </c>
      <c r="AN743" t="s">
        <v>578</v>
      </c>
      <c r="AO743">
        <v>12500000</v>
      </c>
      <c r="AP743">
        <v>17500000000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4803768652</v>
      </c>
      <c r="AW743">
        <v>11260268652</v>
      </c>
      <c r="AX743">
        <v>0</v>
      </c>
      <c r="AY743">
        <v>0</v>
      </c>
      <c r="AZ743">
        <v>0</v>
      </c>
      <c r="BA743">
        <v>0</v>
      </c>
      <c r="BB743">
        <v>4803768652</v>
      </c>
      <c r="BC743">
        <v>11260268652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-89809924</v>
      </c>
      <c r="BN743">
        <v>424581180</v>
      </c>
      <c r="BO743">
        <v>0</v>
      </c>
      <c r="BP743">
        <v>0</v>
      </c>
      <c r="BQ743">
        <v>-89809924</v>
      </c>
      <c r="BR743">
        <v>424581180</v>
      </c>
      <c r="BS743">
        <v>0</v>
      </c>
      <c r="BT743">
        <v>0</v>
      </c>
      <c r="BU743">
        <v>0</v>
      </c>
      <c r="BV743">
        <v>-89809924</v>
      </c>
      <c r="BW743">
        <v>424581180</v>
      </c>
      <c r="BX743">
        <v>-0.57388011627727475</v>
      </c>
      <c r="BY743">
        <v>3.4808455616811305</v>
      </c>
      <c r="BZ743">
        <v>7872375.5700000003</v>
      </c>
      <c r="CA743">
        <v>11260268652</v>
      </c>
      <c r="CB743">
        <v>11260268652</v>
      </c>
      <c r="CC743">
        <v>6456500000</v>
      </c>
      <c r="CD743">
        <v>10463818</v>
      </c>
      <c r="CE743">
        <v>15079408120</v>
      </c>
      <c r="CF743">
        <v>16129975447</v>
      </c>
      <c r="CG743">
        <v>9740462795</v>
      </c>
      <c r="CH743">
        <v>14994796299.716175</v>
      </c>
      <c r="CI743">
        <v>15254977119.488174</v>
      </c>
      <c r="CJ743">
        <v>9560550295</v>
      </c>
      <c r="CK743">
        <v>630477352.71617508</v>
      </c>
      <c r="CL743">
        <v>0</v>
      </c>
      <c r="CM743">
        <v>228.69782209396368</v>
      </c>
      <c r="CN743">
        <v>28.178098797798157</v>
      </c>
      <c r="CO743">
        <v>89.159837961196914</v>
      </c>
      <c r="CP743">
        <v>3448627795510.0313</v>
      </c>
      <c r="CQ743">
        <v>424909051817.67975</v>
      </c>
      <c r="CR743">
        <v>1344477584529.957</v>
      </c>
      <c r="CS743">
        <v>1.3391694804121446</v>
      </c>
      <c r="CT743">
        <v>20193883136.983074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15079408120</v>
      </c>
      <c r="DL743">
        <v>0</v>
      </c>
      <c r="DM743">
        <v>9740462795</v>
      </c>
      <c r="DN743">
        <v>0</v>
      </c>
      <c r="DO743">
        <v>4803768652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-1007577008</v>
      </c>
      <c r="EG743">
        <v>0</v>
      </c>
      <c r="EH743">
        <v>0</v>
      </c>
      <c r="EI743">
        <v>960757403</v>
      </c>
      <c r="EJ743">
        <v>-42990319</v>
      </c>
      <c r="EK743">
        <v>-81888556</v>
      </c>
      <c r="EL743">
        <v>0</v>
      </c>
      <c r="EM743">
        <v>0</v>
      </c>
      <c r="EN743">
        <v>-110595493</v>
      </c>
      <c r="EO743">
        <v>617065229</v>
      </c>
      <c r="EP743">
        <v>-89809924</v>
      </c>
      <c r="EQ743">
        <v>424581180</v>
      </c>
      <c r="ER743" t="b">
        <v>1</v>
      </c>
      <c r="ES743" t="b">
        <v>1</v>
      </c>
      <c r="ET743" t="s">
        <v>1248</v>
      </c>
      <c r="EU743" t="s">
        <v>9979</v>
      </c>
      <c r="EV743">
        <v>2025</v>
      </c>
      <c r="EW743" t="s">
        <v>814</v>
      </c>
    </row>
    <row r="744" spans="1:153" x14ac:dyDescent="0.4">
      <c r="A744" t="s">
        <v>414</v>
      </c>
      <c r="B744">
        <v>507215944501</v>
      </c>
      <c r="C744">
        <v>6000000001318</v>
      </c>
      <c r="D744" t="s">
        <v>2466</v>
      </c>
      <c r="E744" t="s">
        <v>2466</v>
      </c>
      <c r="F744" t="s">
        <v>606</v>
      </c>
      <c r="G744" t="s">
        <v>1236</v>
      </c>
      <c r="H744" t="s">
        <v>1419</v>
      </c>
      <c r="I744" t="s">
        <v>549</v>
      </c>
      <c r="J744" t="s">
        <v>550</v>
      </c>
      <c r="K744" t="s">
        <v>551</v>
      </c>
      <c r="L744" t="s">
        <v>552</v>
      </c>
      <c r="M744" t="s">
        <v>2242</v>
      </c>
      <c r="N744" t="s">
        <v>554</v>
      </c>
      <c r="O744" t="s">
        <v>555</v>
      </c>
      <c r="P744" t="s">
        <v>554</v>
      </c>
      <c r="Q744" t="s">
        <v>556</v>
      </c>
      <c r="R744" t="s">
        <v>557</v>
      </c>
      <c r="S744" t="s">
        <v>557</v>
      </c>
      <c r="T744" s="1">
        <v>45905</v>
      </c>
      <c r="U744" s="1">
        <v>46568</v>
      </c>
      <c r="V744" s="1">
        <v>46568</v>
      </c>
      <c r="X744" t="s">
        <v>553</v>
      </c>
      <c r="Y744" t="s">
        <v>553</v>
      </c>
      <c r="Z744" t="s">
        <v>1400</v>
      </c>
      <c r="AB744" t="s">
        <v>9918</v>
      </c>
      <c r="AC744" t="s">
        <v>553</v>
      </c>
      <c r="AD744" t="s">
        <v>620</v>
      </c>
      <c r="AF744" t="s">
        <v>8806</v>
      </c>
      <c r="AH744" s="1">
        <v>45901</v>
      </c>
      <c r="AI744" t="s">
        <v>566</v>
      </c>
      <c r="AJ744" t="s">
        <v>567</v>
      </c>
      <c r="AK744" t="s">
        <v>606</v>
      </c>
      <c r="AL744" t="s">
        <v>568</v>
      </c>
      <c r="AM744" t="s">
        <v>569</v>
      </c>
      <c r="AN744" t="s">
        <v>578</v>
      </c>
      <c r="AO744">
        <v>0</v>
      </c>
      <c r="AP744">
        <v>70000000000</v>
      </c>
      <c r="AQ744">
        <v>0</v>
      </c>
      <c r="AR744">
        <v>0</v>
      </c>
      <c r="AS744">
        <v>0</v>
      </c>
      <c r="AT744">
        <v>0</v>
      </c>
      <c r="AU744">
        <v>2200000000</v>
      </c>
      <c r="AV744">
        <v>30600000000</v>
      </c>
      <c r="AW744">
        <v>53800000000</v>
      </c>
      <c r="AX744">
        <v>0</v>
      </c>
      <c r="AY744">
        <v>0</v>
      </c>
      <c r="AZ744">
        <v>251784000</v>
      </c>
      <c r="BA744">
        <v>2200000000</v>
      </c>
      <c r="BB744">
        <v>30600000000</v>
      </c>
      <c r="BC744">
        <v>53548216000</v>
      </c>
      <c r="BD744">
        <v>221752767</v>
      </c>
      <c r="BE744">
        <v>1023423120</v>
      </c>
      <c r="BF744">
        <v>2490778700</v>
      </c>
      <c r="BG744">
        <v>0</v>
      </c>
      <c r="BH744">
        <v>1023423120</v>
      </c>
      <c r="BI744">
        <v>0</v>
      </c>
      <c r="BJ744">
        <v>0</v>
      </c>
      <c r="BK744">
        <v>0</v>
      </c>
      <c r="BL744">
        <v>1130501037</v>
      </c>
      <c r="BM744">
        <v>0</v>
      </c>
      <c r="BN744">
        <v>0</v>
      </c>
      <c r="BO744">
        <v>219349300</v>
      </c>
      <c r="BP744">
        <v>991449282</v>
      </c>
      <c r="BQ744">
        <v>219349300</v>
      </c>
      <c r="BR744">
        <v>991449282</v>
      </c>
      <c r="BS744">
        <v>0</v>
      </c>
      <c r="BT744">
        <v>0</v>
      </c>
      <c r="BU744">
        <v>0</v>
      </c>
      <c r="BV744">
        <v>219349300</v>
      </c>
      <c r="BW744">
        <v>991449282</v>
      </c>
      <c r="BX744">
        <v>0.4190558646588789</v>
      </c>
      <c r="BY744">
        <v>2.6213716109021217</v>
      </c>
      <c r="BZ744">
        <v>0</v>
      </c>
      <c r="CA744">
        <v>53800000000</v>
      </c>
      <c r="CB744">
        <v>51600000000</v>
      </c>
      <c r="CC744">
        <v>23200000000</v>
      </c>
      <c r="CD744">
        <v>0</v>
      </c>
      <c r="CE744">
        <v>53548216000</v>
      </c>
      <c r="CF744">
        <v>51358512000</v>
      </c>
      <c r="CG744">
        <v>23086784000</v>
      </c>
      <c r="CH744">
        <v>53548216000</v>
      </c>
      <c r="CI744">
        <v>51358512000</v>
      </c>
      <c r="CJ744">
        <v>23086784000</v>
      </c>
      <c r="CK744">
        <v>-138568000</v>
      </c>
      <c r="CL744">
        <v>0</v>
      </c>
      <c r="CM744">
        <v>0.43003703333333337</v>
      </c>
      <c r="CN744">
        <v>5.1604444000000003</v>
      </c>
      <c r="CO744">
        <v>5.1604444000000003</v>
      </c>
      <c r="CP744">
        <v>23027715948.932537</v>
      </c>
      <c r="CQ744">
        <v>276332591387.19043</v>
      </c>
      <c r="CR744">
        <v>276332591387.19043</v>
      </c>
      <c r="CS744">
        <v>1.0462970018587361</v>
      </c>
      <c r="CT744">
        <v>56027337855.683998</v>
      </c>
      <c r="CU744">
        <v>5.0599999999999996</v>
      </c>
      <c r="CV744">
        <v>5.0599999999999996</v>
      </c>
      <c r="CW744">
        <v>5.0599999999999996</v>
      </c>
      <c r="CX744">
        <v>0</v>
      </c>
      <c r="CY744">
        <v>0</v>
      </c>
      <c r="CZ744">
        <v>270953972959.99997</v>
      </c>
      <c r="DA744">
        <v>11132000000</v>
      </c>
      <c r="DB744">
        <v>154836000000</v>
      </c>
      <c r="DC744">
        <v>0</v>
      </c>
      <c r="DD744">
        <v>0</v>
      </c>
      <c r="DE744">
        <v>53548216000</v>
      </c>
      <c r="DF744">
        <v>2200000000</v>
      </c>
      <c r="DG744">
        <v>0</v>
      </c>
      <c r="DH744">
        <v>1</v>
      </c>
      <c r="DI744">
        <v>0</v>
      </c>
      <c r="DJ744">
        <v>53548216000</v>
      </c>
      <c r="DK744">
        <v>0</v>
      </c>
      <c r="DL744">
        <v>23086784000</v>
      </c>
      <c r="DM744">
        <v>0</v>
      </c>
      <c r="DN744">
        <v>30600000000</v>
      </c>
      <c r="DO744">
        <v>0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0</v>
      </c>
      <c r="EG744">
        <v>219349300</v>
      </c>
      <c r="EH744">
        <v>0</v>
      </c>
      <c r="EI744">
        <v>0</v>
      </c>
      <c r="EJ744">
        <v>0</v>
      </c>
      <c r="EK744">
        <v>0</v>
      </c>
      <c r="EL744">
        <v>991449282</v>
      </c>
      <c r="EM744">
        <v>0</v>
      </c>
      <c r="EN744">
        <v>0</v>
      </c>
      <c r="EO744">
        <v>0</v>
      </c>
      <c r="EP744">
        <v>219349300</v>
      </c>
      <c r="EQ744">
        <v>991449282</v>
      </c>
      <c r="ER744" t="b">
        <v>1</v>
      </c>
      <c r="ES744" t="b">
        <v>1</v>
      </c>
      <c r="EU744" t="s">
        <v>9979</v>
      </c>
      <c r="EV744">
        <v>2025</v>
      </c>
      <c r="EW744" t="s">
        <v>8804</v>
      </c>
    </row>
    <row r="745" spans="1:153" x14ac:dyDescent="0.4">
      <c r="A745" t="s">
        <v>415</v>
      </c>
      <c r="B745" t="s">
        <v>2467</v>
      </c>
      <c r="C745">
        <v>210002229</v>
      </c>
      <c r="D745" t="s">
        <v>2468</v>
      </c>
      <c r="E745" t="s">
        <v>2468</v>
      </c>
      <c r="F745" t="s">
        <v>827</v>
      </c>
      <c r="G745" t="s">
        <v>827</v>
      </c>
      <c r="H745" t="s">
        <v>827</v>
      </c>
      <c r="I745" t="s">
        <v>689</v>
      </c>
      <c r="J745" t="s">
        <v>837</v>
      </c>
      <c r="K745" t="s">
        <v>691</v>
      </c>
      <c r="L745" t="s">
        <v>838</v>
      </c>
      <c r="M745" t="s">
        <v>553</v>
      </c>
      <c r="N745" t="s">
        <v>594</v>
      </c>
      <c r="O745" t="s">
        <v>583</v>
      </c>
      <c r="P745" t="s">
        <v>584</v>
      </c>
      <c r="Q745" t="s">
        <v>655</v>
      </c>
      <c r="R745" t="s">
        <v>692</v>
      </c>
      <c r="S745" t="s">
        <v>692</v>
      </c>
      <c r="T745" s="1">
        <v>45996</v>
      </c>
      <c r="U745" s="1">
        <v>47822</v>
      </c>
      <c r="V745" s="1">
        <v>51475</v>
      </c>
      <c r="X745" t="s">
        <v>553</v>
      </c>
      <c r="Y745" t="s">
        <v>553</v>
      </c>
      <c r="Z745" t="s">
        <v>553</v>
      </c>
      <c r="AA745" t="s">
        <v>553</v>
      </c>
      <c r="AB745" t="s">
        <v>553</v>
      </c>
      <c r="AC745" t="s">
        <v>2174</v>
      </c>
      <c r="AD745" t="s">
        <v>993</v>
      </c>
      <c r="AF745" t="s">
        <v>829</v>
      </c>
      <c r="AH745" s="1">
        <v>45961</v>
      </c>
      <c r="AI745" t="s">
        <v>566</v>
      </c>
      <c r="AJ745" t="s">
        <v>696</v>
      </c>
      <c r="AK745" t="s">
        <v>827</v>
      </c>
      <c r="AL745" t="s">
        <v>586</v>
      </c>
      <c r="AM745" t="s">
        <v>569</v>
      </c>
      <c r="AN745" t="s">
        <v>578</v>
      </c>
      <c r="AO745">
        <v>50000000</v>
      </c>
      <c r="AP745">
        <v>75000000000</v>
      </c>
      <c r="AQ745">
        <v>0</v>
      </c>
      <c r="AR745">
        <v>0</v>
      </c>
      <c r="AS745">
        <v>0</v>
      </c>
      <c r="AT745">
        <v>0</v>
      </c>
      <c r="AU745">
        <v>31120625000</v>
      </c>
      <c r="AV745">
        <v>32996250000</v>
      </c>
      <c r="AW745">
        <v>62356250000</v>
      </c>
      <c r="AX745">
        <v>0</v>
      </c>
      <c r="AY745">
        <v>0</v>
      </c>
      <c r="AZ745">
        <v>0</v>
      </c>
      <c r="BA745">
        <v>31120625000</v>
      </c>
      <c r="BB745">
        <v>32996250000</v>
      </c>
      <c r="BC745">
        <v>62356250000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100910172</v>
      </c>
      <c r="BN745">
        <v>10354587219</v>
      </c>
      <c r="BO745">
        <v>0</v>
      </c>
      <c r="BP745">
        <v>0</v>
      </c>
      <c r="BQ745">
        <v>100910172</v>
      </c>
      <c r="BR745">
        <v>10354587219</v>
      </c>
      <c r="BS745">
        <v>0</v>
      </c>
      <c r="BT745">
        <v>0</v>
      </c>
      <c r="BU745">
        <v>0</v>
      </c>
      <c r="BV745">
        <v>100910172</v>
      </c>
      <c r="BW745">
        <v>10354587219</v>
      </c>
      <c r="BX745">
        <v>0.17564058114798795</v>
      </c>
      <c r="BY745">
        <v>23.077383916355242</v>
      </c>
      <c r="BZ745">
        <v>42500000</v>
      </c>
      <c r="CA745">
        <v>62356250000</v>
      </c>
      <c r="CB745">
        <v>31235625000</v>
      </c>
      <c r="CC745">
        <v>29360000000</v>
      </c>
      <c r="CD745">
        <v>49541705</v>
      </c>
      <c r="CE745">
        <v>71394551076</v>
      </c>
      <c r="CF745">
        <v>43611663258</v>
      </c>
      <c r="CG745">
        <v>28698000000</v>
      </c>
      <c r="CH745">
        <v>72504050976</v>
      </c>
      <c r="CI745">
        <v>42090413158</v>
      </c>
      <c r="CJ745">
        <v>29360000000</v>
      </c>
      <c r="CK745">
        <v>10147800976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1.1449461934609602</v>
      </c>
      <c r="CT745">
        <v>81742919488.320297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1</v>
      </c>
      <c r="DJ745">
        <v>0</v>
      </c>
      <c r="DK745">
        <v>71394551076</v>
      </c>
      <c r="DL745">
        <v>0</v>
      </c>
      <c r="DM745">
        <v>28698000000</v>
      </c>
      <c r="DN745">
        <v>0</v>
      </c>
      <c r="DO745">
        <v>32996250000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-2630750000</v>
      </c>
      <c r="EG745">
        <v>0</v>
      </c>
      <c r="EH745">
        <v>0</v>
      </c>
      <c r="EI745">
        <v>3438647354</v>
      </c>
      <c r="EJ745">
        <v>-706987182</v>
      </c>
      <c r="EK745">
        <v>-447500000</v>
      </c>
      <c r="EL745">
        <v>0</v>
      </c>
      <c r="EM745">
        <v>0</v>
      </c>
      <c r="EN745">
        <v>654286143</v>
      </c>
      <c r="EO745">
        <v>10147801076</v>
      </c>
      <c r="EP745">
        <v>100910172</v>
      </c>
      <c r="EQ745">
        <v>10354587219</v>
      </c>
      <c r="ER745" t="b">
        <v>1</v>
      </c>
      <c r="ES745" t="b">
        <v>1</v>
      </c>
      <c r="ET745" t="s">
        <v>1248</v>
      </c>
      <c r="EU745" t="s">
        <v>9979</v>
      </c>
      <c r="EV745">
        <v>2025</v>
      </c>
      <c r="EW745" t="s">
        <v>814</v>
      </c>
    </row>
    <row r="746" spans="1:153" x14ac:dyDescent="0.4">
      <c r="A746" t="s">
        <v>416</v>
      </c>
      <c r="B746" t="s">
        <v>2469</v>
      </c>
      <c r="C746">
        <v>210002228</v>
      </c>
      <c r="D746" t="s">
        <v>2470</v>
      </c>
      <c r="E746" t="s">
        <v>2470</v>
      </c>
      <c r="F746" t="s">
        <v>827</v>
      </c>
      <c r="G746" t="s">
        <v>827</v>
      </c>
      <c r="H746" t="s">
        <v>827</v>
      </c>
      <c r="I746" t="s">
        <v>689</v>
      </c>
      <c r="J746" t="s">
        <v>837</v>
      </c>
      <c r="K746" t="s">
        <v>691</v>
      </c>
      <c r="L746" t="s">
        <v>838</v>
      </c>
      <c r="M746" t="s">
        <v>553</v>
      </c>
      <c r="N746" t="s">
        <v>594</v>
      </c>
      <c r="O746" t="s">
        <v>583</v>
      </c>
      <c r="P746" t="s">
        <v>584</v>
      </c>
      <c r="Q746" t="s">
        <v>655</v>
      </c>
      <c r="R746" t="s">
        <v>692</v>
      </c>
      <c r="S746" t="s">
        <v>692</v>
      </c>
      <c r="T746" s="1">
        <v>45973</v>
      </c>
      <c r="U746" s="1">
        <v>47434</v>
      </c>
      <c r="V746" s="1">
        <v>49625</v>
      </c>
      <c r="X746" t="s">
        <v>553</v>
      </c>
      <c r="Y746" t="s">
        <v>553</v>
      </c>
      <c r="Z746" t="s">
        <v>553</v>
      </c>
      <c r="AA746" t="s">
        <v>553</v>
      </c>
      <c r="AB746" t="s">
        <v>553</v>
      </c>
      <c r="AC746" t="s">
        <v>2471</v>
      </c>
      <c r="AD746" t="s">
        <v>847</v>
      </c>
      <c r="AF746" t="s">
        <v>829</v>
      </c>
      <c r="AH746" s="1">
        <v>45961</v>
      </c>
      <c r="AI746" t="s">
        <v>566</v>
      </c>
      <c r="AJ746" t="s">
        <v>696</v>
      </c>
      <c r="AK746" t="s">
        <v>827</v>
      </c>
      <c r="AL746" t="s">
        <v>586</v>
      </c>
      <c r="AM746" t="s">
        <v>569</v>
      </c>
      <c r="AN746" t="s">
        <v>578</v>
      </c>
      <c r="AO746">
        <v>20000000</v>
      </c>
      <c r="AP746">
        <v>30000000000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4723140000</v>
      </c>
      <c r="AW746">
        <v>25368400000</v>
      </c>
      <c r="AX746">
        <v>0</v>
      </c>
      <c r="AY746">
        <v>0</v>
      </c>
      <c r="AZ746">
        <v>0</v>
      </c>
      <c r="BA746">
        <v>0</v>
      </c>
      <c r="BB746">
        <v>4723140000</v>
      </c>
      <c r="BC746">
        <v>25368400000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-78359263</v>
      </c>
      <c r="BN746">
        <v>471338478</v>
      </c>
      <c r="BO746">
        <v>0</v>
      </c>
      <c r="BP746">
        <v>0</v>
      </c>
      <c r="BQ746">
        <v>-78359263</v>
      </c>
      <c r="BR746">
        <v>471338478</v>
      </c>
      <c r="BS746">
        <v>0</v>
      </c>
      <c r="BT746">
        <v>0</v>
      </c>
      <c r="BU746">
        <v>0</v>
      </c>
      <c r="BV746">
        <v>-78359263</v>
      </c>
      <c r="BW746">
        <v>471338478</v>
      </c>
      <c r="BX746">
        <v>-0.29369203080490175</v>
      </c>
      <c r="BY746">
        <v>2.0650543384894062</v>
      </c>
      <c r="BZ746">
        <v>17400000</v>
      </c>
      <c r="CA746">
        <v>25368400000</v>
      </c>
      <c r="CB746">
        <v>25368400000</v>
      </c>
      <c r="CC746">
        <v>20645260000</v>
      </c>
      <c r="CD746">
        <v>17864668</v>
      </c>
      <c r="CE746">
        <v>25744773055</v>
      </c>
      <c r="CF746">
        <v>27538385722</v>
      </c>
      <c r="CG746">
        <v>20375580000</v>
      </c>
      <c r="CH746">
        <v>26038033003</v>
      </c>
      <c r="CI746">
        <v>26084685670</v>
      </c>
      <c r="CJ746">
        <v>20645260010</v>
      </c>
      <c r="CK746">
        <v>669632993</v>
      </c>
      <c r="CL746">
        <v>0</v>
      </c>
      <c r="CM746">
        <v>83.259671926498442</v>
      </c>
      <c r="CN746">
        <v>21.949474215507507</v>
      </c>
      <c r="CO746">
        <v>15.605440735816959</v>
      </c>
      <c r="CP746">
        <v>2143501358381.457</v>
      </c>
      <c r="CQ746">
        <v>565084232354.81494</v>
      </c>
      <c r="CR746">
        <v>401758530166.8598</v>
      </c>
      <c r="CS746">
        <v>1.0148362945633149</v>
      </c>
      <c r="CT746">
        <v>26126730091.509674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25744773055</v>
      </c>
      <c r="DL746">
        <v>0</v>
      </c>
      <c r="DM746">
        <v>20375580000</v>
      </c>
      <c r="DN746">
        <v>0</v>
      </c>
      <c r="DO746">
        <v>4723140000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-1746960000</v>
      </c>
      <c r="EG746">
        <v>0</v>
      </c>
      <c r="EH746">
        <v>0</v>
      </c>
      <c r="EI746">
        <v>1715253404</v>
      </c>
      <c r="EJ746">
        <v>-46652667</v>
      </c>
      <c r="EK746">
        <v>-23580000</v>
      </c>
      <c r="EL746">
        <v>0</v>
      </c>
      <c r="EM746">
        <v>0</v>
      </c>
      <c r="EN746">
        <v>-174714577</v>
      </c>
      <c r="EO746">
        <v>669633055</v>
      </c>
      <c r="EP746">
        <v>-78359263</v>
      </c>
      <c r="EQ746">
        <v>471338478</v>
      </c>
      <c r="ER746" t="b">
        <v>1</v>
      </c>
      <c r="ES746" t="b">
        <v>1</v>
      </c>
      <c r="ET746" t="s">
        <v>2085</v>
      </c>
      <c r="EU746" t="s">
        <v>9979</v>
      </c>
      <c r="EV746">
        <v>2025</v>
      </c>
      <c r="EW746" t="s">
        <v>814</v>
      </c>
    </row>
    <row r="747" spans="1:153" x14ac:dyDescent="0.4">
      <c r="A747" t="s">
        <v>417</v>
      </c>
      <c r="B747" t="s">
        <v>2472</v>
      </c>
      <c r="C747">
        <v>210002230</v>
      </c>
      <c r="D747" t="s">
        <v>2473</v>
      </c>
      <c r="E747" t="s">
        <v>2473</v>
      </c>
      <c r="F747" t="s">
        <v>606</v>
      </c>
      <c r="G747" t="s">
        <v>607</v>
      </c>
      <c r="H747" t="s">
        <v>654</v>
      </c>
      <c r="I747" t="s">
        <v>689</v>
      </c>
      <c r="J747" t="s">
        <v>837</v>
      </c>
      <c r="K747" t="s">
        <v>691</v>
      </c>
      <c r="L747" t="s">
        <v>838</v>
      </c>
      <c r="M747" t="s">
        <v>553</v>
      </c>
      <c r="N747" t="s">
        <v>594</v>
      </c>
      <c r="O747" t="s">
        <v>555</v>
      </c>
      <c r="P747" t="s">
        <v>595</v>
      </c>
      <c r="Q747" t="s">
        <v>655</v>
      </c>
      <c r="R747" t="s">
        <v>557</v>
      </c>
      <c r="S747" t="s">
        <v>692</v>
      </c>
      <c r="T747" s="1">
        <v>45985</v>
      </c>
      <c r="U747" s="1">
        <v>49453</v>
      </c>
      <c r="V747" s="1">
        <v>49453</v>
      </c>
      <c r="X747" t="s">
        <v>553</v>
      </c>
      <c r="Y747" t="s">
        <v>553</v>
      </c>
      <c r="Z747" t="s">
        <v>553</v>
      </c>
      <c r="AA747" t="s">
        <v>553</v>
      </c>
      <c r="AB747" t="s">
        <v>933</v>
      </c>
      <c r="AC747" t="s">
        <v>2474</v>
      </c>
      <c r="AD747" t="s">
        <v>863</v>
      </c>
      <c r="AF747" t="s">
        <v>612</v>
      </c>
      <c r="AH747" s="1">
        <v>45980</v>
      </c>
      <c r="AI747" t="s">
        <v>566</v>
      </c>
      <c r="AJ747" t="s">
        <v>773</v>
      </c>
      <c r="AK747" t="s">
        <v>606</v>
      </c>
      <c r="AL747" t="s">
        <v>568</v>
      </c>
      <c r="AM747" t="s">
        <v>569</v>
      </c>
      <c r="AN747" t="s">
        <v>578</v>
      </c>
      <c r="AO747">
        <v>100000000</v>
      </c>
      <c r="AP747">
        <v>150000000000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57640442190</v>
      </c>
      <c r="AW747">
        <v>116308997342</v>
      </c>
      <c r="AX747">
        <v>0</v>
      </c>
      <c r="AY747">
        <v>0</v>
      </c>
      <c r="AZ747">
        <v>0</v>
      </c>
      <c r="BA747">
        <v>0</v>
      </c>
      <c r="BB747">
        <v>57640442190</v>
      </c>
      <c r="BC747">
        <v>116308997342</v>
      </c>
      <c r="BD747">
        <v>1124190082</v>
      </c>
      <c r="BE747">
        <v>1299305563</v>
      </c>
      <c r="BF747">
        <v>1299305563</v>
      </c>
      <c r="BG747">
        <v>1296084015</v>
      </c>
      <c r="BH747">
        <v>0</v>
      </c>
      <c r="BI747">
        <v>3221548</v>
      </c>
      <c r="BJ747">
        <v>0</v>
      </c>
      <c r="BK747">
        <v>1296084015</v>
      </c>
      <c r="BL747">
        <v>3221548</v>
      </c>
      <c r="BM747">
        <v>0</v>
      </c>
      <c r="BN747">
        <v>1474766769</v>
      </c>
      <c r="BO747">
        <v>1124190082</v>
      </c>
      <c r="BP747">
        <v>1299305563</v>
      </c>
      <c r="BQ747">
        <v>1124190082</v>
      </c>
      <c r="BR747">
        <v>2774072332</v>
      </c>
      <c r="BS747">
        <v>0</v>
      </c>
      <c r="BT747">
        <v>0</v>
      </c>
      <c r="BU747">
        <v>0</v>
      </c>
      <c r="BV747">
        <v>1124190082</v>
      </c>
      <c r="BW747">
        <v>2774072332</v>
      </c>
      <c r="BX747">
        <v>0.96063508047905499</v>
      </c>
      <c r="BY747">
        <v>3.2017207083530561</v>
      </c>
      <c r="BZ747">
        <v>0</v>
      </c>
      <c r="CA747">
        <v>116308997342</v>
      </c>
      <c r="CB747">
        <v>116308997342</v>
      </c>
      <c r="CC747">
        <v>58668555152</v>
      </c>
      <c r="CD747">
        <v>0</v>
      </c>
      <c r="CE747">
        <v>117587811137</v>
      </c>
      <c r="CF747">
        <v>117587811137</v>
      </c>
      <c r="CG747">
        <v>58472602178</v>
      </c>
      <c r="CH747">
        <v>117587811137</v>
      </c>
      <c r="CI747">
        <v>117587811137</v>
      </c>
      <c r="CJ747">
        <v>58472602178</v>
      </c>
      <c r="CK747">
        <v>1474766769</v>
      </c>
      <c r="CL747">
        <v>0</v>
      </c>
      <c r="CM747">
        <v>23.638995289802551</v>
      </c>
      <c r="CN747">
        <v>5.7697066664695731</v>
      </c>
      <c r="CO747">
        <v>4.7506406903266889</v>
      </c>
      <c r="CP747">
        <v>2779657713605.7349</v>
      </c>
      <c r="CQ747">
        <v>678447177812.71399</v>
      </c>
      <c r="CR747">
        <v>558617440273.88196</v>
      </c>
      <c r="CS747">
        <v>1.022166121425836</v>
      </c>
      <c r="CT747">
        <v>120194276836.86101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1</v>
      </c>
      <c r="DI747">
        <v>0</v>
      </c>
      <c r="DJ747">
        <v>117587811137</v>
      </c>
      <c r="DK747">
        <v>0</v>
      </c>
      <c r="DL747">
        <v>58472602178</v>
      </c>
      <c r="DM747">
        <v>0</v>
      </c>
      <c r="DN747">
        <v>57640442190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0</v>
      </c>
      <c r="EG747">
        <v>1124190082</v>
      </c>
      <c r="EH747">
        <v>0</v>
      </c>
      <c r="EI747">
        <v>0</v>
      </c>
      <c r="EJ747">
        <v>0</v>
      </c>
      <c r="EK747">
        <v>0</v>
      </c>
      <c r="EL747">
        <v>1299305563</v>
      </c>
      <c r="EM747">
        <v>0</v>
      </c>
      <c r="EN747">
        <v>0</v>
      </c>
      <c r="EO747">
        <v>1474766769</v>
      </c>
      <c r="EP747">
        <v>1124190082</v>
      </c>
      <c r="EQ747">
        <v>2774072332</v>
      </c>
      <c r="ER747" t="b">
        <v>1</v>
      </c>
      <c r="ES747" t="b">
        <v>1</v>
      </c>
      <c r="EU747" t="s">
        <v>8914</v>
      </c>
      <c r="EV747">
        <v>2025</v>
      </c>
      <c r="EW747" t="s">
        <v>572</v>
      </c>
    </row>
    <row r="748" spans="1:153" x14ac:dyDescent="0.4">
      <c r="A748" t="s">
        <v>2475</v>
      </c>
      <c r="B748" t="s">
        <v>9980</v>
      </c>
      <c r="C748">
        <v>6000000001334</v>
      </c>
      <c r="D748" t="s">
        <v>8862</v>
      </c>
      <c r="E748" t="s">
        <v>8863</v>
      </c>
      <c r="F748" t="s">
        <v>546</v>
      </c>
      <c r="G748" t="s">
        <v>676</v>
      </c>
      <c r="H748" t="s">
        <v>1213</v>
      </c>
      <c r="I748" t="s">
        <v>549</v>
      </c>
      <c r="J748" t="s">
        <v>550</v>
      </c>
      <c r="K748" t="s">
        <v>551</v>
      </c>
      <c r="L748" t="s">
        <v>552</v>
      </c>
      <c r="M748" t="s">
        <v>2242</v>
      </c>
      <c r="N748" t="s">
        <v>554</v>
      </c>
      <c r="O748" t="s">
        <v>555</v>
      </c>
      <c r="P748" t="s">
        <v>554</v>
      </c>
      <c r="Q748" t="s">
        <v>556</v>
      </c>
      <c r="R748" t="s">
        <v>557</v>
      </c>
      <c r="S748" t="s">
        <v>557</v>
      </c>
      <c r="T748" s="1">
        <v>46132</v>
      </c>
      <c r="U748" s="1">
        <v>51403</v>
      </c>
      <c r="V748" s="1">
        <v>51403</v>
      </c>
      <c r="X748" t="s">
        <v>553</v>
      </c>
      <c r="Y748" t="s">
        <v>553</v>
      </c>
      <c r="Z748" t="s">
        <v>1400</v>
      </c>
      <c r="AA748" t="s">
        <v>2477</v>
      </c>
      <c r="AB748" t="s">
        <v>2478</v>
      </c>
      <c r="AC748" t="s">
        <v>553</v>
      </c>
      <c r="AD748" t="s">
        <v>657</v>
      </c>
      <c r="AF748" t="s">
        <v>564</v>
      </c>
      <c r="AH748" s="1">
        <v>46001</v>
      </c>
      <c r="AI748" t="s">
        <v>566</v>
      </c>
      <c r="AJ748" t="s">
        <v>567</v>
      </c>
      <c r="AK748" t="s">
        <v>546</v>
      </c>
      <c r="AL748" t="s">
        <v>568</v>
      </c>
      <c r="AM748" t="s">
        <v>569</v>
      </c>
      <c r="AN748" t="s">
        <v>578</v>
      </c>
      <c r="AO748">
        <v>0</v>
      </c>
      <c r="AP748">
        <v>50000000000</v>
      </c>
      <c r="AQ748">
        <v>0</v>
      </c>
      <c r="AR748">
        <v>0</v>
      </c>
      <c r="AS748">
        <v>0</v>
      </c>
      <c r="AT748">
        <v>0</v>
      </c>
      <c r="AU748">
        <v>25883158413</v>
      </c>
      <c r="AV748">
        <v>39659678214</v>
      </c>
      <c r="AW748">
        <v>39659678214</v>
      </c>
      <c r="AX748">
        <v>0</v>
      </c>
      <c r="AY748">
        <v>0</v>
      </c>
      <c r="AZ748">
        <v>28554968</v>
      </c>
      <c r="BA748">
        <v>25883158413</v>
      </c>
      <c r="BB748">
        <v>39659678214</v>
      </c>
      <c r="BC748">
        <v>39631123246</v>
      </c>
      <c r="BD748">
        <v>0</v>
      </c>
      <c r="BE748">
        <v>15166181</v>
      </c>
      <c r="BF748">
        <v>575006607</v>
      </c>
      <c r="BG748">
        <v>0</v>
      </c>
      <c r="BH748">
        <v>15166181</v>
      </c>
      <c r="BI748">
        <v>0</v>
      </c>
      <c r="BJ748">
        <v>0</v>
      </c>
      <c r="BK748">
        <v>0</v>
      </c>
      <c r="BL748">
        <v>94321981</v>
      </c>
      <c r="BM748">
        <v>0</v>
      </c>
      <c r="BN748">
        <v>0</v>
      </c>
      <c r="BO748">
        <v>55450039</v>
      </c>
      <c r="BP748">
        <v>65710020</v>
      </c>
      <c r="BQ748">
        <v>55450039</v>
      </c>
      <c r="BR748">
        <v>65710020</v>
      </c>
      <c r="BS748">
        <v>0</v>
      </c>
      <c r="BT748">
        <v>0</v>
      </c>
      <c r="BU748">
        <v>0</v>
      </c>
      <c r="BV748">
        <v>55450039</v>
      </c>
      <c r="BW748">
        <v>65710020</v>
      </c>
      <c r="BX748">
        <v>0.20790279428056704</v>
      </c>
      <c r="BY748">
        <v>0.33215889658303555</v>
      </c>
      <c r="BZ748">
        <v>0</v>
      </c>
      <c r="CA748">
        <v>39659678214</v>
      </c>
      <c r="CB748">
        <v>13776519801</v>
      </c>
      <c r="CC748">
        <v>0</v>
      </c>
      <c r="CD748">
        <v>0</v>
      </c>
      <c r="CE748">
        <v>39631123246</v>
      </c>
      <c r="CF748">
        <v>13766600707</v>
      </c>
      <c r="CG748">
        <v>0</v>
      </c>
      <c r="CH748">
        <v>39631123246</v>
      </c>
      <c r="CI748">
        <v>13766600707</v>
      </c>
      <c r="CJ748">
        <v>0</v>
      </c>
      <c r="CK748">
        <v>-28554968</v>
      </c>
      <c r="CL748">
        <v>0</v>
      </c>
      <c r="CM748">
        <v>0.43266114999999999</v>
      </c>
      <c r="CN748">
        <v>5.1919338000000002</v>
      </c>
      <c r="CO748">
        <v>5.1919338000000002</v>
      </c>
      <c r="CP748">
        <v>17146847359.406094</v>
      </c>
      <c r="CQ748">
        <v>205762168312.87311</v>
      </c>
      <c r="CR748">
        <v>205762168312.87311</v>
      </c>
      <c r="CS748">
        <v>1.014498519223916</v>
      </c>
      <c r="CT748">
        <v>40205715848.247513</v>
      </c>
      <c r="CU748">
        <v>5.0999999999999996</v>
      </c>
      <c r="CV748">
        <v>5.0999999999999996</v>
      </c>
      <c r="CW748">
        <v>5.0999999999999988</v>
      </c>
      <c r="CX748">
        <v>0</v>
      </c>
      <c r="CY748">
        <v>0</v>
      </c>
      <c r="CZ748">
        <v>202118728554.59998</v>
      </c>
      <c r="DA748">
        <v>132004107906.29999</v>
      </c>
      <c r="DB748">
        <v>202264358891.39996</v>
      </c>
      <c r="DC748">
        <v>0</v>
      </c>
      <c r="DD748">
        <v>0</v>
      </c>
      <c r="DE748">
        <v>39631123246</v>
      </c>
      <c r="DF748">
        <v>25883158413</v>
      </c>
      <c r="DG748">
        <v>0</v>
      </c>
      <c r="DH748">
        <v>1</v>
      </c>
      <c r="DI748">
        <v>0</v>
      </c>
      <c r="DJ748">
        <v>39631123246</v>
      </c>
      <c r="DK748">
        <v>0</v>
      </c>
      <c r="DL748">
        <v>0</v>
      </c>
      <c r="DM748">
        <v>0</v>
      </c>
      <c r="DN748">
        <v>39659678214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55450039</v>
      </c>
      <c r="EH748">
        <v>0</v>
      </c>
      <c r="EI748">
        <v>0</v>
      </c>
      <c r="EJ748">
        <v>0</v>
      </c>
      <c r="EK748">
        <v>0</v>
      </c>
      <c r="EL748">
        <v>65710020</v>
      </c>
      <c r="EM748">
        <v>0</v>
      </c>
      <c r="EN748">
        <v>0</v>
      </c>
      <c r="EO748">
        <v>0</v>
      </c>
      <c r="EP748">
        <v>55450039</v>
      </c>
      <c r="EQ748">
        <v>65710020</v>
      </c>
      <c r="ER748" t="b">
        <v>1</v>
      </c>
      <c r="ES748" t="b">
        <v>1</v>
      </c>
      <c r="EU748" t="s">
        <v>9979</v>
      </c>
      <c r="EV748">
        <v>2025</v>
      </c>
      <c r="EW748" t="s">
        <v>8804</v>
      </c>
    </row>
    <row r="749" spans="1:153" x14ac:dyDescent="0.4">
      <c r="A749" t="s">
        <v>9928</v>
      </c>
      <c r="B749" t="s">
        <v>9928</v>
      </c>
      <c r="C749">
        <v>110001348</v>
      </c>
      <c r="D749" t="s">
        <v>2479</v>
      </c>
      <c r="E749" t="s">
        <v>2479</v>
      </c>
      <c r="F749" t="s">
        <v>827</v>
      </c>
      <c r="G749" t="s">
        <v>827</v>
      </c>
      <c r="H749" t="s">
        <v>827</v>
      </c>
      <c r="I749" t="s">
        <v>689</v>
      </c>
      <c r="J749" t="s">
        <v>550</v>
      </c>
      <c r="K749" t="s">
        <v>551</v>
      </c>
      <c r="L749" t="s">
        <v>1890</v>
      </c>
      <c r="M749" t="s">
        <v>553</v>
      </c>
      <c r="N749" t="s">
        <v>582</v>
      </c>
      <c r="O749" t="s">
        <v>583</v>
      </c>
      <c r="P749" t="s">
        <v>584</v>
      </c>
      <c r="Q749" t="s">
        <v>556</v>
      </c>
      <c r="R749" t="s">
        <v>692</v>
      </c>
      <c r="S749" t="s">
        <v>692</v>
      </c>
      <c r="T749">
        <v>45974</v>
      </c>
      <c r="U749">
        <v>45974</v>
      </c>
      <c r="V749">
        <v>2958465</v>
      </c>
      <c r="X749" t="s">
        <v>553</v>
      </c>
      <c r="Y749" t="s">
        <v>553</v>
      </c>
      <c r="Z749" t="s">
        <v>553</v>
      </c>
      <c r="AA749" t="s">
        <v>553</v>
      </c>
      <c r="AB749" t="s">
        <v>553</v>
      </c>
      <c r="AC749" t="s">
        <v>553</v>
      </c>
      <c r="AD749" t="s">
        <v>563</v>
      </c>
      <c r="AF749" t="s">
        <v>829</v>
      </c>
      <c r="AH749" s="1">
        <v>45974</v>
      </c>
      <c r="AI749" t="s">
        <v>566</v>
      </c>
      <c r="AJ749" t="s">
        <v>696</v>
      </c>
      <c r="AK749" t="s">
        <v>827</v>
      </c>
      <c r="AL749" t="s">
        <v>586</v>
      </c>
      <c r="AM749" t="s">
        <v>569</v>
      </c>
      <c r="AN749" t="s">
        <v>578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-10975007501</v>
      </c>
      <c r="BN749">
        <v>-30258296064</v>
      </c>
      <c r="BO749">
        <v>0</v>
      </c>
      <c r="BP749">
        <v>0</v>
      </c>
      <c r="BQ749">
        <v>-10975007501</v>
      </c>
      <c r="BR749">
        <v>-30258296064</v>
      </c>
      <c r="BS749">
        <v>0</v>
      </c>
      <c r="BT749">
        <v>0</v>
      </c>
      <c r="BU749">
        <v>0</v>
      </c>
      <c r="BV749">
        <v>-10975007501</v>
      </c>
      <c r="BW749">
        <v>-30258296064</v>
      </c>
      <c r="BX749">
        <v>-13.208482212654888</v>
      </c>
      <c r="BY749">
        <v>-29.556653204514248</v>
      </c>
      <c r="BZ749">
        <v>84070640.640000001</v>
      </c>
      <c r="CA749">
        <v>123222337986</v>
      </c>
      <c r="CB749">
        <v>123222337986</v>
      </c>
      <c r="CC749">
        <v>123222337986</v>
      </c>
      <c r="CD749">
        <v>50042048</v>
      </c>
      <c r="CE749">
        <v>72115595373</v>
      </c>
      <c r="CF749">
        <v>83090602874</v>
      </c>
      <c r="CG749">
        <v>102373891437</v>
      </c>
      <c r="CH749">
        <v>74192140196.807999</v>
      </c>
      <c r="CI749">
        <v>76718048313.488007</v>
      </c>
      <c r="CJ749">
        <v>104963267168.71199</v>
      </c>
      <c r="CK749">
        <v>-30771126971.903992</v>
      </c>
      <c r="CL749">
        <v>0</v>
      </c>
      <c r="CM749">
        <v>186.03836178779602</v>
      </c>
      <c r="CN749">
        <v>-34.351754859089858</v>
      </c>
      <c r="CO749">
        <v>0</v>
      </c>
      <c r="CP749">
        <v>13416267222544.482</v>
      </c>
      <c r="CQ749">
        <v>-2477297253770.6108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0</v>
      </c>
      <c r="DI749">
        <v>1</v>
      </c>
      <c r="DJ749">
        <v>0</v>
      </c>
      <c r="DK749">
        <v>72115595373</v>
      </c>
      <c r="DL749">
        <v>0</v>
      </c>
      <c r="DM749">
        <v>102373891437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0.49</v>
      </c>
      <c r="ED749">
        <v>0</v>
      </c>
      <c r="EE749">
        <v>35336641732.769997</v>
      </c>
      <c r="EF749">
        <v>-7163104537</v>
      </c>
      <c r="EG749">
        <v>0</v>
      </c>
      <c r="EH749">
        <v>0</v>
      </c>
      <c r="EI749">
        <v>0</v>
      </c>
      <c r="EJ749">
        <v>-3811902964</v>
      </c>
      <c r="EK749">
        <v>442343109</v>
      </c>
      <c r="EL749">
        <v>0</v>
      </c>
      <c r="EM749">
        <v>0</v>
      </c>
      <c r="EN749">
        <v>0</v>
      </c>
      <c r="EO749">
        <v>-30700639173</v>
      </c>
      <c r="EP749">
        <v>-10975007501</v>
      </c>
      <c r="EQ749">
        <v>-30258296064</v>
      </c>
      <c r="ER749" t="b">
        <v>1</v>
      </c>
      <c r="ES749" t="b">
        <v>1</v>
      </c>
      <c r="EU749" t="s">
        <v>9979</v>
      </c>
      <c r="EV749">
        <v>2025</v>
      </c>
      <c r="EW749" t="s">
        <v>8808</v>
      </c>
    </row>
    <row r="750" spans="1:153" x14ac:dyDescent="0.4">
      <c r="A750" t="s">
        <v>2480</v>
      </c>
      <c r="B750" t="s">
        <v>2481</v>
      </c>
      <c r="C750" t="s">
        <v>2482</v>
      </c>
      <c r="D750" t="s">
        <v>2483</v>
      </c>
      <c r="E750" t="s">
        <v>2483</v>
      </c>
      <c r="F750" t="s">
        <v>827</v>
      </c>
      <c r="G750" t="s">
        <v>827</v>
      </c>
      <c r="H750" t="s">
        <v>827</v>
      </c>
      <c r="I750" t="s">
        <v>689</v>
      </c>
      <c r="J750" t="s">
        <v>837</v>
      </c>
      <c r="K750" t="s">
        <v>691</v>
      </c>
      <c r="L750" t="s">
        <v>838</v>
      </c>
      <c r="M750" t="s">
        <v>553</v>
      </c>
      <c r="N750" t="s">
        <v>594</v>
      </c>
      <c r="O750" t="s">
        <v>583</v>
      </c>
      <c r="P750" t="s">
        <v>584</v>
      </c>
      <c r="Q750" t="s">
        <v>655</v>
      </c>
      <c r="R750" t="s">
        <v>904</v>
      </c>
      <c r="S750" t="s">
        <v>904</v>
      </c>
      <c r="T750" s="1" t="s">
        <v>904</v>
      </c>
      <c r="U750" s="1" t="s">
        <v>2484</v>
      </c>
      <c r="V750" s="1" t="s">
        <v>2485</v>
      </c>
      <c r="X750" t="s">
        <v>553</v>
      </c>
      <c r="Y750" t="s">
        <v>553</v>
      </c>
      <c r="Z750" t="s">
        <v>553</v>
      </c>
      <c r="AA750" t="s">
        <v>553</v>
      </c>
      <c r="AB750" t="s">
        <v>553</v>
      </c>
      <c r="AC750" t="s">
        <v>2486</v>
      </c>
      <c r="AD750" t="s">
        <v>969</v>
      </c>
      <c r="AF750" t="s">
        <v>829</v>
      </c>
      <c r="AH750" s="1">
        <v>45988</v>
      </c>
      <c r="AI750" t="s">
        <v>566</v>
      </c>
      <c r="AJ750" t="s">
        <v>696</v>
      </c>
      <c r="AK750" t="s">
        <v>827</v>
      </c>
      <c r="AL750" t="s">
        <v>586</v>
      </c>
      <c r="AM750" t="s">
        <v>904</v>
      </c>
      <c r="AN750" t="s">
        <v>578</v>
      </c>
      <c r="AO750">
        <v>7140000</v>
      </c>
      <c r="AP750">
        <v>10710000000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1.1875980198367485E-2</v>
      </c>
      <c r="DI750">
        <v>0.98812401980163256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0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 t="b">
        <v>1</v>
      </c>
      <c r="ES750" t="b">
        <v>1</v>
      </c>
      <c r="ET750" t="s">
        <v>1380</v>
      </c>
      <c r="EU750" t="s">
        <v>9979</v>
      </c>
      <c r="EV750">
        <v>2025</v>
      </c>
      <c r="EW750" t="s">
        <v>814</v>
      </c>
    </row>
    <row r="751" spans="1:153" x14ac:dyDescent="0.4">
      <c r="A751" t="s">
        <v>2487</v>
      </c>
      <c r="B751" t="s">
        <v>2488</v>
      </c>
      <c r="C751">
        <v>210002242</v>
      </c>
      <c r="D751" t="s">
        <v>2489</v>
      </c>
      <c r="E751" t="s">
        <v>8809</v>
      </c>
      <c r="F751" t="s">
        <v>827</v>
      </c>
      <c r="G751" t="s">
        <v>827</v>
      </c>
      <c r="H751" t="s">
        <v>827</v>
      </c>
      <c r="I751" t="s">
        <v>689</v>
      </c>
      <c r="J751" t="s">
        <v>837</v>
      </c>
      <c r="K751" t="s">
        <v>691</v>
      </c>
      <c r="L751" t="s">
        <v>838</v>
      </c>
      <c r="M751" t="s">
        <v>553</v>
      </c>
      <c r="N751" t="s">
        <v>594</v>
      </c>
      <c r="O751" t="s">
        <v>583</v>
      </c>
      <c r="P751" t="s">
        <v>584</v>
      </c>
      <c r="Q751" t="s">
        <v>655</v>
      </c>
      <c r="R751" t="s">
        <v>692</v>
      </c>
      <c r="S751" t="s">
        <v>692</v>
      </c>
      <c r="T751">
        <v>46077</v>
      </c>
      <c r="U751">
        <v>47938</v>
      </c>
      <c r="V751">
        <v>49765</v>
      </c>
      <c r="X751" t="s">
        <v>553</v>
      </c>
      <c r="Y751" t="s">
        <v>553</v>
      </c>
      <c r="Z751" t="s">
        <v>553</v>
      </c>
      <c r="AA751" t="s">
        <v>553</v>
      </c>
      <c r="AB751" t="s">
        <v>553</v>
      </c>
      <c r="AC751" t="s">
        <v>2486</v>
      </c>
      <c r="AD751" t="s">
        <v>969</v>
      </c>
      <c r="AF751" t="s">
        <v>829</v>
      </c>
      <c r="AH751" s="1">
        <v>45988</v>
      </c>
      <c r="AI751" t="s">
        <v>566</v>
      </c>
      <c r="AJ751" t="s">
        <v>696</v>
      </c>
      <c r="AK751" t="s">
        <v>827</v>
      </c>
      <c r="AL751" t="s">
        <v>586</v>
      </c>
      <c r="AM751" t="s">
        <v>569</v>
      </c>
      <c r="AN751" t="s">
        <v>578</v>
      </c>
      <c r="AO751">
        <v>25710000</v>
      </c>
      <c r="AP751">
        <v>38565000000</v>
      </c>
      <c r="AQ751">
        <v>0</v>
      </c>
      <c r="AR751">
        <v>0</v>
      </c>
      <c r="AS751">
        <v>0</v>
      </c>
      <c r="AT751">
        <v>0</v>
      </c>
      <c r="AU751">
        <v>4513013451</v>
      </c>
      <c r="AV751">
        <v>16347885337</v>
      </c>
      <c r="AW751">
        <v>16347885337</v>
      </c>
      <c r="AX751">
        <v>0</v>
      </c>
      <c r="AY751">
        <v>0</v>
      </c>
      <c r="AZ751">
        <v>0</v>
      </c>
      <c r="BA751">
        <v>4513013451</v>
      </c>
      <c r="BB751">
        <v>16347885337</v>
      </c>
      <c r="BC751">
        <v>16347885337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-51347730</v>
      </c>
      <c r="BN751">
        <v>6953404925</v>
      </c>
      <c r="BO751">
        <v>0</v>
      </c>
      <c r="BP751">
        <v>0</v>
      </c>
      <c r="BQ751">
        <v>-51347730</v>
      </c>
      <c r="BR751">
        <v>6953404925</v>
      </c>
      <c r="BS751">
        <v>0</v>
      </c>
      <c r="BT751">
        <v>0</v>
      </c>
      <c r="BU751">
        <v>0</v>
      </c>
      <c r="BV751">
        <v>-51347730</v>
      </c>
      <c r="BW751">
        <v>6953404925</v>
      </c>
      <c r="BX751">
        <v>-0.2410365437602523</v>
      </c>
      <c r="BY751">
        <v>87.44898794178205</v>
      </c>
      <c r="BZ751">
        <v>11164177</v>
      </c>
      <c r="CA751">
        <v>16347885337</v>
      </c>
      <c r="CB751">
        <v>11834871886</v>
      </c>
      <c r="CC751">
        <v>0</v>
      </c>
      <c r="CD751">
        <v>15860227</v>
      </c>
      <c r="CE751">
        <v>22856173130</v>
      </c>
      <c r="CF751">
        <v>19698242730</v>
      </c>
      <c r="CG751">
        <v>0</v>
      </c>
      <c r="CH751">
        <v>23115363007.709171</v>
      </c>
      <c r="CI751">
        <v>19073832998.7798</v>
      </c>
      <c r="CJ751">
        <v>0</v>
      </c>
      <c r="CK751">
        <v>6767477670.7091713</v>
      </c>
      <c r="CL751">
        <v>0</v>
      </c>
      <c r="CM751">
        <v>-99.266441315412507</v>
      </c>
      <c r="CN751">
        <v>2.9802322387695313E-7</v>
      </c>
      <c r="CO751">
        <v>171.14497303962708</v>
      </c>
      <c r="CP751">
        <v>-2268850968704.0532</v>
      </c>
      <c r="CQ751">
        <v>6811.6704016923904</v>
      </c>
      <c r="CR751">
        <v>3911719134122.8989</v>
      </c>
      <c r="CS751">
        <v>1.3981119061478771</v>
      </c>
      <c r="CT751">
        <v>31955487782.03019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1</v>
      </c>
      <c r="DJ751">
        <v>0</v>
      </c>
      <c r="DK751">
        <v>22856173130</v>
      </c>
      <c r="DL751">
        <v>0</v>
      </c>
      <c r="DM751">
        <v>0</v>
      </c>
      <c r="DN751">
        <v>0</v>
      </c>
      <c r="DO751">
        <v>16347885337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-883599631</v>
      </c>
      <c r="EG751">
        <v>0</v>
      </c>
      <c r="EH751">
        <v>0</v>
      </c>
      <c r="EI751">
        <v>1303735321</v>
      </c>
      <c r="EJ751">
        <v>-471483420</v>
      </c>
      <c r="EK751">
        <v>-259189862</v>
      </c>
      <c r="EL751">
        <v>0</v>
      </c>
      <c r="EM751">
        <v>0</v>
      </c>
      <c r="EN751">
        <v>445117132</v>
      </c>
      <c r="EO751">
        <v>6767477655</v>
      </c>
      <c r="EP751">
        <v>-51347730</v>
      </c>
      <c r="EQ751">
        <v>6953404925</v>
      </c>
      <c r="ER751" t="b">
        <v>1</v>
      </c>
      <c r="ES751" t="b">
        <v>1</v>
      </c>
      <c r="ET751" t="s">
        <v>1248</v>
      </c>
      <c r="EU751" t="s">
        <v>9979</v>
      </c>
      <c r="EV751">
        <v>2025</v>
      </c>
      <c r="EW751" t="s">
        <v>814</v>
      </c>
    </row>
    <row r="752" spans="1:153" x14ac:dyDescent="0.4">
      <c r="A752" t="s">
        <v>2490</v>
      </c>
      <c r="B752" t="s">
        <v>2491</v>
      </c>
      <c r="C752">
        <v>210002243</v>
      </c>
      <c r="D752" t="s">
        <v>2492</v>
      </c>
      <c r="E752" t="s">
        <v>8810</v>
      </c>
      <c r="F752" t="s">
        <v>827</v>
      </c>
      <c r="G752" t="s">
        <v>827</v>
      </c>
      <c r="H752" t="s">
        <v>827</v>
      </c>
      <c r="I752" t="s">
        <v>689</v>
      </c>
      <c r="J752" t="s">
        <v>837</v>
      </c>
      <c r="K752" t="s">
        <v>691</v>
      </c>
      <c r="L752" t="s">
        <v>838</v>
      </c>
      <c r="M752" t="s">
        <v>553</v>
      </c>
      <c r="N752" t="s">
        <v>594</v>
      </c>
      <c r="O752" t="s">
        <v>583</v>
      </c>
      <c r="P752" t="s">
        <v>584</v>
      </c>
      <c r="Q752" t="s">
        <v>655</v>
      </c>
      <c r="R752" t="s">
        <v>692</v>
      </c>
      <c r="S752" t="s">
        <v>692</v>
      </c>
      <c r="T752">
        <v>46077</v>
      </c>
      <c r="U752">
        <v>47938</v>
      </c>
      <c r="V752">
        <v>49765</v>
      </c>
      <c r="X752" t="s">
        <v>553</v>
      </c>
      <c r="Y752" t="s">
        <v>553</v>
      </c>
      <c r="Z752" t="s">
        <v>553</v>
      </c>
      <c r="AA752" t="s">
        <v>553</v>
      </c>
      <c r="AB752" t="s">
        <v>553</v>
      </c>
      <c r="AC752" t="s">
        <v>2486</v>
      </c>
      <c r="AD752" t="s">
        <v>969</v>
      </c>
      <c r="AF752" t="s">
        <v>829</v>
      </c>
      <c r="AH752" s="1">
        <v>45988</v>
      </c>
      <c r="AI752" t="s">
        <v>566</v>
      </c>
      <c r="AJ752" t="s">
        <v>696</v>
      </c>
      <c r="AK752" t="s">
        <v>827</v>
      </c>
      <c r="AL752" t="s">
        <v>586</v>
      </c>
      <c r="AM752" t="s">
        <v>569</v>
      </c>
      <c r="AN752" t="s">
        <v>578</v>
      </c>
      <c r="AO752">
        <v>20000000</v>
      </c>
      <c r="AP752">
        <v>30000000000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14049615330</v>
      </c>
      <c r="AW752">
        <v>14049615330</v>
      </c>
      <c r="AX752">
        <v>0</v>
      </c>
      <c r="AY752">
        <v>0</v>
      </c>
      <c r="AZ752">
        <v>0</v>
      </c>
      <c r="BA752">
        <v>0</v>
      </c>
      <c r="BB752">
        <v>14049615330</v>
      </c>
      <c r="BC752">
        <v>14049615330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-62599972</v>
      </c>
      <c r="BN752">
        <v>11439670075</v>
      </c>
      <c r="BO752">
        <v>0</v>
      </c>
      <c r="BP752">
        <v>0</v>
      </c>
      <c r="BQ752">
        <v>-62599972</v>
      </c>
      <c r="BR752">
        <v>11439670075</v>
      </c>
      <c r="BS752">
        <v>0</v>
      </c>
      <c r="BT752">
        <v>0</v>
      </c>
      <c r="BU752">
        <v>0</v>
      </c>
      <c r="BV752">
        <v>-62599972</v>
      </c>
      <c r="BW752">
        <v>11439670075</v>
      </c>
      <c r="BX752">
        <v>-0.24198856678685488</v>
      </c>
      <c r="BY752">
        <v>169.12251862332758</v>
      </c>
      <c r="BZ752">
        <v>9623984</v>
      </c>
      <c r="CA752">
        <v>14049615330</v>
      </c>
      <c r="CB752">
        <v>14049615330</v>
      </c>
      <c r="CC752">
        <v>0</v>
      </c>
      <c r="CD752">
        <v>17325608</v>
      </c>
      <c r="CE752">
        <v>24967933689</v>
      </c>
      <c r="CF752">
        <v>26707424732</v>
      </c>
      <c r="CG752">
        <v>0</v>
      </c>
      <c r="CH752">
        <v>25148425638.289761</v>
      </c>
      <c r="CI752">
        <v>25921668687.689758</v>
      </c>
      <c r="CJ752">
        <v>0</v>
      </c>
      <c r="CK752">
        <v>11098810308.289761</v>
      </c>
      <c r="CL752">
        <v>0</v>
      </c>
      <c r="CM752">
        <v>32.987516522407532</v>
      </c>
      <c r="CN752">
        <v>2.9802322387695313E-7</v>
      </c>
      <c r="CO752">
        <v>740.39735317230236</v>
      </c>
      <c r="CP752">
        <v>823630125096.26318</v>
      </c>
      <c r="CQ752">
        <v>7441.0240915417671</v>
      </c>
      <c r="CR752">
        <v>18486192017517.16</v>
      </c>
      <c r="CS752">
        <v>1.777125786190475</v>
      </c>
      <c r="CT752">
        <v>44371158786.615768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24967933689</v>
      </c>
      <c r="DL752">
        <v>0</v>
      </c>
      <c r="DM752">
        <v>0</v>
      </c>
      <c r="DN752">
        <v>0</v>
      </c>
      <c r="DO752">
        <v>14049615330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-966247993</v>
      </c>
      <c r="EG752">
        <v>0</v>
      </c>
      <c r="EH752">
        <v>0</v>
      </c>
      <c r="EI752">
        <v>1676891071</v>
      </c>
      <c r="EJ752">
        <v>-773243050</v>
      </c>
      <c r="EK752">
        <v>-180491987</v>
      </c>
      <c r="EL752">
        <v>0</v>
      </c>
      <c r="EM752">
        <v>0</v>
      </c>
      <c r="EN752">
        <v>521351716</v>
      </c>
      <c r="EO752">
        <v>11098810346</v>
      </c>
      <c r="EP752">
        <v>-62599972</v>
      </c>
      <c r="EQ752">
        <v>11439670075</v>
      </c>
      <c r="ER752" t="b">
        <v>1</v>
      </c>
      <c r="ES752" t="b">
        <v>1</v>
      </c>
      <c r="ET752" t="s">
        <v>2085</v>
      </c>
      <c r="EU752" t="s">
        <v>9979</v>
      </c>
      <c r="EV752">
        <v>2025</v>
      </c>
      <c r="EW752" t="s">
        <v>814</v>
      </c>
    </row>
    <row r="753" spans="1:153" x14ac:dyDescent="0.4">
      <c r="A753" t="s">
        <v>8864</v>
      </c>
      <c r="B753" t="s">
        <v>8865</v>
      </c>
      <c r="C753">
        <v>210002235</v>
      </c>
      <c r="D753" t="s">
        <v>2493</v>
      </c>
      <c r="E753" t="s">
        <v>2494</v>
      </c>
      <c r="F753" t="s">
        <v>844</v>
      </c>
      <c r="G753" t="s">
        <v>844</v>
      </c>
      <c r="H753" t="s">
        <v>1277</v>
      </c>
      <c r="I753" t="s">
        <v>689</v>
      </c>
      <c r="J753" t="s">
        <v>550</v>
      </c>
      <c r="K753" t="s">
        <v>551</v>
      </c>
      <c r="L753" t="s">
        <v>654</v>
      </c>
      <c r="M753" t="s">
        <v>553</v>
      </c>
      <c r="N753" t="s">
        <v>594</v>
      </c>
      <c r="O753" t="s">
        <v>555</v>
      </c>
      <c r="P753" t="s">
        <v>595</v>
      </c>
      <c r="Q753" t="s">
        <v>655</v>
      </c>
      <c r="R753" t="s">
        <v>557</v>
      </c>
      <c r="S753" t="s">
        <v>692</v>
      </c>
      <c r="T753">
        <v>46041</v>
      </c>
      <c r="U753">
        <v>49693</v>
      </c>
      <c r="V753">
        <v>49693</v>
      </c>
      <c r="X753" t="s">
        <v>553</v>
      </c>
      <c r="Y753" t="s">
        <v>553</v>
      </c>
      <c r="Z753" t="s">
        <v>553</v>
      </c>
      <c r="AA753" t="s">
        <v>553</v>
      </c>
      <c r="AB753" t="s">
        <v>601</v>
      </c>
      <c r="AC753" t="s">
        <v>960</v>
      </c>
      <c r="AD753" t="s">
        <v>563</v>
      </c>
      <c r="AF753" t="s">
        <v>8894</v>
      </c>
      <c r="AH753" s="1">
        <v>46008</v>
      </c>
      <c r="AI753" t="s">
        <v>566</v>
      </c>
      <c r="AJ753" t="s">
        <v>696</v>
      </c>
      <c r="AK753" t="s">
        <v>844</v>
      </c>
      <c r="AL753" t="s">
        <v>568</v>
      </c>
      <c r="AM753" t="s">
        <v>569</v>
      </c>
      <c r="AN753" t="s">
        <v>578</v>
      </c>
      <c r="AO753">
        <v>45000000</v>
      </c>
      <c r="AP753">
        <v>67500000000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15704359463</v>
      </c>
      <c r="AW753">
        <v>15704359463</v>
      </c>
      <c r="AX753">
        <v>0</v>
      </c>
      <c r="AY753">
        <v>0</v>
      </c>
      <c r="AZ753">
        <v>0</v>
      </c>
      <c r="BA753">
        <v>0</v>
      </c>
      <c r="BB753">
        <v>15704359463</v>
      </c>
      <c r="BC753">
        <v>15704359463</v>
      </c>
      <c r="BD753">
        <v>0</v>
      </c>
      <c r="BE753">
        <v>664217863</v>
      </c>
      <c r="BF753">
        <v>664217863</v>
      </c>
      <c r="BG753">
        <v>663165038</v>
      </c>
      <c r="BH753">
        <v>0</v>
      </c>
      <c r="BI753">
        <v>1052825</v>
      </c>
      <c r="BJ753">
        <v>0</v>
      </c>
      <c r="BK753">
        <v>663165038</v>
      </c>
      <c r="BL753">
        <v>1052825</v>
      </c>
      <c r="BM753">
        <v>0</v>
      </c>
      <c r="BN753">
        <v>578113051</v>
      </c>
      <c r="BO753">
        <v>0</v>
      </c>
      <c r="BP753">
        <v>664217863</v>
      </c>
      <c r="BQ753">
        <v>0</v>
      </c>
      <c r="BR753">
        <v>1242330914</v>
      </c>
      <c r="BS753">
        <v>0</v>
      </c>
      <c r="BT753">
        <v>0</v>
      </c>
      <c r="BU753">
        <v>0</v>
      </c>
      <c r="BV753">
        <v>0</v>
      </c>
      <c r="BW753">
        <v>1242330914</v>
      </c>
      <c r="BX753">
        <v>0</v>
      </c>
      <c r="BY753">
        <v>16.520202362988389</v>
      </c>
      <c r="BZ753">
        <v>0</v>
      </c>
      <c r="CA753">
        <v>15704359463</v>
      </c>
      <c r="CB753">
        <v>15704359463</v>
      </c>
      <c r="CC753">
        <v>0</v>
      </c>
      <c r="CD753">
        <v>0</v>
      </c>
      <c r="CE753">
        <v>16282472514</v>
      </c>
      <c r="CF753">
        <v>16282472514</v>
      </c>
      <c r="CG753">
        <v>0</v>
      </c>
      <c r="CH753">
        <v>16282472514</v>
      </c>
      <c r="CI753">
        <v>16282472514</v>
      </c>
      <c r="CJ753">
        <v>0</v>
      </c>
      <c r="CK753">
        <v>578113051</v>
      </c>
      <c r="CL753">
        <v>0</v>
      </c>
      <c r="CM753">
        <v>29.964570403099067</v>
      </c>
      <c r="CN753">
        <v>2.9802322387695313E-7</v>
      </c>
      <c r="CO753">
        <v>44.878458380699158</v>
      </c>
      <c r="CP753">
        <v>487897293982.27844</v>
      </c>
      <c r="CQ753">
        <v>4852.5549513101578</v>
      </c>
      <c r="CR753">
        <v>730732265054.427</v>
      </c>
      <c r="CS753">
        <v>1.0791073916084877</v>
      </c>
      <c r="CT753">
        <v>17570536443.519436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</v>
      </c>
      <c r="DI753">
        <v>0</v>
      </c>
      <c r="DJ753">
        <v>16282472514</v>
      </c>
      <c r="DK753">
        <v>0</v>
      </c>
      <c r="DL753">
        <v>0</v>
      </c>
      <c r="DM753">
        <v>0</v>
      </c>
      <c r="DN753">
        <v>15704359463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664217863</v>
      </c>
      <c r="EM753">
        <v>0</v>
      </c>
      <c r="EN753">
        <v>0</v>
      </c>
      <c r="EO753">
        <v>578113051</v>
      </c>
      <c r="EP753">
        <v>0</v>
      </c>
      <c r="EQ753">
        <v>1242330914</v>
      </c>
      <c r="ER753" t="b">
        <v>1</v>
      </c>
      <c r="ES753" t="b">
        <v>1</v>
      </c>
      <c r="EU753" t="s">
        <v>9979</v>
      </c>
      <c r="EV753">
        <v>2025</v>
      </c>
      <c r="EW753" t="s">
        <v>572</v>
      </c>
    </row>
    <row r="754" spans="1:153" x14ac:dyDescent="0.4">
      <c r="A754" t="s">
        <v>2495</v>
      </c>
      <c r="B754" t="s">
        <v>2496</v>
      </c>
      <c r="C754">
        <v>210002239</v>
      </c>
      <c r="D754" t="s">
        <v>2497</v>
      </c>
      <c r="E754" t="s">
        <v>8811</v>
      </c>
      <c r="F754" t="s">
        <v>827</v>
      </c>
      <c r="G754" t="s">
        <v>827</v>
      </c>
      <c r="H754" t="s">
        <v>827</v>
      </c>
      <c r="I754" t="s">
        <v>689</v>
      </c>
      <c r="J754" t="s">
        <v>837</v>
      </c>
      <c r="K754" t="s">
        <v>691</v>
      </c>
      <c r="L754" t="s">
        <v>1532</v>
      </c>
      <c r="M754" t="s">
        <v>553</v>
      </c>
      <c r="N754" t="s">
        <v>594</v>
      </c>
      <c r="O754" t="s">
        <v>583</v>
      </c>
      <c r="P754" t="s">
        <v>584</v>
      </c>
      <c r="Q754" t="s">
        <v>655</v>
      </c>
      <c r="R754" t="s">
        <v>692</v>
      </c>
      <c r="S754" t="s">
        <v>692</v>
      </c>
      <c r="T754">
        <v>46056</v>
      </c>
      <c r="U754">
        <v>48247</v>
      </c>
      <c r="V754">
        <v>49708</v>
      </c>
      <c r="X754" t="s">
        <v>553</v>
      </c>
      <c r="Y754" t="s">
        <v>553</v>
      </c>
      <c r="Z754" t="s">
        <v>553</v>
      </c>
      <c r="AA754" t="s">
        <v>553</v>
      </c>
      <c r="AB754" t="s">
        <v>553</v>
      </c>
      <c r="AC754" t="s">
        <v>2498</v>
      </c>
      <c r="AD754" t="s">
        <v>993</v>
      </c>
      <c r="AF754" t="s">
        <v>829</v>
      </c>
      <c r="AH754" s="1">
        <v>46006</v>
      </c>
      <c r="AI754" t="s">
        <v>566</v>
      </c>
      <c r="AJ754" t="s">
        <v>696</v>
      </c>
      <c r="AK754" t="s">
        <v>827</v>
      </c>
      <c r="AL754" t="s">
        <v>586</v>
      </c>
      <c r="AM754" t="s">
        <v>569</v>
      </c>
      <c r="AN754" t="s">
        <v>578</v>
      </c>
      <c r="AO754">
        <v>20000000</v>
      </c>
      <c r="AP754">
        <v>30000000000</v>
      </c>
      <c r="AQ754">
        <v>0</v>
      </c>
      <c r="AR754">
        <v>0</v>
      </c>
      <c r="AS754">
        <v>0</v>
      </c>
      <c r="AT754">
        <v>0</v>
      </c>
      <c r="AU754">
        <v>1172320000</v>
      </c>
      <c r="AV754">
        <v>6783520000</v>
      </c>
      <c r="AW754">
        <v>6783520000</v>
      </c>
      <c r="AX754">
        <v>0</v>
      </c>
      <c r="AY754">
        <v>0</v>
      </c>
      <c r="AZ754">
        <v>0</v>
      </c>
      <c r="BA754">
        <v>1172320000</v>
      </c>
      <c r="BB754">
        <v>6783520000</v>
      </c>
      <c r="BC754">
        <v>6783520000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-32389030</v>
      </c>
      <c r="BN754">
        <v>-7433036</v>
      </c>
      <c r="BO754">
        <v>0</v>
      </c>
      <c r="BP754">
        <v>0</v>
      </c>
      <c r="BQ754">
        <v>-32389030</v>
      </c>
      <c r="BR754">
        <v>-7433036</v>
      </c>
      <c r="BS754">
        <v>0</v>
      </c>
      <c r="BT754">
        <v>0</v>
      </c>
      <c r="BU754">
        <v>0</v>
      </c>
      <c r="BV754">
        <v>-32389030</v>
      </c>
      <c r="BW754">
        <v>-7433036</v>
      </c>
      <c r="BX754">
        <v>-0.51373478949877194</v>
      </c>
      <c r="BY754">
        <v>-0.22254522500699275</v>
      </c>
      <c r="BZ754">
        <v>4600000</v>
      </c>
      <c r="CA754">
        <v>6783520000</v>
      </c>
      <c r="CB754">
        <v>5611200000</v>
      </c>
      <c r="CC754">
        <v>0</v>
      </c>
      <c r="CD754">
        <v>4630206</v>
      </c>
      <c r="CE754">
        <v>6672589867</v>
      </c>
      <c r="CF754">
        <v>5904262549</v>
      </c>
      <c r="CG754">
        <v>0</v>
      </c>
      <c r="CH754">
        <v>6827049863</v>
      </c>
      <c r="CI754">
        <v>5657762553</v>
      </c>
      <c r="CJ754">
        <v>0</v>
      </c>
      <c r="CK754">
        <v>43529863</v>
      </c>
      <c r="CL754">
        <v>0</v>
      </c>
      <c r="CM754">
        <v>-96.358902603387847</v>
      </c>
      <c r="CN754">
        <v>2.9802322387695313E-7</v>
      </c>
      <c r="CO754">
        <v>-49.735189154744155</v>
      </c>
      <c r="CP754">
        <v>-642963437106.60571</v>
      </c>
      <c r="CQ754">
        <v>1988.5867437720299</v>
      </c>
      <c r="CR754">
        <v>-331862519187.27417</v>
      </c>
      <c r="CS754">
        <v>0.9836471134455268</v>
      </c>
      <c r="CT754">
        <v>6563473761.8804216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</v>
      </c>
      <c r="DI754">
        <v>1</v>
      </c>
      <c r="DJ754">
        <v>0</v>
      </c>
      <c r="DK754">
        <v>6672589867</v>
      </c>
      <c r="DL754">
        <v>0</v>
      </c>
      <c r="DM754">
        <v>0</v>
      </c>
      <c r="DN754">
        <v>0</v>
      </c>
      <c r="DO754">
        <v>6783520000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-400960000</v>
      </c>
      <c r="EG754">
        <v>0</v>
      </c>
      <c r="EH754">
        <v>0</v>
      </c>
      <c r="EI754">
        <v>371603652</v>
      </c>
      <c r="EJ754">
        <v>-3032682</v>
      </c>
      <c r="EK754">
        <v>-154460000</v>
      </c>
      <c r="EL754">
        <v>0</v>
      </c>
      <c r="EM754">
        <v>0</v>
      </c>
      <c r="EN754">
        <v>103497097</v>
      </c>
      <c r="EO754">
        <v>43529867</v>
      </c>
      <c r="EP754">
        <v>-32389030</v>
      </c>
      <c r="EQ754">
        <v>-7433036</v>
      </c>
      <c r="ER754" t="b">
        <v>1</v>
      </c>
      <c r="ES754" t="b">
        <v>1</v>
      </c>
      <c r="ET754" t="s">
        <v>1380</v>
      </c>
      <c r="EU754" t="s">
        <v>9979</v>
      </c>
      <c r="EV754">
        <v>2025</v>
      </c>
      <c r="EW754" t="s">
        <v>814</v>
      </c>
    </row>
    <row r="755" spans="1:153" x14ac:dyDescent="0.4">
      <c r="A755" t="s">
        <v>2499</v>
      </c>
      <c r="B755" t="s">
        <v>9928</v>
      </c>
      <c r="C755" t="s">
        <v>2500</v>
      </c>
      <c r="D755" t="s">
        <v>2501</v>
      </c>
      <c r="E755" t="s">
        <v>2501</v>
      </c>
      <c r="F755" t="s">
        <v>546</v>
      </c>
      <c r="G755" t="s">
        <v>547</v>
      </c>
      <c r="H755" t="s">
        <v>2008</v>
      </c>
      <c r="I755" t="s">
        <v>549</v>
      </c>
      <c r="J755" t="s">
        <v>550</v>
      </c>
      <c r="K755" t="s">
        <v>551</v>
      </c>
      <c r="L755" t="s">
        <v>552</v>
      </c>
      <c r="M755" t="s">
        <v>553</v>
      </c>
      <c r="N755" t="s">
        <v>554</v>
      </c>
      <c r="O755" t="s">
        <v>555</v>
      </c>
      <c r="P755" t="s">
        <v>554</v>
      </c>
      <c r="Q755" t="s">
        <v>556</v>
      </c>
      <c r="R755" t="s">
        <v>904</v>
      </c>
      <c r="S755" t="s">
        <v>904</v>
      </c>
      <c r="T755" t="s">
        <v>904</v>
      </c>
      <c r="U755" t="s">
        <v>2502</v>
      </c>
      <c r="V755" t="s">
        <v>2502</v>
      </c>
      <c r="X755" t="s">
        <v>558</v>
      </c>
      <c r="Y755" t="s">
        <v>559</v>
      </c>
      <c r="AB755" t="s">
        <v>759</v>
      </c>
      <c r="AC755" t="s">
        <v>553</v>
      </c>
      <c r="AD755" t="s">
        <v>640</v>
      </c>
      <c r="AF755" t="s">
        <v>564</v>
      </c>
      <c r="AH755" s="1">
        <v>46027</v>
      </c>
      <c r="AI755" t="s">
        <v>2390</v>
      </c>
      <c r="AJ755" t="s">
        <v>567</v>
      </c>
      <c r="AK755" t="s">
        <v>546</v>
      </c>
      <c r="AL755" t="s">
        <v>568</v>
      </c>
      <c r="AM755" t="s">
        <v>904</v>
      </c>
      <c r="AN755" t="s">
        <v>578</v>
      </c>
      <c r="AO755">
        <v>0</v>
      </c>
      <c r="AP755">
        <v>80200000000</v>
      </c>
      <c r="AQ755">
        <v>0</v>
      </c>
      <c r="AR755">
        <v>80200000000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80200000000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 t="b">
        <v>1</v>
      </c>
      <c r="ES755" t="b">
        <v>1</v>
      </c>
      <c r="EU755" t="s">
        <v>9979</v>
      </c>
      <c r="EV755">
        <v>2026</v>
      </c>
      <c r="EW755" t="s">
        <v>8804</v>
      </c>
    </row>
    <row r="756" spans="1:153" x14ac:dyDescent="0.4">
      <c r="A756" t="s">
        <v>2499</v>
      </c>
      <c r="B756" t="s">
        <v>8812</v>
      </c>
      <c r="C756">
        <v>210002240</v>
      </c>
      <c r="D756" t="s">
        <v>2501</v>
      </c>
      <c r="E756" t="s">
        <v>2503</v>
      </c>
      <c r="F756" t="s">
        <v>546</v>
      </c>
      <c r="G756" t="s">
        <v>547</v>
      </c>
      <c r="H756" t="s">
        <v>2008</v>
      </c>
      <c r="I756" t="s">
        <v>549</v>
      </c>
      <c r="J756" t="s">
        <v>550</v>
      </c>
      <c r="K756" t="s">
        <v>551</v>
      </c>
      <c r="L756" t="s">
        <v>552</v>
      </c>
      <c r="M756" t="s">
        <v>553</v>
      </c>
      <c r="N756" t="s">
        <v>594</v>
      </c>
      <c r="O756" t="s">
        <v>583</v>
      </c>
      <c r="P756" t="s">
        <v>584</v>
      </c>
      <c r="Q756" t="s">
        <v>556</v>
      </c>
      <c r="R756" t="s">
        <v>557</v>
      </c>
      <c r="S756" t="s">
        <v>557</v>
      </c>
      <c r="T756">
        <v>46065</v>
      </c>
      <c r="U756">
        <v>58811</v>
      </c>
      <c r="V756">
        <v>58811</v>
      </c>
      <c r="X756" t="s">
        <v>558</v>
      </c>
      <c r="Y756" t="s">
        <v>559</v>
      </c>
      <c r="AB756" t="s">
        <v>759</v>
      </c>
      <c r="AC756" t="s">
        <v>553</v>
      </c>
      <c r="AD756" t="s">
        <v>640</v>
      </c>
      <c r="AF756" t="s">
        <v>564</v>
      </c>
      <c r="AH756" s="1">
        <v>46027</v>
      </c>
      <c r="AI756" t="s">
        <v>2390</v>
      </c>
      <c r="AJ756" t="s">
        <v>567</v>
      </c>
      <c r="AK756" t="s">
        <v>546</v>
      </c>
      <c r="AL756" t="s">
        <v>586</v>
      </c>
      <c r="AM756" t="s">
        <v>569</v>
      </c>
      <c r="AN756" t="s">
        <v>578</v>
      </c>
      <c r="AO756">
        <v>0</v>
      </c>
      <c r="AP756">
        <v>69800000000</v>
      </c>
      <c r="AQ756">
        <v>0</v>
      </c>
      <c r="AR756">
        <v>69800000000</v>
      </c>
      <c r="AS756">
        <v>0</v>
      </c>
      <c r="AT756">
        <v>12563302000</v>
      </c>
      <c r="AU756">
        <v>0</v>
      </c>
      <c r="AV756">
        <v>12563302000</v>
      </c>
      <c r="AW756">
        <v>12563302000</v>
      </c>
      <c r="AX756">
        <v>0</v>
      </c>
      <c r="AY756">
        <v>0</v>
      </c>
      <c r="AZ756">
        <v>0</v>
      </c>
      <c r="BA756">
        <v>0</v>
      </c>
      <c r="BB756">
        <v>12563302000</v>
      </c>
      <c r="BC756">
        <v>12563302000</v>
      </c>
      <c r="BD756">
        <v>0</v>
      </c>
      <c r="BE756">
        <v>222031</v>
      </c>
      <c r="BF756">
        <v>222031</v>
      </c>
      <c r="BG756">
        <v>0</v>
      </c>
      <c r="BH756">
        <v>0</v>
      </c>
      <c r="BI756">
        <v>222031</v>
      </c>
      <c r="BJ756">
        <v>0</v>
      </c>
      <c r="BK756">
        <v>0</v>
      </c>
      <c r="BL756">
        <v>222031</v>
      </c>
      <c r="BM756">
        <v>0</v>
      </c>
      <c r="BN756">
        <v>-4288787</v>
      </c>
      <c r="BO756">
        <v>0</v>
      </c>
      <c r="BP756">
        <v>222031</v>
      </c>
      <c r="BQ756">
        <v>0</v>
      </c>
      <c r="BR756">
        <v>-4066756</v>
      </c>
      <c r="BS756">
        <v>0</v>
      </c>
      <c r="BT756">
        <v>0</v>
      </c>
      <c r="BU756">
        <v>0</v>
      </c>
      <c r="BV756">
        <v>0</v>
      </c>
      <c r="BW756">
        <v>-4066756</v>
      </c>
      <c r="BX756">
        <v>0</v>
      </c>
      <c r="BY756">
        <v>-6.47413852341132E-2</v>
      </c>
      <c r="BZ756">
        <v>0</v>
      </c>
      <c r="CA756">
        <v>12563302000</v>
      </c>
      <c r="CB756">
        <v>12563302000</v>
      </c>
      <c r="CC756">
        <v>0</v>
      </c>
      <c r="CD756">
        <v>0</v>
      </c>
      <c r="CE756">
        <v>12559013213</v>
      </c>
      <c r="CF756">
        <v>12559013213</v>
      </c>
      <c r="CG756">
        <v>0</v>
      </c>
      <c r="CH756">
        <v>12559013213</v>
      </c>
      <c r="CI756">
        <v>12559013213</v>
      </c>
      <c r="CJ756">
        <v>0</v>
      </c>
      <c r="CK756">
        <v>-4288787</v>
      </c>
      <c r="CL756">
        <v>0</v>
      </c>
      <c r="CM756">
        <v>4024.9076461791992</v>
      </c>
      <c r="CN756">
        <v>2.9802322387695313E-7</v>
      </c>
      <c r="CO756">
        <v>-0.11468857526779179</v>
      </c>
      <c r="CP756">
        <v>50548868309469.289</v>
      </c>
      <c r="CQ756">
        <v>3742.8776064515114</v>
      </c>
      <c r="CR756">
        <v>-1440375332.1683421</v>
      </c>
      <c r="CS756">
        <v>0.99967629879469588</v>
      </c>
      <c r="CT756">
        <v>12554947845.285522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1</v>
      </c>
      <c r="DJ756">
        <v>0</v>
      </c>
      <c r="DK756">
        <v>12559013213</v>
      </c>
      <c r="DL756">
        <v>0</v>
      </c>
      <c r="DM756">
        <v>0</v>
      </c>
      <c r="DN756">
        <v>0</v>
      </c>
      <c r="DO756">
        <v>12563302000</v>
      </c>
      <c r="DP756">
        <v>0</v>
      </c>
      <c r="DQ756">
        <v>0</v>
      </c>
      <c r="DR756">
        <v>0</v>
      </c>
      <c r="DS756">
        <v>12563302000</v>
      </c>
      <c r="DT756">
        <v>0</v>
      </c>
      <c r="DU756">
        <v>69800000000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222031</v>
      </c>
      <c r="EM756">
        <v>0</v>
      </c>
      <c r="EN756">
        <v>0</v>
      </c>
      <c r="EO756">
        <v>-4288787</v>
      </c>
      <c r="EP756">
        <v>0</v>
      </c>
      <c r="EQ756">
        <v>-4066756</v>
      </c>
      <c r="ER756" t="b">
        <v>1</v>
      </c>
      <c r="ES756" t="b">
        <v>1</v>
      </c>
      <c r="EU756" t="s">
        <v>9979</v>
      </c>
      <c r="EV756">
        <v>2026</v>
      </c>
      <c r="EW756" t="s">
        <v>572</v>
      </c>
    </row>
    <row r="757" spans="1:153" x14ac:dyDescent="0.4">
      <c r="A757" t="s">
        <v>2670</v>
      </c>
      <c r="B757">
        <v>406982978402</v>
      </c>
      <c r="C757">
        <v>6000000001322</v>
      </c>
      <c r="D757" t="s">
        <v>2363</v>
      </c>
      <c r="E757" t="s">
        <v>2364</v>
      </c>
      <c r="F757" t="s">
        <v>1205</v>
      </c>
      <c r="G757" t="s">
        <v>1205</v>
      </c>
      <c r="H757" t="s">
        <v>1205</v>
      </c>
      <c r="I757" t="s">
        <v>549</v>
      </c>
      <c r="J757" t="s">
        <v>550</v>
      </c>
      <c r="K757" t="s">
        <v>551</v>
      </c>
      <c r="L757" t="s">
        <v>552</v>
      </c>
      <c r="M757" t="s">
        <v>553</v>
      </c>
      <c r="N757" t="s">
        <v>554</v>
      </c>
      <c r="O757" t="s">
        <v>555</v>
      </c>
      <c r="P757" t="s">
        <v>554</v>
      </c>
      <c r="Q757" t="s">
        <v>556</v>
      </c>
      <c r="R757" t="s">
        <v>557</v>
      </c>
      <c r="S757" t="s">
        <v>557</v>
      </c>
      <c r="T757">
        <v>46077</v>
      </c>
      <c r="U757">
        <v>47903</v>
      </c>
      <c r="V757">
        <v>47903</v>
      </c>
      <c r="X757" t="s">
        <v>553</v>
      </c>
      <c r="Y757" t="s">
        <v>553</v>
      </c>
      <c r="Z757" t="s">
        <v>553</v>
      </c>
      <c r="AA757" t="s">
        <v>553</v>
      </c>
      <c r="AB757" t="s">
        <v>2267</v>
      </c>
      <c r="AC757" t="s">
        <v>553</v>
      </c>
      <c r="AD757" t="s">
        <v>8813</v>
      </c>
      <c r="AF757" t="s">
        <v>694</v>
      </c>
      <c r="AH757" s="1">
        <v>46065</v>
      </c>
      <c r="AI757" t="s">
        <v>2390</v>
      </c>
      <c r="AJ757" t="s">
        <v>1205</v>
      </c>
      <c r="AK757" t="s">
        <v>1205</v>
      </c>
      <c r="AL757" t="s">
        <v>568</v>
      </c>
      <c r="AM757" t="s">
        <v>569</v>
      </c>
      <c r="AN757" t="s">
        <v>578</v>
      </c>
      <c r="AO757">
        <v>0</v>
      </c>
      <c r="AP757">
        <v>30000000000</v>
      </c>
      <c r="AQ757">
        <v>0</v>
      </c>
      <c r="AR757">
        <v>30000000000</v>
      </c>
      <c r="AS757">
        <v>0</v>
      </c>
      <c r="AT757">
        <v>30000000000</v>
      </c>
      <c r="AU757">
        <v>0</v>
      </c>
      <c r="AV757">
        <v>30000000000</v>
      </c>
      <c r="AW757">
        <v>30000000000</v>
      </c>
      <c r="AX757">
        <v>0</v>
      </c>
      <c r="AY757">
        <v>0</v>
      </c>
      <c r="AZ757">
        <v>79200000</v>
      </c>
      <c r="BA757">
        <v>0</v>
      </c>
      <c r="BB757">
        <v>30000000000</v>
      </c>
      <c r="BC757">
        <v>29920800000</v>
      </c>
      <c r="BD757">
        <v>0</v>
      </c>
      <c r="BE757">
        <v>515465754</v>
      </c>
      <c r="BF757">
        <v>741564038</v>
      </c>
      <c r="BG757">
        <v>0</v>
      </c>
      <c r="BH757">
        <v>515465754</v>
      </c>
      <c r="BI757">
        <v>0</v>
      </c>
      <c r="BJ757">
        <v>0</v>
      </c>
      <c r="BK757">
        <v>0</v>
      </c>
      <c r="BL757">
        <v>733726028</v>
      </c>
      <c r="BM757">
        <v>0</v>
      </c>
      <c r="BN757">
        <v>0</v>
      </c>
      <c r="BO757">
        <v>143578853</v>
      </c>
      <c r="BP757">
        <v>653949821</v>
      </c>
      <c r="BQ757">
        <v>143578853</v>
      </c>
      <c r="BR757">
        <v>653949821</v>
      </c>
      <c r="BS757">
        <v>0</v>
      </c>
      <c r="BT757">
        <v>0</v>
      </c>
      <c r="BU757">
        <v>0</v>
      </c>
      <c r="BV757">
        <v>143578853</v>
      </c>
      <c r="BW757">
        <v>653949821</v>
      </c>
      <c r="BX757">
        <v>0.48101712666975144</v>
      </c>
      <c r="BY757">
        <v>4.4688773612490227</v>
      </c>
      <c r="BZ757">
        <v>0</v>
      </c>
      <c r="CA757">
        <v>30000000000</v>
      </c>
      <c r="CB757">
        <v>30000000000</v>
      </c>
      <c r="CC757">
        <v>0</v>
      </c>
      <c r="CD757">
        <v>0</v>
      </c>
      <c r="CE757">
        <v>29920800000</v>
      </c>
      <c r="CF757">
        <v>29920800000</v>
      </c>
      <c r="CG757">
        <v>0</v>
      </c>
      <c r="CH757">
        <v>29920800000</v>
      </c>
      <c r="CI757">
        <v>29920800000</v>
      </c>
      <c r="CJ757">
        <v>0</v>
      </c>
      <c r="CK757">
        <v>-79200000</v>
      </c>
      <c r="CL757">
        <v>0</v>
      </c>
      <c r="CM757">
        <v>0.48016159999999997</v>
      </c>
      <c r="CN757">
        <v>5.7619391999999996</v>
      </c>
      <c r="CO757">
        <v>5.7619391999999996</v>
      </c>
      <c r="CP757">
        <v>14366819201.279999</v>
      </c>
      <c r="CQ757">
        <v>172401830415.35999</v>
      </c>
      <c r="CR757">
        <v>172401830415.35999</v>
      </c>
      <c r="CS757">
        <v>1.0247188012666666</v>
      </c>
      <c r="CT757">
        <v>30660406308.939678</v>
      </c>
      <c r="CU757">
        <v>5.65</v>
      </c>
      <c r="CV757">
        <v>0</v>
      </c>
      <c r="CW757">
        <v>5.65</v>
      </c>
      <c r="CX757">
        <v>0</v>
      </c>
      <c r="CY757">
        <v>0</v>
      </c>
      <c r="CZ757">
        <v>169052520000</v>
      </c>
      <c r="DA757">
        <v>0</v>
      </c>
      <c r="DB757">
        <v>169500000000</v>
      </c>
      <c r="DC757">
        <v>0</v>
      </c>
      <c r="DD757">
        <v>0</v>
      </c>
      <c r="DE757">
        <v>29920800000</v>
      </c>
      <c r="DF757">
        <v>0</v>
      </c>
      <c r="DG757">
        <v>0</v>
      </c>
      <c r="DH757">
        <v>1</v>
      </c>
      <c r="DI757">
        <v>0</v>
      </c>
      <c r="DJ757">
        <v>29920800000</v>
      </c>
      <c r="DK757">
        <v>0</v>
      </c>
      <c r="DL757">
        <v>0</v>
      </c>
      <c r="DM757">
        <v>0</v>
      </c>
      <c r="DN757">
        <v>30000000000</v>
      </c>
      <c r="DO757">
        <v>0</v>
      </c>
      <c r="DP757">
        <v>0</v>
      </c>
      <c r="DQ757">
        <v>0</v>
      </c>
      <c r="DR757">
        <v>30000000000</v>
      </c>
      <c r="DS757">
        <v>0</v>
      </c>
      <c r="DT757">
        <v>30000000000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143578853</v>
      </c>
      <c r="EH757">
        <v>0</v>
      </c>
      <c r="EI757">
        <v>0</v>
      </c>
      <c r="EJ757">
        <v>0</v>
      </c>
      <c r="EK757">
        <v>0</v>
      </c>
      <c r="EL757">
        <v>653949821</v>
      </c>
      <c r="EM757">
        <v>0</v>
      </c>
      <c r="EN757">
        <v>0</v>
      </c>
      <c r="EO757">
        <v>0</v>
      </c>
      <c r="EP757">
        <v>143578853</v>
      </c>
      <c r="EQ757">
        <v>653949821</v>
      </c>
      <c r="ER757" t="b">
        <v>1</v>
      </c>
      <c r="ES757" t="b">
        <v>1</v>
      </c>
      <c r="EU757" t="s">
        <v>9979</v>
      </c>
      <c r="EV757">
        <v>2026</v>
      </c>
      <c r="EW757" t="s">
        <v>8804</v>
      </c>
    </row>
    <row r="758" spans="1:153" x14ac:dyDescent="0.4">
      <c r="A758" t="s">
        <v>8814</v>
      </c>
      <c r="B758" t="s">
        <v>8866</v>
      </c>
      <c r="C758">
        <v>210002272</v>
      </c>
      <c r="D758" t="s">
        <v>8867</v>
      </c>
      <c r="E758" t="s">
        <v>9929</v>
      </c>
      <c r="F758" t="s">
        <v>827</v>
      </c>
      <c r="G758" t="s">
        <v>827</v>
      </c>
      <c r="H758" t="s">
        <v>827</v>
      </c>
      <c r="I758" t="s">
        <v>689</v>
      </c>
      <c r="J758" t="s">
        <v>837</v>
      </c>
      <c r="K758" t="s">
        <v>691</v>
      </c>
      <c r="L758" t="s">
        <v>1532</v>
      </c>
      <c r="M758" t="s">
        <v>553</v>
      </c>
      <c r="N758" t="s">
        <v>594</v>
      </c>
      <c r="O758" t="s">
        <v>583</v>
      </c>
      <c r="P758" t="s">
        <v>584</v>
      </c>
      <c r="Q758" t="s">
        <v>655</v>
      </c>
      <c r="R758" t="s">
        <v>692</v>
      </c>
      <c r="S758" t="s">
        <v>692</v>
      </c>
      <c r="T758">
        <v>46225</v>
      </c>
      <c r="U758">
        <v>47686</v>
      </c>
      <c r="V758">
        <v>51339</v>
      </c>
      <c r="X758" t="s">
        <v>553</v>
      </c>
      <c r="Y758" t="s">
        <v>553</v>
      </c>
      <c r="Z758" t="s">
        <v>553</v>
      </c>
      <c r="AA758" t="s">
        <v>553</v>
      </c>
      <c r="AB758" t="s">
        <v>596</v>
      </c>
      <c r="AC758" t="s">
        <v>8817</v>
      </c>
      <c r="AD758" t="s">
        <v>993</v>
      </c>
      <c r="AF758" t="s">
        <v>829</v>
      </c>
      <c r="AH758">
        <v>46171</v>
      </c>
      <c r="AI758" t="s">
        <v>2390</v>
      </c>
      <c r="AJ758" t="s">
        <v>696</v>
      </c>
      <c r="AK758" t="s">
        <v>827</v>
      </c>
      <c r="AL758" t="s">
        <v>586</v>
      </c>
      <c r="AM758" t="s">
        <v>569</v>
      </c>
      <c r="AN758" t="s">
        <v>578</v>
      </c>
      <c r="AO758">
        <v>120000000</v>
      </c>
      <c r="AP758">
        <v>192000000000</v>
      </c>
      <c r="AQ758">
        <v>0</v>
      </c>
      <c r="AR758">
        <v>192000000000</v>
      </c>
      <c r="AS758">
        <v>30292923063</v>
      </c>
      <c r="AT758">
        <v>30292923063</v>
      </c>
      <c r="AU758">
        <v>30292923063</v>
      </c>
      <c r="AV758">
        <v>30292923063</v>
      </c>
      <c r="AW758">
        <v>30292923063</v>
      </c>
      <c r="AX758">
        <v>0</v>
      </c>
      <c r="AY758">
        <v>0</v>
      </c>
      <c r="AZ758">
        <v>0</v>
      </c>
      <c r="BA758">
        <v>30292923063</v>
      </c>
      <c r="BB758">
        <v>30292923063</v>
      </c>
      <c r="BC758">
        <v>30292923063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-56284423</v>
      </c>
      <c r="BN758">
        <v>-56284423</v>
      </c>
      <c r="BO758">
        <v>0</v>
      </c>
      <c r="BP758">
        <v>0</v>
      </c>
      <c r="BQ758">
        <v>-56284423</v>
      </c>
      <c r="BR758">
        <v>-56284423</v>
      </c>
      <c r="BS758">
        <v>0</v>
      </c>
      <c r="BT758">
        <v>0</v>
      </c>
      <c r="BU758">
        <v>0</v>
      </c>
      <c r="BV758">
        <v>-56284423</v>
      </c>
      <c r="BW758">
        <v>-56284423</v>
      </c>
      <c r="BX758">
        <v>-0.38218941941184387</v>
      </c>
      <c r="BY758">
        <v>-0.38218941941184387</v>
      </c>
      <c r="BZ758">
        <v>20399274.789999999</v>
      </c>
      <c r="CA758">
        <v>30292923063</v>
      </c>
      <c r="CB758">
        <v>0</v>
      </c>
      <c r="CC758">
        <v>0</v>
      </c>
      <c r="CD758">
        <v>20399274.789999999</v>
      </c>
      <c r="CE758">
        <v>29397394900</v>
      </c>
      <c r="CF758">
        <v>0</v>
      </c>
      <c r="CG758">
        <v>0</v>
      </c>
      <c r="CH758">
        <v>30292923063.281002</v>
      </c>
      <c r="CI758">
        <v>0</v>
      </c>
      <c r="CJ758">
        <v>0</v>
      </c>
      <c r="CK758">
        <v>0.28100204467773438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0.97043771044684013</v>
      </c>
      <c r="CT758">
        <v>28528340599.857616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1.1875980198367485E-2</v>
      </c>
      <c r="DI758">
        <v>0.98812401980163256</v>
      </c>
      <c r="DJ758">
        <v>349122879.71598929</v>
      </c>
      <c r="DK758">
        <v>29048272020.284012</v>
      </c>
      <c r="DL758">
        <v>0</v>
      </c>
      <c r="DM758">
        <v>0</v>
      </c>
      <c r="DN758">
        <v>359758154.44685769</v>
      </c>
      <c r="DO758">
        <v>29933164908.553143</v>
      </c>
      <c r="DP758">
        <v>0</v>
      </c>
      <c r="DQ758">
        <v>0</v>
      </c>
      <c r="DR758">
        <v>359758154.44685769</v>
      </c>
      <c r="DS758">
        <v>29933164908.553143</v>
      </c>
      <c r="DT758">
        <v>2280188198.0865569</v>
      </c>
      <c r="DU758">
        <v>189719811801.91345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-895528163</v>
      </c>
      <c r="EG758">
        <v>0</v>
      </c>
      <c r="EH758">
        <v>0</v>
      </c>
      <c r="EI758">
        <v>839243740</v>
      </c>
      <c r="EJ758">
        <v>0</v>
      </c>
      <c r="EK758">
        <v>-895528163</v>
      </c>
      <c r="EL758">
        <v>0</v>
      </c>
      <c r="EM758">
        <v>0</v>
      </c>
      <c r="EN758">
        <v>839243740</v>
      </c>
      <c r="EO758">
        <v>0</v>
      </c>
      <c r="EP758">
        <v>-56284423</v>
      </c>
      <c r="EQ758">
        <v>-56284423</v>
      </c>
      <c r="ER758" t="b">
        <v>1</v>
      </c>
      <c r="ES758" t="b">
        <v>1</v>
      </c>
      <c r="ET758" t="s">
        <v>2085</v>
      </c>
      <c r="EU758" t="s">
        <v>9979</v>
      </c>
      <c r="EV758">
        <v>2026</v>
      </c>
      <c r="EW758" t="s">
        <v>572</v>
      </c>
    </row>
    <row r="759" spans="1:153" x14ac:dyDescent="0.4">
      <c r="A759" t="s">
        <v>8818</v>
      </c>
      <c r="B759" t="s">
        <v>8868</v>
      </c>
      <c r="C759" t="s">
        <v>8819</v>
      </c>
      <c r="D759" t="s">
        <v>8820</v>
      </c>
      <c r="E759" t="s">
        <v>8821</v>
      </c>
      <c r="F759" t="s">
        <v>827</v>
      </c>
      <c r="G759" t="s">
        <v>827</v>
      </c>
      <c r="H759" t="s">
        <v>827</v>
      </c>
      <c r="I759" t="s">
        <v>689</v>
      </c>
      <c r="J759" t="s">
        <v>2396</v>
      </c>
      <c r="K759" t="s">
        <v>551</v>
      </c>
      <c r="L759" t="s">
        <v>2396</v>
      </c>
      <c r="M759" t="s">
        <v>553</v>
      </c>
      <c r="N759" t="s">
        <v>594</v>
      </c>
      <c r="O759" t="s">
        <v>583</v>
      </c>
      <c r="P759" t="s">
        <v>584</v>
      </c>
      <c r="Q759" t="s">
        <v>655</v>
      </c>
      <c r="R759" t="s">
        <v>904</v>
      </c>
      <c r="S759" t="s">
        <v>904</v>
      </c>
      <c r="T759" t="s">
        <v>904</v>
      </c>
      <c r="U759" t="s">
        <v>8816</v>
      </c>
      <c r="V759" t="s">
        <v>8822</v>
      </c>
      <c r="X759" t="s">
        <v>553</v>
      </c>
      <c r="Y759" t="s">
        <v>553</v>
      </c>
      <c r="Z759" t="s">
        <v>553</v>
      </c>
      <c r="AA759" t="s">
        <v>553</v>
      </c>
      <c r="AB759" t="s">
        <v>553</v>
      </c>
      <c r="AC759" t="s">
        <v>2398</v>
      </c>
      <c r="AD759" t="s">
        <v>969</v>
      </c>
      <c r="AF759" t="s">
        <v>829</v>
      </c>
      <c r="AH759">
        <v>46164</v>
      </c>
      <c r="AI759" t="s">
        <v>2390</v>
      </c>
      <c r="AJ759" t="s">
        <v>696</v>
      </c>
      <c r="AK759" t="s">
        <v>827</v>
      </c>
      <c r="AL759" t="s">
        <v>586</v>
      </c>
      <c r="AM759" t="s">
        <v>904</v>
      </c>
      <c r="AN759" t="s">
        <v>578</v>
      </c>
      <c r="AO759">
        <v>20000000</v>
      </c>
      <c r="AP759">
        <v>32000000000</v>
      </c>
      <c r="AQ759">
        <v>0</v>
      </c>
      <c r="AR759">
        <v>32000000000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380031366.34775954</v>
      </c>
      <c r="DU759">
        <v>31619968633.652241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 t="b">
        <v>1</v>
      </c>
      <c r="ES759" t="b">
        <v>1</v>
      </c>
      <c r="ET759" t="s">
        <v>2085</v>
      </c>
      <c r="EU759" t="s">
        <v>9979</v>
      </c>
      <c r="EV759">
        <v>2026</v>
      </c>
      <c r="EW759" t="s">
        <v>814</v>
      </c>
    </row>
    <row r="760" spans="1:153" x14ac:dyDescent="0.4">
      <c r="A760" t="s">
        <v>8823</v>
      </c>
      <c r="B760">
        <v>206192786203</v>
      </c>
      <c r="C760">
        <v>6000000001341</v>
      </c>
      <c r="D760" t="s">
        <v>8824</v>
      </c>
      <c r="E760" t="s">
        <v>8824</v>
      </c>
      <c r="F760" t="s">
        <v>546</v>
      </c>
      <c r="G760" t="s">
        <v>547</v>
      </c>
      <c r="H760" t="s">
        <v>548</v>
      </c>
      <c r="I760" t="s">
        <v>549</v>
      </c>
      <c r="J760" t="s">
        <v>550</v>
      </c>
      <c r="K760" t="s">
        <v>551</v>
      </c>
      <c r="L760" t="s">
        <v>552</v>
      </c>
      <c r="M760" t="s">
        <v>1011</v>
      </c>
      <c r="N760" t="s">
        <v>554</v>
      </c>
      <c r="O760" t="s">
        <v>555</v>
      </c>
      <c r="P760" t="s">
        <v>554</v>
      </c>
      <c r="Q760" t="s">
        <v>556</v>
      </c>
      <c r="R760" t="s">
        <v>557</v>
      </c>
      <c r="S760" t="s">
        <v>557</v>
      </c>
      <c r="T760">
        <v>46202</v>
      </c>
      <c r="U760">
        <v>51316</v>
      </c>
      <c r="V760">
        <v>51316</v>
      </c>
      <c r="X760" t="s">
        <v>558</v>
      </c>
      <c r="Y760" t="s">
        <v>559</v>
      </c>
      <c r="Z760" t="s">
        <v>2424</v>
      </c>
      <c r="AA760" t="s">
        <v>2425</v>
      </c>
      <c r="AB760" t="s">
        <v>1108</v>
      </c>
      <c r="AC760" t="s">
        <v>553</v>
      </c>
      <c r="AD760" t="s">
        <v>640</v>
      </c>
      <c r="AF760" t="s">
        <v>564</v>
      </c>
      <c r="AH760">
        <v>46112</v>
      </c>
      <c r="AI760" t="s">
        <v>2390</v>
      </c>
      <c r="AJ760" t="s">
        <v>567</v>
      </c>
      <c r="AK760" t="s">
        <v>546</v>
      </c>
      <c r="AL760" t="s">
        <v>568</v>
      </c>
      <c r="AM760" t="s">
        <v>569</v>
      </c>
      <c r="AN760" t="s">
        <v>578</v>
      </c>
      <c r="AO760">
        <v>0</v>
      </c>
      <c r="AP760">
        <v>50000000000</v>
      </c>
      <c r="AQ760">
        <v>0</v>
      </c>
      <c r="AR760">
        <v>50000000000</v>
      </c>
      <c r="AS760">
        <v>0</v>
      </c>
      <c r="AT760">
        <v>49656000000</v>
      </c>
      <c r="AU760">
        <v>0</v>
      </c>
      <c r="AV760">
        <v>49656000000</v>
      </c>
      <c r="AW760">
        <v>49656000000</v>
      </c>
      <c r="AX760">
        <v>0</v>
      </c>
      <c r="AY760">
        <v>0</v>
      </c>
      <c r="AZ760">
        <v>0</v>
      </c>
      <c r="BA760">
        <v>0</v>
      </c>
      <c r="BB760">
        <v>49656000000</v>
      </c>
      <c r="BC760">
        <v>49656000000</v>
      </c>
      <c r="BD760">
        <v>0</v>
      </c>
      <c r="BE760">
        <v>0</v>
      </c>
      <c r="BF760">
        <v>183484881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180666214</v>
      </c>
      <c r="BM760">
        <v>0</v>
      </c>
      <c r="BN760">
        <v>0</v>
      </c>
      <c r="BO760">
        <v>175020395</v>
      </c>
      <c r="BP760">
        <v>180666214</v>
      </c>
      <c r="BQ760">
        <v>175020395</v>
      </c>
      <c r="BR760">
        <v>180666214</v>
      </c>
      <c r="BS760">
        <v>0</v>
      </c>
      <c r="BT760">
        <v>0</v>
      </c>
      <c r="BU760">
        <v>0</v>
      </c>
      <c r="BV760">
        <v>175020395</v>
      </c>
      <c r="BW760">
        <v>180666214</v>
      </c>
      <c r="BX760">
        <v>0.35308801155199365</v>
      </c>
      <c r="BY760">
        <v>0.73032842903678596</v>
      </c>
      <c r="BZ760">
        <v>0</v>
      </c>
      <c r="CA760">
        <v>49656000000</v>
      </c>
      <c r="CB760">
        <v>49656000000</v>
      </c>
      <c r="CC760">
        <v>0</v>
      </c>
      <c r="CD760">
        <v>0</v>
      </c>
      <c r="CE760">
        <v>49656000000</v>
      </c>
      <c r="CF760">
        <v>49656000000</v>
      </c>
      <c r="CG760">
        <v>0</v>
      </c>
      <c r="CH760">
        <v>49656000000</v>
      </c>
      <c r="CI760">
        <v>49656000000</v>
      </c>
      <c r="CJ760">
        <v>0</v>
      </c>
      <c r="CK760">
        <v>0</v>
      </c>
      <c r="CL760">
        <v>0</v>
      </c>
      <c r="CM760">
        <v>0.35122885833333334</v>
      </c>
      <c r="CN760">
        <v>4.2147462999999998</v>
      </c>
      <c r="CO760">
        <v>4.2147462999999998</v>
      </c>
      <c r="CP760">
        <v>17440620189.400002</v>
      </c>
      <c r="CQ760">
        <v>209287442272.79999</v>
      </c>
      <c r="CR760">
        <v>209287442272.79999</v>
      </c>
      <c r="CS760">
        <v>1.0036951200459159</v>
      </c>
      <c r="CT760">
        <v>49839484881</v>
      </c>
      <c r="CU760">
        <v>4.1500000000000004</v>
      </c>
      <c r="CV760">
        <v>0</v>
      </c>
      <c r="CW760">
        <v>4.1500000000000004</v>
      </c>
      <c r="CX760">
        <v>0</v>
      </c>
      <c r="CY760">
        <v>0</v>
      </c>
      <c r="CZ760">
        <v>206072400000.00003</v>
      </c>
      <c r="DA760">
        <v>0</v>
      </c>
      <c r="DB760">
        <v>206072400000.00003</v>
      </c>
      <c r="DC760">
        <v>0</v>
      </c>
      <c r="DD760">
        <v>0</v>
      </c>
      <c r="DE760">
        <v>49656000000</v>
      </c>
      <c r="DF760">
        <v>0</v>
      </c>
      <c r="DG760">
        <v>0</v>
      </c>
      <c r="DH760">
        <v>1</v>
      </c>
      <c r="DI760">
        <v>0</v>
      </c>
      <c r="DJ760">
        <v>49656000000</v>
      </c>
      <c r="DK760">
        <v>0</v>
      </c>
      <c r="DL760">
        <v>0</v>
      </c>
      <c r="DM760">
        <v>0</v>
      </c>
      <c r="DN760">
        <v>49656000000</v>
      </c>
      <c r="DO760">
        <v>0</v>
      </c>
      <c r="DP760">
        <v>0</v>
      </c>
      <c r="DQ760">
        <v>0</v>
      </c>
      <c r="DR760">
        <v>49656000000</v>
      </c>
      <c r="DS760">
        <v>0</v>
      </c>
      <c r="DT760">
        <v>50000000000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175020395</v>
      </c>
      <c r="EH760">
        <v>0</v>
      </c>
      <c r="EI760">
        <v>0</v>
      </c>
      <c r="EJ760">
        <v>0</v>
      </c>
      <c r="EK760">
        <v>0</v>
      </c>
      <c r="EL760">
        <v>180666214</v>
      </c>
      <c r="EM760">
        <v>0</v>
      </c>
      <c r="EN760">
        <v>0</v>
      </c>
      <c r="EO760">
        <v>0</v>
      </c>
      <c r="EP760">
        <v>175020395</v>
      </c>
      <c r="EQ760">
        <v>180666214</v>
      </c>
      <c r="ER760" t="b">
        <v>1</v>
      </c>
      <c r="ES760" t="b">
        <v>1</v>
      </c>
      <c r="EU760" t="s">
        <v>9979</v>
      </c>
      <c r="EV760">
        <v>2026</v>
      </c>
      <c r="EW760" t="s">
        <v>8804</v>
      </c>
    </row>
    <row r="761" spans="1:153" x14ac:dyDescent="0.4">
      <c r="A761" t="s">
        <v>8825</v>
      </c>
      <c r="B761">
        <v>6535395005</v>
      </c>
      <c r="C761">
        <v>6000000001323</v>
      </c>
      <c r="D761" t="s">
        <v>8826</v>
      </c>
      <c r="E761" t="s">
        <v>8827</v>
      </c>
      <c r="F761" t="s">
        <v>606</v>
      </c>
      <c r="G761" t="s">
        <v>607</v>
      </c>
      <c r="H761" t="s">
        <v>1419</v>
      </c>
      <c r="I761" t="s">
        <v>549</v>
      </c>
      <c r="J761" t="s">
        <v>550</v>
      </c>
      <c r="K761" t="s">
        <v>551</v>
      </c>
      <c r="L761" t="s">
        <v>552</v>
      </c>
      <c r="M761" t="s">
        <v>1011</v>
      </c>
      <c r="N761" t="s">
        <v>554</v>
      </c>
      <c r="O761" t="s">
        <v>555</v>
      </c>
      <c r="P761" t="s">
        <v>554</v>
      </c>
      <c r="Q761" t="s">
        <v>556</v>
      </c>
      <c r="R761" t="s">
        <v>557</v>
      </c>
      <c r="S761" t="s">
        <v>557</v>
      </c>
      <c r="T761">
        <v>46086</v>
      </c>
      <c r="U761">
        <v>47182</v>
      </c>
      <c r="V761">
        <v>47182</v>
      </c>
      <c r="X761" t="s">
        <v>553</v>
      </c>
      <c r="Y761" t="s">
        <v>553</v>
      </c>
      <c r="Z761" t="s">
        <v>553</v>
      </c>
      <c r="AA761" t="s">
        <v>553</v>
      </c>
      <c r="AB761" t="s">
        <v>2107</v>
      </c>
      <c r="AC761" t="s">
        <v>553</v>
      </c>
      <c r="AD761" t="s">
        <v>577</v>
      </c>
      <c r="AF761" t="s">
        <v>8806</v>
      </c>
      <c r="AH761">
        <v>46085</v>
      </c>
      <c r="AI761" t="s">
        <v>2390</v>
      </c>
      <c r="AJ761" t="s">
        <v>567</v>
      </c>
      <c r="AK761" t="s">
        <v>606</v>
      </c>
      <c r="AL761" t="s">
        <v>568</v>
      </c>
      <c r="AM761" t="s">
        <v>569</v>
      </c>
      <c r="AN761" t="s">
        <v>578</v>
      </c>
      <c r="AO761">
        <v>0</v>
      </c>
      <c r="AP761">
        <v>250000000000</v>
      </c>
      <c r="AQ761">
        <v>0</v>
      </c>
      <c r="AR761">
        <v>250000000000</v>
      </c>
      <c r="AS761">
        <v>0</v>
      </c>
      <c r="AT761">
        <v>250000000000</v>
      </c>
      <c r="AU761">
        <v>0</v>
      </c>
      <c r="AV761">
        <v>250000000000</v>
      </c>
      <c r="AW761">
        <v>250000000000</v>
      </c>
      <c r="AX761">
        <v>0</v>
      </c>
      <c r="AY761">
        <v>0</v>
      </c>
      <c r="AZ761">
        <v>398273982</v>
      </c>
      <c r="BA761">
        <v>0</v>
      </c>
      <c r="BB761">
        <v>250000000000</v>
      </c>
      <c r="BC761">
        <v>249601726018</v>
      </c>
      <c r="BD761">
        <v>0</v>
      </c>
      <c r="BE761">
        <v>2457534246</v>
      </c>
      <c r="BF761">
        <v>4056448719</v>
      </c>
      <c r="BG761">
        <v>0</v>
      </c>
      <c r="BH761">
        <v>2457534246</v>
      </c>
      <c r="BI761">
        <v>0</v>
      </c>
      <c r="BJ761">
        <v>0</v>
      </c>
      <c r="BK761">
        <v>0</v>
      </c>
      <c r="BL761">
        <v>4021776329</v>
      </c>
      <c r="BM761">
        <v>0</v>
      </c>
      <c r="BN761">
        <v>0</v>
      </c>
      <c r="BO761">
        <v>836759365</v>
      </c>
      <c r="BP761">
        <v>3956467126</v>
      </c>
      <c r="BQ761">
        <v>836759365</v>
      </c>
      <c r="BR761">
        <v>3956467126</v>
      </c>
      <c r="BS761">
        <v>0</v>
      </c>
      <c r="BT761">
        <v>0</v>
      </c>
      <c r="BU761">
        <v>0</v>
      </c>
      <c r="BV761">
        <v>836759365</v>
      </c>
      <c r="BW761">
        <v>3956467126</v>
      </c>
      <c r="BX761">
        <v>0.33580666929366348</v>
      </c>
      <c r="BY761">
        <v>3.2212851522931234</v>
      </c>
      <c r="BZ761">
        <v>0</v>
      </c>
      <c r="CA761">
        <v>250000000000</v>
      </c>
      <c r="CB761">
        <v>250000000000</v>
      </c>
      <c r="CC761">
        <v>0</v>
      </c>
      <c r="CD761">
        <v>0</v>
      </c>
      <c r="CE761">
        <v>249601726018</v>
      </c>
      <c r="CF761">
        <v>249592833542</v>
      </c>
      <c r="CG761">
        <v>0</v>
      </c>
      <c r="CH761">
        <v>249601726018</v>
      </c>
      <c r="CI761">
        <v>249592833542</v>
      </c>
      <c r="CJ761">
        <v>0</v>
      </c>
      <c r="CK761">
        <v>-398273982</v>
      </c>
      <c r="CL761">
        <v>0</v>
      </c>
      <c r="CM761">
        <v>0.33400141666666666</v>
      </c>
      <c r="CN761">
        <v>4.0080169999999997</v>
      </c>
      <c r="CO761">
        <v>4.0080169999999997</v>
      </c>
      <c r="CP761">
        <v>83367330092.457184</v>
      </c>
      <c r="CQ761">
        <v>1000407961109.4862</v>
      </c>
      <c r="CR761">
        <v>1000407961109.4862</v>
      </c>
      <c r="CS761">
        <v>1.0162257948760001</v>
      </c>
      <c r="CT761">
        <v>253651712425.06363</v>
      </c>
      <c r="CU761">
        <v>3.9</v>
      </c>
      <c r="CV761">
        <v>0</v>
      </c>
      <c r="CW761">
        <v>3.9</v>
      </c>
      <c r="CX761">
        <v>0</v>
      </c>
      <c r="CY761">
        <v>0</v>
      </c>
      <c r="CZ761">
        <v>973446731470.19995</v>
      </c>
      <c r="DA761">
        <v>0</v>
      </c>
      <c r="DB761">
        <v>975000000000</v>
      </c>
      <c r="DC761">
        <v>0</v>
      </c>
      <c r="DD761">
        <v>0</v>
      </c>
      <c r="DE761">
        <v>249601726018</v>
      </c>
      <c r="DF761">
        <v>0</v>
      </c>
      <c r="DG761">
        <v>0</v>
      </c>
      <c r="DH761">
        <v>1</v>
      </c>
      <c r="DI761">
        <v>0</v>
      </c>
      <c r="DJ761">
        <v>249601726018</v>
      </c>
      <c r="DK761">
        <v>0</v>
      </c>
      <c r="DL761">
        <v>0</v>
      </c>
      <c r="DM761">
        <v>0</v>
      </c>
      <c r="DN761">
        <v>250000000000</v>
      </c>
      <c r="DO761">
        <v>0</v>
      </c>
      <c r="DP761">
        <v>0</v>
      </c>
      <c r="DQ761">
        <v>0</v>
      </c>
      <c r="DR761">
        <v>250000000000</v>
      </c>
      <c r="DS761">
        <v>0</v>
      </c>
      <c r="DT761">
        <v>250000000000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836759365</v>
      </c>
      <c r="EH761">
        <v>0</v>
      </c>
      <c r="EI761">
        <v>0</v>
      </c>
      <c r="EJ761">
        <v>0</v>
      </c>
      <c r="EK761">
        <v>0</v>
      </c>
      <c r="EL761">
        <v>3956467126</v>
      </c>
      <c r="EM761">
        <v>0</v>
      </c>
      <c r="EN761">
        <v>0</v>
      </c>
      <c r="EO761">
        <v>0</v>
      </c>
      <c r="EP761">
        <v>836759365</v>
      </c>
      <c r="EQ761">
        <v>3956467126</v>
      </c>
      <c r="ER761" t="b">
        <v>1</v>
      </c>
      <c r="ES761" t="b">
        <v>1</v>
      </c>
      <c r="EU761" t="s">
        <v>9979</v>
      </c>
      <c r="EV761">
        <v>2026</v>
      </c>
      <c r="EW761" t="s">
        <v>8804</v>
      </c>
    </row>
    <row r="762" spans="1:153" x14ac:dyDescent="0.4">
      <c r="A762" t="s">
        <v>8828</v>
      </c>
      <c r="B762">
        <v>50745696501</v>
      </c>
      <c r="C762">
        <v>6000000001325</v>
      </c>
      <c r="D762" t="s">
        <v>9930</v>
      </c>
      <c r="E762" t="s">
        <v>8829</v>
      </c>
      <c r="F762" t="s">
        <v>1205</v>
      </c>
      <c r="G762" t="s">
        <v>1205</v>
      </c>
      <c r="H762" t="s">
        <v>1205</v>
      </c>
      <c r="I762" t="s">
        <v>549</v>
      </c>
      <c r="J762" t="s">
        <v>550</v>
      </c>
      <c r="K762" t="s">
        <v>551</v>
      </c>
      <c r="L762" t="s">
        <v>552</v>
      </c>
      <c r="M762" t="s">
        <v>553</v>
      </c>
      <c r="N762" t="s">
        <v>554</v>
      </c>
      <c r="O762" t="s">
        <v>555</v>
      </c>
      <c r="P762" t="s">
        <v>554</v>
      </c>
      <c r="Q762" t="s">
        <v>556</v>
      </c>
      <c r="R762" t="s">
        <v>557</v>
      </c>
      <c r="S762" t="s">
        <v>557</v>
      </c>
      <c r="T762">
        <v>46092</v>
      </c>
      <c r="U762">
        <v>47918</v>
      </c>
      <c r="V762">
        <v>47918</v>
      </c>
      <c r="X762" t="s">
        <v>553</v>
      </c>
      <c r="Y762" t="s">
        <v>553</v>
      </c>
      <c r="Z762" t="s">
        <v>553</v>
      </c>
      <c r="AA762" t="s">
        <v>553</v>
      </c>
      <c r="AB762" t="s">
        <v>2249</v>
      </c>
      <c r="AC762" t="s">
        <v>553</v>
      </c>
      <c r="AD762" t="s">
        <v>847</v>
      </c>
      <c r="AF762" t="s">
        <v>694</v>
      </c>
      <c r="AH762">
        <v>46091</v>
      </c>
      <c r="AI762" t="s">
        <v>2390</v>
      </c>
      <c r="AJ762" t="s">
        <v>1205</v>
      </c>
      <c r="AK762" t="s">
        <v>1205</v>
      </c>
      <c r="AL762" t="s">
        <v>568</v>
      </c>
      <c r="AM762" t="s">
        <v>569</v>
      </c>
      <c r="AN762" t="s">
        <v>578</v>
      </c>
      <c r="AO762">
        <v>0</v>
      </c>
      <c r="AP762">
        <v>20000000000</v>
      </c>
      <c r="AQ762">
        <v>0</v>
      </c>
      <c r="AR762">
        <v>20000000000</v>
      </c>
      <c r="AS762">
        <v>0</v>
      </c>
      <c r="AT762">
        <v>20000000000</v>
      </c>
      <c r="AU762">
        <v>0</v>
      </c>
      <c r="AV762">
        <v>20000000000</v>
      </c>
      <c r="AW762">
        <v>20000000000</v>
      </c>
      <c r="AX762">
        <v>0</v>
      </c>
      <c r="AY762">
        <v>0</v>
      </c>
      <c r="AZ762">
        <v>20000000</v>
      </c>
      <c r="BA762">
        <v>0</v>
      </c>
      <c r="BB762">
        <v>20000000000</v>
      </c>
      <c r="BC762">
        <v>19980000000</v>
      </c>
      <c r="BD762">
        <v>0</v>
      </c>
      <c r="BE762">
        <v>193863013</v>
      </c>
      <c r="BF762">
        <v>460073765</v>
      </c>
      <c r="BG762">
        <v>0</v>
      </c>
      <c r="BH762">
        <v>193863013</v>
      </c>
      <c r="BI762">
        <v>0</v>
      </c>
      <c r="BJ762">
        <v>0</v>
      </c>
      <c r="BK762">
        <v>0</v>
      </c>
      <c r="BL762">
        <v>454465752</v>
      </c>
      <c r="BM762">
        <v>0</v>
      </c>
      <c r="BN762">
        <v>0</v>
      </c>
      <c r="BO762">
        <v>98422026</v>
      </c>
      <c r="BP762">
        <v>434205149</v>
      </c>
      <c r="BQ762">
        <v>98422026</v>
      </c>
      <c r="BR762">
        <v>434205149</v>
      </c>
      <c r="BS762">
        <v>0</v>
      </c>
      <c r="BT762">
        <v>0</v>
      </c>
      <c r="BU762">
        <v>0</v>
      </c>
      <c r="BV762">
        <v>98422026</v>
      </c>
      <c r="BW762">
        <v>434205149</v>
      </c>
      <c r="BX762">
        <v>0.49381901571581777</v>
      </c>
      <c r="BY762">
        <v>4.4429520754719807</v>
      </c>
      <c r="BZ762">
        <v>0</v>
      </c>
      <c r="CA762">
        <v>20000000000</v>
      </c>
      <c r="CB762">
        <v>20000000000</v>
      </c>
      <c r="CC762">
        <v>0</v>
      </c>
      <c r="CD762">
        <v>0</v>
      </c>
      <c r="CE762">
        <v>19980000000</v>
      </c>
      <c r="CF762">
        <v>19980000000</v>
      </c>
      <c r="CG762">
        <v>0</v>
      </c>
      <c r="CH762">
        <v>19980000000</v>
      </c>
      <c r="CI762">
        <v>19980000000</v>
      </c>
      <c r="CJ762">
        <v>0</v>
      </c>
      <c r="CK762">
        <v>-20000000</v>
      </c>
      <c r="CL762">
        <v>0</v>
      </c>
      <c r="CM762">
        <v>0.49323655833333335</v>
      </c>
      <c r="CN762">
        <v>5.9188387000000002</v>
      </c>
      <c r="CO762">
        <v>5.9188387000000002</v>
      </c>
      <c r="CP762">
        <v>9854866435.5</v>
      </c>
      <c r="CQ762">
        <v>118258397226</v>
      </c>
      <c r="CR762">
        <v>118258397226</v>
      </c>
      <c r="CS762">
        <v>1.02300368825</v>
      </c>
      <c r="CT762">
        <v>20439613691.235001</v>
      </c>
      <c r="CU762">
        <v>5.8</v>
      </c>
      <c r="CV762">
        <v>0</v>
      </c>
      <c r="CW762">
        <v>5.8</v>
      </c>
      <c r="CX762">
        <v>0</v>
      </c>
      <c r="CY762">
        <v>0</v>
      </c>
      <c r="CZ762">
        <v>115884000000</v>
      </c>
      <c r="DA762">
        <v>0</v>
      </c>
      <c r="DB762">
        <v>116000000000</v>
      </c>
      <c r="DC762">
        <v>0</v>
      </c>
      <c r="DD762">
        <v>0</v>
      </c>
      <c r="DE762">
        <v>19980000000</v>
      </c>
      <c r="DF762">
        <v>0</v>
      </c>
      <c r="DG762">
        <v>0</v>
      </c>
      <c r="DH762">
        <v>1</v>
      </c>
      <c r="DI762">
        <v>0</v>
      </c>
      <c r="DJ762">
        <v>19980000000</v>
      </c>
      <c r="DK762">
        <v>0</v>
      </c>
      <c r="DL762">
        <v>0</v>
      </c>
      <c r="DM762">
        <v>0</v>
      </c>
      <c r="DN762">
        <v>20000000000</v>
      </c>
      <c r="DO762">
        <v>0</v>
      </c>
      <c r="DP762">
        <v>0</v>
      </c>
      <c r="DQ762">
        <v>0</v>
      </c>
      <c r="DR762">
        <v>20000000000</v>
      </c>
      <c r="DS762">
        <v>0</v>
      </c>
      <c r="DT762">
        <v>20000000000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98422026</v>
      </c>
      <c r="EH762">
        <v>0</v>
      </c>
      <c r="EI762">
        <v>0</v>
      </c>
      <c r="EJ762">
        <v>0</v>
      </c>
      <c r="EK762">
        <v>0</v>
      </c>
      <c r="EL762">
        <v>434205149</v>
      </c>
      <c r="EM762">
        <v>0</v>
      </c>
      <c r="EN762">
        <v>0</v>
      </c>
      <c r="EO762">
        <v>0</v>
      </c>
      <c r="EP762">
        <v>98422026</v>
      </c>
      <c r="EQ762">
        <v>434205149</v>
      </c>
      <c r="ER762" t="b">
        <v>1</v>
      </c>
      <c r="ES762" t="b">
        <v>1</v>
      </c>
      <c r="EU762" t="s">
        <v>9979</v>
      </c>
      <c r="EV762">
        <v>2026</v>
      </c>
      <c r="EW762" t="s">
        <v>8804</v>
      </c>
    </row>
    <row r="763" spans="1:153" x14ac:dyDescent="0.4">
      <c r="A763" t="s">
        <v>8828</v>
      </c>
      <c r="B763">
        <v>50745696501</v>
      </c>
      <c r="C763">
        <v>6000000001326</v>
      </c>
      <c r="D763" t="s">
        <v>9930</v>
      </c>
      <c r="E763" t="s">
        <v>8830</v>
      </c>
      <c r="F763" t="s">
        <v>1205</v>
      </c>
      <c r="G763" t="s">
        <v>1205</v>
      </c>
      <c r="H763" t="s">
        <v>1205</v>
      </c>
      <c r="I763" t="s">
        <v>549</v>
      </c>
      <c r="J763" t="s">
        <v>550</v>
      </c>
      <c r="K763" t="s">
        <v>551</v>
      </c>
      <c r="L763" t="s">
        <v>552</v>
      </c>
      <c r="M763" t="s">
        <v>553</v>
      </c>
      <c r="N763" t="s">
        <v>554</v>
      </c>
      <c r="O763" t="s">
        <v>555</v>
      </c>
      <c r="P763" t="s">
        <v>554</v>
      </c>
      <c r="Q763" t="s">
        <v>556</v>
      </c>
      <c r="R763" t="s">
        <v>557</v>
      </c>
      <c r="S763" t="s">
        <v>557</v>
      </c>
      <c r="T763">
        <v>46092</v>
      </c>
      <c r="U763">
        <v>47918</v>
      </c>
      <c r="V763">
        <v>47918</v>
      </c>
      <c r="X763" t="s">
        <v>553</v>
      </c>
      <c r="Y763" t="s">
        <v>553</v>
      </c>
      <c r="Z763" t="s">
        <v>553</v>
      </c>
      <c r="AA763" t="s">
        <v>553</v>
      </c>
      <c r="AB763" t="s">
        <v>2249</v>
      </c>
      <c r="AC763" t="s">
        <v>553</v>
      </c>
      <c r="AD763" t="s">
        <v>847</v>
      </c>
      <c r="AF763" t="s">
        <v>694</v>
      </c>
      <c r="AH763">
        <v>46091</v>
      </c>
      <c r="AI763" t="s">
        <v>2390</v>
      </c>
      <c r="AJ763" t="s">
        <v>1205</v>
      </c>
      <c r="AK763" t="s">
        <v>1205</v>
      </c>
      <c r="AL763" t="s">
        <v>568</v>
      </c>
      <c r="AM763" t="s">
        <v>569</v>
      </c>
      <c r="AN763" t="s">
        <v>578</v>
      </c>
      <c r="AO763">
        <v>0</v>
      </c>
      <c r="AP763">
        <v>15000000000</v>
      </c>
      <c r="AQ763">
        <v>0</v>
      </c>
      <c r="AR763">
        <v>15000000000</v>
      </c>
      <c r="AS763">
        <v>0</v>
      </c>
      <c r="AT763">
        <v>15000000000</v>
      </c>
      <c r="AU763">
        <v>0</v>
      </c>
      <c r="AV763">
        <v>15000000000</v>
      </c>
      <c r="AW763">
        <v>15000000000</v>
      </c>
      <c r="AX763">
        <v>0</v>
      </c>
      <c r="AY763">
        <v>0</v>
      </c>
      <c r="AZ763">
        <v>15000000</v>
      </c>
      <c r="BA763">
        <v>0</v>
      </c>
      <c r="BB763">
        <v>15000000000</v>
      </c>
      <c r="BC763">
        <v>14985000000</v>
      </c>
      <c r="BD763">
        <v>0</v>
      </c>
      <c r="BE763">
        <v>145397260</v>
      </c>
      <c r="BF763">
        <v>345055323</v>
      </c>
      <c r="BG763">
        <v>0</v>
      </c>
      <c r="BH763">
        <v>145397260</v>
      </c>
      <c r="BI763">
        <v>0</v>
      </c>
      <c r="BJ763">
        <v>0</v>
      </c>
      <c r="BK763">
        <v>0</v>
      </c>
      <c r="BL763">
        <v>340849314</v>
      </c>
      <c r="BM763">
        <v>0</v>
      </c>
      <c r="BN763">
        <v>0</v>
      </c>
      <c r="BO763">
        <v>73816520</v>
      </c>
      <c r="BP763">
        <v>325653862</v>
      </c>
      <c r="BQ763">
        <v>73816520</v>
      </c>
      <c r="BR763">
        <v>325653862</v>
      </c>
      <c r="BS763">
        <v>0</v>
      </c>
      <c r="BT763">
        <v>0</v>
      </c>
      <c r="BU763">
        <v>0</v>
      </c>
      <c r="BV763">
        <v>73816520</v>
      </c>
      <c r="BW763">
        <v>325653862</v>
      </c>
      <c r="BX763">
        <v>0.49381901906898523</v>
      </c>
      <c r="BY763">
        <v>4.4429520789585437</v>
      </c>
      <c r="BZ763">
        <v>0</v>
      </c>
      <c r="CA763">
        <v>15000000000</v>
      </c>
      <c r="CB763">
        <v>15000000000</v>
      </c>
      <c r="CC763">
        <v>0</v>
      </c>
      <c r="CD763">
        <v>0</v>
      </c>
      <c r="CE763">
        <v>14985000000</v>
      </c>
      <c r="CF763">
        <v>14985000000</v>
      </c>
      <c r="CG763">
        <v>0</v>
      </c>
      <c r="CH763">
        <v>14985000000</v>
      </c>
      <c r="CI763">
        <v>14985000000</v>
      </c>
      <c r="CJ763">
        <v>0</v>
      </c>
      <c r="CK763">
        <v>-15000000</v>
      </c>
      <c r="CL763">
        <v>0</v>
      </c>
      <c r="CM763">
        <v>0.49323655833333335</v>
      </c>
      <c r="CN763">
        <v>5.9188387000000002</v>
      </c>
      <c r="CO763">
        <v>5.9188387000000002</v>
      </c>
      <c r="CP763">
        <v>7391149826.625</v>
      </c>
      <c r="CQ763">
        <v>88693797919.5</v>
      </c>
      <c r="CR763">
        <v>88693797919.5</v>
      </c>
      <c r="CS763">
        <v>1.0230036882</v>
      </c>
      <c r="CT763">
        <v>15329710267.677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86913000000</v>
      </c>
      <c r="DA763">
        <v>0</v>
      </c>
      <c r="DB763">
        <v>87000000000</v>
      </c>
      <c r="DC763">
        <v>0</v>
      </c>
      <c r="DD763">
        <v>0</v>
      </c>
      <c r="DE763">
        <v>14985000000</v>
      </c>
      <c r="DF763">
        <v>0</v>
      </c>
      <c r="DG763">
        <v>0</v>
      </c>
      <c r="DH763">
        <v>1</v>
      </c>
      <c r="DI763">
        <v>0</v>
      </c>
      <c r="DJ763">
        <v>14985000000</v>
      </c>
      <c r="DK763">
        <v>0</v>
      </c>
      <c r="DL763">
        <v>0</v>
      </c>
      <c r="DM763">
        <v>0</v>
      </c>
      <c r="DN763">
        <v>15000000000</v>
      </c>
      <c r="DO763">
        <v>0</v>
      </c>
      <c r="DP763">
        <v>0</v>
      </c>
      <c r="DQ763">
        <v>0</v>
      </c>
      <c r="DR763">
        <v>15000000000</v>
      </c>
      <c r="DS763">
        <v>0</v>
      </c>
      <c r="DT763">
        <v>15000000000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73816520</v>
      </c>
      <c r="EH763">
        <v>0</v>
      </c>
      <c r="EI763">
        <v>0</v>
      </c>
      <c r="EJ763">
        <v>0</v>
      </c>
      <c r="EK763">
        <v>0</v>
      </c>
      <c r="EL763">
        <v>325653862</v>
      </c>
      <c r="EM763">
        <v>0</v>
      </c>
      <c r="EN763">
        <v>0</v>
      </c>
      <c r="EO763">
        <v>0</v>
      </c>
      <c r="EP763">
        <v>73816520</v>
      </c>
      <c r="EQ763">
        <v>325653862</v>
      </c>
      <c r="ER763" t="b">
        <v>1</v>
      </c>
      <c r="ES763" t="b">
        <v>1</v>
      </c>
      <c r="EU763" t="s">
        <v>9979</v>
      </c>
      <c r="EV763">
        <v>2026</v>
      </c>
      <c r="EW763" t="s">
        <v>8804</v>
      </c>
    </row>
    <row r="764" spans="1:153" x14ac:dyDescent="0.4">
      <c r="A764" t="s">
        <v>8831</v>
      </c>
      <c r="B764">
        <v>506490064503</v>
      </c>
      <c r="C764">
        <v>6000000001327</v>
      </c>
      <c r="D764" t="s">
        <v>8832</v>
      </c>
      <c r="E764" t="s">
        <v>8833</v>
      </c>
      <c r="F764" t="s">
        <v>606</v>
      </c>
      <c r="G764" t="s">
        <v>1236</v>
      </c>
      <c r="H764" t="s">
        <v>1419</v>
      </c>
      <c r="I764" t="s">
        <v>549</v>
      </c>
      <c r="J764" t="s">
        <v>550</v>
      </c>
      <c r="K764" t="s">
        <v>551</v>
      </c>
      <c r="L764" t="s">
        <v>552</v>
      </c>
      <c r="M764" t="s">
        <v>932</v>
      </c>
      <c r="N764" t="s">
        <v>554</v>
      </c>
      <c r="O764" t="s">
        <v>555</v>
      </c>
      <c r="P764" t="s">
        <v>554</v>
      </c>
      <c r="Q764" t="s">
        <v>556</v>
      </c>
      <c r="R764" t="s">
        <v>557</v>
      </c>
      <c r="S764" t="s">
        <v>557</v>
      </c>
      <c r="T764">
        <v>46098</v>
      </c>
      <c r="U764">
        <v>47924</v>
      </c>
      <c r="V764">
        <v>47924</v>
      </c>
      <c r="X764" t="s">
        <v>553</v>
      </c>
      <c r="Y764" t="s">
        <v>553</v>
      </c>
      <c r="Z764" t="s">
        <v>1400</v>
      </c>
      <c r="AA764" t="s">
        <v>1400</v>
      </c>
      <c r="AB764" t="s">
        <v>933</v>
      </c>
      <c r="AC764" t="s">
        <v>553</v>
      </c>
      <c r="AD764" t="s">
        <v>784</v>
      </c>
      <c r="AF764" t="s">
        <v>8806</v>
      </c>
      <c r="AH764">
        <v>46094</v>
      </c>
      <c r="AI764" t="s">
        <v>2390</v>
      </c>
      <c r="AJ764" t="s">
        <v>567</v>
      </c>
      <c r="AK764" t="s">
        <v>606</v>
      </c>
      <c r="AL764" t="s">
        <v>568</v>
      </c>
      <c r="AM764" t="s">
        <v>569</v>
      </c>
      <c r="AN764" t="s">
        <v>578</v>
      </c>
      <c r="AO764">
        <v>0</v>
      </c>
      <c r="AP764">
        <v>100000000000</v>
      </c>
      <c r="AQ764">
        <v>0</v>
      </c>
      <c r="AR764">
        <v>100000000000</v>
      </c>
      <c r="AS764">
        <v>0</v>
      </c>
      <c r="AT764">
        <v>100000000000</v>
      </c>
      <c r="AU764">
        <v>0</v>
      </c>
      <c r="AV764">
        <v>100000000000</v>
      </c>
      <c r="AW764">
        <v>100000000000</v>
      </c>
      <c r="AX764">
        <v>0</v>
      </c>
      <c r="AY764">
        <v>0</v>
      </c>
      <c r="AZ764">
        <v>26000000</v>
      </c>
      <c r="BA764">
        <v>0</v>
      </c>
      <c r="BB764">
        <v>100000000000</v>
      </c>
      <c r="BC764">
        <v>99974000000</v>
      </c>
      <c r="BD764">
        <v>0</v>
      </c>
      <c r="BE764">
        <v>995616438</v>
      </c>
      <c r="BF764">
        <v>1491221207</v>
      </c>
      <c r="BG764">
        <v>0</v>
      </c>
      <c r="BH764">
        <v>995616438</v>
      </c>
      <c r="BI764">
        <v>0</v>
      </c>
      <c r="BJ764">
        <v>0</v>
      </c>
      <c r="BK764">
        <v>0</v>
      </c>
      <c r="BL764">
        <v>1482602739</v>
      </c>
      <c r="BM764">
        <v>0</v>
      </c>
      <c r="BN764">
        <v>0</v>
      </c>
      <c r="BO764">
        <v>335392228</v>
      </c>
      <c r="BP764">
        <v>1456476123</v>
      </c>
      <c r="BQ764">
        <v>335392228</v>
      </c>
      <c r="BR764">
        <v>1456476123</v>
      </c>
      <c r="BS764">
        <v>0</v>
      </c>
      <c r="BT764">
        <v>0</v>
      </c>
      <c r="BU764">
        <v>0</v>
      </c>
      <c r="BV764">
        <v>335392228</v>
      </c>
      <c r="BW764">
        <v>1456476123</v>
      </c>
      <c r="BX764">
        <v>0.33604313048511364</v>
      </c>
      <c r="BY764">
        <v>2.9567858908399347</v>
      </c>
      <c r="BZ764">
        <v>0</v>
      </c>
      <c r="CA764">
        <v>100000000000</v>
      </c>
      <c r="CB764">
        <v>100000000000</v>
      </c>
      <c r="CC764">
        <v>0</v>
      </c>
      <c r="CD764">
        <v>0</v>
      </c>
      <c r="CE764">
        <v>99974000000</v>
      </c>
      <c r="CF764">
        <v>99974000000</v>
      </c>
      <c r="CG764">
        <v>0</v>
      </c>
      <c r="CH764">
        <v>99974000000</v>
      </c>
      <c r="CI764">
        <v>99974000000</v>
      </c>
      <c r="CJ764">
        <v>0</v>
      </c>
      <c r="CK764">
        <v>-26000000</v>
      </c>
      <c r="CL764">
        <v>0</v>
      </c>
      <c r="CM764">
        <v>0.33360128333333333</v>
      </c>
      <c r="CN764">
        <v>4.0032154000000002</v>
      </c>
      <c r="CO764">
        <v>4.0032154000000002</v>
      </c>
      <c r="CP764">
        <v>33351454699.966667</v>
      </c>
      <c r="CQ764">
        <v>400217456399.60004</v>
      </c>
      <c r="CR764">
        <v>400217456399.60004</v>
      </c>
      <c r="CS764">
        <v>1.01491221207</v>
      </c>
      <c r="CT764">
        <v>101464833489.48619</v>
      </c>
      <c r="CU764">
        <v>3.95</v>
      </c>
      <c r="CV764">
        <v>0</v>
      </c>
      <c r="CW764">
        <v>3.95</v>
      </c>
      <c r="CX764">
        <v>0</v>
      </c>
      <c r="CY764">
        <v>0</v>
      </c>
      <c r="CZ764">
        <v>394897300000</v>
      </c>
      <c r="DA764">
        <v>0</v>
      </c>
      <c r="DB764">
        <v>395000000000</v>
      </c>
      <c r="DC764">
        <v>0</v>
      </c>
      <c r="DD764">
        <v>0</v>
      </c>
      <c r="DE764">
        <v>99974000000</v>
      </c>
      <c r="DF764">
        <v>0</v>
      </c>
      <c r="DG764">
        <v>0</v>
      </c>
      <c r="DH764">
        <v>1</v>
      </c>
      <c r="DI764">
        <v>0</v>
      </c>
      <c r="DJ764">
        <v>99974000000</v>
      </c>
      <c r="DK764">
        <v>0</v>
      </c>
      <c r="DL764">
        <v>0</v>
      </c>
      <c r="DM764">
        <v>0</v>
      </c>
      <c r="DN764">
        <v>100000000000</v>
      </c>
      <c r="DO764">
        <v>0</v>
      </c>
      <c r="DP764">
        <v>0</v>
      </c>
      <c r="DQ764">
        <v>0</v>
      </c>
      <c r="DR764">
        <v>100000000000</v>
      </c>
      <c r="DS764">
        <v>0</v>
      </c>
      <c r="DT764">
        <v>100000000000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335392228</v>
      </c>
      <c r="EH764">
        <v>0</v>
      </c>
      <c r="EI764">
        <v>0</v>
      </c>
      <c r="EJ764">
        <v>0</v>
      </c>
      <c r="EK764">
        <v>0</v>
      </c>
      <c r="EL764">
        <v>1456476123</v>
      </c>
      <c r="EM764">
        <v>0</v>
      </c>
      <c r="EN764">
        <v>0</v>
      </c>
      <c r="EO764">
        <v>0</v>
      </c>
      <c r="EP764">
        <v>335392228</v>
      </c>
      <c r="EQ764">
        <v>1456476123</v>
      </c>
      <c r="ER764" t="b">
        <v>1</v>
      </c>
      <c r="ES764" t="b">
        <v>1</v>
      </c>
      <c r="EU764" t="s">
        <v>9979</v>
      </c>
      <c r="EV764">
        <v>2026</v>
      </c>
      <c r="EW764" t="s">
        <v>8804</v>
      </c>
    </row>
    <row r="765" spans="1:153" x14ac:dyDescent="0.4">
      <c r="A765" t="s">
        <v>8834</v>
      </c>
      <c r="B765">
        <v>205442899206</v>
      </c>
      <c r="C765">
        <v>6000000001330</v>
      </c>
      <c r="D765" t="s">
        <v>8835</v>
      </c>
      <c r="E765" t="s">
        <v>8836</v>
      </c>
      <c r="F765" t="s">
        <v>606</v>
      </c>
      <c r="G765" t="s">
        <v>607</v>
      </c>
      <c r="H765" t="s">
        <v>931</v>
      </c>
      <c r="I765" t="s">
        <v>549</v>
      </c>
      <c r="J765" t="s">
        <v>550</v>
      </c>
      <c r="K765" t="s">
        <v>551</v>
      </c>
      <c r="L765" t="s">
        <v>552</v>
      </c>
      <c r="M765" t="s">
        <v>2242</v>
      </c>
      <c r="N765" t="s">
        <v>554</v>
      </c>
      <c r="O765" t="s">
        <v>555</v>
      </c>
      <c r="P765" t="s">
        <v>554</v>
      </c>
      <c r="Q765" t="s">
        <v>556</v>
      </c>
      <c r="R765" t="s">
        <v>557</v>
      </c>
      <c r="S765" t="s">
        <v>557</v>
      </c>
      <c r="T765">
        <v>45747</v>
      </c>
      <c r="U765">
        <v>46843</v>
      </c>
      <c r="V765">
        <v>46843</v>
      </c>
      <c r="X765" t="s">
        <v>553</v>
      </c>
      <c r="Y765" t="s">
        <v>553</v>
      </c>
      <c r="AB765" t="s">
        <v>9919</v>
      </c>
      <c r="AC765" t="s">
        <v>553</v>
      </c>
      <c r="AD765" t="s">
        <v>577</v>
      </c>
      <c r="AF765" t="s">
        <v>8806</v>
      </c>
      <c r="AH765">
        <v>46112</v>
      </c>
      <c r="AI765" t="s">
        <v>2390</v>
      </c>
      <c r="AJ765" t="s">
        <v>567</v>
      </c>
      <c r="AK765" t="s">
        <v>606</v>
      </c>
      <c r="AL765" t="s">
        <v>568</v>
      </c>
      <c r="AM765" t="s">
        <v>569</v>
      </c>
      <c r="AN765" t="s">
        <v>578</v>
      </c>
      <c r="AO765">
        <v>0</v>
      </c>
      <c r="AP765">
        <v>59900000000</v>
      </c>
      <c r="AQ765">
        <v>0</v>
      </c>
      <c r="AR765">
        <v>59900000000</v>
      </c>
      <c r="AS765">
        <v>0</v>
      </c>
      <c r="AT765">
        <v>59900000000</v>
      </c>
      <c r="AU765">
        <v>0</v>
      </c>
      <c r="AV765">
        <v>59900000000</v>
      </c>
      <c r="AW765">
        <v>59900000000</v>
      </c>
      <c r="AX765">
        <v>0</v>
      </c>
      <c r="AY765">
        <v>0</v>
      </c>
      <c r="AZ765">
        <v>600979002</v>
      </c>
      <c r="BA765">
        <v>0</v>
      </c>
      <c r="BB765">
        <v>59900000000</v>
      </c>
      <c r="BC765">
        <v>59299020998</v>
      </c>
      <c r="BD765">
        <v>603332493</v>
      </c>
      <c r="BE765">
        <v>782343232</v>
      </c>
      <c r="BF765">
        <v>3561245039</v>
      </c>
      <c r="BG765">
        <v>0</v>
      </c>
      <c r="BH765">
        <v>782343232</v>
      </c>
      <c r="BI765">
        <v>0</v>
      </c>
      <c r="BJ765">
        <v>0</v>
      </c>
      <c r="BK765">
        <v>0</v>
      </c>
      <c r="BL765">
        <v>882789702</v>
      </c>
      <c r="BM765">
        <v>0</v>
      </c>
      <c r="BN765">
        <v>0</v>
      </c>
      <c r="BO765">
        <v>223625345</v>
      </c>
      <c r="BP765">
        <v>861422433</v>
      </c>
      <c r="BQ765">
        <v>223625345</v>
      </c>
      <c r="BR765">
        <v>861422433</v>
      </c>
      <c r="BS765">
        <v>0</v>
      </c>
      <c r="BT765">
        <v>0</v>
      </c>
      <c r="BU765">
        <v>0</v>
      </c>
      <c r="BV765">
        <v>223625345</v>
      </c>
      <c r="BW765">
        <v>861422433</v>
      </c>
      <c r="BX765">
        <v>0.37788445998661802</v>
      </c>
      <c r="BY765">
        <v>2.9481787552985836</v>
      </c>
      <c r="BZ765">
        <v>0</v>
      </c>
      <c r="CA765">
        <v>59900000000</v>
      </c>
      <c r="CB765">
        <v>59900000000</v>
      </c>
      <c r="CC765">
        <v>0</v>
      </c>
      <c r="CD765">
        <v>0</v>
      </c>
      <c r="CE765">
        <v>59299020998</v>
      </c>
      <c r="CF765">
        <v>59281069711</v>
      </c>
      <c r="CG765">
        <v>0</v>
      </c>
      <c r="CH765">
        <v>59299020998</v>
      </c>
      <c r="CI765">
        <v>59281069711</v>
      </c>
      <c r="CJ765">
        <v>0</v>
      </c>
      <c r="CK765">
        <v>-600979002</v>
      </c>
      <c r="CL765">
        <v>0</v>
      </c>
      <c r="CM765">
        <v>0.37509130000000002</v>
      </c>
      <c r="CN765">
        <v>4.5010956000000002</v>
      </c>
      <c r="CO765">
        <v>4.5010956000000002</v>
      </c>
      <c r="CP765">
        <v>22242546874.867119</v>
      </c>
      <c r="CQ765">
        <v>266910562498.40543</v>
      </c>
      <c r="CR765">
        <v>266910562498.40543</v>
      </c>
      <c r="CS765">
        <v>1.0594531726043406</v>
      </c>
      <c r="CT765">
        <v>62824535928.662514</v>
      </c>
      <c r="CU765">
        <v>4.04</v>
      </c>
      <c r="CV765">
        <v>0</v>
      </c>
      <c r="CW765">
        <v>4.04</v>
      </c>
      <c r="CX765">
        <v>0</v>
      </c>
      <c r="CY765">
        <v>0</v>
      </c>
      <c r="CZ765">
        <v>239568044831.92001</v>
      </c>
      <c r="DA765">
        <v>0</v>
      </c>
      <c r="DB765">
        <v>241996000000</v>
      </c>
      <c r="DC765">
        <v>0</v>
      </c>
      <c r="DD765">
        <v>0</v>
      </c>
      <c r="DE765">
        <v>59299020998</v>
      </c>
      <c r="DF765">
        <v>0</v>
      </c>
      <c r="DG765">
        <v>0</v>
      </c>
      <c r="DH765">
        <v>1</v>
      </c>
      <c r="DI765">
        <v>0</v>
      </c>
      <c r="DJ765">
        <v>59299020998</v>
      </c>
      <c r="DK765">
        <v>0</v>
      </c>
      <c r="DL765">
        <v>0</v>
      </c>
      <c r="DM765">
        <v>0</v>
      </c>
      <c r="DN765">
        <v>59900000000</v>
      </c>
      <c r="DO765">
        <v>0</v>
      </c>
      <c r="DP765">
        <v>0</v>
      </c>
      <c r="DQ765">
        <v>0</v>
      </c>
      <c r="DR765">
        <v>59900000000</v>
      </c>
      <c r="DS765">
        <v>0</v>
      </c>
      <c r="DT765">
        <v>59900000000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223625345</v>
      </c>
      <c r="EH765">
        <v>0</v>
      </c>
      <c r="EI765">
        <v>0</v>
      </c>
      <c r="EJ765">
        <v>0</v>
      </c>
      <c r="EK765">
        <v>0</v>
      </c>
      <c r="EL765">
        <v>861422433</v>
      </c>
      <c r="EM765">
        <v>0</v>
      </c>
      <c r="EN765">
        <v>0</v>
      </c>
      <c r="EO765">
        <v>0</v>
      </c>
      <c r="EP765">
        <v>223625345</v>
      </c>
      <c r="EQ765">
        <v>861422433</v>
      </c>
      <c r="ER765" t="b">
        <v>1</v>
      </c>
      <c r="ES765" t="b">
        <v>1</v>
      </c>
      <c r="EU765" t="s">
        <v>9979</v>
      </c>
      <c r="EV765">
        <v>2026</v>
      </c>
      <c r="EW765" t="s">
        <v>8804</v>
      </c>
    </row>
    <row r="766" spans="1:153" x14ac:dyDescent="0.4">
      <c r="A766" t="s">
        <v>8834</v>
      </c>
      <c r="B766">
        <v>5442898006</v>
      </c>
      <c r="C766">
        <v>6000000001329</v>
      </c>
      <c r="D766" t="s">
        <v>8835</v>
      </c>
      <c r="E766" t="s">
        <v>8837</v>
      </c>
      <c r="F766" t="s">
        <v>606</v>
      </c>
      <c r="G766" t="s">
        <v>607</v>
      </c>
      <c r="H766" t="s">
        <v>931</v>
      </c>
      <c r="I766" t="s">
        <v>549</v>
      </c>
      <c r="J766" t="s">
        <v>550</v>
      </c>
      <c r="K766" t="s">
        <v>551</v>
      </c>
      <c r="L766" t="s">
        <v>552</v>
      </c>
      <c r="M766" t="s">
        <v>2242</v>
      </c>
      <c r="N766" t="s">
        <v>554</v>
      </c>
      <c r="O766" t="s">
        <v>555</v>
      </c>
      <c r="P766" t="s">
        <v>554</v>
      </c>
      <c r="Q766" t="s">
        <v>556</v>
      </c>
      <c r="R766" t="s">
        <v>557</v>
      </c>
      <c r="S766" t="s">
        <v>557</v>
      </c>
      <c r="T766">
        <v>45747</v>
      </c>
      <c r="U766">
        <v>46843</v>
      </c>
      <c r="V766">
        <v>46843</v>
      </c>
      <c r="X766" t="s">
        <v>553</v>
      </c>
      <c r="Y766" t="s">
        <v>553</v>
      </c>
      <c r="AB766" t="s">
        <v>9920</v>
      </c>
      <c r="AC766" t="s">
        <v>553</v>
      </c>
      <c r="AD766" t="s">
        <v>577</v>
      </c>
      <c r="AF766" t="s">
        <v>8806</v>
      </c>
      <c r="AH766">
        <v>46112</v>
      </c>
      <c r="AI766" t="s">
        <v>2390</v>
      </c>
      <c r="AJ766" t="s">
        <v>567</v>
      </c>
      <c r="AK766" t="s">
        <v>606</v>
      </c>
      <c r="AL766" t="s">
        <v>568</v>
      </c>
      <c r="AM766" t="s">
        <v>569</v>
      </c>
      <c r="AN766" t="s">
        <v>578</v>
      </c>
      <c r="AO766">
        <v>0</v>
      </c>
      <c r="AP766">
        <v>75800000000</v>
      </c>
      <c r="AQ766">
        <v>0</v>
      </c>
      <c r="AR766">
        <v>75800000000</v>
      </c>
      <c r="AS766">
        <v>0</v>
      </c>
      <c r="AT766">
        <v>75800000000</v>
      </c>
      <c r="AU766">
        <v>0</v>
      </c>
      <c r="AV766">
        <v>75800000000</v>
      </c>
      <c r="AW766">
        <v>75800000000</v>
      </c>
      <c r="AX766">
        <v>0</v>
      </c>
      <c r="AY766">
        <v>0</v>
      </c>
      <c r="AZ766">
        <v>760504319</v>
      </c>
      <c r="BA766">
        <v>0</v>
      </c>
      <c r="BB766">
        <v>75800000000</v>
      </c>
      <c r="BC766">
        <v>75039495681</v>
      </c>
      <c r="BD766">
        <v>763482520</v>
      </c>
      <c r="BE766">
        <v>990010300</v>
      </c>
      <c r="BF766">
        <v>4506550484</v>
      </c>
      <c r="BG766">
        <v>0</v>
      </c>
      <c r="BH766">
        <v>990010300</v>
      </c>
      <c r="BI766">
        <v>0</v>
      </c>
      <c r="BJ766">
        <v>0</v>
      </c>
      <c r="BK766">
        <v>0</v>
      </c>
      <c r="BL766">
        <v>1117119517</v>
      </c>
      <c r="BM766">
        <v>0</v>
      </c>
      <c r="BN766">
        <v>0</v>
      </c>
      <c r="BO766">
        <v>282984989</v>
      </c>
      <c r="BP766">
        <v>1090080468</v>
      </c>
      <c r="BQ766">
        <v>282984989</v>
      </c>
      <c r="BR766">
        <v>1090080468</v>
      </c>
      <c r="BS766">
        <v>0</v>
      </c>
      <c r="BT766">
        <v>0</v>
      </c>
      <c r="BU766">
        <v>0</v>
      </c>
      <c r="BV766">
        <v>282984989</v>
      </c>
      <c r="BW766">
        <v>1090080468</v>
      </c>
      <c r="BX766">
        <v>0.37788445308294089</v>
      </c>
      <c r="BY766">
        <v>2.9481787377498243</v>
      </c>
      <c r="BZ766">
        <v>0</v>
      </c>
      <c r="CA766">
        <v>75800000000</v>
      </c>
      <c r="CB766">
        <v>75800000000</v>
      </c>
      <c r="CC766">
        <v>0</v>
      </c>
      <c r="CD766">
        <v>0</v>
      </c>
      <c r="CE766">
        <v>75039495681</v>
      </c>
      <c r="CF766">
        <v>75016779366</v>
      </c>
      <c r="CG766">
        <v>0</v>
      </c>
      <c r="CH766">
        <v>75039495681</v>
      </c>
      <c r="CI766">
        <v>75016779366</v>
      </c>
      <c r="CJ766">
        <v>0</v>
      </c>
      <c r="CK766">
        <v>-760504319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28146661986.330677</v>
      </c>
      <c r="CQ766">
        <v>337759943835.96814</v>
      </c>
      <c r="CR766">
        <v>337759943835.96814</v>
      </c>
      <c r="CS766">
        <v>1.0594531726121372</v>
      </c>
      <c r="CT766">
        <v>79500831770.450226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303159562551.23999</v>
      </c>
      <c r="DA766">
        <v>0</v>
      </c>
      <c r="DB766">
        <v>306232000000</v>
      </c>
      <c r="DC766">
        <v>0</v>
      </c>
      <c r="DD766">
        <v>0</v>
      </c>
      <c r="DE766">
        <v>75039495681</v>
      </c>
      <c r="DF766">
        <v>0</v>
      </c>
      <c r="DG766">
        <v>0</v>
      </c>
      <c r="DH766">
        <v>1</v>
      </c>
      <c r="DI766">
        <v>0</v>
      </c>
      <c r="DJ766">
        <v>75039495681</v>
      </c>
      <c r="DK766">
        <v>0</v>
      </c>
      <c r="DL766">
        <v>0</v>
      </c>
      <c r="DM766">
        <v>0</v>
      </c>
      <c r="DN766">
        <v>75800000000</v>
      </c>
      <c r="DO766">
        <v>0</v>
      </c>
      <c r="DP766">
        <v>0</v>
      </c>
      <c r="DQ766">
        <v>0</v>
      </c>
      <c r="DR766">
        <v>75800000000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282984989</v>
      </c>
      <c r="EH766">
        <v>0</v>
      </c>
      <c r="EI766">
        <v>0</v>
      </c>
      <c r="EJ766">
        <v>0</v>
      </c>
      <c r="EK766">
        <v>0</v>
      </c>
      <c r="EL766">
        <v>1090080468</v>
      </c>
      <c r="EM766">
        <v>0</v>
      </c>
      <c r="EN766">
        <v>0</v>
      </c>
      <c r="EO766">
        <v>0</v>
      </c>
      <c r="EP766">
        <v>282984989</v>
      </c>
      <c r="EQ766">
        <v>1090080468</v>
      </c>
      <c r="ER766" t="b">
        <v>1</v>
      </c>
      <c r="ES766" t="b">
        <v>1</v>
      </c>
      <c r="EU766" t="s">
        <v>9979</v>
      </c>
      <c r="EV766">
        <v>2026</v>
      </c>
      <c r="EW766" t="s">
        <v>8804</v>
      </c>
    </row>
    <row r="767" spans="1:153" x14ac:dyDescent="0.4">
      <c r="A767" t="s">
        <v>8834</v>
      </c>
      <c r="B767">
        <v>605442899606</v>
      </c>
      <c r="C767">
        <v>6000000001331</v>
      </c>
      <c r="D767" t="s">
        <v>8835</v>
      </c>
      <c r="E767" t="s">
        <v>8838</v>
      </c>
      <c r="F767" t="s">
        <v>606</v>
      </c>
      <c r="G767" t="s">
        <v>607</v>
      </c>
      <c r="H767" t="s">
        <v>931</v>
      </c>
      <c r="I767" t="s">
        <v>549</v>
      </c>
      <c r="J767" t="s">
        <v>550</v>
      </c>
      <c r="K767" t="s">
        <v>551</v>
      </c>
      <c r="L767" t="s">
        <v>552</v>
      </c>
      <c r="M767" t="s">
        <v>2242</v>
      </c>
      <c r="N767" t="s">
        <v>554</v>
      </c>
      <c r="O767" t="s">
        <v>555</v>
      </c>
      <c r="P767" t="s">
        <v>554</v>
      </c>
      <c r="Q767" t="s">
        <v>556</v>
      </c>
      <c r="R767" t="s">
        <v>557</v>
      </c>
      <c r="S767" t="s">
        <v>557</v>
      </c>
      <c r="T767">
        <v>45747</v>
      </c>
      <c r="U767">
        <v>46843</v>
      </c>
      <c r="V767">
        <v>46843</v>
      </c>
      <c r="X767" t="s">
        <v>553</v>
      </c>
      <c r="Y767" t="s">
        <v>553</v>
      </c>
      <c r="AB767" t="s">
        <v>9921</v>
      </c>
      <c r="AC767" t="s">
        <v>553</v>
      </c>
      <c r="AD767" t="s">
        <v>577</v>
      </c>
      <c r="AF767" t="s">
        <v>8806</v>
      </c>
      <c r="AH767">
        <v>46112</v>
      </c>
      <c r="AI767" t="s">
        <v>2390</v>
      </c>
      <c r="AJ767" t="s">
        <v>567</v>
      </c>
      <c r="AK767" t="s">
        <v>606</v>
      </c>
      <c r="AL767" t="s">
        <v>568</v>
      </c>
      <c r="AM767" t="s">
        <v>569</v>
      </c>
      <c r="AN767" t="s">
        <v>578</v>
      </c>
      <c r="AO767">
        <v>0</v>
      </c>
      <c r="AP767">
        <v>122900000000</v>
      </c>
      <c r="AQ767">
        <v>0</v>
      </c>
      <c r="AR767">
        <v>122900000000</v>
      </c>
      <c r="AS767">
        <v>0</v>
      </c>
      <c r="AT767">
        <v>122900000000</v>
      </c>
      <c r="AU767">
        <v>0</v>
      </c>
      <c r="AV767">
        <v>122900000000</v>
      </c>
      <c r="AW767">
        <v>122900000000</v>
      </c>
      <c r="AX767">
        <v>0</v>
      </c>
      <c r="AY767">
        <v>0</v>
      </c>
      <c r="AZ767">
        <v>1233060425</v>
      </c>
      <c r="BA767">
        <v>0</v>
      </c>
      <c r="BB767">
        <v>122900000000</v>
      </c>
      <c r="BC767">
        <v>121666939575</v>
      </c>
      <c r="BD767">
        <v>1237889205</v>
      </c>
      <c r="BE767">
        <v>1605175013</v>
      </c>
      <c r="BF767">
        <v>7306794914</v>
      </c>
      <c r="BG767">
        <v>0</v>
      </c>
      <c r="BH767">
        <v>1605175013</v>
      </c>
      <c r="BI767">
        <v>0</v>
      </c>
      <c r="BJ767">
        <v>0</v>
      </c>
      <c r="BK767">
        <v>0</v>
      </c>
      <c r="BL767">
        <v>1811266350</v>
      </c>
      <c r="BM767">
        <v>0</v>
      </c>
      <c r="BN767">
        <v>0</v>
      </c>
      <c r="BO767">
        <v>458823944</v>
      </c>
      <c r="BP767">
        <v>1767425992</v>
      </c>
      <c r="BQ767">
        <v>458823944</v>
      </c>
      <c r="BR767">
        <v>1767425992</v>
      </c>
      <c r="BS767">
        <v>0</v>
      </c>
      <c r="BT767">
        <v>0</v>
      </c>
      <c r="BU767">
        <v>0</v>
      </c>
      <c r="BV767">
        <v>458823944</v>
      </c>
      <c r="BW767">
        <v>1767425992</v>
      </c>
      <c r="BX767">
        <v>0.37788445095601975</v>
      </c>
      <c r="BY767">
        <v>2.9481787526627548</v>
      </c>
      <c r="BZ767">
        <v>0</v>
      </c>
      <c r="CA767">
        <v>122900000000</v>
      </c>
      <c r="CB767">
        <v>122900000000</v>
      </c>
      <c r="CC767">
        <v>0</v>
      </c>
      <c r="CD767">
        <v>0</v>
      </c>
      <c r="CE767">
        <v>121666939575</v>
      </c>
      <c r="CF767">
        <v>121630107979</v>
      </c>
      <c r="CG767">
        <v>0</v>
      </c>
      <c r="CH767">
        <v>121666939575</v>
      </c>
      <c r="CI767">
        <v>121630107979</v>
      </c>
      <c r="CJ767">
        <v>0</v>
      </c>
      <c r="CK767">
        <v>-1233060425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45636210532.208199</v>
      </c>
      <c r="CQ767">
        <v>547634526386.49841</v>
      </c>
      <c r="CR767">
        <v>547634526386.49841</v>
      </c>
      <c r="CS767">
        <v>1.0594531726118797</v>
      </c>
      <c r="CT767">
        <v>128900425134.71161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491534435883</v>
      </c>
      <c r="DA767">
        <v>0</v>
      </c>
      <c r="DB767">
        <v>496516000000</v>
      </c>
      <c r="DC767">
        <v>0</v>
      </c>
      <c r="DD767">
        <v>0</v>
      </c>
      <c r="DE767">
        <v>121666939575</v>
      </c>
      <c r="DF767">
        <v>0</v>
      </c>
      <c r="DG767">
        <v>0</v>
      </c>
      <c r="DH767">
        <v>1</v>
      </c>
      <c r="DI767">
        <v>0</v>
      </c>
      <c r="DJ767">
        <v>121666939575</v>
      </c>
      <c r="DK767">
        <v>0</v>
      </c>
      <c r="DL767">
        <v>0</v>
      </c>
      <c r="DM767">
        <v>0</v>
      </c>
      <c r="DN767">
        <v>122900000000</v>
      </c>
      <c r="DO767">
        <v>0</v>
      </c>
      <c r="DP767">
        <v>0</v>
      </c>
      <c r="DQ767">
        <v>0</v>
      </c>
      <c r="DR767">
        <v>122900000000</v>
      </c>
      <c r="DS767">
        <v>0</v>
      </c>
      <c r="DT767">
        <v>122900000000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458823944</v>
      </c>
      <c r="EH767">
        <v>0</v>
      </c>
      <c r="EI767">
        <v>0</v>
      </c>
      <c r="EJ767">
        <v>0</v>
      </c>
      <c r="EK767">
        <v>0</v>
      </c>
      <c r="EL767">
        <v>1767425992</v>
      </c>
      <c r="EM767">
        <v>0</v>
      </c>
      <c r="EN767">
        <v>0</v>
      </c>
      <c r="EO767">
        <v>0</v>
      </c>
      <c r="EP767">
        <v>458823944</v>
      </c>
      <c r="EQ767">
        <v>1767425992</v>
      </c>
      <c r="ER767" t="b">
        <v>1</v>
      </c>
      <c r="ES767" t="b">
        <v>1</v>
      </c>
      <c r="EU767" t="s">
        <v>9979</v>
      </c>
      <c r="EV767">
        <v>2026</v>
      </c>
      <c r="EW767" t="s">
        <v>8804</v>
      </c>
    </row>
    <row r="768" spans="1:153" x14ac:dyDescent="0.4">
      <c r="A768" t="s">
        <v>8834</v>
      </c>
      <c r="B768">
        <v>105442900106</v>
      </c>
      <c r="C768">
        <v>6000000001332</v>
      </c>
      <c r="D768" t="s">
        <v>8835</v>
      </c>
      <c r="E768" t="s">
        <v>8839</v>
      </c>
      <c r="F768" t="s">
        <v>606</v>
      </c>
      <c r="G768" t="s">
        <v>607</v>
      </c>
      <c r="H768" t="s">
        <v>608</v>
      </c>
      <c r="I768" t="s">
        <v>549</v>
      </c>
      <c r="J768" t="s">
        <v>550</v>
      </c>
      <c r="K768" t="s">
        <v>551</v>
      </c>
      <c r="L768" t="s">
        <v>552</v>
      </c>
      <c r="M768" t="s">
        <v>2242</v>
      </c>
      <c r="N768" t="s">
        <v>554</v>
      </c>
      <c r="O768" t="s">
        <v>555</v>
      </c>
      <c r="P768" t="s">
        <v>554</v>
      </c>
      <c r="Q768" t="s">
        <v>556</v>
      </c>
      <c r="R768" t="s">
        <v>557</v>
      </c>
      <c r="S768" t="s">
        <v>557</v>
      </c>
      <c r="T768">
        <v>45747</v>
      </c>
      <c r="U768">
        <v>46843</v>
      </c>
      <c r="V768">
        <v>46843</v>
      </c>
      <c r="X768" t="s">
        <v>553</v>
      </c>
      <c r="Y768" t="s">
        <v>553</v>
      </c>
      <c r="AB768" t="s">
        <v>9922</v>
      </c>
      <c r="AC768" t="s">
        <v>553</v>
      </c>
      <c r="AD768" t="s">
        <v>577</v>
      </c>
      <c r="AF768" t="s">
        <v>8806</v>
      </c>
      <c r="AH768">
        <v>46112</v>
      </c>
      <c r="AI768" t="s">
        <v>2390</v>
      </c>
      <c r="AJ768" t="s">
        <v>567</v>
      </c>
      <c r="AK768" t="s">
        <v>606</v>
      </c>
      <c r="AL768" t="s">
        <v>568</v>
      </c>
      <c r="AM768" t="s">
        <v>569</v>
      </c>
      <c r="AN768" t="s">
        <v>578</v>
      </c>
      <c r="AO768">
        <v>0</v>
      </c>
      <c r="AP768">
        <v>41400000000</v>
      </c>
      <c r="AQ768">
        <v>0</v>
      </c>
      <c r="AR768">
        <v>41400000000</v>
      </c>
      <c r="AS768">
        <v>0</v>
      </c>
      <c r="AT768">
        <v>41400000000</v>
      </c>
      <c r="AU768">
        <v>0</v>
      </c>
      <c r="AV768">
        <v>41400000000</v>
      </c>
      <c r="AW768">
        <v>41400000000</v>
      </c>
      <c r="AX768">
        <v>0</v>
      </c>
      <c r="AY768">
        <v>0</v>
      </c>
      <c r="AZ768">
        <v>415367799</v>
      </c>
      <c r="BA768">
        <v>0</v>
      </c>
      <c r="BB768">
        <v>41400000000</v>
      </c>
      <c r="BC768">
        <v>40984632201</v>
      </c>
      <c r="BD768">
        <v>416994410</v>
      </c>
      <c r="BE768">
        <v>540718026</v>
      </c>
      <c r="BF768">
        <v>2461361346</v>
      </c>
      <c r="BG768">
        <v>0</v>
      </c>
      <c r="BH768">
        <v>540718026</v>
      </c>
      <c r="BI768">
        <v>0</v>
      </c>
      <c r="BJ768">
        <v>0</v>
      </c>
      <c r="BK768">
        <v>0</v>
      </c>
      <c r="BL768">
        <v>610141789</v>
      </c>
      <c r="BM768">
        <v>0</v>
      </c>
      <c r="BN768">
        <v>0</v>
      </c>
      <c r="BO768">
        <v>154559084</v>
      </c>
      <c r="BP768">
        <v>595373760</v>
      </c>
      <c r="BQ768">
        <v>154559084</v>
      </c>
      <c r="BR768">
        <v>595373760</v>
      </c>
      <c r="BS768">
        <v>0</v>
      </c>
      <c r="BT768">
        <v>0</v>
      </c>
      <c r="BU768">
        <v>0</v>
      </c>
      <c r="BV768">
        <v>154559084</v>
      </c>
      <c r="BW768">
        <v>595373760</v>
      </c>
      <c r="BX768">
        <v>0.37788445385748637</v>
      </c>
      <c r="BY768">
        <v>2.9481787137523843</v>
      </c>
      <c r="BZ768">
        <v>0</v>
      </c>
      <c r="CA768">
        <v>41400000000</v>
      </c>
      <c r="CB768">
        <v>41400000000</v>
      </c>
      <c r="CC768">
        <v>0</v>
      </c>
      <c r="CD768">
        <v>0</v>
      </c>
      <c r="CE768">
        <v>40984632201</v>
      </c>
      <c r="CF768">
        <v>40972225137</v>
      </c>
      <c r="CG768">
        <v>0</v>
      </c>
      <c r="CH768">
        <v>40984632201</v>
      </c>
      <c r="CI768">
        <v>40972225137</v>
      </c>
      <c r="CJ768">
        <v>0</v>
      </c>
      <c r="CK768">
        <v>-415367799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15372978972.294952</v>
      </c>
      <c r="CQ768">
        <v>184475747667.53943</v>
      </c>
      <c r="CR768">
        <v>184475747667.53943</v>
      </c>
      <c r="CS768">
        <v>1.0594531726086958</v>
      </c>
      <c r="CT768">
        <v>43421298613.549965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165577914092.04001</v>
      </c>
      <c r="DA768">
        <v>0</v>
      </c>
      <c r="DB768">
        <v>167256000000</v>
      </c>
      <c r="DC768">
        <v>0</v>
      </c>
      <c r="DD768">
        <v>0</v>
      </c>
      <c r="DE768">
        <v>40984632201</v>
      </c>
      <c r="DF768">
        <v>0</v>
      </c>
      <c r="DG768">
        <v>0</v>
      </c>
      <c r="DH768">
        <v>1</v>
      </c>
      <c r="DI768">
        <v>0</v>
      </c>
      <c r="DJ768">
        <v>40984632201</v>
      </c>
      <c r="DK768">
        <v>0</v>
      </c>
      <c r="DL768">
        <v>0</v>
      </c>
      <c r="DM768">
        <v>0</v>
      </c>
      <c r="DN768">
        <v>41400000000</v>
      </c>
      <c r="DO768">
        <v>0</v>
      </c>
      <c r="DP768">
        <v>0</v>
      </c>
      <c r="DQ768">
        <v>0</v>
      </c>
      <c r="DR768">
        <v>41400000000</v>
      </c>
      <c r="DS768">
        <v>0</v>
      </c>
      <c r="DT768">
        <v>41400000000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154559084</v>
      </c>
      <c r="EH768">
        <v>0</v>
      </c>
      <c r="EI768">
        <v>0</v>
      </c>
      <c r="EJ768">
        <v>0</v>
      </c>
      <c r="EK768">
        <v>0</v>
      </c>
      <c r="EL768">
        <v>595373760</v>
      </c>
      <c r="EM768">
        <v>0</v>
      </c>
      <c r="EN768">
        <v>0</v>
      </c>
      <c r="EO768">
        <v>0</v>
      </c>
      <c r="EP768">
        <v>154559084</v>
      </c>
      <c r="EQ768">
        <v>595373760</v>
      </c>
      <c r="ER768" t="b">
        <v>1</v>
      </c>
      <c r="ES768" t="b">
        <v>1</v>
      </c>
      <c r="EU768" t="s">
        <v>9979</v>
      </c>
      <c r="EV768">
        <v>2026</v>
      </c>
      <c r="EW768" t="s">
        <v>8804</v>
      </c>
    </row>
    <row r="769" spans="1:153" x14ac:dyDescent="0.4">
      <c r="A769" t="s">
        <v>8869</v>
      </c>
      <c r="B769" t="s">
        <v>8870</v>
      </c>
      <c r="C769">
        <v>210002252</v>
      </c>
      <c r="D769" t="s">
        <v>8871</v>
      </c>
      <c r="E769" t="s">
        <v>8871</v>
      </c>
      <c r="F769" t="s">
        <v>546</v>
      </c>
      <c r="G769" t="s">
        <v>654</v>
      </c>
      <c r="H769" t="s">
        <v>654</v>
      </c>
      <c r="I769" t="s">
        <v>689</v>
      </c>
      <c r="J769" t="s">
        <v>654</v>
      </c>
      <c r="K769" t="s">
        <v>691</v>
      </c>
      <c r="L769" t="s">
        <v>654</v>
      </c>
      <c r="M769" t="s">
        <v>553</v>
      </c>
      <c r="N769" t="s">
        <v>594</v>
      </c>
      <c r="O769" t="s">
        <v>555</v>
      </c>
      <c r="P769" t="s">
        <v>595</v>
      </c>
      <c r="Q769" t="s">
        <v>655</v>
      </c>
      <c r="R769" t="s">
        <v>557</v>
      </c>
      <c r="S769" t="s">
        <v>692</v>
      </c>
      <c r="T769">
        <v>46149</v>
      </c>
      <c r="U769">
        <v>47391</v>
      </c>
      <c r="V769">
        <v>49986</v>
      </c>
      <c r="X769" t="s">
        <v>553</v>
      </c>
      <c r="AB769" t="s">
        <v>705</v>
      </c>
      <c r="AC769" t="s">
        <v>8872</v>
      </c>
      <c r="AD769" t="s">
        <v>863</v>
      </c>
      <c r="AF769" t="s">
        <v>772</v>
      </c>
      <c r="AH769">
        <v>46129</v>
      </c>
      <c r="AI769" t="s">
        <v>2390</v>
      </c>
      <c r="AJ769" t="s">
        <v>773</v>
      </c>
      <c r="AK769" t="s">
        <v>546</v>
      </c>
      <c r="AL769" t="s">
        <v>568</v>
      </c>
      <c r="AM769" t="s">
        <v>569</v>
      </c>
      <c r="AN769" t="s">
        <v>578</v>
      </c>
      <c r="AO769">
        <v>100000000</v>
      </c>
      <c r="AP769">
        <v>160000000000</v>
      </c>
      <c r="AQ769">
        <v>0</v>
      </c>
      <c r="AR769">
        <v>160000000000</v>
      </c>
      <c r="AS769">
        <v>0</v>
      </c>
      <c r="AT769">
        <v>76543289860</v>
      </c>
      <c r="AU769">
        <v>0</v>
      </c>
      <c r="AV769">
        <v>76543289860</v>
      </c>
      <c r="AW769">
        <v>76543289860</v>
      </c>
      <c r="AX769">
        <v>0</v>
      </c>
      <c r="AY769">
        <v>0</v>
      </c>
      <c r="AZ769">
        <v>0</v>
      </c>
      <c r="BA769">
        <v>0</v>
      </c>
      <c r="BB769">
        <v>76543289860</v>
      </c>
      <c r="BC769">
        <v>76543289860</v>
      </c>
      <c r="BD769">
        <v>0</v>
      </c>
      <c r="BE769">
        <v>1140126</v>
      </c>
      <c r="BF769">
        <v>1140126</v>
      </c>
      <c r="BG769">
        <v>0</v>
      </c>
      <c r="BH769">
        <v>0</v>
      </c>
      <c r="BI769">
        <v>1140126</v>
      </c>
      <c r="BJ769">
        <v>0</v>
      </c>
      <c r="BK769">
        <v>0</v>
      </c>
      <c r="BL769">
        <v>1140126</v>
      </c>
      <c r="BM769">
        <v>308921820</v>
      </c>
      <c r="BN769">
        <v>3384173768</v>
      </c>
      <c r="BO769">
        <v>0</v>
      </c>
      <c r="BP769">
        <v>1140126</v>
      </c>
      <c r="BQ769">
        <v>308921820</v>
      </c>
      <c r="BR769">
        <v>3385313894</v>
      </c>
      <c r="BS769">
        <v>0</v>
      </c>
      <c r="BT769">
        <v>0</v>
      </c>
      <c r="BU769">
        <v>0</v>
      </c>
      <c r="BV769">
        <v>308921820</v>
      </c>
      <c r="BW769">
        <v>3385313894</v>
      </c>
      <c r="BX769">
        <v>0.38800235847695441</v>
      </c>
      <c r="BY769">
        <v>8.8456201080441943</v>
      </c>
      <c r="BZ769">
        <v>0</v>
      </c>
      <c r="CA769">
        <v>76543289860</v>
      </c>
      <c r="CB769">
        <v>76543289860</v>
      </c>
      <c r="CC769">
        <v>0</v>
      </c>
      <c r="CD769">
        <v>0</v>
      </c>
      <c r="CE769">
        <v>79927463628</v>
      </c>
      <c r="CF769">
        <v>79618541808</v>
      </c>
      <c r="CG769">
        <v>0</v>
      </c>
      <c r="CH769">
        <v>79927463628</v>
      </c>
      <c r="CI769">
        <v>79618541808</v>
      </c>
      <c r="CJ769">
        <v>0</v>
      </c>
      <c r="CK769">
        <v>3384173768</v>
      </c>
      <c r="CL769">
        <v>0</v>
      </c>
      <c r="CM769">
        <v>3268.0412864685054</v>
      </c>
      <c r="CN769">
        <v>2.9802322387695313E-7</v>
      </c>
      <c r="CO769">
        <v>38.090239167213447</v>
      </c>
      <c r="CP769">
        <v>261206251059013.78</v>
      </c>
      <c r="CQ769">
        <v>23820.240386724472</v>
      </c>
      <c r="CR769">
        <v>3044456205619.2739</v>
      </c>
      <c r="CS769">
        <v>1.0442274417547488</v>
      </c>
      <c r="CT769">
        <v>83462450870.212173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0</v>
      </c>
      <c r="DF769">
        <v>0</v>
      </c>
      <c r="DG769">
        <v>0</v>
      </c>
      <c r="DH769">
        <v>0.87213975374490293</v>
      </c>
      <c r="DI769">
        <v>0.12786024625509709</v>
      </c>
      <c r="DJ769">
        <v>69707918445.978607</v>
      </c>
      <c r="DK769">
        <v>10219545182.021397</v>
      </c>
      <c r="DL769">
        <v>0</v>
      </c>
      <c r="DM769">
        <v>0</v>
      </c>
      <c r="DN769">
        <v>66756445969.325127</v>
      </c>
      <c r="DO769">
        <v>9786843890.6748772</v>
      </c>
      <c r="DP769">
        <v>0</v>
      </c>
      <c r="DQ769">
        <v>0</v>
      </c>
      <c r="DR769">
        <v>66756445969.325127</v>
      </c>
      <c r="DS769">
        <v>9786843890.6748772</v>
      </c>
      <c r="DT769">
        <v>139542360599.18448</v>
      </c>
      <c r="DU769">
        <v>20457639400.815536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0</v>
      </c>
      <c r="EH769">
        <v>0</v>
      </c>
      <c r="EI769">
        <v>0</v>
      </c>
      <c r="EJ769">
        <v>308921820</v>
      </c>
      <c r="EK769">
        <v>0</v>
      </c>
      <c r="EL769">
        <v>1140126</v>
      </c>
      <c r="EM769">
        <v>0</v>
      </c>
      <c r="EN769">
        <v>0</v>
      </c>
      <c r="EO769">
        <v>3384173768</v>
      </c>
      <c r="EP769">
        <v>308921820</v>
      </c>
      <c r="EQ769">
        <v>3385313894</v>
      </c>
      <c r="ER769" t="b">
        <v>1</v>
      </c>
      <c r="ES769" t="b">
        <v>1</v>
      </c>
      <c r="EU769" t="s">
        <v>9979</v>
      </c>
      <c r="EV769">
        <v>2026</v>
      </c>
      <c r="EW769" t="s">
        <v>572</v>
      </c>
    </row>
    <row r="770" spans="1:153" x14ac:dyDescent="0.4">
      <c r="A770" t="s">
        <v>8873</v>
      </c>
      <c r="B770">
        <v>307492499301</v>
      </c>
      <c r="C770">
        <v>6000000001339</v>
      </c>
      <c r="D770" t="s">
        <v>8874</v>
      </c>
      <c r="E770" t="s">
        <v>8875</v>
      </c>
      <c r="F770" t="s">
        <v>606</v>
      </c>
      <c r="G770" t="s">
        <v>607</v>
      </c>
      <c r="H770" t="s">
        <v>1237</v>
      </c>
      <c r="I770" t="s">
        <v>549</v>
      </c>
      <c r="J770" t="s">
        <v>550</v>
      </c>
      <c r="K770" t="s">
        <v>551</v>
      </c>
      <c r="L770" t="s">
        <v>552</v>
      </c>
      <c r="M770" t="s">
        <v>2242</v>
      </c>
      <c r="N770" t="s">
        <v>554</v>
      </c>
      <c r="O770" t="s">
        <v>555</v>
      </c>
      <c r="P770" t="s">
        <v>554</v>
      </c>
      <c r="Q770" t="s">
        <v>556</v>
      </c>
      <c r="R770" t="s">
        <v>557</v>
      </c>
      <c r="S770" t="s">
        <v>557</v>
      </c>
      <c r="T770">
        <v>46169</v>
      </c>
      <c r="U770">
        <v>50006</v>
      </c>
      <c r="V770">
        <v>50006</v>
      </c>
      <c r="X770" t="s">
        <v>553</v>
      </c>
      <c r="AB770" t="s">
        <v>1025</v>
      </c>
      <c r="AC770" t="s">
        <v>553</v>
      </c>
      <c r="AD770" t="s">
        <v>620</v>
      </c>
      <c r="AF770" t="s">
        <v>8806</v>
      </c>
      <c r="AH770">
        <v>46163</v>
      </c>
      <c r="AI770" t="s">
        <v>2390</v>
      </c>
      <c r="AJ770" t="s">
        <v>567</v>
      </c>
      <c r="AK770" t="s">
        <v>606</v>
      </c>
      <c r="AL770" t="s">
        <v>568</v>
      </c>
      <c r="AM770" t="s">
        <v>569</v>
      </c>
      <c r="AN770" t="s">
        <v>578</v>
      </c>
      <c r="AO770">
        <v>0</v>
      </c>
      <c r="AP770">
        <v>44310000000</v>
      </c>
      <c r="AQ770">
        <v>0</v>
      </c>
      <c r="AR770">
        <v>44310000000</v>
      </c>
      <c r="AS770" t="s">
        <v>8876</v>
      </c>
      <c r="AT770">
        <v>36000000000</v>
      </c>
      <c r="AU770">
        <v>0</v>
      </c>
      <c r="AV770">
        <v>36000000000</v>
      </c>
      <c r="AW770">
        <v>36000000000</v>
      </c>
      <c r="AX770">
        <v>0</v>
      </c>
      <c r="AY770">
        <v>0</v>
      </c>
      <c r="AZ770">
        <v>0</v>
      </c>
      <c r="BA770">
        <v>0</v>
      </c>
      <c r="BB770">
        <v>36000000000</v>
      </c>
      <c r="BC770">
        <v>36000000000</v>
      </c>
      <c r="BD770">
        <v>0</v>
      </c>
      <c r="BE770">
        <v>0</v>
      </c>
      <c r="BF770">
        <v>273199975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273402740</v>
      </c>
      <c r="BM770">
        <v>0</v>
      </c>
      <c r="BN770">
        <v>0</v>
      </c>
      <c r="BO770">
        <v>128416439</v>
      </c>
      <c r="BP770">
        <v>273402740</v>
      </c>
      <c r="BQ770">
        <v>128416439</v>
      </c>
      <c r="BR770">
        <v>273402740</v>
      </c>
      <c r="BS770">
        <v>0</v>
      </c>
      <c r="BT770">
        <v>0</v>
      </c>
      <c r="BU770">
        <v>0</v>
      </c>
      <c r="BV770">
        <v>128416439</v>
      </c>
      <c r="BW770">
        <v>273402740</v>
      </c>
      <c r="BX770">
        <v>0.35734968575169446</v>
      </c>
      <c r="BY770">
        <v>1.5305277354589018</v>
      </c>
      <c r="BZ770">
        <v>0</v>
      </c>
      <c r="CA770">
        <v>36000000000</v>
      </c>
      <c r="CB770">
        <v>36000000000</v>
      </c>
      <c r="CC770">
        <v>0</v>
      </c>
      <c r="CD770">
        <v>0</v>
      </c>
      <c r="CE770">
        <v>36000000000</v>
      </c>
      <c r="CF770">
        <v>36000000000</v>
      </c>
      <c r="CG770">
        <v>0</v>
      </c>
      <c r="CH770">
        <v>36000000000</v>
      </c>
      <c r="CI770">
        <v>36000000000</v>
      </c>
      <c r="CJ770">
        <v>0</v>
      </c>
      <c r="CK770">
        <v>0</v>
      </c>
      <c r="CL770">
        <v>0</v>
      </c>
      <c r="CM770">
        <v>0.35512104999999999</v>
      </c>
      <c r="CN770">
        <v>4.2614526000000001</v>
      </c>
      <c r="CO770">
        <v>4.2614526000000001</v>
      </c>
      <c r="CP770">
        <v>12784357800</v>
      </c>
      <c r="CQ770">
        <v>153412293600</v>
      </c>
      <c r="CR770">
        <v>153412293600</v>
      </c>
      <c r="CS770">
        <v>1.0075888881944444</v>
      </c>
      <c r="CT770">
        <v>36273199975</v>
      </c>
      <c r="CU770">
        <v>4.2</v>
      </c>
      <c r="CV770">
        <v>0</v>
      </c>
      <c r="CW770">
        <v>4.2</v>
      </c>
      <c r="CX770">
        <v>0</v>
      </c>
      <c r="CY770">
        <v>0</v>
      </c>
      <c r="CZ770">
        <v>151200000000</v>
      </c>
      <c r="DA770">
        <v>0</v>
      </c>
      <c r="DB770">
        <v>151200000000</v>
      </c>
      <c r="DC770">
        <v>0</v>
      </c>
      <c r="DD770">
        <v>0</v>
      </c>
      <c r="DE770">
        <v>36000000000</v>
      </c>
      <c r="DF770">
        <v>0</v>
      </c>
      <c r="DG770">
        <v>0</v>
      </c>
      <c r="DH770">
        <v>1</v>
      </c>
      <c r="DI770">
        <v>0</v>
      </c>
      <c r="DJ770">
        <v>36000000000</v>
      </c>
      <c r="DK770">
        <v>0</v>
      </c>
      <c r="DL770">
        <v>0</v>
      </c>
      <c r="DM770">
        <v>0</v>
      </c>
      <c r="DN770">
        <v>36000000000</v>
      </c>
      <c r="DO770">
        <v>0</v>
      </c>
      <c r="DP770">
        <v>0</v>
      </c>
      <c r="DQ770">
        <v>0</v>
      </c>
      <c r="DR770">
        <v>36000000000</v>
      </c>
      <c r="DS770">
        <v>0</v>
      </c>
      <c r="DT770">
        <v>44310000000</v>
      </c>
      <c r="DU770">
        <v>0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128416439</v>
      </c>
      <c r="EH770">
        <v>0</v>
      </c>
      <c r="EI770">
        <v>0</v>
      </c>
      <c r="EJ770">
        <v>0</v>
      </c>
      <c r="EK770">
        <v>0</v>
      </c>
      <c r="EL770">
        <v>273402740</v>
      </c>
      <c r="EM770">
        <v>0</v>
      </c>
      <c r="EN770">
        <v>0</v>
      </c>
      <c r="EO770">
        <v>0</v>
      </c>
      <c r="EP770">
        <v>128416439</v>
      </c>
      <c r="EQ770">
        <v>273402740</v>
      </c>
      <c r="ER770" t="b">
        <v>1</v>
      </c>
      <c r="ES770" t="b">
        <v>1</v>
      </c>
      <c r="EU770" t="s">
        <v>9979</v>
      </c>
      <c r="EV770">
        <v>2026</v>
      </c>
      <c r="EW770" t="s">
        <v>8804</v>
      </c>
    </row>
    <row r="771" spans="1:153" x14ac:dyDescent="0.4">
      <c r="A771" t="s">
        <v>8877</v>
      </c>
      <c r="B771">
        <v>507518475501</v>
      </c>
      <c r="C771">
        <v>6000000001340</v>
      </c>
      <c r="D771" t="s">
        <v>8878</v>
      </c>
      <c r="E771" t="s">
        <v>8879</v>
      </c>
      <c r="F771" t="s">
        <v>606</v>
      </c>
      <c r="G771" t="s">
        <v>1236</v>
      </c>
      <c r="H771" t="s">
        <v>1237</v>
      </c>
      <c r="I771" t="s">
        <v>549</v>
      </c>
      <c r="J771" t="s">
        <v>550</v>
      </c>
      <c r="K771" t="s">
        <v>551</v>
      </c>
      <c r="L771" t="s">
        <v>552</v>
      </c>
      <c r="M771" t="s">
        <v>1011</v>
      </c>
      <c r="N771" t="s">
        <v>554</v>
      </c>
      <c r="O771" t="s">
        <v>555</v>
      </c>
      <c r="P771" t="s">
        <v>554</v>
      </c>
      <c r="Q771" t="s">
        <v>556</v>
      </c>
      <c r="R771" t="s">
        <v>557</v>
      </c>
      <c r="S771" t="s">
        <v>557</v>
      </c>
      <c r="T771">
        <v>46171</v>
      </c>
      <c r="U771">
        <v>50980</v>
      </c>
      <c r="V771">
        <v>50980</v>
      </c>
      <c r="X771" t="s">
        <v>553</v>
      </c>
      <c r="AB771" t="s">
        <v>1451</v>
      </c>
      <c r="AC771" t="s">
        <v>553</v>
      </c>
      <c r="AD771" t="s">
        <v>640</v>
      </c>
      <c r="AF771" t="s">
        <v>8806</v>
      </c>
      <c r="AH771">
        <v>46168</v>
      </c>
      <c r="AI771" t="s">
        <v>2390</v>
      </c>
      <c r="AJ771" t="s">
        <v>567</v>
      </c>
      <c r="AK771" t="s">
        <v>606</v>
      </c>
      <c r="AL771" t="s">
        <v>568</v>
      </c>
      <c r="AM771" t="s">
        <v>569</v>
      </c>
      <c r="AN771" t="s">
        <v>578</v>
      </c>
      <c r="AO771">
        <v>0</v>
      </c>
      <c r="AP771">
        <v>131800000000</v>
      </c>
      <c r="AQ771">
        <v>0</v>
      </c>
      <c r="AR771">
        <v>131800000000</v>
      </c>
      <c r="AS771">
        <v>2842000000</v>
      </c>
      <c r="AT771">
        <v>8830000000</v>
      </c>
      <c r="AU771">
        <v>2842000000</v>
      </c>
      <c r="AV771">
        <v>8830000000</v>
      </c>
      <c r="AW771">
        <v>8830000000</v>
      </c>
      <c r="AX771">
        <v>0</v>
      </c>
      <c r="AY771">
        <v>0</v>
      </c>
      <c r="AZ771">
        <v>0</v>
      </c>
      <c r="BA771">
        <v>2842000000</v>
      </c>
      <c r="BB771">
        <v>8830000000</v>
      </c>
      <c r="BC771">
        <v>8830000000</v>
      </c>
      <c r="BD771">
        <v>26636285</v>
      </c>
      <c r="BE771">
        <v>51140842</v>
      </c>
      <c r="BF771">
        <v>65194355</v>
      </c>
      <c r="BG771">
        <v>0</v>
      </c>
      <c r="BH771">
        <v>44974059</v>
      </c>
      <c r="BI771">
        <v>6166783</v>
      </c>
      <c r="BJ771">
        <v>0</v>
      </c>
      <c r="BK771">
        <v>0</v>
      </c>
      <c r="BL771">
        <v>48022223</v>
      </c>
      <c r="BM771">
        <v>0</v>
      </c>
      <c r="BN771">
        <v>0</v>
      </c>
      <c r="BO771">
        <v>28306389</v>
      </c>
      <c r="BP771">
        <v>54189006</v>
      </c>
      <c r="BQ771">
        <v>28306389</v>
      </c>
      <c r="BR771">
        <v>54189006</v>
      </c>
      <c r="BS771">
        <v>0</v>
      </c>
      <c r="BT771">
        <v>0</v>
      </c>
      <c r="BU771">
        <v>0</v>
      </c>
      <c r="BV771">
        <v>28306389</v>
      </c>
      <c r="BW771">
        <v>54189006</v>
      </c>
      <c r="BX771">
        <v>0.38278533341551857</v>
      </c>
      <c r="BY771">
        <v>1.2349629233594226</v>
      </c>
      <c r="BZ771">
        <v>0</v>
      </c>
      <c r="CA771">
        <v>8830000000</v>
      </c>
      <c r="CB771">
        <v>5988000000</v>
      </c>
      <c r="CC771">
        <v>0</v>
      </c>
      <c r="CD771">
        <v>0</v>
      </c>
      <c r="CE771">
        <v>8830000000</v>
      </c>
      <c r="CF771">
        <v>5988000000</v>
      </c>
      <c r="CG771">
        <v>0</v>
      </c>
      <c r="CH771">
        <v>8830000000</v>
      </c>
      <c r="CI771">
        <v>5988000000</v>
      </c>
      <c r="CJ771">
        <v>0</v>
      </c>
      <c r="CK771">
        <v>0</v>
      </c>
      <c r="CL771">
        <v>0</v>
      </c>
      <c r="CM771">
        <v>0.35646784166666667</v>
      </c>
      <c r="CN771">
        <v>4.2776141000000001</v>
      </c>
      <c r="CO771">
        <v>4.2776141000000001</v>
      </c>
      <c r="CP771">
        <v>3147611041.9166665</v>
      </c>
      <c r="CQ771">
        <v>37771332503</v>
      </c>
      <c r="CR771">
        <v>37771332503</v>
      </c>
      <c r="CS771">
        <v>1.0073832791619479</v>
      </c>
      <c r="CT771">
        <v>8895194355</v>
      </c>
      <c r="CU771">
        <v>4.2</v>
      </c>
      <c r="CV771">
        <v>4.2</v>
      </c>
      <c r="CW771">
        <v>4.2</v>
      </c>
      <c r="CX771">
        <v>0</v>
      </c>
      <c r="CY771">
        <v>0</v>
      </c>
      <c r="CZ771">
        <v>37086000000</v>
      </c>
      <c r="DA771">
        <v>11936400000</v>
      </c>
      <c r="DB771">
        <v>37086000000</v>
      </c>
      <c r="DC771">
        <v>0</v>
      </c>
      <c r="DD771">
        <v>0</v>
      </c>
      <c r="DE771">
        <v>8830000000</v>
      </c>
      <c r="DF771">
        <v>2842000000</v>
      </c>
      <c r="DG771">
        <v>0</v>
      </c>
      <c r="DH771">
        <v>1</v>
      </c>
      <c r="DI771">
        <v>0</v>
      </c>
      <c r="DJ771">
        <v>8830000000</v>
      </c>
      <c r="DK771">
        <v>0</v>
      </c>
      <c r="DL771">
        <v>0</v>
      </c>
      <c r="DM771">
        <v>0</v>
      </c>
      <c r="DN771">
        <v>8830000000</v>
      </c>
      <c r="DO771">
        <v>0</v>
      </c>
      <c r="DP771">
        <v>0</v>
      </c>
      <c r="DQ771">
        <v>0</v>
      </c>
      <c r="DR771">
        <v>8830000000</v>
      </c>
      <c r="DS771">
        <v>0</v>
      </c>
      <c r="DT771">
        <v>131800000000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28306389</v>
      </c>
      <c r="EH771">
        <v>0</v>
      </c>
      <c r="EI771">
        <v>0</v>
      </c>
      <c r="EJ771">
        <v>0</v>
      </c>
      <c r="EK771">
        <v>0</v>
      </c>
      <c r="EL771">
        <v>54189006</v>
      </c>
      <c r="EM771">
        <v>0</v>
      </c>
      <c r="EN771">
        <v>0</v>
      </c>
      <c r="EO771">
        <v>0</v>
      </c>
      <c r="EP771">
        <v>28306389</v>
      </c>
      <c r="EQ771">
        <v>54189006</v>
      </c>
      <c r="ER771" t="b">
        <v>1</v>
      </c>
      <c r="ES771" t="b">
        <v>1</v>
      </c>
      <c r="EU771" t="s">
        <v>9979</v>
      </c>
      <c r="EV771">
        <v>2026</v>
      </c>
      <c r="EW771" t="s">
        <v>8804</v>
      </c>
    </row>
    <row r="772" spans="1:153" x14ac:dyDescent="0.4">
      <c r="A772" t="s">
        <v>8877</v>
      </c>
      <c r="B772">
        <v>507518475502</v>
      </c>
      <c r="C772">
        <v>6000000001342</v>
      </c>
      <c r="D772" t="s">
        <v>8878</v>
      </c>
      <c r="E772" t="s">
        <v>8880</v>
      </c>
      <c r="F772" t="s">
        <v>606</v>
      </c>
      <c r="G772" t="s">
        <v>1236</v>
      </c>
      <c r="H772" t="s">
        <v>1237</v>
      </c>
      <c r="I772" t="s">
        <v>549</v>
      </c>
      <c r="J772" t="s">
        <v>550</v>
      </c>
      <c r="K772" t="s">
        <v>551</v>
      </c>
      <c r="L772" t="s">
        <v>552</v>
      </c>
      <c r="M772" t="s">
        <v>1011</v>
      </c>
      <c r="N772" t="s">
        <v>554</v>
      </c>
      <c r="O772" t="s">
        <v>555</v>
      </c>
      <c r="P772" t="s">
        <v>554</v>
      </c>
      <c r="Q772" t="s">
        <v>556</v>
      </c>
      <c r="R772" t="s">
        <v>557</v>
      </c>
      <c r="S772" t="s">
        <v>557</v>
      </c>
      <c r="T772">
        <v>46202</v>
      </c>
      <c r="U772">
        <v>50464</v>
      </c>
      <c r="V772">
        <v>50464</v>
      </c>
      <c r="X772" t="s">
        <v>553</v>
      </c>
      <c r="AB772" t="s">
        <v>1451</v>
      </c>
      <c r="AC772" t="s">
        <v>553</v>
      </c>
      <c r="AD772" t="s">
        <v>640</v>
      </c>
      <c r="AF772" t="s">
        <v>8806</v>
      </c>
      <c r="AH772">
        <v>46168</v>
      </c>
      <c r="AI772" t="s">
        <v>2390</v>
      </c>
      <c r="AJ772" t="s">
        <v>567</v>
      </c>
      <c r="AK772" t="s">
        <v>606</v>
      </c>
      <c r="AL772" t="s">
        <v>568</v>
      </c>
      <c r="AM772" t="s">
        <v>569</v>
      </c>
      <c r="AN772" t="s">
        <v>578</v>
      </c>
      <c r="AO772">
        <v>0</v>
      </c>
      <c r="AP772">
        <v>80000000000</v>
      </c>
      <c r="AQ772">
        <v>0</v>
      </c>
      <c r="AR772">
        <v>80000000000</v>
      </c>
      <c r="AS772">
        <v>0</v>
      </c>
      <c r="AT772">
        <v>80000000000</v>
      </c>
      <c r="AU772">
        <v>0</v>
      </c>
      <c r="AV772">
        <v>80000000000</v>
      </c>
      <c r="AW772">
        <v>80000000000</v>
      </c>
      <c r="AX772">
        <v>0</v>
      </c>
      <c r="AY772">
        <v>0</v>
      </c>
      <c r="AZ772">
        <v>41600000</v>
      </c>
      <c r="BA772">
        <v>0</v>
      </c>
      <c r="BB772">
        <v>80000000000</v>
      </c>
      <c r="BC772">
        <v>79958400000</v>
      </c>
      <c r="BD772">
        <v>222509598</v>
      </c>
      <c r="BE772">
        <v>222509598</v>
      </c>
      <c r="BF772">
        <v>285068042</v>
      </c>
      <c r="BG772">
        <v>0</v>
      </c>
      <c r="BH772">
        <v>222509598</v>
      </c>
      <c r="BI772">
        <v>0</v>
      </c>
      <c r="BJ772">
        <v>0</v>
      </c>
      <c r="BK772">
        <v>0</v>
      </c>
      <c r="BL772">
        <v>289315068</v>
      </c>
      <c r="BM772">
        <v>0</v>
      </c>
      <c r="BN772">
        <v>0</v>
      </c>
      <c r="BO772">
        <v>271776262</v>
      </c>
      <c r="BP772">
        <v>247701391</v>
      </c>
      <c r="BQ772">
        <v>271776262</v>
      </c>
      <c r="BR772">
        <v>247701391</v>
      </c>
      <c r="BS772">
        <v>0</v>
      </c>
      <c r="BT772">
        <v>0</v>
      </c>
      <c r="BU772">
        <v>0</v>
      </c>
      <c r="BV772">
        <v>271776262</v>
      </c>
      <c r="BW772">
        <v>247701391</v>
      </c>
      <c r="BX772">
        <v>0.34047570746210443</v>
      </c>
      <c r="BY772">
        <v>0.62150099126601421</v>
      </c>
      <c r="BZ772">
        <v>0</v>
      </c>
      <c r="CA772">
        <v>80000000000</v>
      </c>
      <c r="CB772">
        <v>80000000000</v>
      </c>
      <c r="CC772">
        <v>0</v>
      </c>
      <c r="CD772">
        <v>0</v>
      </c>
      <c r="CE772">
        <v>79958400000</v>
      </c>
      <c r="CF772">
        <v>79958400000</v>
      </c>
      <c r="CG772">
        <v>0</v>
      </c>
      <c r="CH772">
        <v>79958400000</v>
      </c>
      <c r="CI772">
        <v>79958400000</v>
      </c>
      <c r="CJ772">
        <v>0</v>
      </c>
      <c r="CK772">
        <v>-41600000</v>
      </c>
      <c r="CL772">
        <v>0</v>
      </c>
      <c r="CM772">
        <v>0.33888010833333332</v>
      </c>
      <c r="CN772">
        <v>4.0665613</v>
      </c>
      <c r="CO772">
        <v>4.0665613</v>
      </c>
      <c r="CP772">
        <v>27096311254.16</v>
      </c>
      <c r="CQ772">
        <v>325155735049.91998</v>
      </c>
      <c r="CR772">
        <v>325155735049.91998</v>
      </c>
      <c r="CS772">
        <v>1.0035633505249999</v>
      </c>
      <c r="CT772">
        <v>80243319806.618149</v>
      </c>
      <c r="CU772">
        <v>4</v>
      </c>
      <c r="CV772">
        <v>0</v>
      </c>
      <c r="CW772">
        <v>4</v>
      </c>
      <c r="CX772">
        <v>0</v>
      </c>
      <c r="CY772">
        <v>0</v>
      </c>
      <c r="CZ772">
        <v>319833600000</v>
      </c>
      <c r="DA772">
        <v>0</v>
      </c>
      <c r="DB772">
        <v>320000000000</v>
      </c>
      <c r="DC772">
        <v>0</v>
      </c>
      <c r="DD772">
        <v>0</v>
      </c>
      <c r="DE772">
        <v>79958400000</v>
      </c>
      <c r="DF772">
        <v>0</v>
      </c>
      <c r="DG772">
        <v>0</v>
      </c>
      <c r="DH772">
        <v>1</v>
      </c>
      <c r="DI772">
        <v>0</v>
      </c>
      <c r="DJ772">
        <v>79958400000</v>
      </c>
      <c r="DK772">
        <v>0</v>
      </c>
      <c r="DL772">
        <v>0</v>
      </c>
      <c r="DM772">
        <v>0</v>
      </c>
      <c r="DN772">
        <v>80000000000</v>
      </c>
      <c r="DO772">
        <v>0</v>
      </c>
      <c r="DP772">
        <v>0</v>
      </c>
      <c r="DQ772">
        <v>0</v>
      </c>
      <c r="DR772">
        <v>80000000000</v>
      </c>
      <c r="DS772">
        <v>0</v>
      </c>
      <c r="DT772">
        <v>80000000000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271776262</v>
      </c>
      <c r="EH772">
        <v>0</v>
      </c>
      <c r="EI772">
        <v>0</v>
      </c>
      <c r="EJ772">
        <v>0</v>
      </c>
      <c r="EK772">
        <v>0</v>
      </c>
      <c r="EL772">
        <v>247701391</v>
      </c>
      <c r="EM772">
        <v>0</v>
      </c>
      <c r="EN772">
        <v>0</v>
      </c>
      <c r="EO772">
        <v>0</v>
      </c>
      <c r="EP772">
        <v>271776262</v>
      </c>
      <c r="EQ772">
        <v>247701391</v>
      </c>
      <c r="ER772" t="b">
        <v>1</v>
      </c>
      <c r="ES772" t="b">
        <v>1</v>
      </c>
      <c r="EU772" t="s">
        <v>9979</v>
      </c>
      <c r="EV772">
        <v>2026</v>
      </c>
      <c r="EW772" t="s">
        <v>8804</v>
      </c>
    </row>
    <row r="773" spans="1:153" x14ac:dyDescent="0.4">
      <c r="A773" t="s">
        <v>8881</v>
      </c>
      <c r="B773" t="s">
        <v>8882</v>
      </c>
      <c r="C773">
        <v>210002260</v>
      </c>
      <c r="D773" t="s">
        <v>8883</v>
      </c>
      <c r="E773" t="s">
        <v>8883</v>
      </c>
      <c r="F773" t="s">
        <v>844</v>
      </c>
      <c r="G773" t="s">
        <v>844</v>
      </c>
      <c r="H773" t="s">
        <v>1277</v>
      </c>
      <c r="I773" t="s">
        <v>689</v>
      </c>
      <c r="J773" t="s">
        <v>811</v>
      </c>
      <c r="K773" t="s">
        <v>691</v>
      </c>
      <c r="L773" t="s">
        <v>811</v>
      </c>
      <c r="M773" t="s">
        <v>553</v>
      </c>
      <c r="N773" t="s">
        <v>594</v>
      </c>
      <c r="O773" t="s">
        <v>583</v>
      </c>
      <c r="P773" t="s">
        <v>584</v>
      </c>
      <c r="Q773" t="s">
        <v>655</v>
      </c>
      <c r="R773" t="s">
        <v>557</v>
      </c>
      <c r="S773" t="s">
        <v>812</v>
      </c>
      <c r="T773">
        <v>46188</v>
      </c>
      <c r="U773">
        <v>47616</v>
      </c>
      <c r="V773">
        <v>49808</v>
      </c>
      <c r="X773" t="s">
        <v>553</v>
      </c>
      <c r="AB773" t="s">
        <v>705</v>
      </c>
      <c r="AC773" t="s">
        <v>8884</v>
      </c>
      <c r="AD773" t="s">
        <v>693</v>
      </c>
      <c r="AF773" t="s">
        <v>8894</v>
      </c>
      <c r="AH773">
        <v>46155</v>
      </c>
      <c r="AI773" t="s">
        <v>2390</v>
      </c>
      <c r="AJ773" t="s">
        <v>696</v>
      </c>
      <c r="AK773" t="s">
        <v>844</v>
      </c>
      <c r="AL773" t="s">
        <v>586</v>
      </c>
      <c r="AM773" t="s">
        <v>569</v>
      </c>
      <c r="AN773" t="s">
        <v>578</v>
      </c>
      <c r="AO773">
        <v>30000000</v>
      </c>
      <c r="AP773">
        <v>52500000000</v>
      </c>
      <c r="AQ773">
        <v>0</v>
      </c>
      <c r="AR773">
        <v>52500000000</v>
      </c>
      <c r="AS773">
        <v>5215990000</v>
      </c>
      <c r="AT773">
        <v>12349770000</v>
      </c>
      <c r="AU773">
        <v>5215990000</v>
      </c>
      <c r="AV773">
        <v>12349770000</v>
      </c>
      <c r="AW773">
        <v>12349770000</v>
      </c>
      <c r="AX773">
        <v>0</v>
      </c>
      <c r="AY773">
        <v>0</v>
      </c>
      <c r="AZ773">
        <v>0</v>
      </c>
      <c r="BA773">
        <v>5215990000</v>
      </c>
      <c r="BB773">
        <v>12349770000</v>
      </c>
      <c r="BC773">
        <v>12349770000</v>
      </c>
      <c r="BD773">
        <v>85742</v>
      </c>
      <c r="BE773">
        <v>85742</v>
      </c>
      <c r="BF773">
        <v>85742</v>
      </c>
      <c r="BG773">
        <v>0</v>
      </c>
      <c r="BH773">
        <v>0</v>
      </c>
      <c r="BI773">
        <v>85742</v>
      </c>
      <c r="BJ773">
        <v>0</v>
      </c>
      <c r="BK773">
        <v>0</v>
      </c>
      <c r="BL773">
        <v>85742</v>
      </c>
      <c r="BM773">
        <v>135649638</v>
      </c>
      <c r="BN773">
        <v>130156627</v>
      </c>
      <c r="BO773">
        <v>85742</v>
      </c>
      <c r="BP773">
        <v>85742</v>
      </c>
      <c r="BQ773">
        <v>135735380</v>
      </c>
      <c r="BR773">
        <v>130242369</v>
      </c>
      <c r="BS773">
        <v>0</v>
      </c>
      <c r="BT773">
        <v>0</v>
      </c>
      <c r="BU773">
        <v>0</v>
      </c>
      <c r="BV773">
        <v>135735380</v>
      </c>
      <c r="BW773">
        <v>130242369</v>
      </c>
      <c r="BX773">
        <v>1.3941253738217811</v>
      </c>
      <c r="BY773">
        <v>2.1092420871510189</v>
      </c>
      <c r="BZ773">
        <v>0</v>
      </c>
      <c r="CA773">
        <v>12349770000</v>
      </c>
      <c r="CB773">
        <v>7133780000</v>
      </c>
      <c r="CC773">
        <v>0</v>
      </c>
      <c r="CD773">
        <v>0</v>
      </c>
      <c r="CE773">
        <v>12479926627</v>
      </c>
      <c r="CF773">
        <v>7128286989</v>
      </c>
      <c r="CG773">
        <v>0</v>
      </c>
      <c r="CH773">
        <v>12479926627</v>
      </c>
      <c r="CI773">
        <v>7128286989</v>
      </c>
      <c r="CJ773">
        <v>0</v>
      </c>
      <c r="CK773">
        <v>130156627</v>
      </c>
      <c r="CL773">
        <v>0</v>
      </c>
      <c r="CM773">
        <v>2.9802322387695313E-7</v>
      </c>
      <c r="CN773">
        <v>2.9802322387695313E-7</v>
      </c>
      <c r="CO773">
        <v>0</v>
      </c>
      <c r="CP773">
        <v>3719.3079671263695</v>
      </c>
      <c r="CQ773">
        <v>3719.3079671263695</v>
      </c>
      <c r="CR773">
        <v>0</v>
      </c>
      <c r="CS773">
        <v>1.0105461372155109</v>
      </c>
      <c r="CT773">
        <v>12611541645.64785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0.13641814826119314</v>
      </c>
      <c r="DI773">
        <v>0.86358185173880697</v>
      </c>
      <c r="DJ773">
        <v>1702488480.890898</v>
      </c>
      <c r="DK773">
        <v>10777438146.109104</v>
      </c>
      <c r="DL773">
        <v>0</v>
      </c>
      <c r="DM773">
        <v>0</v>
      </c>
      <c r="DN773">
        <v>1684732754.8516352</v>
      </c>
      <c r="DO773">
        <v>10665037245.148367</v>
      </c>
      <c r="DP773">
        <v>0</v>
      </c>
      <c r="DQ773">
        <v>0</v>
      </c>
      <c r="DR773">
        <v>1684732754.8516352</v>
      </c>
      <c r="DS773">
        <v>10665037245.148367</v>
      </c>
      <c r="DT773">
        <v>7161952783.7126398</v>
      </c>
      <c r="DU773">
        <v>45338047216.287369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85742</v>
      </c>
      <c r="EH773">
        <v>0</v>
      </c>
      <c r="EI773">
        <v>0</v>
      </c>
      <c r="EJ773">
        <v>135649638</v>
      </c>
      <c r="EK773">
        <v>0</v>
      </c>
      <c r="EL773">
        <v>85742</v>
      </c>
      <c r="EM773">
        <v>0</v>
      </c>
      <c r="EN773">
        <v>0</v>
      </c>
      <c r="EO773">
        <v>130156627</v>
      </c>
      <c r="EP773">
        <v>135735380</v>
      </c>
      <c r="EQ773">
        <v>130242369</v>
      </c>
      <c r="ER773" t="b">
        <v>1</v>
      </c>
      <c r="ES773" t="b">
        <v>1</v>
      </c>
      <c r="EU773" t="s">
        <v>9979</v>
      </c>
      <c r="EV773">
        <v>2026</v>
      </c>
      <c r="EW773" t="s">
        <v>572</v>
      </c>
    </row>
    <row r="774" spans="1:153" x14ac:dyDescent="0.4">
      <c r="A774" t="s">
        <v>8885</v>
      </c>
      <c r="B774" t="s">
        <v>8886</v>
      </c>
      <c r="C774">
        <v>210002273</v>
      </c>
      <c r="D774" t="s">
        <v>8887</v>
      </c>
      <c r="E774" t="s">
        <v>8887</v>
      </c>
      <c r="F774" t="s">
        <v>546</v>
      </c>
      <c r="G774" t="s">
        <v>654</v>
      </c>
      <c r="H774" t="s">
        <v>654</v>
      </c>
      <c r="I774" t="s">
        <v>689</v>
      </c>
      <c r="J774" t="s">
        <v>690</v>
      </c>
      <c r="K774" t="s">
        <v>691</v>
      </c>
      <c r="L774" t="s">
        <v>654</v>
      </c>
      <c r="M774" t="s">
        <v>553</v>
      </c>
      <c r="N774" t="s">
        <v>594</v>
      </c>
      <c r="O774" t="s">
        <v>583</v>
      </c>
      <c r="P774" t="s">
        <v>584</v>
      </c>
      <c r="Q774" t="s">
        <v>655</v>
      </c>
      <c r="R774" t="s">
        <v>557</v>
      </c>
      <c r="S774" t="s">
        <v>692</v>
      </c>
      <c r="T774">
        <v>46232</v>
      </c>
      <c r="U774">
        <v>47534</v>
      </c>
      <c r="V774">
        <v>51346</v>
      </c>
      <c r="X774" t="s">
        <v>553</v>
      </c>
      <c r="AB774" t="s">
        <v>589</v>
      </c>
      <c r="AC774" t="s">
        <v>8888</v>
      </c>
      <c r="AD774" t="s">
        <v>771</v>
      </c>
      <c r="AF774" t="s">
        <v>772</v>
      </c>
      <c r="AH774">
        <v>46185</v>
      </c>
      <c r="AI774" t="s">
        <v>2390</v>
      </c>
      <c r="AJ774" t="s">
        <v>773</v>
      </c>
      <c r="AK774" t="s">
        <v>546</v>
      </c>
      <c r="AL774" t="s">
        <v>586</v>
      </c>
      <c r="AM774" t="s">
        <v>569</v>
      </c>
      <c r="AN774" t="s">
        <v>578</v>
      </c>
      <c r="AO774">
        <v>100000000</v>
      </c>
      <c r="AP774">
        <v>160000000000</v>
      </c>
      <c r="AQ774">
        <v>0</v>
      </c>
      <c r="AR774">
        <v>160000000000</v>
      </c>
      <c r="AS774">
        <v>11624444111</v>
      </c>
      <c r="AT774">
        <v>11624444111</v>
      </c>
      <c r="AU774">
        <v>11624444111</v>
      </c>
      <c r="AV774">
        <v>11624444111</v>
      </c>
      <c r="AW774">
        <v>11624444111</v>
      </c>
      <c r="AX774">
        <v>0</v>
      </c>
      <c r="AY774">
        <v>0</v>
      </c>
      <c r="AZ774">
        <v>0</v>
      </c>
      <c r="BA774">
        <v>11624444111</v>
      </c>
      <c r="BB774">
        <v>11624444111</v>
      </c>
      <c r="BC774">
        <v>11624444111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1323094229</v>
      </c>
      <c r="BN774">
        <v>1323094229</v>
      </c>
      <c r="BO774">
        <v>0</v>
      </c>
      <c r="BP774">
        <v>0</v>
      </c>
      <c r="BQ774">
        <v>1323094229</v>
      </c>
      <c r="BR774">
        <v>1323094229</v>
      </c>
      <c r="BS774">
        <v>0</v>
      </c>
      <c r="BT774">
        <v>0</v>
      </c>
      <c r="BU774">
        <v>0</v>
      </c>
      <c r="BV774">
        <v>1323094229</v>
      </c>
      <c r="BW774">
        <v>1323094229</v>
      </c>
      <c r="BX774">
        <v>22.764000004920319</v>
      </c>
      <c r="BY774">
        <v>22.764000004920319</v>
      </c>
      <c r="BZ774">
        <v>0</v>
      </c>
      <c r="CA774">
        <v>11624444111</v>
      </c>
      <c r="CB774">
        <v>0</v>
      </c>
      <c r="CC774">
        <v>0</v>
      </c>
      <c r="CD774">
        <v>0</v>
      </c>
      <c r="CE774">
        <v>12947538340</v>
      </c>
      <c r="CF774">
        <v>0</v>
      </c>
      <c r="CG774">
        <v>0</v>
      </c>
      <c r="CH774">
        <v>12947538340</v>
      </c>
      <c r="CI774">
        <v>0</v>
      </c>
      <c r="CJ774">
        <v>0</v>
      </c>
      <c r="CK774">
        <v>1323094229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1.1138200000246017</v>
      </c>
      <c r="CT774">
        <v>14421227154.177332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7.8246939145103792E-2</v>
      </c>
      <c r="DI774">
        <v>0.92175306085489628</v>
      </c>
      <c r="DJ774">
        <v>1013105244.5688782</v>
      </c>
      <c r="DK774">
        <v>11934433095.431122</v>
      </c>
      <c r="DL774">
        <v>0</v>
      </c>
      <c r="DM774">
        <v>0</v>
      </c>
      <c r="DN774">
        <v>909577170.94907713</v>
      </c>
      <c r="DO774">
        <v>10714866940.050924</v>
      </c>
      <c r="DP774">
        <v>0</v>
      </c>
      <c r="DQ774">
        <v>0</v>
      </c>
      <c r="DR774">
        <v>909577170.94907713</v>
      </c>
      <c r="DS774">
        <v>10714866940.050924</v>
      </c>
      <c r="DT774">
        <v>12519510263.216606</v>
      </c>
      <c r="DU774">
        <v>147480489736.78342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1323094229</v>
      </c>
      <c r="EK774">
        <v>0</v>
      </c>
      <c r="EL774">
        <v>0</v>
      </c>
      <c r="EM774">
        <v>0</v>
      </c>
      <c r="EN774">
        <v>0</v>
      </c>
      <c r="EO774">
        <v>1323094229</v>
      </c>
      <c r="EP774">
        <v>1323094229</v>
      </c>
      <c r="EQ774">
        <v>1323094229</v>
      </c>
      <c r="ER774" t="b">
        <v>1</v>
      </c>
      <c r="ES774" t="b">
        <v>1</v>
      </c>
      <c r="EU774" t="s">
        <v>9979</v>
      </c>
      <c r="EV774">
        <v>2026</v>
      </c>
      <c r="EW774" t="s">
        <v>572</v>
      </c>
    </row>
    <row r="775" spans="1:153" x14ac:dyDescent="0.4">
      <c r="A775" t="s">
        <v>8889</v>
      </c>
      <c r="B775" t="s">
        <v>8890</v>
      </c>
      <c r="C775" t="s">
        <v>8891</v>
      </c>
      <c r="D775" t="s">
        <v>8892</v>
      </c>
      <c r="E775" t="s">
        <v>8892</v>
      </c>
      <c r="F775" t="s">
        <v>1205</v>
      </c>
      <c r="G775" t="s">
        <v>1205</v>
      </c>
      <c r="H775" t="s">
        <v>1205</v>
      </c>
      <c r="I775" t="s">
        <v>549</v>
      </c>
      <c r="J775" t="s">
        <v>550</v>
      </c>
      <c r="K775" t="s">
        <v>551</v>
      </c>
      <c r="L775" t="s">
        <v>552</v>
      </c>
      <c r="M775" t="s">
        <v>553</v>
      </c>
      <c r="N775" t="s">
        <v>594</v>
      </c>
      <c r="O775" t="s">
        <v>555</v>
      </c>
      <c r="P775" t="s">
        <v>595</v>
      </c>
      <c r="Q775" t="s">
        <v>655</v>
      </c>
      <c r="R775" t="s">
        <v>904</v>
      </c>
      <c r="S775" t="s">
        <v>904</v>
      </c>
      <c r="T775" t="s">
        <v>904</v>
      </c>
      <c r="U775" t="s">
        <v>8893</v>
      </c>
      <c r="V775" t="s">
        <v>8822</v>
      </c>
      <c r="X775" t="s">
        <v>553</v>
      </c>
      <c r="AB775" t="s">
        <v>1437</v>
      </c>
      <c r="AC775" t="s">
        <v>553</v>
      </c>
      <c r="AD775" t="s">
        <v>851</v>
      </c>
      <c r="AF775" t="s">
        <v>8894</v>
      </c>
      <c r="AH775">
        <v>46203</v>
      </c>
      <c r="AI775" t="s">
        <v>2390</v>
      </c>
      <c r="AJ775" t="s">
        <v>1205</v>
      </c>
      <c r="AK775" t="s">
        <v>1205</v>
      </c>
      <c r="AL775" t="s">
        <v>568</v>
      </c>
      <c r="AM775" t="s">
        <v>904</v>
      </c>
      <c r="AN775" t="s">
        <v>578</v>
      </c>
      <c r="AO775">
        <v>0</v>
      </c>
      <c r="AP775">
        <v>100000000000</v>
      </c>
      <c r="AQ775">
        <v>0</v>
      </c>
      <c r="AR775">
        <v>100000000000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1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100000000000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 t="b">
        <v>1</v>
      </c>
      <c r="ES775" t="b">
        <v>1</v>
      </c>
      <c r="EU775" t="s">
        <v>9979</v>
      </c>
      <c r="EV775">
        <v>2026</v>
      </c>
      <c r="EW775" t="s">
        <v>572</v>
      </c>
    </row>
    <row r="776" spans="1:153" x14ac:dyDescent="0.4">
      <c r="A776" t="s">
        <v>8895</v>
      </c>
      <c r="B776" t="s">
        <v>8896</v>
      </c>
      <c r="C776">
        <v>210002265</v>
      </c>
      <c r="D776" t="s">
        <v>8897</v>
      </c>
      <c r="E776" t="s">
        <v>8897</v>
      </c>
      <c r="F776" t="s">
        <v>546</v>
      </c>
      <c r="G776" t="s">
        <v>654</v>
      </c>
      <c r="H776" t="s">
        <v>654</v>
      </c>
      <c r="I776" t="s">
        <v>549</v>
      </c>
      <c r="J776" t="s">
        <v>550</v>
      </c>
      <c r="K776" t="s">
        <v>551</v>
      </c>
      <c r="L776" t="s">
        <v>552</v>
      </c>
      <c r="M776" t="s">
        <v>553</v>
      </c>
      <c r="N776" t="s">
        <v>594</v>
      </c>
      <c r="O776" t="s">
        <v>555</v>
      </c>
      <c r="P776" t="s">
        <v>595</v>
      </c>
      <c r="Q776" t="s">
        <v>655</v>
      </c>
      <c r="R776" t="s">
        <v>557</v>
      </c>
      <c r="S776" t="s">
        <v>557</v>
      </c>
      <c r="T776">
        <v>46202</v>
      </c>
      <c r="U776">
        <v>47298</v>
      </c>
      <c r="V776">
        <v>73050</v>
      </c>
      <c r="X776" t="s">
        <v>553</v>
      </c>
      <c r="AB776" t="s">
        <v>769</v>
      </c>
      <c r="AC776" t="s">
        <v>553</v>
      </c>
      <c r="AD776" t="s">
        <v>620</v>
      </c>
      <c r="AF776" t="s">
        <v>564</v>
      </c>
      <c r="AH776">
        <v>46181</v>
      </c>
      <c r="AI776" t="s">
        <v>2390</v>
      </c>
      <c r="AJ776" t="s">
        <v>567</v>
      </c>
      <c r="AK776" t="s">
        <v>546</v>
      </c>
      <c r="AL776" t="s">
        <v>568</v>
      </c>
      <c r="AM776" t="s">
        <v>569</v>
      </c>
      <c r="AN776" t="s">
        <v>578</v>
      </c>
      <c r="AO776">
        <v>0</v>
      </c>
      <c r="AP776">
        <v>200000000000</v>
      </c>
      <c r="AQ776">
        <v>0</v>
      </c>
      <c r="AR776">
        <v>200000000000</v>
      </c>
      <c r="AS776">
        <v>0</v>
      </c>
      <c r="AT776">
        <v>2994036500</v>
      </c>
      <c r="AU776">
        <v>0</v>
      </c>
      <c r="AV776">
        <v>2994036500</v>
      </c>
      <c r="AW776">
        <v>2994036500</v>
      </c>
      <c r="AX776">
        <v>0</v>
      </c>
      <c r="AY776">
        <v>0</v>
      </c>
      <c r="AZ776">
        <v>0</v>
      </c>
      <c r="BA776">
        <v>0</v>
      </c>
      <c r="BB776">
        <v>2994036500</v>
      </c>
      <c r="BC776">
        <v>2994036500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2994036500</v>
      </c>
      <c r="CB776">
        <v>2994036500</v>
      </c>
      <c r="CC776">
        <v>0</v>
      </c>
      <c r="CD776">
        <v>0</v>
      </c>
      <c r="CE776">
        <v>2996461670</v>
      </c>
      <c r="CF776">
        <v>2994126321</v>
      </c>
      <c r="CG776">
        <v>0</v>
      </c>
      <c r="CH776">
        <v>2996461670</v>
      </c>
      <c r="CI776">
        <v>2994126321</v>
      </c>
      <c r="CJ776">
        <v>0</v>
      </c>
      <c r="CK776">
        <v>2425170</v>
      </c>
      <c r="CL776">
        <v>0</v>
      </c>
      <c r="CM776">
        <v>0</v>
      </c>
      <c r="CN776">
        <v>2.9802322387695313E-7</v>
      </c>
      <c r="CO776">
        <v>1.1009994149208069</v>
      </c>
      <c r="CP776">
        <v>0</v>
      </c>
      <c r="CQ776">
        <v>893.01516711711884</v>
      </c>
      <c r="CR776">
        <v>3299102545.502624</v>
      </c>
      <c r="CS776">
        <v>1.0008100001452889</v>
      </c>
      <c r="CT776">
        <v>2998888804.3880525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0.89444522975296181</v>
      </c>
      <c r="DI776">
        <v>0.10555477024703823</v>
      </c>
      <c r="DJ776">
        <v>2680170846.8690934</v>
      </c>
      <c r="DK776">
        <v>316290823.13090646</v>
      </c>
      <c r="DL776">
        <v>0</v>
      </c>
      <c r="DM776">
        <v>0</v>
      </c>
      <c r="DN776">
        <v>2678001665.1312537</v>
      </c>
      <c r="DO776">
        <v>316034834.86874646</v>
      </c>
      <c r="DP776">
        <v>0</v>
      </c>
      <c r="DQ776">
        <v>0</v>
      </c>
      <c r="DR776">
        <v>2678001665.1312537</v>
      </c>
      <c r="DS776">
        <v>316034834.86874646</v>
      </c>
      <c r="DT776">
        <v>178889045950.59238</v>
      </c>
      <c r="DU776">
        <v>21110954049.407646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 t="b">
        <v>1</v>
      </c>
      <c r="ES776" t="b">
        <v>1</v>
      </c>
      <c r="EU776" t="s">
        <v>9979</v>
      </c>
      <c r="EV776">
        <v>2026</v>
      </c>
      <c r="EW776" t="s">
        <v>572</v>
      </c>
    </row>
    <row r="777" spans="1:153" x14ac:dyDescent="0.4">
      <c r="A777" t="s">
        <v>8898</v>
      </c>
      <c r="B777" t="s">
        <v>8899</v>
      </c>
      <c r="C777" t="s">
        <v>8900</v>
      </c>
      <c r="D777" t="s">
        <v>8901</v>
      </c>
      <c r="E777" t="s">
        <v>8901</v>
      </c>
      <c r="F777" t="s">
        <v>827</v>
      </c>
      <c r="G777" t="s">
        <v>827</v>
      </c>
      <c r="H777" t="s">
        <v>827</v>
      </c>
      <c r="I777" t="s">
        <v>689</v>
      </c>
      <c r="J777" t="s">
        <v>654</v>
      </c>
      <c r="K777" t="s">
        <v>691</v>
      </c>
      <c r="L777" t="s">
        <v>654</v>
      </c>
      <c r="M777" t="s">
        <v>553</v>
      </c>
      <c r="N777" t="s">
        <v>594</v>
      </c>
      <c r="O777" t="s">
        <v>583</v>
      </c>
      <c r="P777" t="s">
        <v>584</v>
      </c>
      <c r="Q777" t="s">
        <v>655</v>
      </c>
      <c r="R777" t="s">
        <v>904</v>
      </c>
      <c r="S777" t="s">
        <v>904</v>
      </c>
      <c r="T777" t="s">
        <v>904</v>
      </c>
      <c r="U777" t="s">
        <v>8816</v>
      </c>
      <c r="V777" t="s">
        <v>8902</v>
      </c>
      <c r="X777" t="s">
        <v>553</v>
      </c>
      <c r="AB777" t="s">
        <v>596</v>
      </c>
      <c r="AC777" t="s">
        <v>596</v>
      </c>
      <c r="AD777" t="s">
        <v>693</v>
      </c>
      <c r="AF777" t="s">
        <v>829</v>
      </c>
      <c r="AH777">
        <v>46218</v>
      </c>
      <c r="AI777" t="s">
        <v>2390</v>
      </c>
      <c r="AJ777" t="s">
        <v>696</v>
      </c>
      <c r="AK777" t="s">
        <v>827</v>
      </c>
      <c r="AL777" t="s">
        <v>586</v>
      </c>
      <c r="AM777" t="s">
        <v>904</v>
      </c>
      <c r="AN777" t="s">
        <v>578</v>
      </c>
      <c r="AO777">
        <v>360000000</v>
      </c>
      <c r="AP777">
        <v>576000000000</v>
      </c>
      <c r="AQ777">
        <v>576000000000</v>
      </c>
      <c r="AR777">
        <v>576000000000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1.1875980198367485E-2</v>
      </c>
      <c r="DI777">
        <v>0.98812401980163256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0</v>
      </c>
      <c r="DT777">
        <v>6840564594.2596712</v>
      </c>
      <c r="DU777">
        <v>569159435405.74036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 t="b">
        <v>1</v>
      </c>
      <c r="ES777" t="b">
        <v>1</v>
      </c>
      <c r="ET777" t="s">
        <v>1201</v>
      </c>
      <c r="EU777" t="s">
        <v>9979</v>
      </c>
      <c r="EV777">
        <v>2026</v>
      </c>
      <c r="EW777" t="s">
        <v>572</v>
      </c>
    </row>
    <row r="778" spans="1:153" x14ac:dyDescent="0.4">
      <c r="A778" t="s">
        <v>8903</v>
      </c>
      <c r="B778" t="s">
        <v>8904</v>
      </c>
      <c r="C778">
        <v>210002271</v>
      </c>
      <c r="D778" t="s">
        <v>8905</v>
      </c>
      <c r="E778" t="s">
        <v>9931</v>
      </c>
      <c r="F778" t="s">
        <v>827</v>
      </c>
      <c r="G778" t="s">
        <v>827</v>
      </c>
      <c r="H778" t="s">
        <v>827</v>
      </c>
      <c r="I778" t="s">
        <v>689</v>
      </c>
      <c r="J778" t="s">
        <v>837</v>
      </c>
      <c r="K778" t="s">
        <v>691</v>
      </c>
      <c r="L778" t="s">
        <v>1532</v>
      </c>
      <c r="M778" t="s">
        <v>553</v>
      </c>
      <c r="N778" t="s">
        <v>594</v>
      </c>
      <c r="O778" t="s">
        <v>583</v>
      </c>
      <c r="P778" t="s">
        <v>584</v>
      </c>
      <c r="Q778" t="s">
        <v>655</v>
      </c>
      <c r="R778" t="s">
        <v>692</v>
      </c>
      <c r="S778" t="s">
        <v>692</v>
      </c>
      <c r="T778">
        <v>46225</v>
      </c>
      <c r="U778">
        <v>48051</v>
      </c>
      <c r="V778">
        <v>49878</v>
      </c>
      <c r="X778" t="s">
        <v>553</v>
      </c>
      <c r="AB778" t="s">
        <v>553</v>
      </c>
      <c r="AC778" t="s">
        <v>2471</v>
      </c>
      <c r="AD778" t="s">
        <v>1092</v>
      </c>
      <c r="AF778" t="s">
        <v>829</v>
      </c>
      <c r="AH778">
        <v>46182</v>
      </c>
      <c r="AI778" t="s">
        <v>2390</v>
      </c>
      <c r="AJ778" t="s">
        <v>696</v>
      </c>
      <c r="AK778" t="s">
        <v>827</v>
      </c>
      <c r="AL778" t="s">
        <v>586</v>
      </c>
      <c r="AM778" t="s">
        <v>569</v>
      </c>
      <c r="AN778" t="s">
        <v>578</v>
      </c>
      <c r="AO778">
        <v>50000000</v>
      </c>
      <c r="AP778">
        <v>80000000000</v>
      </c>
      <c r="AQ778">
        <v>0</v>
      </c>
      <c r="AR778">
        <v>80000000000</v>
      </c>
      <c r="AS778">
        <v>11175000000</v>
      </c>
      <c r="AT778">
        <v>11175000000</v>
      </c>
      <c r="AU778">
        <v>11175000000</v>
      </c>
      <c r="AV778">
        <v>11175000000</v>
      </c>
      <c r="AW778">
        <v>11175000000</v>
      </c>
      <c r="AX778">
        <v>0</v>
      </c>
      <c r="AY778">
        <v>0</v>
      </c>
      <c r="AZ778">
        <v>0</v>
      </c>
      <c r="BA778">
        <v>11175000000</v>
      </c>
      <c r="BB778">
        <v>11175000000</v>
      </c>
      <c r="BC778">
        <v>11175000000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-27120779</v>
      </c>
      <c r="BN778">
        <v>-27120779</v>
      </c>
      <c r="BO778">
        <v>0</v>
      </c>
      <c r="BP778">
        <v>0</v>
      </c>
      <c r="BQ778">
        <v>-27120779</v>
      </c>
      <c r="BR778">
        <v>-27120779</v>
      </c>
      <c r="BS778">
        <v>0</v>
      </c>
      <c r="BT778">
        <v>0</v>
      </c>
      <c r="BU778">
        <v>0</v>
      </c>
      <c r="BV778">
        <v>-27120779</v>
      </c>
      <c r="BW778">
        <v>-27120779</v>
      </c>
      <c r="BX778">
        <v>-0.5005971563532039</v>
      </c>
      <c r="BY778">
        <v>-0.5005971563532039</v>
      </c>
      <c r="BZ778">
        <v>7500000</v>
      </c>
      <c r="CA778">
        <v>11175000000</v>
      </c>
      <c r="CB778">
        <v>0</v>
      </c>
      <c r="CC778">
        <v>0</v>
      </c>
      <c r="CD778">
        <v>7500000</v>
      </c>
      <c r="CE778">
        <v>10808250000</v>
      </c>
      <c r="CF778">
        <v>0</v>
      </c>
      <c r="CG778">
        <v>0</v>
      </c>
      <c r="CH778">
        <v>11175000000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0.96718120805369123</v>
      </c>
      <c r="CT778">
        <v>10453536291.946308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128358562.97900537</v>
      </c>
      <c r="DK778">
        <v>10679891437.020994</v>
      </c>
      <c r="DL778">
        <v>0</v>
      </c>
      <c r="DM778">
        <v>0</v>
      </c>
      <c r="DN778">
        <v>132714078.71675664</v>
      </c>
      <c r="DO778">
        <v>11042285921.283243</v>
      </c>
      <c r="DP778">
        <v>0</v>
      </c>
      <c r="DQ778">
        <v>0</v>
      </c>
      <c r="DR778">
        <v>132714078.71675664</v>
      </c>
      <c r="DS778">
        <v>11042285921.283243</v>
      </c>
      <c r="DT778">
        <v>950078415.86939883</v>
      </c>
      <c r="DU778">
        <v>79049921584.1306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-366750000</v>
      </c>
      <c r="EG778">
        <v>0</v>
      </c>
      <c r="EH778">
        <v>0</v>
      </c>
      <c r="EI778">
        <v>339629221</v>
      </c>
      <c r="EJ778">
        <v>0</v>
      </c>
      <c r="EK778">
        <v>-366750000</v>
      </c>
      <c r="EL778">
        <v>0</v>
      </c>
      <c r="EM778">
        <v>0</v>
      </c>
      <c r="EN778">
        <v>339629221</v>
      </c>
      <c r="EO778">
        <v>0</v>
      </c>
      <c r="EP778">
        <v>-27120779</v>
      </c>
      <c r="EQ778">
        <v>-27120779</v>
      </c>
      <c r="ER778" t="b">
        <v>1</v>
      </c>
      <c r="ES778" t="b">
        <v>1</v>
      </c>
      <c r="ET778" t="s">
        <v>1380</v>
      </c>
      <c r="EU778" t="s">
        <v>9979</v>
      </c>
      <c r="EV778">
        <v>2026</v>
      </c>
      <c r="EW778" t="s">
        <v>814</v>
      </c>
    </row>
    <row r="779" spans="1:153" x14ac:dyDescent="0.4">
      <c r="A779" t="s">
        <v>8906</v>
      </c>
      <c r="B779" t="s">
        <v>8907</v>
      </c>
      <c r="C779">
        <v>210002266</v>
      </c>
      <c r="D779" t="s">
        <v>8908</v>
      </c>
      <c r="E779" t="s">
        <v>8908</v>
      </c>
      <c r="F779" t="s">
        <v>546</v>
      </c>
      <c r="G779" t="s">
        <v>654</v>
      </c>
      <c r="H779" t="s">
        <v>654</v>
      </c>
      <c r="I779" t="s">
        <v>549</v>
      </c>
      <c r="J779" t="s">
        <v>550</v>
      </c>
      <c r="K779" t="s">
        <v>551</v>
      </c>
      <c r="L779" t="s">
        <v>552</v>
      </c>
      <c r="M779" t="s">
        <v>553</v>
      </c>
      <c r="N779" t="s">
        <v>594</v>
      </c>
      <c r="O779" t="s">
        <v>555</v>
      </c>
      <c r="P779" t="s">
        <v>595</v>
      </c>
      <c r="Q779" t="s">
        <v>655</v>
      </c>
      <c r="R779" t="s">
        <v>557</v>
      </c>
      <c r="S779" t="s">
        <v>557</v>
      </c>
      <c r="T779">
        <v>46198</v>
      </c>
      <c r="U779">
        <v>46563</v>
      </c>
      <c r="V779">
        <v>73050</v>
      </c>
      <c r="X779" t="s">
        <v>553</v>
      </c>
      <c r="AB779" t="s">
        <v>769</v>
      </c>
      <c r="AC779" t="s">
        <v>553</v>
      </c>
      <c r="AD779" t="s">
        <v>577</v>
      </c>
      <c r="AF779" t="s">
        <v>564</v>
      </c>
      <c r="AH779">
        <v>46181</v>
      </c>
      <c r="AI779" t="s">
        <v>2390</v>
      </c>
      <c r="AJ779" t="s">
        <v>567</v>
      </c>
      <c r="AK779" t="s">
        <v>546</v>
      </c>
      <c r="AL779" t="s">
        <v>568</v>
      </c>
      <c r="AM779" t="s">
        <v>569</v>
      </c>
      <c r="AN779" t="s">
        <v>578</v>
      </c>
      <c r="AO779">
        <v>0</v>
      </c>
      <c r="AP779">
        <v>100000000000</v>
      </c>
      <c r="AQ779">
        <v>0</v>
      </c>
      <c r="AR779">
        <v>100000000000</v>
      </c>
      <c r="AS779">
        <v>0</v>
      </c>
      <c r="AT779">
        <v>95119724372</v>
      </c>
      <c r="AU779">
        <v>0</v>
      </c>
      <c r="AV779">
        <v>95119724372</v>
      </c>
      <c r="AW779">
        <v>95119724372</v>
      </c>
      <c r="AX779">
        <v>0</v>
      </c>
      <c r="AY779">
        <v>0</v>
      </c>
      <c r="AZ779">
        <v>0</v>
      </c>
      <c r="BA779">
        <v>0</v>
      </c>
      <c r="BB779">
        <v>95119724372</v>
      </c>
      <c r="BC779">
        <v>95119724372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95119724372</v>
      </c>
      <c r="CB779">
        <v>95119724372</v>
      </c>
      <c r="CC779">
        <v>0</v>
      </c>
      <c r="CD779">
        <v>0</v>
      </c>
      <c r="CE779">
        <v>95585811021</v>
      </c>
      <c r="CF779">
        <v>96034776120</v>
      </c>
      <c r="CG779">
        <v>0</v>
      </c>
      <c r="CH779">
        <v>95585811021</v>
      </c>
      <c r="CI779">
        <v>96034776120</v>
      </c>
      <c r="CJ779">
        <v>0</v>
      </c>
      <c r="CK779">
        <v>466086649</v>
      </c>
      <c r="CL779">
        <v>0</v>
      </c>
      <c r="CM779">
        <v>0</v>
      </c>
      <c r="CN779">
        <v>2.9802322387695313E-7</v>
      </c>
      <c r="CO779">
        <v>101.15461230278014</v>
      </c>
      <c r="CP779">
        <v>0</v>
      </c>
      <c r="CQ779">
        <v>28486.791557371616</v>
      </c>
      <c r="CR779">
        <v>9668945655476.0645</v>
      </c>
      <c r="CS779">
        <v>1.004899999995555</v>
      </c>
      <c r="CT779">
        <v>96054181494.578018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0.89444522975296181</v>
      </c>
      <c r="DI779">
        <v>0.10555477024703823</v>
      </c>
      <c r="DJ779">
        <v>85496272699.801529</v>
      </c>
      <c r="DK779">
        <v>10089538321.198469</v>
      </c>
      <c r="DL779">
        <v>0</v>
      </c>
      <c r="DM779">
        <v>0</v>
      </c>
      <c r="DN779">
        <v>85079383719.951935</v>
      </c>
      <c r="DO779">
        <v>10040340652.048063</v>
      </c>
      <c r="DP779">
        <v>0</v>
      </c>
      <c r="DQ779">
        <v>0</v>
      </c>
      <c r="DR779">
        <v>85079383719.951935</v>
      </c>
      <c r="DS779">
        <v>10040340652.048063</v>
      </c>
      <c r="DT779">
        <v>89444522975.296188</v>
      </c>
      <c r="DU779">
        <v>10555477024.703823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 t="b">
        <v>1</v>
      </c>
      <c r="ES779" t="b">
        <v>1</v>
      </c>
      <c r="EU779" t="s">
        <v>9979</v>
      </c>
      <c r="EV779">
        <v>2026</v>
      </c>
      <c r="EW779" t="s">
        <v>572</v>
      </c>
    </row>
    <row r="780" spans="1:153" x14ac:dyDescent="0.4">
      <c r="A780" t="s">
        <v>8909</v>
      </c>
      <c r="B780" t="s">
        <v>9928</v>
      </c>
      <c r="C780" t="s">
        <v>8910</v>
      </c>
      <c r="D780" t="s">
        <v>8911</v>
      </c>
      <c r="E780" t="s">
        <v>8911</v>
      </c>
      <c r="F780" t="s">
        <v>606</v>
      </c>
      <c r="G780" t="s">
        <v>1236</v>
      </c>
      <c r="H780" t="s">
        <v>1237</v>
      </c>
      <c r="I780" t="s">
        <v>549</v>
      </c>
      <c r="J780" t="s">
        <v>550</v>
      </c>
      <c r="K780" t="s">
        <v>551</v>
      </c>
      <c r="L780" t="s">
        <v>552</v>
      </c>
      <c r="M780" t="s">
        <v>1011</v>
      </c>
      <c r="N780" t="s">
        <v>554</v>
      </c>
      <c r="O780" t="s">
        <v>555</v>
      </c>
      <c r="P780" t="s">
        <v>554</v>
      </c>
      <c r="Q780" t="s">
        <v>556</v>
      </c>
      <c r="R780" t="s">
        <v>904</v>
      </c>
      <c r="S780" t="s">
        <v>904</v>
      </c>
      <c r="T780" t="s">
        <v>904</v>
      </c>
      <c r="U780" t="s">
        <v>904</v>
      </c>
      <c r="V780" t="s">
        <v>8912</v>
      </c>
      <c r="X780" t="s">
        <v>553</v>
      </c>
      <c r="AB780" t="s">
        <v>2213</v>
      </c>
      <c r="AC780" t="s">
        <v>553</v>
      </c>
      <c r="AD780" t="s">
        <v>620</v>
      </c>
      <c r="AF780" t="s">
        <v>8806</v>
      </c>
      <c r="AH780">
        <v>46265</v>
      </c>
      <c r="AI780" t="s">
        <v>2390</v>
      </c>
      <c r="AJ780" t="s">
        <v>567</v>
      </c>
      <c r="AK780" t="s">
        <v>606</v>
      </c>
      <c r="AL780" t="s">
        <v>568</v>
      </c>
      <c r="AM780" t="s">
        <v>904</v>
      </c>
      <c r="AN780" t="s">
        <v>578</v>
      </c>
      <c r="AO780">
        <v>0</v>
      </c>
      <c r="AP780">
        <v>100000000000</v>
      </c>
      <c r="AQ780">
        <v>100000000000</v>
      </c>
      <c r="AR780">
        <v>100000000000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1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100000000000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 t="b">
        <v>1</v>
      </c>
      <c r="ES780" t="b">
        <v>1</v>
      </c>
      <c r="EU780" t="s">
        <v>9979</v>
      </c>
      <c r="EV780">
        <v>2026</v>
      </c>
      <c r="EW780" t="s">
        <v>8804</v>
      </c>
    </row>
    <row r="781" spans="1:153" x14ac:dyDescent="0.4">
      <c r="A781" t="s">
        <v>9932</v>
      </c>
      <c r="B781" t="s">
        <v>9933</v>
      </c>
      <c r="C781" t="s">
        <v>9934</v>
      </c>
      <c r="D781" t="s">
        <v>9935</v>
      </c>
      <c r="E781" t="s">
        <v>9935</v>
      </c>
      <c r="F781" t="s">
        <v>546</v>
      </c>
      <c r="G781" t="s">
        <v>654</v>
      </c>
      <c r="H781" t="s">
        <v>654</v>
      </c>
      <c r="I781" t="s">
        <v>549</v>
      </c>
      <c r="J781" t="s">
        <v>550</v>
      </c>
      <c r="K781" t="s">
        <v>551</v>
      </c>
      <c r="L781" t="s">
        <v>552</v>
      </c>
      <c r="M781" t="s">
        <v>1011</v>
      </c>
      <c r="N781" t="s">
        <v>594</v>
      </c>
      <c r="O781" t="s">
        <v>555</v>
      </c>
      <c r="P781" t="s">
        <v>595</v>
      </c>
      <c r="Q781" t="s">
        <v>655</v>
      </c>
      <c r="R781" t="s">
        <v>904</v>
      </c>
      <c r="S781" t="s">
        <v>904</v>
      </c>
      <c r="T781" t="s">
        <v>904</v>
      </c>
      <c r="U781" t="s">
        <v>9936</v>
      </c>
      <c r="V781">
        <v>73050</v>
      </c>
      <c r="X781" t="s">
        <v>553</v>
      </c>
      <c r="AB781" t="s">
        <v>589</v>
      </c>
      <c r="AC781" t="s">
        <v>553</v>
      </c>
      <c r="AD781" t="s">
        <v>784</v>
      </c>
      <c r="AF781" t="s">
        <v>564</v>
      </c>
      <c r="AH781">
        <v>46233</v>
      </c>
      <c r="AI781" t="s">
        <v>2390</v>
      </c>
      <c r="AJ781" t="s">
        <v>567</v>
      </c>
      <c r="AK781" t="s">
        <v>546</v>
      </c>
      <c r="AL781" t="s">
        <v>568</v>
      </c>
      <c r="AM781" t="s">
        <v>904</v>
      </c>
      <c r="AN781" t="s">
        <v>578</v>
      </c>
      <c r="AO781">
        <v>0</v>
      </c>
      <c r="AP781">
        <v>100000000000</v>
      </c>
      <c r="AQ781">
        <v>100000000000</v>
      </c>
      <c r="AR781">
        <v>100000000000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0.89444522975296181</v>
      </c>
      <c r="DI781">
        <v>0.10555477024703823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89444522975.296188</v>
      </c>
      <c r="DU781">
        <v>10555477024.703823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R781" t="b">
        <v>1</v>
      </c>
      <c r="ES781" t="b">
        <v>1</v>
      </c>
      <c r="EV781">
        <v>2026</v>
      </c>
      <c r="EW781" t="s">
        <v>572</v>
      </c>
    </row>
    <row r="782" spans="1:153" x14ac:dyDescent="0.4">
      <c r="A782" t="s">
        <v>9937</v>
      </c>
      <c r="B782" t="s">
        <v>9938</v>
      </c>
      <c r="C782" t="s">
        <v>9939</v>
      </c>
      <c r="D782" t="s">
        <v>9940</v>
      </c>
      <c r="E782" t="s">
        <v>9940</v>
      </c>
      <c r="F782" t="s">
        <v>687</v>
      </c>
      <c r="G782" t="s">
        <v>687</v>
      </c>
      <c r="H782" t="s">
        <v>687</v>
      </c>
      <c r="I782" t="s">
        <v>549</v>
      </c>
      <c r="J782" t="s">
        <v>654</v>
      </c>
      <c r="K782" t="s">
        <v>691</v>
      </c>
      <c r="L782" t="s">
        <v>654</v>
      </c>
      <c r="M782" t="s">
        <v>553</v>
      </c>
      <c r="N782" t="s">
        <v>594</v>
      </c>
      <c r="O782" t="s">
        <v>583</v>
      </c>
      <c r="P782" t="s">
        <v>584</v>
      </c>
      <c r="Q782" t="s">
        <v>655</v>
      </c>
      <c r="R782" t="s">
        <v>904</v>
      </c>
      <c r="S782" t="s">
        <v>904</v>
      </c>
      <c r="T782" t="s">
        <v>904</v>
      </c>
      <c r="U782" t="s">
        <v>8816</v>
      </c>
      <c r="V782" t="s">
        <v>8822</v>
      </c>
      <c r="X782" t="s">
        <v>553</v>
      </c>
      <c r="AB782" t="s">
        <v>9941</v>
      </c>
      <c r="AC782" t="s">
        <v>553</v>
      </c>
      <c r="AD782" t="s">
        <v>969</v>
      </c>
      <c r="AF782" t="s">
        <v>9926</v>
      </c>
      <c r="AH782">
        <v>46227</v>
      </c>
      <c r="AI782" t="s">
        <v>2390</v>
      </c>
      <c r="AJ782" t="s">
        <v>696</v>
      </c>
      <c r="AK782" t="s">
        <v>687</v>
      </c>
      <c r="AL782" t="s">
        <v>586</v>
      </c>
      <c r="AM782" t="s">
        <v>904</v>
      </c>
      <c r="AN782" t="s">
        <v>578</v>
      </c>
      <c r="AO782">
        <v>0</v>
      </c>
      <c r="AP782">
        <v>200000000000</v>
      </c>
      <c r="AQ782">
        <v>200000000000</v>
      </c>
      <c r="AR782">
        <v>200000000000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0</v>
      </c>
      <c r="DH782">
        <v>0</v>
      </c>
      <c r="DI782">
        <v>1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200000000000</v>
      </c>
      <c r="DV782">
        <v>0</v>
      </c>
      <c r="DW782">
        <v>0</v>
      </c>
      <c r="DX782">
        <v>0</v>
      </c>
      <c r="DY782">
        <v>0</v>
      </c>
      <c r="DZ782">
        <v>0</v>
      </c>
      <c r="EA782">
        <v>0</v>
      </c>
      <c r="EB782">
        <v>0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0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 t="b">
        <v>1</v>
      </c>
      <c r="ES782" t="b">
        <v>1</v>
      </c>
      <c r="EV782">
        <v>2026</v>
      </c>
      <c r="EW782" t="s">
        <v>572</v>
      </c>
    </row>
    <row r="783" spans="1:153" x14ac:dyDescent="0.4">
      <c r="A783" t="s">
        <v>9942</v>
      </c>
      <c r="B783" t="s">
        <v>9943</v>
      </c>
      <c r="C783" t="s">
        <v>9944</v>
      </c>
      <c r="D783" t="s">
        <v>9945</v>
      </c>
      <c r="E783" t="s">
        <v>9945</v>
      </c>
      <c r="F783" t="s">
        <v>606</v>
      </c>
      <c r="G783" t="s">
        <v>607</v>
      </c>
      <c r="H783" t="s">
        <v>654</v>
      </c>
      <c r="I783" t="s">
        <v>689</v>
      </c>
      <c r="J783" t="s">
        <v>837</v>
      </c>
      <c r="K783" t="s">
        <v>691</v>
      </c>
      <c r="L783" t="s">
        <v>838</v>
      </c>
      <c r="M783" t="s">
        <v>553</v>
      </c>
      <c r="N783" t="s">
        <v>594</v>
      </c>
      <c r="O783" t="s">
        <v>555</v>
      </c>
      <c r="P783" t="s">
        <v>595</v>
      </c>
      <c r="Q783" t="s">
        <v>655</v>
      </c>
      <c r="R783" t="s">
        <v>904</v>
      </c>
      <c r="S783" t="s">
        <v>904</v>
      </c>
      <c r="T783" t="s">
        <v>904</v>
      </c>
      <c r="U783" t="s">
        <v>9946</v>
      </c>
      <c r="V783" t="s">
        <v>9947</v>
      </c>
      <c r="X783" t="s">
        <v>553</v>
      </c>
      <c r="AB783" t="s">
        <v>705</v>
      </c>
      <c r="AC783" t="s">
        <v>2165</v>
      </c>
      <c r="AD783" t="s">
        <v>863</v>
      </c>
      <c r="AF783" t="s">
        <v>612</v>
      </c>
      <c r="AH783">
        <v>46231</v>
      </c>
      <c r="AI783" t="s">
        <v>2390</v>
      </c>
      <c r="AJ783" t="s">
        <v>773</v>
      </c>
      <c r="AK783" t="s">
        <v>606</v>
      </c>
      <c r="AL783" t="s">
        <v>568</v>
      </c>
      <c r="AM783" t="s">
        <v>904</v>
      </c>
      <c r="AN783" t="s">
        <v>578</v>
      </c>
      <c r="AO783">
        <v>100000000</v>
      </c>
      <c r="AP783">
        <v>160000000000</v>
      </c>
      <c r="AQ783">
        <v>160000000000</v>
      </c>
      <c r="AR783">
        <v>160000000000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0</v>
      </c>
      <c r="DF783">
        <v>0</v>
      </c>
      <c r="DG783">
        <v>0</v>
      </c>
      <c r="DH783">
        <v>0.95282464139638212</v>
      </c>
      <c r="DI783">
        <v>4.7175358603617816E-2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152451942623.42114</v>
      </c>
      <c r="DU783">
        <v>7548057376.5788507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  <c r="EF783">
        <v>0</v>
      </c>
      <c r="EG783">
        <v>0</v>
      </c>
      <c r="EH783">
        <v>0</v>
      </c>
      <c r="EI783">
        <v>0</v>
      </c>
      <c r="EJ783">
        <v>0</v>
      </c>
      <c r="EK783">
        <v>0</v>
      </c>
      <c r="EL783">
        <v>0</v>
      </c>
      <c r="EM783">
        <v>0</v>
      </c>
      <c r="EN783">
        <v>0</v>
      </c>
      <c r="EO783">
        <v>0</v>
      </c>
      <c r="EP783">
        <v>0</v>
      </c>
      <c r="EQ783">
        <v>0</v>
      </c>
      <c r="ER783" t="b">
        <v>1</v>
      </c>
      <c r="ES783" t="b">
        <v>1</v>
      </c>
      <c r="EU783" t="s">
        <v>8913</v>
      </c>
      <c r="EV783">
        <v>2026</v>
      </c>
      <c r="EW783" t="s">
        <v>572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54"/>
  <sheetViews>
    <sheetView workbookViewId="0">
      <pane ySplit="1" topLeftCell="A481" activePane="bottomLeft" state="frozen"/>
      <selection pane="bottomLeft" activeCell="C500" sqref="C500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8" x14ac:dyDescent="0.4">
      <c r="A1" t="s">
        <v>0</v>
      </c>
      <c r="B1" t="s">
        <v>2504</v>
      </c>
      <c r="C1" t="s">
        <v>2505</v>
      </c>
      <c r="D1" t="s">
        <v>2506</v>
      </c>
      <c r="E1" t="s">
        <v>2507</v>
      </c>
      <c r="F1" t="s">
        <v>14</v>
      </c>
      <c r="G1" t="s">
        <v>15</v>
      </c>
    </row>
    <row r="2" spans="1:8" x14ac:dyDescent="0.4">
      <c r="A2" t="s">
        <v>543</v>
      </c>
      <c r="B2" t="s">
        <v>2508</v>
      </c>
      <c r="C2" t="s">
        <v>544</v>
      </c>
      <c r="D2" t="s">
        <v>562</v>
      </c>
      <c r="E2" t="s">
        <v>2509</v>
      </c>
      <c r="F2" t="s">
        <v>547</v>
      </c>
      <c r="G2" t="s">
        <v>2510</v>
      </c>
      <c r="H2" t="str">
        <f>VLOOKUP(A2,AI_PF!$A$2:$H$783, 8,0)</f>
        <v>도로</v>
      </c>
    </row>
    <row r="3" spans="1:8" x14ac:dyDescent="0.4">
      <c r="A3" t="s">
        <v>24</v>
      </c>
      <c r="B3" t="s">
        <v>2508</v>
      </c>
      <c r="C3" t="s">
        <v>574</v>
      </c>
      <c r="D3" t="s">
        <v>576</v>
      </c>
      <c r="E3" t="s">
        <v>2509</v>
      </c>
      <c r="F3" t="s">
        <v>547</v>
      </c>
      <c r="G3" t="s">
        <v>2510</v>
      </c>
      <c r="H3" t="str">
        <f>VLOOKUP(A3,AI_PF!$A$2:$H$783, 8,0)</f>
        <v>도로</v>
      </c>
    </row>
    <row r="4" spans="1:8" x14ac:dyDescent="0.4">
      <c r="A4" t="s">
        <v>25</v>
      </c>
      <c r="B4" t="s">
        <v>2508</v>
      </c>
      <c r="C4" t="s">
        <v>580</v>
      </c>
      <c r="D4" t="s">
        <v>585</v>
      </c>
      <c r="E4" t="s">
        <v>2509</v>
      </c>
      <c r="F4" t="s">
        <v>547</v>
      </c>
      <c r="G4" t="s">
        <v>2510</v>
      </c>
      <c r="H4" t="str">
        <f>VLOOKUP(A4,AI_PF!$A$2:$H$783, 8,0)</f>
        <v>도로</v>
      </c>
    </row>
    <row r="5" spans="1:8" x14ac:dyDescent="0.4">
      <c r="A5" t="s">
        <v>26</v>
      </c>
      <c r="B5" t="s">
        <v>2508</v>
      </c>
      <c r="C5" t="s">
        <v>587</v>
      </c>
      <c r="D5" t="s">
        <v>589</v>
      </c>
      <c r="E5" t="s">
        <v>2509</v>
      </c>
      <c r="F5" t="s">
        <v>547</v>
      </c>
      <c r="G5" t="s">
        <v>2510</v>
      </c>
      <c r="H5" t="str">
        <f>VLOOKUP(A5,AI_PF!$A$2:$H$783, 8,0)</f>
        <v>도로</v>
      </c>
    </row>
    <row r="6" spans="1:8" x14ac:dyDescent="0.4">
      <c r="A6" t="s">
        <v>27</v>
      </c>
      <c r="B6" t="s">
        <v>2508</v>
      </c>
      <c r="C6" t="s">
        <v>598</v>
      </c>
      <c r="D6" t="s">
        <v>601</v>
      </c>
      <c r="E6" t="s">
        <v>2509</v>
      </c>
      <c r="F6" t="s">
        <v>547</v>
      </c>
      <c r="G6" t="s">
        <v>2510</v>
      </c>
      <c r="H6" t="str">
        <f>VLOOKUP(A6,AI_PF!$A$2:$H$783, 8,0)</f>
        <v>도로</v>
      </c>
    </row>
    <row r="7" spans="1:8" x14ac:dyDescent="0.4">
      <c r="A7" t="s">
        <v>602</v>
      </c>
      <c r="B7" t="s">
        <v>2511</v>
      </c>
      <c r="C7" t="s">
        <v>604</v>
      </c>
      <c r="D7" t="s">
        <v>611</v>
      </c>
      <c r="E7" t="s">
        <v>2509</v>
      </c>
      <c r="F7" t="s">
        <v>2512</v>
      </c>
      <c r="G7" t="s">
        <v>2513</v>
      </c>
      <c r="H7" t="str">
        <f>VLOOKUP(A7,AI_PF!$A$2:$H$783, 8,0)</f>
        <v>리테일</v>
      </c>
    </row>
    <row r="8" spans="1:8" x14ac:dyDescent="0.4">
      <c r="A8" t="s">
        <v>28</v>
      </c>
      <c r="B8" t="s">
        <v>2508</v>
      </c>
      <c r="C8" t="s">
        <v>613</v>
      </c>
      <c r="D8" t="s">
        <v>619</v>
      </c>
      <c r="E8" t="s">
        <v>2509</v>
      </c>
      <c r="F8" t="s">
        <v>614</v>
      </c>
      <c r="G8" t="s">
        <v>2514</v>
      </c>
      <c r="H8" t="str">
        <f>VLOOKUP(A8,AI_PF!$A$2:$H$783, 8,0)</f>
        <v>하수관거</v>
      </c>
    </row>
    <row r="9" spans="1:8" x14ac:dyDescent="0.4">
      <c r="A9" t="s">
        <v>29</v>
      </c>
      <c r="B9" t="s">
        <v>2508</v>
      </c>
      <c r="C9" t="s">
        <v>622</v>
      </c>
      <c r="D9" t="s">
        <v>619</v>
      </c>
      <c r="E9" t="s">
        <v>2509</v>
      </c>
      <c r="F9" t="s">
        <v>614</v>
      </c>
      <c r="G9" t="s">
        <v>2514</v>
      </c>
      <c r="H9" t="str">
        <f>VLOOKUP(A9,AI_PF!$A$2:$H$783, 8,0)</f>
        <v>하수관거</v>
      </c>
    </row>
    <row r="10" spans="1:8" x14ac:dyDescent="0.4">
      <c r="A10" t="s">
        <v>30</v>
      </c>
      <c r="B10" t="s">
        <v>2508</v>
      </c>
      <c r="C10" t="s">
        <v>625</v>
      </c>
      <c r="D10" t="s">
        <v>619</v>
      </c>
      <c r="E10" t="s">
        <v>2509</v>
      </c>
      <c r="F10" t="s">
        <v>614</v>
      </c>
      <c r="G10" t="s">
        <v>2514</v>
      </c>
      <c r="H10" t="str">
        <f>VLOOKUP(A10,AI_PF!$A$2:$H$783, 8,0)</f>
        <v>하수관거</v>
      </c>
    </row>
    <row r="11" spans="1:8" x14ac:dyDescent="0.4">
      <c r="A11" t="s">
        <v>31</v>
      </c>
      <c r="B11" t="s">
        <v>2508</v>
      </c>
      <c r="C11" t="s">
        <v>627</v>
      </c>
      <c r="D11" t="s">
        <v>619</v>
      </c>
      <c r="E11" t="s">
        <v>2509</v>
      </c>
      <c r="F11" t="s">
        <v>614</v>
      </c>
      <c r="G11" t="s">
        <v>2515</v>
      </c>
      <c r="H11" t="str">
        <f>VLOOKUP(A11,AI_PF!$A$2:$H$783, 8,0)</f>
        <v>교육시설</v>
      </c>
    </row>
    <row r="12" spans="1:8" x14ac:dyDescent="0.4">
      <c r="A12" t="s">
        <v>32</v>
      </c>
      <c r="B12" t="s">
        <v>2508</v>
      </c>
      <c r="C12" t="s">
        <v>631</v>
      </c>
      <c r="D12" t="s">
        <v>619</v>
      </c>
      <c r="E12" t="s">
        <v>2509</v>
      </c>
      <c r="F12" t="s">
        <v>614</v>
      </c>
      <c r="G12" t="s">
        <v>2515</v>
      </c>
      <c r="H12" t="str">
        <f>VLOOKUP(A12,AI_PF!$A$2:$H$783, 8,0)</f>
        <v>교육시설</v>
      </c>
    </row>
    <row r="13" spans="1:8" x14ac:dyDescent="0.4">
      <c r="A13" t="s">
        <v>33</v>
      </c>
      <c r="B13" t="s">
        <v>2508</v>
      </c>
      <c r="C13" t="s">
        <v>633</v>
      </c>
      <c r="D13" t="s">
        <v>619</v>
      </c>
      <c r="E13" t="s">
        <v>2509</v>
      </c>
      <c r="F13" t="s">
        <v>614</v>
      </c>
      <c r="G13" t="s">
        <v>2515</v>
      </c>
      <c r="H13" t="str">
        <f>VLOOKUP(A13,AI_PF!$A$2:$H$783, 8,0)</f>
        <v>교육시설</v>
      </c>
    </row>
    <row r="14" spans="1:8" x14ac:dyDescent="0.4">
      <c r="A14" t="s">
        <v>635</v>
      </c>
      <c r="B14" t="s">
        <v>2508</v>
      </c>
      <c r="C14" t="s">
        <v>636</v>
      </c>
      <c r="D14" t="s">
        <v>619</v>
      </c>
      <c r="E14" t="s">
        <v>2509</v>
      </c>
      <c r="F14" t="s">
        <v>614</v>
      </c>
      <c r="G14" t="s">
        <v>2515</v>
      </c>
      <c r="H14" t="str">
        <f>VLOOKUP(A14,AI_PF!$A$2:$H$783, 8,0)</f>
        <v>교육시설</v>
      </c>
    </row>
    <row r="15" spans="1:8" x14ac:dyDescent="0.4">
      <c r="A15" t="s">
        <v>34</v>
      </c>
      <c r="B15" t="s">
        <v>2508</v>
      </c>
      <c r="C15" t="s">
        <v>638</v>
      </c>
      <c r="D15" t="s">
        <v>619</v>
      </c>
      <c r="E15" t="s">
        <v>2509</v>
      </c>
      <c r="F15" t="s">
        <v>614</v>
      </c>
      <c r="G15" t="s">
        <v>2515</v>
      </c>
      <c r="H15" t="str">
        <f>VLOOKUP(A15,AI_PF!$A$2:$H$783, 8,0)</f>
        <v>교육시설</v>
      </c>
    </row>
    <row r="16" spans="1:8" x14ac:dyDescent="0.4">
      <c r="A16" t="s">
        <v>35</v>
      </c>
      <c r="B16" t="s">
        <v>2508</v>
      </c>
      <c r="C16" t="s">
        <v>641</v>
      </c>
      <c r="D16" t="s">
        <v>619</v>
      </c>
      <c r="E16" t="s">
        <v>2509</v>
      </c>
      <c r="F16" t="s">
        <v>614</v>
      </c>
      <c r="G16" t="s">
        <v>2514</v>
      </c>
      <c r="H16" t="str">
        <f>VLOOKUP(A16,AI_PF!$A$2:$H$783, 8,0)</f>
        <v>하수관거</v>
      </c>
    </row>
    <row r="17" spans="1:8" x14ac:dyDescent="0.4">
      <c r="A17" t="s">
        <v>36</v>
      </c>
      <c r="B17" t="s">
        <v>2508</v>
      </c>
      <c r="C17" t="s">
        <v>644</v>
      </c>
      <c r="D17" t="s">
        <v>619</v>
      </c>
      <c r="E17" t="s">
        <v>2509</v>
      </c>
      <c r="F17" t="s">
        <v>614</v>
      </c>
      <c r="G17" t="s">
        <v>2514</v>
      </c>
      <c r="H17" t="str">
        <f>VLOOKUP(A17,AI_PF!$A$2:$H$783, 8,0)</f>
        <v>하수관거</v>
      </c>
    </row>
    <row r="18" spans="1:8" x14ac:dyDescent="0.4">
      <c r="A18" t="s">
        <v>37</v>
      </c>
      <c r="B18" t="s">
        <v>2508</v>
      </c>
      <c r="C18" t="s">
        <v>647</v>
      </c>
      <c r="D18" t="s">
        <v>619</v>
      </c>
      <c r="E18" t="s">
        <v>2509</v>
      </c>
      <c r="F18" t="s">
        <v>614</v>
      </c>
      <c r="G18" t="s">
        <v>2515</v>
      </c>
      <c r="H18" t="str">
        <f>VLOOKUP(A18,AI_PF!$A$2:$H$783, 8,0)</f>
        <v>교육시설</v>
      </c>
    </row>
    <row r="19" spans="1:8" x14ac:dyDescent="0.4">
      <c r="A19" t="s">
        <v>38</v>
      </c>
      <c r="B19" t="s">
        <v>2508</v>
      </c>
      <c r="C19" t="s">
        <v>652</v>
      </c>
      <c r="D19" t="s">
        <v>656</v>
      </c>
      <c r="E19" t="s">
        <v>2509</v>
      </c>
      <c r="F19" t="s">
        <v>614</v>
      </c>
      <c r="G19" t="s">
        <v>2515</v>
      </c>
      <c r="H19" t="str">
        <f>VLOOKUP(A19,AI_PF!$A$2:$H$783, 8,0)</f>
        <v>혼합</v>
      </c>
    </row>
    <row r="20" spans="1:8" x14ac:dyDescent="0.4">
      <c r="A20" t="s">
        <v>39</v>
      </c>
      <c r="B20" t="s">
        <v>2508</v>
      </c>
      <c r="C20" t="s">
        <v>659</v>
      </c>
      <c r="D20" t="s">
        <v>656</v>
      </c>
      <c r="E20" t="s">
        <v>2509</v>
      </c>
      <c r="F20" t="s">
        <v>614</v>
      </c>
      <c r="G20" t="s">
        <v>2515</v>
      </c>
      <c r="H20" t="str">
        <f>VLOOKUP(A20,AI_PF!$A$2:$H$783, 8,0)</f>
        <v>혼합</v>
      </c>
    </row>
    <row r="21" spans="1:8" x14ac:dyDescent="0.4">
      <c r="A21" t="s">
        <v>40</v>
      </c>
      <c r="B21" t="s">
        <v>2508</v>
      </c>
      <c r="C21" t="s">
        <v>662</v>
      </c>
      <c r="D21" t="s">
        <v>656</v>
      </c>
      <c r="E21" t="s">
        <v>2509</v>
      </c>
      <c r="F21" t="s">
        <v>614</v>
      </c>
      <c r="G21" t="s">
        <v>2515</v>
      </c>
      <c r="H21" t="str">
        <f>VLOOKUP(A21,AI_PF!$A$2:$H$783, 8,0)</f>
        <v>혼합</v>
      </c>
    </row>
    <row r="22" spans="1:8" x14ac:dyDescent="0.4">
      <c r="A22" t="s">
        <v>664</v>
      </c>
      <c r="B22" t="s">
        <v>2508</v>
      </c>
      <c r="C22" t="s">
        <v>665</v>
      </c>
      <c r="D22" t="s">
        <v>619</v>
      </c>
      <c r="E22" t="s">
        <v>2509</v>
      </c>
      <c r="F22" t="s">
        <v>614</v>
      </c>
      <c r="G22" t="s">
        <v>2515</v>
      </c>
      <c r="H22" t="str">
        <f>VLOOKUP(A22,AI_PF!$A$2:$H$783, 8,0)</f>
        <v>교육시설</v>
      </c>
    </row>
    <row r="23" spans="1:8" x14ac:dyDescent="0.4">
      <c r="A23" t="s">
        <v>667</v>
      </c>
      <c r="B23" t="s">
        <v>2508</v>
      </c>
      <c r="C23" t="s">
        <v>668</v>
      </c>
      <c r="D23" t="s">
        <v>619</v>
      </c>
      <c r="E23" t="s">
        <v>2509</v>
      </c>
      <c r="F23" t="s">
        <v>614</v>
      </c>
      <c r="G23" t="s">
        <v>2515</v>
      </c>
      <c r="H23" t="str">
        <f>VLOOKUP(A23,AI_PF!$A$2:$H$783, 8,0)</f>
        <v>교육시설</v>
      </c>
    </row>
    <row r="24" spans="1:8" x14ac:dyDescent="0.4">
      <c r="A24" t="s">
        <v>670</v>
      </c>
      <c r="B24" t="s">
        <v>2508</v>
      </c>
      <c r="C24" t="s">
        <v>671</v>
      </c>
      <c r="D24" t="s">
        <v>619</v>
      </c>
      <c r="E24" t="s">
        <v>2509</v>
      </c>
      <c r="F24" t="s">
        <v>614</v>
      </c>
      <c r="G24" t="s">
        <v>2515</v>
      </c>
      <c r="H24" t="str">
        <f>VLOOKUP(A24,AI_PF!$A$2:$H$783, 8,0)</f>
        <v>교육시설</v>
      </c>
    </row>
    <row r="25" spans="1:8" x14ac:dyDescent="0.4">
      <c r="A25" t="s">
        <v>41</v>
      </c>
      <c r="B25" t="s">
        <v>2508</v>
      </c>
      <c r="C25" t="s">
        <v>674</v>
      </c>
      <c r="D25" t="s">
        <v>679</v>
      </c>
      <c r="E25" t="s">
        <v>2509</v>
      </c>
      <c r="F25" t="s">
        <v>2516</v>
      </c>
      <c r="G25" t="s">
        <v>2517</v>
      </c>
      <c r="H25" t="str">
        <f>VLOOKUP(A25,AI_PF!$A$2:$H$783, 8,0)</f>
        <v>혼합</v>
      </c>
    </row>
    <row r="26" spans="1:8" x14ac:dyDescent="0.4">
      <c r="A26" t="s">
        <v>42</v>
      </c>
      <c r="B26" t="s">
        <v>2508</v>
      </c>
      <c r="C26" t="s">
        <v>682</v>
      </c>
      <c r="D26" t="s">
        <v>619</v>
      </c>
      <c r="E26" t="s">
        <v>2509</v>
      </c>
      <c r="F26" t="s">
        <v>614</v>
      </c>
      <c r="G26" t="s">
        <v>2515</v>
      </c>
      <c r="H26" t="str">
        <f>VLOOKUP(A26,AI_PF!$A$2:$H$783, 8,0)</f>
        <v>교육시설</v>
      </c>
    </row>
    <row r="27" spans="1:8" x14ac:dyDescent="0.4">
      <c r="A27" t="s">
        <v>43</v>
      </c>
      <c r="B27" t="s">
        <v>687</v>
      </c>
      <c r="C27" t="s">
        <v>685</v>
      </c>
      <c r="D27" t="s">
        <v>596</v>
      </c>
      <c r="E27" t="s">
        <v>2518</v>
      </c>
      <c r="F27" t="s">
        <v>2519</v>
      </c>
      <c r="G27" t="s">
        <v>2520</v>
      </c>
      <c r="H27" t="str">
        <f>VLOOKUP(A27,AI_PF!$A$2:$H$783, 8,0)</f>
        <v>헤지펀드</v>
      </c>
    </row>
    <row r="28" spans="1:8" x14ac:dyDescent="0.4">
      <c r="A28" t="s">
        <v>697</v>
      </c>
      <c r="B28" t="s">
        <v>2508</v>
      </c>
      <c r="C28" t="s">
        <v>699</v>
      </c>
      <c r="D28" t="s">
        <v>705</v>
      </c>
      <c r="E28" t="s">
        <v>2509</v>
      </c>
      <c r="F28" t="s">
        <v>2516</v>
      </c>
      <c r="G28" t="s">
        <v>2521</v>
      </c>
      <c r="H28" t="str">
        <f>VLOOKUP(A28,AI_PF!$A$2:$H$783, 8,0)</f>
        <v>태양광</v>
      </c>
    </row>
    <row r="29" spans="1:8" x14ac:dyDescent="0.4">
      <c r="A29" t="s">
        <v>44</v>
      </c>
      <c r="B29" t="s">
        <v>2508</v>
      </c>
      <c r="C29" t="s">
        <v>706</v>
      </c>
      <c r="D29" t="s">
        <v>619</v>
      </c>
      <c r="E29" t="s">
        <v>2509</v>
      </c>
      <c r="F29" t="s">
        <v>614</v>
      </c>
      <c r="G29" t="s">
        <v>2510</v>
      </c>
      <c r="H29" t="str">
        <f>VLOOKUP(A29,AI_PF!$A$2:$H$783, 8,0)</f>
        <v>철도</v>
      </c>
    </row>
    <row r="30" spans="1:8" x14ac:dyDescent="0.4">
      <c r="A30" t="s">
        <v>45</v>
      </c>
      <c r="B30" t="s">
        <v>2508</v>
      </c>
      <c r="C30" t="s">
        <v>711</v>
      </c>
      <c r="D30" t="s">
        <v>712</v>
      </c>
      <c r="E30" t="s">
        <v>2509</v>
      </c>
      <c r="F30" t="s">
        <v>614</v>
      </c>
      <c r="G30" t="s">
        <v>9981</v>
      </c>
      <c r="H30" t="str">
        <f>VLOOKUP(A30,AI_PF!$A$2:$H$783, 8,0)</f>
        <v>하수관거</v>
      </c>
    </row>
    <row r="31" spans="1:8" x14ac:dyDescent="0.4">
      <c r="A31" t="s">
        <v>46</v>
      </c>
      <c r="B31" t="s">
        <v>2508</v>
      </c>
      <c r="C31" t="s">
        <v>714</v>
      </c>
      <c r="D31" t="s">
        <v>585</v>
      </c>
      <c r="E31" t="s">
        <v>2509</v>
      </c>
      <c r="F31" t="s">
        <v>614</v>
      </c>
      <c r="G31" t="s">
        <v>9981</v>
      </c>
      <c r="H31" t="str">
        <f>VLOOKUP(A31,AI_PF!$A$2:$H$783, 8,0)</f>
        <v>하수관거</v>
      </c>
    </row>
    <row r="32" spans="1:8" x14ac:dyDescent="0.4">
      <c r="A32" t="s">
        <v>47</v>
      </c>
      <c r="B32" t="s">
        <v>2508</v>
      </c>
      <c r="C32" t="s">
        <v>717</v>
      </c>
      <c r="D32" t="s">
        <v>656</v>
      </c>
      <c r="E32" t="s">
        <v>2509</v>
      </c>
      <c r="F32" t="s">
        <v>614</v>
      </c>
      <c r="G32" t="s">
        <v>9981</v>
      </c>
      <c r="H32" t="str">
        <f>VLOOKUP(A32,AI_PF!$A$2:$H$783, 8,0)</f>
        <v>하수관거</v>
      </c>
    </row>
    <row r="33" spans="1:8" x14ac:dyDescent="0.4">
      <c r="A33" t="s">
        <v>48</v>
      </c>
      <c r="B33" t="s">
        <v>2508</v>
      </c>
      <c r="C33" t="s">
        <v>719</v>
      </c>
      <c r="D33" t="s">
        <v>619</v>
      </c>
      <c r="E33" t="s">
        <v>2509</v>
      </c>
      <c r="F33" t="s">
        <v>614</v>
      </c>
      <c r="G33" t="s">
        <v>9981</v>
      </c>
      <c r="H33" t="str">
        <f>VLOOKUP(A33,AI_PF!$A$2:$H$783, 8,0)</f>
        <v>하수관거</v>
      </c>
    </row>
    <row r="34" spans="1:8" x14ac:dyDescent="0.4">
      <c r="A34" t="s">
        <v>49</v>
      </c>
      <c r="B34" t="s">
        <v>2508</v>
      </c>
      <c r="C34" t="s">
        <v>722</v>
      </c>
      <c r="D34" t="s">
        <v>724</v>
      </c>
      <c r="E34" t="s">
        <v>2509</v>
      </c>
      <c r="F34" t="s">
        <v>614</v>
      </c>
      <c r="G34" t="s">
        <v>9981</v>
      </c>
      <c r="H34" t="str">
        <f>VLOOKUP(A34,AI_PF!$A$2:$H$783, 8,0)</f>
        <v>하수관거</v>
      </c>
    </row>
    <row r="35" spans="1:8" x14ac:dyDescent="0.4">
      <c r="A35" t="s">
        <v>50</v>
      </c>
      <c r="B35" t="s">
        <v>2508</v>
      </c>
      <c r="C35" t="s">
        <v>726</v>
      </c>
      <c r="D35" t="s">
        <v>619</v>
      </c>
      <c r="E35" t="s">
        <v>2509</v>
      </c>
      <c r="F35" t="s">
        <v>614</v>
      </c>
      <c r="G35" t="s">
        <v>9981</v>
      </c>
      <c r="H35" t="str">
        <f>VLOOKUP(A35,AI_PF!$A$2:$H$783, 8,0)</f>
        <v>하수관거</v>
      </c>
    </row>
    <row r="36" spans="1:8" x14ac:dyDescent="0.4">
      <c r="A36" t="s">
        <v>51</v>
      </c>
      <c r="B36" t="s">
        <v>2508</v>
      </c>
      <c r="C36" t="s">
        <v>729</v>
      </c>
      <c r="D36" t="s">
        <v>619</v>
      </c>
      <c r="E36" t="s">
        <v>2509</v>
      </c>
      <c r="F36" t="s">
        <v>614</v>
      </c>
      <c r="G36" t="s">
        <v>9981</v>
      </c>
      <c r="H36" t="str">
        <f>VLOOKUP(A36,AI_PF!$A$2:$H$783, 8,0)</f>
        <v>하수관거</v>
      </c>
    </row>
    <row r="37" spans="1:8" x14ac:dyDescent="0.4">
      <c r="A37" t="s">
        <v>732</v>
      </c>
      <c r="B37" t="s">
        <v>2508</v>
      </c>
      <c r="C37" t="s">
        <v>733</v>
      </c>
      <c r="D37" t="s">
        <v>619</v>
      </c>
      <c r="E37" t="s">
        <v>2509</v>
      </c>
      <c r="F37" t="s">
        <v>614</v>
      </c>
      <c r="G37" t="s">
        <v>2515</v>
      </c>
      <c r="H37" t="str">
        <f>VLOOKUP(A37,AI_PF!$A$2:$H$783, 8,0)</f>
        <v>교육시설</v>
      </c>
    </row>
    <row r="38" spans="1:8" x14ac:dyDescent="0.4">
      <c r="A38" t="s">
        <v>735</v>
      </c>
      <c r="B38" t="s">
        <v>2508</v>
      </c>
      <c r="C38" t="s">
        <v>736</v>
      </c>
      <c r="D38" t="s">
        <v>619</v>
      </c>
      <c r="E38" t="s">
        <v>2509</v>
      </c>
      <c r="F38" t="s">
        <v>614</v>
      </c>
      <c r="G38" t="s">
        <v>2515</v>
      </c>
      <c r="H38" t="str">
        <f>VLOOKUP(A38,AI_PF!$A$2:$H$783, 8,0)</f>
        <v>교육시설</v>
      </c>
    </row>
    <row r="39" spans="1:8" x14ac:dyDescent="0.4">
      <c r="A39" t="s">
        <v>52</v>
      </c>
      <c r="B39" t="s">
        <v>2508</v>
      </c>
      <c r="C39" t="s">
        <v>738</v>
      </c>
      <c r="D39" t="s">
        <v>589</v>
      </c>
      <c r="E39" t="s">
        <v>2509</v>
      </c>
      <c r="F39" t="s">
        <v>614</v>
      </c>
      <c r="G39" t="s">
        <v>9981</v>
      </c>
      <c r="H39" t="str">
        <f>VLOOKUP(A39,AI_PF!$A$2:$H$783, 8,0)</f>
        <v>하수관거</v>
      </c>
    </row>
    <row r="40" spans="1:8" x14ac:dyDescent="0.4">
      <c r="A40" t="s">
        <v>53</v>
      </c>
      <c r="B40" t="s">
        <v>2508</v>
      </c>
      <c r="C40" t="s">
        <v>741</v>
      </c>
      <c r="D40" t="s">
        <v>619</v>
      </c>
      <c r="E40" t="s">
        <v>2509</v>
      </c>
      <c r="F40" t="s">
        <v>614</v>
      </c>
      <c r="G40" t="s">
        <v>9982</v>
      </c>
      <c r="H40" t="str">
        <f>VLOOKUP(A40,AI_PF!$A$2:$H$783, 8,0)</f>
        <v>문화시설</v>
      </c>
    </row>
    <row r="41" spans="1:8" x14ac:dyDescent="0.4">
      <c r="A41" t="s">
        <v>54</v>
      </c>
      <c r="B41" t="s">
        <v>2508</v>
      </c>
      <c r="C41" t="s">
        <v>744</v>
      </c>
      <c r="D41" t="s">
        <v>596</v>
      </c>
      <c r="E41" t="s">
        <v>2509</v>
      </c>
      <c r="F41" t="s">
        <v>547</v>
      </c>
      <c r="G41" t="s">
        <v>2510</v>
      </c>
      <c r="H41" t="str">
        <f>VLOOKUP(A41,AI_PF!$A$2:$H$783, 8,0)</f>
        <v>도로</v>
      </c>
    </row>
    <row r="42" spans="1:8" x14ac:dyDescent="0.4">
      <c r="A42" t="s">
        <v>55</v>
      </c>
      <c r="B42" t="s">
        <v>2508</v>
      </c>
      <c r="C42" t="s">
        <v>748</v>
      </c>
      <c r="D42" t="s">
        <v>656</v>
      </c>
      <c r="E42" t="s">
        <v>2509</v>
      </c>
      <c r="F42" t="s">
        <v>614</v>
      </c>
      <c r="G42" t="s">
        <v>9982</v>
      </c>
      <c r="H42" t="str">
        <f>VLOOKUP(A42,AI_PF!$A$2:$H$783, 8,0)</f>
        <v>교육시설</v>
      </c>
    </row>
    <row r="43" spans="1:8" x14ac:dyDescent="0.4">
      <c r="A43" t="s">
        <v>56</v>
      </c>
      <c r="B43" t="s">
        <v>2508</v>
      </c>
      <c r="C43" t="s">
        <v>751</v>
      </c>
      <c r="D43" t="s">
        <v>619</v>
      </c>
      <c r="E43" t="s">
        <v>2509</v>
      </c>
      <c r="F43" t="s">
        <v>614</v>
      </c>
      <c r="G43" t="s">
        <v>9982</v>
      </c>
      <c r="H43" t="str">
        <f>VLOOKUP(A43,AI_PF!$A$2:$H$783, 8,0)</f>
        <v>문화시설</v>
      </c>
    </row>
    <row r="44" spans="1:8" x14ac:dyDescent="0.4">
      <c r="A44" t="s">
        <v>57</v>
      </c>
      <c r="B44" t="s">
        <v>2508</v>
      </c>
      <c r="C44" t="s">
        <v>753</v>
      </c>
      <c r="D44" t="s">
        <v>656</v>
      </c>
      <c r="E44" t="s">
        <v>2509</v>
      </c>
      <c r="F44" t="s">
        <v>614</v>
      </c>
      <c r="G44" t="s">
        <v>9982</v>
      </c>
      <c r="H44" t="str">
        <f>VLOOKUP(A44,AI_PF!$A$2:$H$783, 8,0)</f>
        <v>교육시설</v>
      </c>
    </row>
    <row r="45" spans="1:8" x14ac:dyDescent="0.4">
      <c r="A45" t="s">
        <v>58</v>
      </c>
      <c r="B45" t="s">
        <v>2508</v>
      </c>
      <c r="C45" t="s">
        <v>755</v>
      </c>
      <c r="D45" t="s">
        <v>656</v>
      </c>
      <c r="E45" t="s">
        <v>2509</v>
      </c>
      <c r="F45" t="s">
        <v>614</v>
      </c>
      <c r="G45" t="s">
        <v>9982</v>
      </c>
      <c r="H45" t="str">
        <f>VLOOKUP(A45,AI_PF!$A$2:$H$783, 8,0)</f>
        <v>교육시설</v>
      </c>
    </row>
    <row r="46" spans="1:8" x14ac:dyDescent="0.4">
      <c r="A46" t="s">
        <v>59</v>
      </c>
      <c r="B46" t="s">
        <v>2508</v>
      </c>
      <c r="C46" t="s">
        <v>757</v>
      </c>
      <c r="D46" t="s">
        <v>759</v>
      </c>
      <c r="E46" t="s">
        <v>2509</v>
      </c>
      <c r="F46" t="s">
        <v>614</v>
      </c>
      <c r="G46" t="s">
        <v>9982</v>
      </c>
      <c r="H46" t="str">
        <f>VLOOKUP(A46,AI_PF!$A$2:$H$783, 8,0)</f>
        <v>문화시설</v>
      </c>
    </row>
    <row r="47" spans="1:8" x14ac:dyDescent="0.4">
      <c r="A47" t="s">
        <v>60</v>
      </c>
      <c r="B47" t="s">
        <v>2508</v>
      </c>
      <c r="C47" t="s">
        <v>761</v>
      </c>
      <c r="D47" t="s">
        <v>596</v>
      </c>
      <c r="E47" t="s">
        <v>2509</v>
      </c>
      <c r="F47" t="s">
        <v>614</v>
      </c>
      <c r="G47" t="s">
        <v>9913</v>
      </c>
      <c r="H47" t="str">
        <f>VLOOKUP(A47,AI_PF!$A$2:$H$783, 8,0)</f>
        <v>혼합</v>
      </c>
    </row>
    <row r="48" spans="1:8" x14ac:dyDescent="0.4">
      <c r="A48" t="s">
        <v>61</v>
      </c>
      <c r="B48" t="s">
        <v>2508</v>
      </c>
      <c r="C48" t="s">
        <v>765</v>
      </c>
      <c r="D48" t="s">
        <v>769</v>
      </c>
      <c r="E48" t="s">
        <v>2522</v>
      </c>
      <c r="F48" t="s">
        <v>2516</v>
      </c>
      <c r="G48" t="s">
        <v>2523</v>
      </c>
      <c r="H48" t="str">
        <f>VLOOKUP(A48,AI_PF!$A$2:$H$783, 8,0)</f>
        <v>담수화</v>
      </c>
    </row>
    <row r="49" spans="1:8" x14ac:dyDescent="0.4">
      <c r="A49" t="s">
        <v>62</v>
      </c>
      <c r="B49" t="s">
        <v>2508</v>
      </c>
      <c r="C49" t="s">
        <v>775</v>
      </c>
      <c r="D49" t="s">
        <v>596</v>
      </c>
      <c r="E49" t="s">
        <v>2509</v>
      </c>
      <c r="F49" t="s">
        <v>547</v>
      </c>
      <c r="G49" t="s">
        <v>9913</v>
      </c>
      <c r="H49" t="str">
        <f>VLOOKUP(A49,AI_PF!$A$2:$H$783, 8,0)</f>
        <v>혼합</v>
      </c>
    </row>
    <row r="50" spans="1:8" x14ac:dyDescent="0.4">
      <c r="A50" t="s">
        <v>63</v>
      </c>
      <c r="B50" t="s">
        <v>2508</v>
      </c>
      <c r="C50" t="s">
        <v>777</v>
      </c>
      <c r="D50" t="s">
        <v>596</v>
      </c>
      <c r="E50" t="s">
        <v>2509</v>
      </c>
      <c r="F50" t="s">
        <v>614</v>
      </c>
      <c r="G50" t="s">
        <v>9981</v>
      </c>
      <c r="H50" t="str">
        <f>VLOOKUP(A50,AI_PF!$A$2:$H$783, 8,0)</f>
        <v>하수관거</v>
      </c>
    </row>
    <row r="51" spans="1:8" x14ac:dyDescent="0.4">
      <c r="A51" t="s">
        <v>64</v>
      </c>
      <c r="B51" t="s">
        <v>2508</v>
      </c>
      <c r="C51" t="s">
        <v>782</v>
      </c>
      <c r="D51" t="s">
        <v>596</v>
      </c>
      <c r="E51" t="s">
        <v>2509</v>
      </c>
      <c r="F51" t="s">
        <v>614</v>
      </c>
      <c r="G51" t="s">
        <v>9913</v>
      </c>
      <c r="H51" t="str">
        <f>VLOOKUP(A51,AI_PF!$A$2:$H$783, 8,0)</f>
        <v>혼합</v>
      </c>
    </row>
    <row r="52" spans="1:8" x14ac:dyDescent="0.4">
      <c r="A52" t="s">
        <v>65</v>
      </c>
      <c r="B52" t="s">
        <v>2508</v>
      </c>
      <c r="C52" t="s">
        <v>785</v>
      </c>
      <c r="D52" t="s">
        <v>724</v>
      </c>
      <c r="E52" t="s">
        <v>2509</v>
      </c>
      <c r="F52" t="s">
        <v>614</v>
      </c>
      <c r="G52" t="s">
        <v>9982</v>
      </c>
      <c r="H52" t="str">
        <f>VLOOKUP(A52,AI_PF!$A$2:$H$783, 8,0)</f>
        <v>병영시설</v>
      </c>
    </row>
    <row r="53" spans="1:8" x14ac:dyDescent="0.4">
      <c r="A53" t="s">
        <v>66</v>
      </c>
      <c r="B53" t="s">
        <v>2508</v>
      </c>
      <c r="C53" t="s">
        <v>788</v>
      </c>
      <c r="D53" t="s">
        <v>769</v>
      </c>
      <c r="E53" t="s">
        <v>2509</v>
      </c>
      <c r="F53" t="s">
        <v>614</v>
      </c>
      <c r="G53" t="s">
        <v>9981</v>
      </c>
      <c r="H53" t="str">
        <f>VLOOKUP(A53,AI_PF!$A$2:$H$783, 8,0)</f>
        <v>하수관거</v>
      </c>
    </row>
    <row r="54" spans="1:8" x14ac:dyDescent="0.4">
      <c r="A54" t="s">
        <v>67</v>
      </c>
      <c r="B54" t="s">
        <v>2508</v>
      </c>
      <c r="C54" t="s">
        <v>789</v>
      </c>
      <c r="D54" t="s">
        <v>759</v>
      </c>
      <c r="E54" t="s">
        <v>2509</v>
      </c>
      <c r="F54" t="s">
        <v>614</v>
      </c>
      <c r="G54" t="s">
        <v>9982</v>
      </c>
      <c r="H54" t="str">
        <f>VLOOKUP(A54,AI_PF!$A$2:$H$783, 8,0)</f>
        <v>병영시설</v>
      </c>
    </row>
    <row r="55" spans="1:8" x14ac:dyDescent="0.4">
      <c r="A55" t="s">
        <v>68</v>
      </c>
      <c r="B55" t="s">
        <v>2508</v>
      </c>
      <c r="C55" t="s">
        <v>791</v>
      </c>
      <c r="D55" t="s">
        <v>759</v>
      </c>
      <c r="E55" t="s">
        <v>2509</v>
      </c>
      <c r="F55" t="s">
        <v>614</v>
      </c>
      <c r="G55" t="s">
        <v>9981</v>
      </c>
      <c r="H55" t="str">
        <f>VLOOKUP(A55,AI_PF!$A$2:$H$783, 8,0)</f>
        <v>하수관거</v>
      </c>
    </row>
    <row r="56" spans="1:8" x14ac:dyDescent="0.4">
      <c r="A56" t="s">
        <v>69</v>
      </c>
      <c r="B56" t="s">
        <v>2508</v>
      </c>
      <c r="C56" t="s">
        <v>793</v>
      </c>
      <c r="D56" t="s">
        <v>759</v>
      </c>
      <c r="E56" t="s">
        <v>2509</v>
      </c>
      <c r="F56" t="s">
        <v>614</v>
      </c>
      <c r="G56" t="s">
        <v>9981</v>
      </c>
      <c r="H56" t="str">
        <f>VLOOKUP(A56,AI_PF!$A$2:$H$783, 8,0)</f>
        <v>하수관거</v>
      </c>
    </row>
    <row r="57" spans="1:8" x14ac:dyDescent="0.4">
      <c r="A57" t="s">
        <v>70</v>
      </c>
      <c r="B57" t="s">
        <v>2508</v>
      </c>
      <c r="C57" t="s">
        <v>795</v>
      </c>
      <c r="D57" t="s">
        <v>759</v>
      </c>
      <c r="E57" t="s">
        <v>2509</v>
      </c>
      <c r="F57" t="s">
        <v>614</v>
      </c>
      <c r="G57" t="s">
        <v>9981</v>
      </c>
      <c r="H57" t="str">
        <f>VLOOKUP(A57,AI_PF!$A$2:$H$783, 8,0)</f>
        <v>하수관거</v>
      </c>
    </row>
    <row r="58" spans="1:8" x14ac:dyDescent="0.4">
      <c r="A58" t="s">
        <v>71</v>
      </c>
      <c r="B58" t="s">
        <v>2508</v>
      </c>
      <c r="C58" t="s">
        <v>797</v>
      </c>
      <c r="D58" t="s">
        <v>759</v>
      </c>
      <c r="E58" t="s">
        <v>2509</v>
      </c>
      <c r="F58" t="s">
        <v>614</v>
      </c>
      <c r="G58" t="s">
        <v>9982</v>
      </c>
      <c r="H58" t="str">
        <f>VLOOKUP(A58,AI_PF!$A$2:$H$783, 8,0)</f>
        <v>병영시설</v>
      </c>
    </row>
    <row r="59" spans="1:8" x14ac:dyDescent="0.4">
      <c r="A59" t="s">
        <v>72</v>
      </c>
      <c r="B59" t="s">
        <v>2508</v>
      </c>
      <c r="C59" t="s">
        <v>799</v>
      </c>
      <c r="D59" t="s">
        <v>576</v>
      </c>
      <c r="E59" t="s">
        <v>2509</v>
      </c>
      <c r="F59" t="s">
        <v>614</v>
      </c>
      <c r="G59" t="s">
        <v>9981</v>
      </c>
      <c r="H59" t="str">
        <f>VLOOKUP(A59,AI_PF!$A$2:$H$783, 8,0)</f>
        <v>하수관거</v>
      </c>
    </row>
    <row r="60" spans="1:8" x14ac:dyDescent="0.4">
      <c r="A60" t="s">
        <v>803</v>
      </c>
      <c r="B60" t="s">
        <v>2508</v>
      </c>
      <c r="C60" t="s">
        <v>805</v>
      </c>
      <c r="D60" t="s">
        <v>596</v>
      </c>
      <c r="E60" t="s">
        <v>2509</v>
      </c>
      <c r="F60" t="s">
        <v>2516</v>
      </c>
      <c r="G60" t="s">
        <v>2521</v>
      </c>
      <c r="H60" t="str">
        <f>VLOOKUP(A60,AI_PF!$A$2:$H$783, 8,0)</f>
        <v>태양광</v>
      </c>
    </row>
    <row r="61" spans="1:8" x14ac:dyDescent="0.4">
      <c r="A61" t="s">
        <v>73</v>
      </c>
      <c r="B61" t="s">
        <v>2508</v>
      </c>
      <c r="C61" t="s">
        <v>809</v>
      </c>
      <c r="D61" t="s">
        <v>813</v>
      </c>
      <c r="E61" t="s">
        <v>2524</v>
      </c>
      <c r="F61" t="s">
        <v>2516</v>
      </c>
      <c r="G61" t="s">
        <v>2521</v>
      </c>
      <c r="H61" t="str">
        <f>VLOOKUP(A61,AI_PF!$A$2:$H$783, 8,0)</f>
        <v>태양광</v>
      </c>
    </row>
    <row r="62" spans="1:8" x14ac:dyDescent="0.4">
      <c r="A62" t="s">
        <v>74</v>
      </c>
      <c r="B62" t="s">
        <v>2508</v>
      </c>
      <c r="C62" t="s">
        <v>815</v>
      </c>
      <c r="D62" t="s">
        <v>596</v>
      </c>
      <c r="E62" t="s">
        <v>2509</v>
      </c>
      <c r="F62" t="s">
        <v>614</v>
      </c>
      <c r="G62" t="s">
        <v>9981</v>
      </c>
      <c r="H62" t="str">
        <f>VLOOKUP(A62,AI_PF!$A$2:$H$783, 8,0)</f>
        <v>하수관거</v>
      </c>
    </row>
    <row r="63" spans="1:8" x14ac:dyDescent="0.4">
      <c r="A63" t="s">
        <v>75</v>
      </c>
      <c r="B63" t="s">
        <v>2508</v>
      </c>
      <c r="C63" t="s">
        <v>819</v>
      </c>
      <c r="D63" t="s">
        <v>576</v>
      </c>
      <c r="E63" t="s">
        <v>2509</v>
      </c>
      <c r="F63" t="s">
        <v>614</v>
      </c>
      <c r="G63" t="s">
        <v>9981</v>
      </c>
      <c r="H63" t="str">
        <f>VLOOKUP(A63,AI_PF!$A$2:$H$783, 8,0)</f>
        <v>하수관거</v>
      </c>
    </row>
    <row r="64" spans="1:8" x14ac:dyDescent="0.4">
      <c r="A64" t="s">
        <v>823</v>
      </c>
      <c r="B64" t="s">
        <v>827</v>
      </c>
      <c r="C64" t="s">
        <v>825</v>
      </c>
      <c r="D64" t="s">
        <v>828</v>
      </c>
      <c r="E64" t="s">
        <v>2509</v>
      </c>
      <c r="F64" t="s">
        <v>2525</v>
      </c>
      <c r="G64" t="s">
        <v>2520</v>
      </c>
      <c r="H64" t="str">
        <f>VLOOKUP(A64,AI_PF!$A$2:$H$783, 8,0)</f>
        <v>VC</v>
      </c>
    </row>
    <row r="65" spans="1:8" x14ac:dyDescent="0.4">
      <c r="A65" t="s">
        <v>76</v>
      </c>
      <c r="B65" t="s">
        <v>2508</v>
      </c>
      <c r="C65" t="s">
        <v>830</v>
      </c>
      <c r="D65" t="s">
        <v>769</v>
      </c>
      <c r="E65" t="s">
        <v>2509</v>
      </c>
      <c r="F65" t="s">
        <v>614</v>
      </c>
      <c r="G65" t="s">
        <v>9981</v>
      </c>
      <c r="H65" t="str">
        <f>VLOOKUP(A65,AI_PF!$A$2:$H$783, 8,0)</f>
        <v>하수관거</v>
      </c>
    </row>
    <row r="66" spans="1:8" x14ac:dyDescent="0.4">
      <c r="A66" t="s">
        <v>77</v>
      </c>
      <c r="B66" t="s">
        <v>687</v>
      </c>
      <c r="C66" t="s">
        <v>835</v>
      </c>
      <c r="D66" t="s">
        <v>839</v>
      </c>
      <c r="E66" t="s">
        <v>2526</v>
      </c>
      <c r="F66" t="s">
        <v>840</v>
      </c>
      <c r="G66" t="s">
        <v>2520</v>
      </c>
      <c r="H66" t="str">
        <f>VLOOKUP(A66,AI_PF!$A$2:$H$783, 8,0)</f>
        <v>PE</v>
      </c>
    </row>
    <row r="67" spans="1:8" x14ac:dyDescent="0.4">
      <c r="A67" t="s">
        <v>78</v>
      </c>
      <c r="B67" t="s">
        <v>844</v>
      </c>
      <c r="C67" t="s">
        <v>842</v>
      </c>
      <c r="D67" t="s">
        <v>846</v>
      </c>
      <c r="E67" t="s">
        <v>2526</v>
      </c>
      <c r="F67" t="s">
        <v>2519</v>
      </c>
      <c r="G67" t="s">
        <v>845</v>
      </c>
      <c r="H67" t="str">
        <f>VLOOKUP(A67,AI_PF!$A$2:$H$783, 8,0)</f>
        <v>Distressed</v>
      </c>
    </row>
    <row r="68" spans="1:8" x14ac:dyDescent="0.4">
      <c r="A68" t="s">
        <v>79</v>
      </c>
      <c r="B68" t="s">
        <v>687</v>
      </c>
      <c r="C68" t="s">
        <v>849</v>
      </c>
      <c r="D68" t="s">
        <v>846</v>
      </c>
      <c r="E68" t="s">
        <v>2526</v>
      </c>
      <c r="F68" t="s">
        <v>2527</v>
      </c>
      <c r="G68" t="s">
        <v>2520</v>
      </c>
      <c r="H68" t="str">
        <f>VLOOKUP(A68,AI_PF!$A$2:$H$783, 8,0)</f>
        <v>헤지펀드</v>
      </c>
    </row>
    <row r="69" spans="1:8" x14ac:dyDescent="0.4">
      <c r="A69" t="s">
        <v>80</v>
      </c>
      <c r="B69" t="s">
        <v>2508</v>
      </c>
      <c r="C69" t="s">
        <v>852</v>
      </c>
      <c r="D69" t="s">
        <v>759</v>
      </c>
      <c r="E69" t="s">
        <v>2509</v>
      </c>
      <c r="F69" t="s">
        <v>614</v>
      </c>
      <c r="G69" t="s">
        <v>9982</v>
      </c>
      <c r="H69" t="str">
        <f>VLOOKUP(A69,AI_PF!$A$2:$H$783, 8,0)</f>
        <v>병영시설</v>
      </c>
    </row>
    <row r="70" spans="1:8" x14ac:dyDescent="0.4">
      <c r="A70" t="s">
        <v>854</v>
      </c>
      <c r="B70" t="s">
        <v>844</v>
      </c>
      <c r="C70" t="s">
        <v>856</v>
      </c>
      <c r="D70" t="s">
        <v>846</v>
      </c>
      <c r="E70" t="s">
        <v>2526</v>
      </c>
      <c r="F70" t="s">
        <v>2528</v>
      </c>
      <c r="G70" t="s">
        <v>858</v>
      </c>
      <c r="H70" t="str">
        <f>VLOOKUP(A70,AI_PF!$A$2:$H$783, 8,0)</f>
        <v>Subordinate</v>
      </c>
    </row>
    <row r="71" spans="1:8" x14ac:dyDescent="0.4">
      <c r="A71" t="s">
        <v>81</v>
      </c>
      <c r="B71" t="s">
        <v>2511</v>
      </c>
      <c r="C71" t="s">
        <v>860</v>
      </c>
      <c r="D71" t="s">
        <v>862</v>
      </c>
      <c r="E71" t="s">
        <v>2524</v>
      </c>
      <c r="F71" t="s">
        <v>2529</v>
      </c>
      <c r="G71" t="s">
        <v>2513</v>
      </c>
      <c r="H71" t="str">
        <f>VLOOKUP(A71,AI_PF!$A$2:$H$783, 8,0)</f>
        <v>리테일</v>
      </c>
    </row>
    <row r="72" spans="1:8" x14ac:dyDescent="0.4">
      <c r="A72" t="s">
        <v>82</v>
      </c>
      <c r="B72" t="s">
        <v>2508</v>
      </c>
      <c r="C72" t="s">
        <v>865</v>
      </c>
      <c r="D72" t="s">
        <v>596</v>
      </c>
      <c r="E72" t="s">
        <v>2509</v>
      </c>
      <c r="F72" t="s">
        <v>614</v>
      </c>
      <c r="G72" t="s">
        <v>9913</v>
      </c>
      <c r="H72" t="str">
        <f>VLOOKUP(A72,AI_PF!$A$2:$H$783, 8,0)</f>
        <v>혼합</v>
      </c>
    </row>
    <row r="73" spans="1:8" x14ac:dyDescent="0.4">
      <c r="A73" t="s">
        <v>83</v>
      </c>
      <c r="B73" t="s">
        <v>2508</v>
      </c>
      <c r="C73" t="s">
        <v>867</v>
      </c>
      <c r="D73" t="s">
        <v>759</v>
      </c>
      <c r="E73" t="s">
        <v>2509</v>
      </c>
      <c r="F73" t="s">
        <v>614</v>
      </c>
      <c r="G73" t="s">
        <v>9982</v>
      </c>
      <c r="H73" t="str">
        <f>VLOOKUP(A73,AI_PF!$A$2:$H$783, 8,0)</f>
        <v>병영시설</v>
      </c>
    </row>
    <row r="74" spans="1:8" x14ac:dyDescent="0.4">
      <c r="A74" t="s">
        <v>84</v>
      </c>
      <c r="B74" t="s">
        <v>2508</v>
      </c>
      <c r="C74" t="s">
        <v>871</v>
      </c>
      <c r="D74" t="s">
        <v>759</v>
      </c>
      <c r="E74" t="s">
        <v>2509</v>
      </c>
      <c r="F74" t="s">
        <v>614</v>
      </c>
      <c r="G74" t="s">
        <v>9982</v>
      </c>
      <c r="H74" t="str">
        <f>VLOOKUP(A74,AI_PF!$A$2:$H$783, 8,0)</f>
        <v>교육시설</v>
      </c>
    </row>
    <row r="75" spans="1:8" x14ac:dyDescent="0.4">
      <c r="A75" t="s">
        <v>873</v>
      </c>
      <c r="B75" t="s">
        <v>2508</v>
      </c>
      <c r="C75" t="s">
        <v>875</v>
      </c>
      <c r="D75" t="s">
        <v>589</v>
      </c>
      <c r="E75" t="s">
        <v>2524</v>
      </c>
      <c r="F75" t="s">
        <v>2516</v>
      </c>
      <c r="G75" t="s">
        <v>2521</v>
      </c>
      <c r="H75" t="str">
        <f>VLOOKUP(A75,AI_PF!$A$2:$H$783, 8,0)</f>
        <v>태양광</v>
      </c>
    </row>
    <row r="76" spans="1:8" x14ac:dyDescent="0.4">
      <c r="A76" t="s">
        <v>85</v>
      </c>
      <c r="B76" t="s">
        <v>2508</v>
      </c>
      <c r="C76" t="s">
        <v>878</v>
      </c>
      <c r="D76" t="s">
        <v>759</v>
      </c>
      <c r="E76" t="s">
        <v>2509</v>
      </c>
      <c r="F76" t="s">
        <v>614</v>
      </c>
      <c r="G76" t="s">
        <v>9982</v>
      </c>
      <c r="H76" t="str">
        <f>VLOOKUP(A76,AI_PF!$A$2:$H$783, 8,0)</f>
        <v>교육시설</v>
      </c>
    </row>
    <row r="77" spans="1:8" x14ac:dyDescent="0.4">
      <c r="A77" t="s">
        <v>882</v>
      </c>
      <c r="B77" t="s">
        <v>2508</v>
      </c>
      <c r="C77" t="s">
        <v>883</v>
      </c>
      <c r="D77" t="s">
        <v>619</v>
      </c>
      <c r="E77" t="s">
        <v>2509</v>
      </c>
      <c r="F77" t="s">
        <v>614</v>
      </c>
      <c r="G77" t="s">
        <v>2515</v>
      </c>
      <c r="H77" t="str">
        <f>VLOOKUP(A77,AI_PF!$A$2:$H$783, 8,0)</f>
        <v>교육시설</v>
      </c>
    </row>
    <row r="78" spans="1:8" x14ac:dyDescent="0.4">
      <c r="A78" t="s">
        <v>86</v>
      </c>
      <c r="B78" t="s">
        <v>2508</v>
      </c>
      <c r="C78" t="s">
        <v>886</v>
      </c>
      <c r="D78" t="s">
        <v>596</v>
      </c>
      <c r="E78" t="s">
        <v>2509</v>
      </c>
      <c r="F78" t="s">
        <v>2516</v>
      </c>
      <c r="G78" t="s">
        <v>9983</v>
      </c>
      <c r="H78" t="str">
        <f>VLOOKUP(A78,AI_PF!$A$2:$H$783, 8,0)</f>
        <v>태양광</v>
      </c>
    </row>
    <row r="79" spans="1:8" x14ac:dyDescent="0.4">
      <c r="A79" t="s">
        <v>87</v>
      </c>
      <c r="B79" t="s">
        <v>2508</v>
      </c>
      <c r="C79" t="s">
        <v>889</v>
      </c>
      <c r="D79" t="s">
        <v>891</v>
      </c>
      <c r="E79" t="s">
        <v>2509</v>
      </c>
      <c r="F79" t="s">
        <v>547</v>
      </c>
      <c r="G79" t="s">
        <v>9913</v>
      </c>
      <c r="H79" t="str">
        <f>VLOOKUP(A79,AI_PF!$A$2:$H$783, 8,0)</f>
        <v>혼합</v>
      </c>
    </row>
    <row r="80" spans="1:8" x14ac:dyDescent="0.4">
      <c r="A80" t="s">
        <v>88</v>
      </c>
      <c r="B80" t="s">
        <v>2508</v>
      </c>
      <c r="C80" t="s">
        <v>893</v>
      </c>
      <c r="D80" t="s">
        <v>705</v>
      </c>
      <c r="E80" t="s">
        <v>2509</v>
      </c>
      <c r="F80" t="s">
        <v>2516</v>
      </c>
      <c r="G80" t="s">
        <v>9983</v>
      </c>
      <c r="H80" t="str">
        <f>VLOOKUP(A80,AI_PF!$A$2:$H$783, 8,0)</f>
        <v>태양광</v>
      </c>
    </row>
    <row r="81" spans="1:8" x14ac:dyDescent="0.4">
      <c r="A81" t="s">
        <v>895</v>
      </c>
      <c r="B81" t="s">
        <v>687</v>
      </c>
      <c r="C81" t="s">
        <v>897</v>
      </c>
      <c r="D81" t="s">
        <v>898</v>
      </c>
      <c r="E81" t="s">
        <v>2509</v>
      </c>
      <c r="F81" t="s">
        <v>840</v>
      </c>
      <c r="G81" t="s">
        <v>2520</v>
      </c>
      <c r="H81" t="str">
        <f>VLOOKUP(A81,AI_PF!$A$2:$H$783, 8,0)</f>
        <v>PE</v>
      </c>
    </row>
    <row r="82" spans="1:8" x14ac:dyDescent="0.4">
      <c r="A82" t="s">
        <v>89</v>
      </c>
      <c r="B82" t="s">
        <v>2508</v>
      </c>
      <c r="C82" t="s">
        <v>901</v>
      </c>
      <c r="D82" t="s">
        <v>769</v>
      </c>
      <c r="E82" t="s">
        <v>2509</v>
      </c>
      <c r="F82" t="s">
        <v>2516</v>
      </c>
      <c r="G82" t="s">
        <v>9983</v>
      </c>
      <c r="H82" t="str">
        <f>VLOOKUP(A82,AI_PF!$A$2:$H$783, 8,0)</f>
        <v>태양광</v>
      </c>
    </row>
    <row r="83" spans="1:8" x14ac:dyDescent="0.4">
      <c r="A83" t="s">
        <v>902</v>
      </c>
      <c r="B83" t="s">
        <v>2508</v>
      </c>
      <c r="C83" t="s">
        <v>903</v>
      </c>
      <c r="E83" t="s">
        <v>2509</v>
      </c>
      <c r="F83" t="s">
        <v>547</v>
      </c>
      <c r="G83" t="s">
        <v>2510</v>
      </c>
      <c r="H83" t="str">
        <f>VLOOKUP(A83,AI_PF!$A$2:$H$783, 8,0)</f>
        <v>도로</v>
      </c>
    </row>
    <row r="84" spans="1:8" x14ac:dyDescent="0.4">
      <c r="A84" t="s">
        <v>905</v>
      </c>
      <c r="B84" t="s">
        <v>2508</v>
      </c>
      <c r="C84" t="s">
        <v>906</v>
      </c>
      <c r="E84" t="s">
        <v>2509</v>
      </c>
      <c r="F84" t="s">
        <v>547</v>
      </c>
      <c r="G84" t="s">
        <v>2510</v>
      </c>
      <c r="H84" t="str">
        <f>VLOOKUP(A84,AI_PF!$A$2:$H$783, 8,0)</f>
        <v>도로</v>
      </c>
    </row>
    <row r="85" spans="1:8" x14ac:dyDescent="0.4">
      <c r="A85" t="s">
        <v>90</v>
      </c>
      <c r="B85" t="s">
        <v>2508</v>
      </c>
      <c r="C85" t="s">
        <v>909</v>
      </c>
      <c r="D85" t="s">
        <v>769</v>
      </c>
      <c r="E85" t="s">
        <v>2518</v>
      </c>
      <c r="F85" t="s">
        <v>2516</v>
      </c>
      <c r="G85" t="s">
        <v>9983</v>
      </c>
      <c r="H85" t="str">
        <f>VLOOKUP(A85,AI_PF!$A$2:$H$783, 8,0)</f>
        <v>태양광</v>
      </c>
    </row>
    <row r="86" spans="1:8" x14ac:dyDescent="0.4">
      <c r="A86" t="s">
        <v>91</v>
      </c>
      <c r="B86" t="s">
        <v>687</v>
      </c>
      <c r="C86" t="s">
        <v>911</v>
      </c>
      <c r="D86" t="s">
        <v>913</v>
      </c>
      <c r="E86" t="s">
        <v>2526</v>
      </c>
      <c r="F86" t="s">
        <v>2531</v>
      </c>
      <c r="G86" t="s">
        <v>2520</v>
      </c>
      <c r="H86" t="str">
        <f>VLOOKUP(A86,AI_PF!$A$2:$H$783, 8,0)</f>
        <v>PE</v>
      </c>
    </row>
    <row r="87" spans="1:8" x14ac:dyDescent="0.4">
      <c r="A87" t="s">
        <v>92</v>
      </c>
      <c r="B87" t="s">
        <v>2508</v>
      </c>
      <c r="C87" t="s">
        <v>917</v>
      </c>
      <c r="D87" t="s">
        <v>2532</v>
      </c>
      <c r="E87" t="s">
        <v>2524</v>
      </c>
      <c r="F87" t="s">
        <v>2533</v>
      </c>
      <c r="G87" t="s">
        <v>2520</v>
      </c>
      <c r="H87" t="str">
        <f>VLOOKUP(A87,AI_PF!$A$2:$H$783, 8,0)</f>
        <v>혼합</v>
      </c>
    </row>
    <row r="88" spans="1:8" x14ac:dyDescent="0.4">
      <c r="A88" t="s">
        <v>921</v>
      </c>
      <c r="B88" t="s">
        <v>2508</v>
      </c>
      <c r="C88" t="s">
        <v>923</v>
      </c>
      <c r="D88" t="s">
        <v>926</v>
      </c>
      <c r="E88" t="s">
        <v>2518</v>
      </c>
      <c r="F88" t="s">
        <v>2516</v>
      </c>
      <c r="G88" t="s">
        <v>2530</v>
      </c>
      <c r="H88" t="str">
        <f>VLOOKUP(A88,AI_PF!$A$2:$H$783, 8,0)</f>
        <v>Upstream</v>
      </c>
    </row>
    <row r="89" spans="1:8" x14ac:dyDescent="0.4">
      <c r="A89" t="s">
        <v>927</v>
      </c>
      <c r="B89" t="s">
        <v>2511</v>
      </c>
      <c r="C89" t="s">
        <v>929</v>
      </c>
      <c r="D89" t="s">
        <v>933</v>
      </c>
      <c r="E89" t="s">
        <v>2509</v>
      </c>
      <c r="F89" t="s">
        <v>2512</v>
      </c>
      <c r="G89" t="s">
        <v>2534</v>
      </c>
      <c r="H89" t="str">
        <f>VLOOKUP(A89,AI_PF!$A$2:$H$783, 8,0)</f>
        <v>오피스</v>
      </c>
    </row>
    <row r="90" spans="1:8" x14ac:dyDescent="0.4">
      <c r="A90" t="s">
        <v>934</v>
      </c>
      <c r="B90" t="s">
        <v>2508</v>
      </c>
      <c r="C90" t="s">
        <v>935</v>
      </c>
      <c r="E90" t="s">
        <v>2509</v>
      </c>
      <c r="F90" t="s">
        <v>547</v>
      </c>
      <c r="G90" t="s">
        <v>2510</v>
      </c>
      <c r="H90" t="str">
        <f>VLOOKUP(A90,AI_PF!$A$2:$H$783, 8,0)</f>
        <v>도로</v>
      </c>
    </row>
    <row r="91" spans="1:8" x14ac:dyDescent="0.4">
      <c r="A91" t="s">
        <v>936</v>
      </c>
      <c r="B91" t="s">
        <v>2508</v>
      </c>
      <c r="C91" t="s">
        <v>937</v>
      </c>
      <c r="D91" t="s">
        <v>562</v>
      </c>
      <c r="E91" t="s">
        <v>2509</v>
      </c>
      <c r="F91" t="s">
        <v>547</v>
      </c>
      <c r="G91" t="s">
        <v>2510</v>
      </c>
      <c r="H91" t="str">
        <f>VLOOKUP(A91,AI_PF!$A$2:$H$783, 8,0)</f>
        <v>도로</v>
      </c>
    </row>
    <row r="92" spans="1:8" x14ac:dyDescent="0.4">
      <c r="A92" t="s">
        <v>940</v>
      </c>
      <c r="B92" t="s">
        <v>2508</v>
      </c>
      <c r="C92" t="s">
        <v>942</v>
      </c>
      <c r="D92" t="s">
        <v>705</v>
      </c>
      <c r="E92" t="s">
        <v>2509</v>
      </c>
      <c r="F92" t="s">
        <v>547</v>
      </c>
      <c r="G92" t="s">
        <v>2510</v>
      </c>
      <c r="H92" t="str">
        <f>VLOOKUP(A92,AI_PF!$A$2:$H$783, 8,0)</f>
        <v>도로</v>
      </c>
    </row>
    <row r="93" spans="1:8" x14ac:dyDescent="0.4">
      <c r="A93" t="s">
        <v>93</v>
      </c>
      <c r="B93" t="s">
        <v>687</v>
      </c>
      <c r="C93" t="s">
        <v>945</v>
      </c>
      <c r="D93" t="s">
        <v>947</v>
      </c>
      <c r="E93" t="s">
        <v>2509</v>
      </c>
      <c r="F93" t="s">
        <v>840</v>
      </c>
      <c r="G93" t="s">
        <v>2520</v>
      </c>
      <c r="H93" t="str">
        <f>VLOOKUP(A93,AI_PF!$A$2:$H$783, 8,0)</f>
        <v>PE</v>
      </c>
    </row>
    <row r="94" spans="1:8" x14ac:dyDescent="0.4">
      <c r="A94" t="s">
        <v>94</v>
      </c>
      <c r="B94" t="s">
        <v>2508</v>
      </c>
      <c r="C94" t="s">
        <v>949</v>
      </c>
      <c r="D94" t="s">
        <v>759</v>
      </c>
      <c r="E94" t="s">
        <v>2509</v>
      </c>
      <c r="F94" t="s">
        <v>547</v>
      </c>
      <c r="G94" t="s">
        <v>2510</v>
      </c>
      <c r="H94" t="str">
        <f>VLOOKUP(A94,AI_PF!$A$2:$H$783, 8,0)</f>
        <v>항만</v>
      </c>
    </row>
    <row r="95" spans="1:8" x14ac:dyDescent="0.4">
      <c r="A95" t="s">
        <v>95</v>
      </c>
      <c r="B95" t="s">
        <v>2508</v>
      </c>
      <c r="C95" t="s">
        <v>2386</v>
      </c>
      <c r="D95" t="s">
        <v>705</v>
      </c>
      <c r="E95" t="s">
        <v>2509</v>
      </c>
      <c r="F95" t="s">
        <v>547</v>
      </c>
      <c r="G95" t="s">
        <v>2510</v>
      </c>
      <c r="H95" t="str">
        <f>VLOOKUP(A95,AI_PF!$A$2:$H$783, 8,0)</f>
        <v>도로</v>
      </c>
    </row>
    <row r="96" spans="1:8" x14ac:dyDescent="0.4">
      <c r="A96" t="s">
        <v>96</v>
      </c>
      <c r="B96" t="s">
        <v>687</v>
      </c>
      <c r="C96" t="s">
        <v>958</v>
      </c>
      <c r="D96" t="s">
        <v>960</v>
      </c>
      <c r="E96" t="s">
        <v>2522</v>
      </c>
      <c r="F96" t="s">
        <v>840</v>
      </c>
      <c r="G96" t="s">
        <v>2520</v>
      </c>
      <c r="H96" t="str">
        <f>VLOOKUP(A96,AI_PF!$A$2:$H$783, 8,0)</f>
        <v>PE</v>
      </c>
    </row>
    <row r="97" spans="1:8" x14ac:dyDescent="0.4">
      <c r="A97" t="s">
        <v>97</v>
      </c>
      <c r="B97" t="s">
        <v>687</v>
      </c>
      <c r="C97" t="s">
        <v>962</v>
      </c>
      <c r="D97" t="s">
        <v>964</v>
      </c>
      <c r="E97" t="s">
        <v>2526</v>
      </c>
      <c r="F97" t="s">
        <v>2527</v>
      </c>
      <c r="G97" t="s">
        <v>2520</v>
      </c>
      <c r="H97" t="str">
        <f>VLOOKUP(A97,AI_PF!$A$2:$H$783, 8,0)</f>
        <v>헤지펀드</v>
      </c>
    </row>
    <row r="98" spans="1:8" x14ac:dyDescent="0.4">
      <c r="A98" t="s">
        <v>98</v>
      </c>
      <c r="B98" t="s">
        <v>687</v>
      </c>
      <c r="C98" t="s">
        <v>966</v>
      </c>
      <c r="D98" t="s">
        <v>968</v>
      </c>
      <c r="E98" t="s">
        <v>2526</v>
      </c>
      <c r="F98" t="s">
        <v>2527</v>
      </c>
      <c r="G98" t="s">
        <v>2520</v>
      </c>
      <c r="H98" t="str">
        <f>VLOOKUP(A98,AI_PF!$A$2:$H$783, 8,0)</f>
        <v>헤지펀드</v>
      </c>
    </row>
    <row r="99" spans="1:8" x14ac:dyDescent="0.4">
      <c r="A99" t="s">
        <v>970</v>
      </c>
      <c r="B99" t="s">
        <v>2511</v>
      </c>
      <c r="C99" t="s">
        <v>972</v>
      </c>
      <c r="D99" t="s">
        <v>975</v>
      </c>
      <c r="E99" t="s">
        <v>2509</v>
      </c>
      <c r="F99" t="s">
        <v>2512</v>
      </c>
      <c r="G99" t="s">
        <v>845</v>
      </c>
      <c r="H99" t="str">
        <f>VLOOKUP(A99,AI_PF!$A$2:$H$783, 8,0)</f>
        <v>NPL</v>
      </c>
    </row>
    <row r="100" spans="1:8" x14ac:dyDescent="0.4">
      <c r="A100" t="s">
        <v>976</v>
      </c>
      <c r="B100" t="s">
        <v>2511</v>
      </c>
      <c r="C100" t="s">
        <v>978</v>
      </c>
      <c r="D100" t="s">
        <v>975</v>
      </c>
      <c r="E100" t="s">
        <v>2509</v>
      </c>
      <c r="F100" t="s">
        <v>2512</v>
      </c>
      <c r="G100" t="s">
        <v>845</v>
      </c>
      <c r="H100" t="str">
        <f>VLOOKUP(A100,AI_PF!$A$2:$H$783, 8,0)</f>
        <v>NPL</v>
      </c>
    </row>
    <row r="101" spans="1:8" x14ac:dyDescent="0.4">
      <c r="A101" t="s">
        <v>980</v>
      </c>
      <c r="B101" t="s">
        <v>2511</v>
      </c>
      <c r="C101" t="s">
        <v>982</v>
      </c>
      <c r="D101" t="s">
        <v>975</v>
      </c>
      <c r="E101" t="s">
        <v>2509</v>
      </c>
      <c r="F101" t="s">
        <v>2512</v>
      </c>
      <c r="G101" t="s">
        <v>845</v>
      </c>
      <c r="H101" t="str">
        <f>VLOOKUP(A101,AI_PF!$A$2:$H$783, 8,0)</f>
        <v>NPL</v>
      </c>
    </row>
    <row r="102" spans="1:8" x14ac:dyDescent="0.4">
      <c r="A102" t="s">
        <v>99</v>
      </c>
      <c r="B102" t="s">
        <v>2508</v>
      </c>
      <c r="C102" t="s">
        <v>2535</v>
      </c>
      <c r="D102" t="s">
        <v>596</v>
      </c>
      <c r="E102" t="s">
        <v>2518</v>
      </c>
      <c r="F102" t="s">
        <v>2536</v>
      </c>
      <c r="G102" t="s">
        <v>2520</v>
      </c>
      <c r="H102" t="str">
        <f>VLOOKUP(A102,AI_PF!$A$2:$H$783, 8,0)</f>
        <v>혼합</v>
      </c>
    </row>
    <row r="103" spans="1:8" x14ac:dyDescent="0.4">
      <c r="A103" t="s">
        <v>100</v>
      </c>
      <c r="B103" t="s">
        <v>2508</v>
      </c>
      <c r="C103" t="s">
        <v>988</v>
      </c>
      <c r="D103" t="s">
        <v>589</v>
      </c>
      <c r="E103" t="s">
        <v>2509</v>
      </c>
      <c r="F103" t="s">
        <v>2516</v>
      </c>
      <c r="G103" t="s">
        <v>2520</v>
      </c>
      <c r="H103" t="str">
        <f>VLOOKUP(A103,AI_PF!$A$2:$H$783, 8,0)</f>
        <v>혼합</v>
      </c>
    </row>
    <row r="104" spans="1:8" x14ac:dyDescent="0.4">
      <c r="A104" t="s">
        <v>101</v>
      </c>
      <c r="B104" t="s">
        <v>687</v>
      </c>
      <c r="C104" t="s">
        <v>2537</v>
      </c>
      <c r="D104" t="s">
        <v>596</v>
      </c>
      <c r="E104" t="s">
        <v>2518</v>
      </c>
      <c r="F104" t="s">
        <v>2533</v>
      </c>
      <c r="G104" t="s">
        <v>2520</v>
      </c>
      <c r="H104" t="str">
        <f>VLOOKUP(A104,AI_PF!$A$2:$H$783, 8,0)</f>
        <v>PE</v>
      </c>
    </row>
    <row r="105" spans="1:8" x14ac:dyDescent="0.4">
      <c r="A105" t="s">
        <v>102</v>
      </c>
      <c r="B105" t="s">
        <v>2508</v>
      </c>
      <c r="C105" t="s">
        <v>995</v>
      </c>
      <c r="D105" t="s">
        <v>705</v>
      </c>
      <c r="E105" t="s">
        <v>2509</v>
      </c>
      <c r="F105" t="s">
        <v>547</v>
      </c>
      <c r="G105" t="s">
        <v>2510</v>
      </c>
      <c r="H105" t="str">
        <f>VLOOKUP(A105,AI_PF!$A$2:$H$783, 8,0)</f>
        <v>도로</v>
      </c>
    </row>
    <row r="106" spans="1:8" x14ac:dyDescent="0.4">
      <c r="A106" t="s">
        <v>103</v>
      </c>
      <c r="B106" t="s">
        <v>2511</v>
      </c>
      <c r="C106" t="s">
        <v>2538</v>
      </c>
      <c r="D106" t="s">
        <v>1002</v>
      </c>
      <c r="E106" t="s">
        <v>2524</v>
      </c>
      <c r="F106" t="s">
        <v>2539</v>
      </c>
      <c r="G106" t="s">
        <v>2520</v>
      </c>
      <c r="H106" t="str">
        <f>VLOOKUP(A106,AI_PF!$A$2:$H$783, 8,0)</f>
        <v>혼합</v>
      </c>
    </row>
    <row r="107" spans="1:8" x14ac:dyDescent="0.4">
      <c r="A107" t="s">
        <v>104</v>
      </c>
      <c r="B107" t="s">
        <v>2508</v>
      </c>
      <c r="C107" t="s">
        <v>1003</v>
      </c>
      <c r="D107" t="s">
        <v>589</v>
      </c>
      <c r="E107" t="s">
        <v>2509</v>
      </c>
      <c r="F107" t="s">
        <v>614</v>
      </c>
      <c r="G107" t="s">
        <v>2510</v>
      </c>
      <c r="H107" t="str">
        <f>VLOOKUP(A107,AI_PF!$A$2:$H$783, 8,0)</f>
        <v>철도</v>
      </c>
    </row>
    <row r="108" spans="1:8" x14ac:dyDescent="0.4">
      <c r="A108" t="s">
        <v>1007</v>
      </c>
      <c r="B108" t="s">
        <v>2511</v>
      </c>
      <c r="C108" t="s">
        <v>1009</v>
      </c>
      <c r="D108" t="s">
        <v>1012</v>
      </c>
      <c r="E108" t="s">
        <v>2509</v>
      </c>
      <c r="F108" t="s">
        <v>2512</v>
      </c>
      <c r="G108" t="s">
        <v>2534</v>
      </c>
      <c r="H108" t="str">
        <f>VLOOKUP(A108,AI_PF!$A$2:$H$783, 8,0)</f>
        <v>오피스</v>
      </c>
    </row>
    <row r="109" spans="1:8" x14ac:dyDescent="0.4">
      <c r="A109" t="s">
        <v>1013</v>
      </c>
      <c r="B109" t="s">
        <v>2508</v>
      </c>
      <c r="C109" t="s">
        <v>1015</v>
      </c>
      <c r="D109" t="s">
        <v>589</v>
      </c>
      <c r="E109" t="s">
        <v>2509</v>
      </c>
      <c r="F109" t="s">
        <v>547</v>
      </c>
      <c r="G109" t="s">
        <v>9984</v>
      </c>
      <c r="H109" t="str">
        <f>VLOOKUP(A109,AI_PF!$A$2:$H$783, 8,0)</f>
        <v>철도</v>
      </c>
    </row>
    <row r="110" spans="1:8" x14ac:dyDescent="0.4">
      <c r="A110" t="s">
        <v>105</v>
      </c>
      <c r="B110" t="s">
        <v>2508</v>
      </c>
      <c r="C110" t="s">
        <v>1020</v>
      </c>
      <c r="D110" t="s">
        <v>656</v>
      </c>
      <c r="E110" t="s">
        <v>2509</v>
      </c>
      <c r="F110" t="s">
        <v>547</v>
      </c>
      <c r="G110" t="s">
        <v>9981</v>
      </c>
      <c r="H110" t="str">
        <f>VLOOKUP(A110,AI_PF!$A$2:$H$783, 8,0)</f>
        <v>하수관거</v>
      </c>
    </row>
    <row r="111" spans="1:8" x14ac:dyDescent="0.4">
      <c r="A111" t="s">
        <v>106</v>
      </c>
      <c r="B111" t="s">
        <v>2511</v>
      </c>
      <c r="C111" t="s">
        <v>1023</v>
      </c>
      <c r="D111" t="s">
        <v>1025</v>
      </c>
      <c r="E111" t="s">
        <v>2509</v>
      </c>
      <c r="F111" t="s">
        <v>2540</v>
      </c>
      <c r="G111" t="s">
        <v>2534</v>
      </c>
      <c r="H111" t="str">
        <f>VLOOKUP(A111,AI_PF!$A$2:$H$783, 8,0)</f>
        <v>오피스</v>
      </c>
    </row>
    <row r="112" spans="1:8" x14ac:dyDescent="0.4">
      <c r="A112" t="s">
        <v>1026</v>
      </c>
      <c r="B112" t="s">
        <v>2511</v>
      </c>
      <c r="C112" t="s">
        <v>1028</v>
      </c>
      <c r="D112" t="s">
        <v>596</v>
      </c>
      <c r="E112" t="s">
        <v>2526</v>
      </c>
      <c r="F112" t="s">
        <v>2512</v>
      </c>
      <c r="G112" t="s">
        <v>2534</v>
      </c>
      <c r="H112" t="str">
        <f>VLOOKUP(A112,AI_PF!$A$2:$H$783, 8,0)</f>
        <v>오피스</v>
      </c>
    </row>
    <row r="113" spans="1:8" x14ac:dyDescent="0.4">
      <c r="A113" t="s">
        <v>1031</v>
      </c>
      <c r="B113" t="s">
        <v>2511</v>
      </c>
      <c r="C113" t="s">
        <v>1032</v>
      </c>
      <c r="D113" t="s">
        <v>1034</v>
      </c>
      <c r="E113" t="s">
        <v>2509</v>
      </c>
      <c r="F113" t="s">
        <v>2512</v>
      </c>
      <c r="G113" t="s">
        <v>2520</v>
      </c>
      <c r="H113" t="str">
        <f>VLOOKUP(A113,AI_PF!$A$2:$H$783, 8,0)</f>
        <v>기타</v>
      </c>
    </row>
    <row r="114" spans="1:8" x14ac:dyDescent="0.4">
      <c r="A114" t="s">
        <v>1035</v>
      </c>
      <c r="B114" t="s">
        <v>2508</v>
      </c>
      <c r="C114" t="s">
        <v>1037</v>
      </c>
      <c r="D114" t="s">
        <v>589</v>
      </c>
      <c r="E114" t="s">
        <v>2522</v>
      </c>
      <c r="F114" t="s">
        <v>2516</v>
      </c>
      <c r="G114" t="s">
        <v>2521</v>
      </c>
      <c r="H114" t="str">
        <f>VLOOKUP(A114,AI_PF!$A$2:$H$783, 8,0)</f>
        <v>태양광</v>
      </c>
    </row>
    <row r="115" spans="1:8" x14ac:dyDescent="0.4">
      <c r="A115" t="s">
        <v>107</v>
      </c>
      <c r="B115" t="s">
        <v>2508</v>
      </c>
      <c r="C115" t="s">
        <v>1043</v>
      </c>
      <c r="D115" t="s">
        <v>705</v>
      </c>
      <c r="E115" t="s">
        <v>2522</v>
      </c>
      <c r="F115" t="s">
        <v>2516</v>
      </c>
      <c r="G115" t="s">
        <v>2521</v>
      </c>
      <c r="H115" t="str">
        <f>VLOOKUP(A115,AI_PF!$A$2:$H$783, 8,0)</f>
        <v>태양광</v>
      </c>
    </row>
    <row r="116" spans="1:8" x14ac:dyDescent="0.4">
      <c r="A116" t="s">
        <v>1044</v>
      </c>
      <c r="B116" t="s">
        <v>2511</v>
      </c>
      <c r="C116" t="s">
        <v>1046</v>
      </c>
      <c r="D116" t="s">
        <v>1048</v>
      </c>
      <c r="E116" t="s">
        <v>2526</v>
      </c>
      <c r="F116" t="s">
        <v>2512</v>
      </c>
      <c r="G116" t="s">
        <v>2534</v>
      </c>
      <c r="H116" t="str">
        <f>VLOOKUP(A116,AI_PF!$A$2:$H$783, 8,0)</f>
        <v>오피스</v>
      </c>
    </row>
    <row r="117" spans="1:8" x14ac:dyDescent="0.4">
      <c r="A117" t="s">
        <v>1050</v>
      </c>
      <c r="B117" t="s">
        <v>2508</v>
      </c>
      <c r="C117" t="s">
        <v>1051</v>
      </c>
      <c r="D117" t="s">
        <v>1054</v>
      </c>
      <c r="E117" t="s">
        <v>2509</v>
      </c>
      <c r="F117" t="s">
        <v>2516</v>
      </c>
      <c r="G117" t="s">
        <v>2530</v>
      </c>
      <c r="H117" t="str">
        <f>VLOOKUP(A117,AI_PF!$A$2:$H$783, 8,0)</f>
        <v>풍력</v>
      </c>
    </row>
    <row r="118" spans="1:8" x14ac:dyDescent="0.4">
      <c r="A118" t="s">
        <v>108</v>
      </c>
      <c r="B118" t="s">
        <v>2511</v>
      </c>
      <c r="C118" t="s">
        <v>2541</v>
      </c>
      <c r="D118" t="s">
        <v>933</v>
      </c>
      <c r="E118" t="s">
        <v>2518</v>
      </c>
      <c r="F118" t="s">
        <v>2512</v>
      </c>
      <c r="G118" t="s">
        <v>2534</v>
      </c>
      <c r="H118" t="str">
        <f>VLOOKUP(A118,AI_PF!$A$2:$H$783, 8,0)</f>
        <v>오피스</v>
      </c>
    </row>
    <row r="119" spans="1:8" x14ac:dyDescent="0.4">
      <c r="A119" t="s">
        <v>109</v>
      </c>
      <c r="B119" t="s">
        <v>2508</v>
      </c>
      <c r="C119" t="s">
        <v>1062</v>
      </c>
      <c r="D119" t="s">
        <v>576</v>
      </c>
      <c r="E119" t="s">
        <v>2509</v>
      </c>
      <c r="F119" t="s">
        <v>614</v>
      </c>
      <c r="G119" t="s">
        <v>9982</v>
      </c>
      <c r="H119" t="str">
        <f>VLOOKUP(A119,AI_PF!$A$2:$H$783, 8,0)</f>
        <v>병영시설</v>
      </c>
    </row>
    <row r="120" spans="1:8" x14ac:dyDescent="0.4">
      <c r="A120" t="s">
        <v>1064</v>
      </c>
      <c r="B120" t="s">
        <v>2508</v>
      </c>
      <c r="C120" t="s">
        <v>1065</v>
      </c>
      <c r="D120" t="s">
        <v>1069</v>
      </c>
      <c r="E120" t="s">
        <v>2526</v>
      </c>
      <c r="F120" t="s">
        <v>2516</v>
      </c>
      <c r="G120" t="s">
        <v>2510</v>
      </c>
      <c r="H120" t="str">
        <f>VLOOKUP(A120,AI_PF!$A$2:$H$783, 8,0)</f>
        <v>항공기</v>
      </c>
    </row>
    <row r="121" spans="1:8" x14ac:dyDescent="0.4">
      <c r="A121" t="s">
        <v>110</v>
      </c>
      <c r="B121" t="s">
        <v>2508</v>
      </c>
      <c r="C121" t="s">
        <v>1072</v>
      </c>
      <c r="D121" t="s">
        <v>589</v>
      </c>
      <c r="E121" t="s">
        <v>2522</v>
      </c>
      <c r="F121" t="s">
        <v>2516</v>
      </c>
      <c r="G121" t="s">
        <v>2521</v>
      </c>
      <c r="H121" t="str">
        <f>VLOOKUP(A121,AI_PF!$A$2:$H$783, 8,0)</f>
        <v>태양광</v>
      </c>
    </row>
    <row r="122" spans="1:8" x14ac:dyDescent="0.4">
      <c r="A122" t="s">
        <v>111</v>
      </c>
      <c r="B122" t="s">
        <v>2508</v>
      </c>
      <c r="C122" t="s">
        <v>1073</v>
      </c>
      <c r="D122" t="s">
        <v>1076</v>
      </c>
      <c r="E122" t="s">
        <v>2509</v>
      </c>
      <c r="F122" t="s">
        <v>547</v>
      </c>
      <c r="G122" t="s">
        <v>2510</v>
      </c>
      <c r="H122" t="str">
        <f>VLOOKUP(A122,AI_PF!$A$2:$H$783, 8,0)</f>
        <v>도로</v>
      </c>
    </row>
    <row r="123" spans="1:8" x14ac:dyDescent="0.4">
      <c r="A123" t="s">
        <v>112</v>
      </c>
      <c r="B123" t="s">
        <v>2508</v>
      </c>
      <c r="C123" t="s">
        <v>1079</v>
      </c>
      <c r="D123" t="s">
        <v>596</v>
      </c>
      <c r="E123" t="s">
        <v>2509</v>
      </c>
      <c r="F123" t="s">
        <v>547</v>
      </c>
      <c r="G123" t="s">
        <v>2510</v>
      </c>
      <c r="H123" t="str">
        <f>VLOOKUP(A123,AI_PF!$A$2:$H$783, 8,0)</f>
        <v>도로</v>
      </c>
    </row>
    <row r="124" spans="1:8" x14ac:dyDescent="0.4">
      <c r="A124" t="s">
        <v>113</v>
      </c>
      <c r="B124" t="s">
        <v>2508</v>
      </c>
      <c r="C124" t="s">
        <v>1085</v>
      </c>
      <c r="D124" t="s">
        <v>705</v>
      </c>
      <c r="E124" t="s">
        <v>2509</v>
      </c>
      <c r="F124" t="s">
        <v>547</v>
      </c>
      <c r="G124" t="s">
        <v>2510</v>
      </c>
      <c r="H124" t="str">
        <f>VLOOKUP(A124,AI_PF!$A$2:$H$783, 8,0)</f>
        <v>도로</v>
      </c>
    </row>
    <row r="125" spans="1:8" x14ac:dyDescent="0.4">
      <c r="A125" t="s">
        <v>114</v>
      </c>
      <c r="B125" t="s">
        <v>687</v>
      </c>
      <c r="C125" t="s">
        <v>1089</v>
      </c>
      <c r="D125" t="s">
        <v>1091</v>
      </c>
      <c r="E125" t="s">
        <v>2526</v>
      </c>
      <c r="F125" t="s">
        <v>840</v>
      </c>
      <c r="G125" t="s">
        <v>2520</v>
      </c>
      <c r="H125" t="str">
        <f>VLOOKUP(A125,AI_PF!$A$2:$H$783, 8,0)</f>
        <v>PE</v>
      </c>
    </row>
    <row r="126" spans="1:8" x14ac:dyDescent="0.4">
      <c r="A126" t="s">
        <v>115</v>
      </c>
      <c r="B126" t="s">
        <v>687</v>
      </c>
      <c r="C126" t="s">
        <v>1094</v>
      </c>
      <c r="D126" t="s">
        <v>1096</v>
      </c>
      <c r="E126" t="s">
        <v>2526</v>
      </c>
      <c r="F126" t="s">
        <v>840</v>
      </c>
      <c r="G126" t="s">
        <v>2520</v>
      </c>
      <c r="H126" t="str">
        <f>VLOOKUP(A126,AI_PF!$A$2:$H$783, 8,0)</f>
        <v>PE</v>
      </c>
    </row>
    <row r="127" spans="1:8" x14ac:dyDescent="0.4">
      <c r="A127" t="s">
        <v>116</v>
      </c>
      <c r="B127" t="s">
        <v>687</v>
      </c>
      <c r="C127" t="s">
        <v>1098</v>
      </c>
      <c r="D127" t="s">
        <v>926</v>
      </c>
      <c r="E127" t="s">
        <v>2524</v>
      </c>
      <c r="F127" t="s">
        <v>840</v>
      </c>
      <c r="G127" t="s">
        <v>2520</v>
      </c>
      <c r="H127" t="str">
        <f>VLOOKUP(A127,AI_PF!$A$2:$H$783, 8,0)</f>
        <v>PE</v>
      </c>
    </row>
    <row r="128" spans="1:8" x14ac:dyDescent="0.4">
      <c r="A128" t="s">
        <v>117</v>
      </c>
      <c r="B128" t="s">
        <v>687</v>
      </c>
      <c r="C128" t="s">
        <v>1101</v>
      </c>
      <c r="D128" t="s">
        <v>1103</v>
      </c>
      <c r="E128" t="s">
        <v>2518</v>
      </c>
      <c r="F128" t="s">
        <v>840</v>
      </c>
      <c r="G128" t="s">
        <v>2520</v>
      </c>
      <c r="H128" t="str">
        <f>VLOOKUP(A128,AI_PF!$A$2:$H$783, 8,0)</f>
        <v>PE</v>
      </c>
    </row>
    <row r="129" spans="1:8" x14ac:dyDescent="0.4">
      <c r="A129" t="s">
        <v>118</v>
      </c>
      <c r="B129" t="s">
        <v>2508</v>
      </c>
      <c r="C129" t="s">
        <v>1104</v>
      </c>
      <c r="D129" t="s">
        <v>1076</v>
      </c>
      <c r="E129" t="s">
        <v>2509</v>
      </c>
      <c r="F129" t="s">
        <v>2516</v>
      </c>
      <c r="G129" t="s">
        <v>2530</v>
      </c>
      <c r="H129" t="str">
        <f>VLOOKUP(A129,AI_PF!$A$2:$H$783, 8,0)</f>
        <v>풍력</v>
      </c>
    </row>
    <row r="130" spans="1:8" x14ac:dyDescent="0.4">
      <c r="A130" t="s">
        <v>119</v>
      </c>
      <c r="B130" t="s">
        <v>2508</v>
      </c>
      <c r="C130" t="s">
        <v>1106</v>
      </c>
      <c r="D130" t="s">
        <v>1108</v>
      </c>
      <c r="E130" t="s">
        <v>2509</v>
      </c>
      <c r="F130" t="s">
        <v>547</v>
      </c>
      <c r="G130" t="s">
        <v>2510</v>
      </c>
      <c r="H130" t="str">
        <f>VLOOKUP(A130,AI_PF!$A$2:$H$783, 8,0)</f>
        <v>도로</v>
      </c>
    </row>
    <row r="131" spans="1:8" x14ac:dyDescent="0.4">
      <c r="A131" t="s">
        <v>120</v>
      </c>
      <c r="B131" t="s">
        <v>2508</v>
      </c>
      <c r="C131" t="s">
        <v>1110</v>
      </c>
      <c r="D131" t="s">
        <v>1108</v>
      </c>
      <c r="E131" t="s">
        <v>2509</v>
      </c>
      <c r="F131" t="s">
        <v>614</v>
      </c>
      <c r="G131" t="s">
        <v>2510</v>
      </c>
      <c r="H131" t="str">
        <f>VLOOKUP(A131,AI_PF!$A$2:$H$783, 8,0)</f>
        <v>철도</v>
      </c>
    </row>
    <row r="132" spans="1:8" x14ac:dyDescent="0.4">
      <c r="A132" t="s">
        <v>121</v>
      </c>
      <c r="B132" t="s">
        <v>2508</v>
      </c>
      <c r="C132" t="s">
        <v>1114</v>
      </c>
      <c r="D132" t="s">
        <v>1116</v>
      </c>
      <c r="E132" t="s">
        <v>2509</v>
      </c>
      <c r="F132" t="s">
        <v>614</v>
      </c>
      <c r="G132" t="s">
        <v>9981</v>
      </c>
      <c r="H132" t="str">
        <f>VLOOKUP(A132,AI_PF!$A$2:$H$783, 8,0)</f>
        <v>하수관거</v>
      </c>
    </row>
    <row r="133" spans="1:8" x14ac:dyDescent="0.4">
      <c r="A133" t="s">
        <v>122</v>
      </c>
      <c r="B133" t="s">
        <v>2508</v>
      </c>
      <c r="C133" t="s">
        <v>1117</v>
      </c>
      <c r="D133" t="s">
        <v>759</v>
      </c>
      <c r="E133" t="s">
        <v>2509</v>
      </c>
      <c r="F133" t="s">
        <v>2516</v>
      </c>
      <c r="G133" t="s">
        <v>2530</v>
      </c>
      <c r="H133" t="str">
        <f>VLOOKUP(A133,AI_PF!$A$2:$H$783, 8,0)</f>
        <v>석탄화력</v>
      </c>
    </row>
    <row r="134" spans="1:8" x14ac:dyDescent="0.4">
      <c r="A134" t="s">
        <v>123</v>
      </c>
      <c r="B134" t="s">
        <v>2508</v>
      </c>
      <c r="C134" t="s">
        <v>1126</v>
      </c>
      <c r="D134" t="s">
        <v>589</v>
      </c>
      <c r="E134" t="s">
        <v>2509</v>
      </c>
      <c r="F134" t="s">
        <v>547</v>
      </c>
      <c r="G134" t="s">
        <v>2510</v>
      </c>
      <c r="H134" t="str">
        <f>VLOOKUP(A134,AI_PF!$A$2:$H$783, 8,0)</f>
        <v>항만</v>
      </c>
    </row>
    <row r="135" spans="1:8" x14ac:dyDescent="0.4">
      <c r="A135" t="s">
        <v>124</v>
      </c>
      <c r="B135" t="s">
        <v>2511</v>
      </c>
      <c r="C135" t="s">
        <v>2542</v>
      </c>
      <c r="D135" t="s">
        <v>596</v>
      </c>
      <c r="E135" t="s">
        <v>2526</v>
      </c>
      <c r="F135" t="s">
        <v>2536</v>
      </c>
      <c r="G135" t="s">
        <v>2520</v>
      </c>
      <c r="H135" t="str">
        <f>VLOOKUP(A135,AI_PF!$A$2:$H$783, 8,0)</f>
        <v>혼합</v>
      </c>
    </row>
    <row r="136" spans="1:8" x14ac:dyDescent="0.4">
      <c r="A136" t="s">
        <v>125</v>
      </c>
      <c r="B136" t="s">
        <v>2508</v>
      </c>
      <c r="C136" t="s">
        <v>1132</v>
      </c>
      <c r="D136" t="s">
        <v>562</v>
      </c>
      <c r="E136" t="s">
        <v>2509</v>
      </c>
      <c r="F136" t="s">
        <v>2516</v>
      </c>
      <c r="G136" t="s">
        <v>2530</v>
      </c>
      <c r="H136" t="str">
        <f>VLOOKUP(A136,AI_PF!$A$2:$H$783, 8,0)</f>
        <v>가스LNG</v>
      </c>
    </row>
    <row r="137" spans="1:8" x14ac:dyDescent="0.4">
      <c r="A137" t="s">
        <v>126</v>
      </c>
      <c r="B137" t="s">
        <v>2508</v>
      </c>
      <c r="C137" t="s">
        <v>1136</v>
      </c>
      <c r="D137" t="s">
        <v>576</v>
      </c>
      <c r="E137" t="s">
        <v>2509</v>
      </c>
      <c r="F137" t="s">
        <v>614</v>
      </c>
      <c r="G137" t="s">
        <v>9981</v>
      </c>
      <c r="H137" t="str">
        <f>VLOOKUP(A137,AI_PF!$A$2:$H$783, 8,0)</f>
        <v>하수관거</v>
      </c>
    </row>
    <row r="138" spans="1:8" x14ac:dyDescent="0.4">
      <c r="A138" t="s">
        <v>127</v>
      </c>
      <c r="B138" t="s">
        <v>2508</v>
      </c>
      <c r="C138" t="s">
        <v>1140</v>
      </c>
      <c r="D138" t="s">
        <v>585</v>
      </c>
      <c r="E138" t="s">
        <v>2509</v>
      </c>
      <c r="F138" t="s">
        <v>547</v>
      </c>
      <c r="G138" t="s">
        <v>2510</v>
      </c>
      <c r="H138" t="str">
        <f>VLOOKUP(A138,AI_PF!$A$2:$H$783, 8,0)</f>
        <v>도로</v>
      </c>
    </row>
    <row r="139" spans="1:8" x14ac:dyDescent="0.4">
      <c r="A139" t="s">
        <v>1142</v>
      </c>
      <c r="B139" t="s">
        <v>827</v>
      </c>
      <c r="C139" t="s">
        <v>1144</v>
      </c>
      <c r="D139" t="s">
        <v>828</v>
      </c>
      <c r="E139" t="s">
        <v>2509</v>
      </c>
      <c r="F139" t="s">
        <v>2525</v>
      </c>
      <c r="G139" t="s">
        <v>2520</v>
      </c>
      <c r="H139" t="str">
        <f>VLOOKUP(A139,AI_PF!$A$2:$H$783, 8,0)</f>
        <v>VC</v>
      </c>
    </row>
    <row r="140" spans="1:8" x14ac:dyDescent="0.4">
      <c r="A140" t="s">
        <v>1146</v>
      </c>
      <c r="B140" t="s">
        <v>827</v>
      </c>
      <c r="C140" t="s">
        <v>1148</v>
      </c>
      <c r="D140" t="s">
        <v>828</v>
      </c>
      <c r="E140" t="s">
        <v>2509</v>
      </c>
      <c r="F140" t="s">
        <v>2525</v>
      </c>
      <c r="G140" t="s">
        <v>2520</v>
      </c>
      <c r="H140" t="str">
        <f>VLOOKUP(A140,AI_PF!$A$2:$H$783, 8,0)</f>
        <v>VC</v>
      </c>
    </row>
    <row r="141" spans="1:8" x14ac:dyDescent="0.4">
      <c r="A141" t="s">
        <v>128</v>
      </c>
      <c r="B141" t="s">
        <v>827</v>
      </c>
      <c r="C141" t="s">
        <v>1151</v>
      </c>
      <c r="D141" t="s">
        <v>828</v>
      </c>
      <c r="E141" t="s">
        <v>2509</v>
      </c>
      <c r="F141" t="s">
        <v>2525</v>
      </c>
      <c r="G141" t="s">
        <v>2520</v>
      </c>
      <c r="H141" t="str">
        <f>VLOOKUP(A141,AI_PF!$A$2:$H$783, 8,0)</f>
        <v>VC</v>
      </c>
    </row>
    <row r="142" spans="1:8" x14ac:dyDescent="0.4">
      <c r="A142" t="s">
        <v>129</v>
      </c>
      <c r="B142" t="s">
        <v>2508</v>
      </c>
      <c r="C142" t="s">
        <v>1153</v>
      </c>
      <c r="D142" t="s">
        <v>1054</v>
      </c>
      <c r="E142" t="s">
        <v>2509</v>
      </c>
      <c r="F142" t="s">
        <v>547</v>
      </c>
      <c r="G142" t="s">
        <v>2510</v>
      </c>
      <c r="H142" t="str">
        <f>VLOOKUP(A142,AI_PF!$A$2:$H$783, 8,0)</f>
        <v>도로</v>
      </c>
    </row>
    <row r="143" spans="1:8" x14ac:dyDescent="0.4">
      <c r="A143" t="s">
        <v>130</v>
      </c>
      <c r="B143" t="s">
        <v>2508</v>
      </c>
      <c r="C143" t="s">
        <v>1156</v>
      </c>
      <c r="D143" t="s">
        <v>759</v>
      </c>
      <c r="E143" t="s">
        <v>2509</v>
      </c>
      <c r="F143" t="s">
        <v>547</v>
      </c>
      <c r="G143" t="s">
        <v>2510</v>
      </c>
      <c r="H143" t="str">
        <f>VLOOKUP(A143,AI_PF!$A$2:$H$783, 8,0)</f>
        <v>도로</v>
      </c>
    </row>
    <row r="144" spans="1:8" x14ac:dyDescent="0.4">
      <c r="A144" t="s">
        <v>131</v>
      </c>
      <c r="B144" t="s">
        <v>2508</v>
      </c>
      <c r="C144" t="s">
        <v>1159</v>
      </c>
      <c r="D144" t="s">
        <v>1161</v>
      </c>
      <c r="E144" t="s">
        <v>2524</v>
      </c>
      <c r="F144" t="s">
        <v>2533</v>
      </c>
      <c r="G144" t="s">
        <v>2520</v>
      </c>
      <c r="H144" t="str">
        <f>VLOOKUP(A144,AI_PF!$A$2:$H$783, 8,0)</f>
        <v>혼합</v>
      </c>
    </row>
    <row r="145" spans="1:8" x14ac:dyDescent="0.4">
      <c r="A145" t="s">
        <v>132</v>
      </c>
      <c r="B145" t="s">
        <v>2508</v>
      </c>
      <c r="C145" t="s">
        <v>1162</v>
      </c>
      <c r="D145" t="s">
        <v>576</v>
      </c>
      <c r="E145" t="s">
        <v>2509</v>
      </c>
      <c r="F145" t="s">
        <v>614</v>
      </c>
      <c r="G145" t="s">
        <v>9982</v>
      </c>
      <c r="H145" t="str">
        <f>VLOOKUP(A145,AI_PF!$A$2:$H$783, 8,0)</f>
        <v>교육시설</v>
      </c>
    </row>
    <row r="146" spans="1:8" x14ac:dyDescent="0.4">
      <c r="A146" t="s">
        <v>133</v>
      </c>
      <c r="B146" t="s">
        <v>2508</v>
      </c>
      <c r="C146" t="s">
        <v>1165</v>
      </c>
      <c r="D146" t="s">
        <v>576</v>
      </c>
      <c r="E146" t="s">
        <v>2509</v>
      </c>
      <c r="F146" t="s">
        <v>614</v>
      </c>
      <c r="G146" t="s">
        <v>9982</v>
      </c>
      <c r="H146" t="str">
        <f>VLOOKUP(A146,AI_PF!$A$2:$H$783, 8,0)</f>
        <v>교육시설</v>
      </c>
    </row>
    <row r="147" spans="1:8" x14ac:dyDescent="0.4">
      <c r="A147" t="s">
        <v>134</v>
      </c>
      <c r="B147" t="s">
        <v>2508</v>
      </c>
      <c r="C147" t="s">
        <v>1167</v>
      </c>
      <c r="D147" t="s">
        <v>759</v>
      </c>
      <c r="E147" t="s">
        <v>2509</v>
      </c>
      <c r="F147" t="s">
        <v>547</v>
      </c>
      <c r="G147" t="s">
        <v>2510</v>
      </c>
      <c r="H147" t="str">
        <f>VLOOKUP(A147,AI_PF!$A$2:$H$783, 8,0)</f>
        <v>도로</v>
      </c>
    </row>
    <row r="148" spans="1:8" x14ac:dyDescent="0.4">
      <c r="A148" t="s">
        <v>1173</v>
      </c>
      <c r="B148" t="s">
        <v>2508</v>
      </c>
      <c r="C148" t="s">
        <v>1174</v>
      </c>
      <c r="D148" t="s">
        <v>589</v>
      </c>
      <c r="E148" t="s">
        <v>2509</v>
      </c>
      <c r="F148" t="s">
        <v>547</v>
      </c>
      <c r="G148" t="s">
        <v>2510</v>
      </c>
      <c r="H148" t="str">
        <f>VLOOKUP(A148,AI_PF!$A$2:$H$783, 8,0)</f>
        <v>도로</v>
      </c>
    </row>
    <row r="149" spans="1:8" x14ac:dyDescent="0.4">
      <c r="A149" t="s">
        <v>135</v>
      </c>
      <c r="B149" t="s">
        <v>2508</v>
      </c>
      <c r="C149" t="s">
        <v>1177</v>
      </c>
      <c r="D149" t="s">
        <v>1108</v>
      </c>
      <c r="E149" t="s">
        <v>2509</v>
      </c>
      <c r="F149" t="s">
        <v>547</v>
      </c>
      <c r="G149" t="s">
        <v>2510</v>
      </c>
      <c r="H149" t="str">
        <f>VLOOKUP(A149,AI_PF!$A$2:$H$783, 8,0)</f>
        <v>도로</v>
      </c>
    </row>
    <row r="150" spans="1:8" x14ac:dyDescent="0.4">
      <c r="A150" t="s">
        <v>136</v>
      </c>
      <c r="B150" t="s">
        <v>2508</v>
      </c>
      <c r="C150" t="s">
        <v>1180</v>
      </c>
      <c r="D150" t="s">
        <v>589</v>
      </c>
      <c r="E150" t="s">
        <v>2509</v>
      </c>
      <c r="F150" t="s">
        <v>2516</v>
      </c>
      <c r="G150" t="s">
        <v>2530</v>
      </c>
      <c r="H150" t="str">
        <f>VLOOKUP(A150,AI_PF!$A$2:$H$783, 8,0)</f>
        <v>태양광</v>
      </c>
    </row>
    <row r="151" spans="1:8" x14ac:dyDescent="0.4">
      <c r="A151" t="s">
        <v>1183</v>
      </c>
      <c r="B151" t="s">
        <v>2511</v>
      </c>
      <c r="C151" t="s">
        <v>1184</v>
      </c>
      <c r="D151" t="s">
        <v>1187</v>
      </c>
      <c r="E151" t="s">
        <v>2509</v>
      </c>
      <c r="F151" t="s">
        <v>2512</v>
      </c>
      <c r="G151" t="s">
        <v>2534</v>
      </c>
      <c r="H151" t="str">
        <f>VLOOKUP(A151,AI_PF!$A$2:$H$783, 8,0)</f>
        <v>오피스</v>
      </c>
    </row>
    <row r="152" spans="1:8" x14ac:dyDescent="0.4">
      <c r="A152" t="s">
        <v>1188</v>
      </c>
      <c r="B152" t="s">
        <v>2511</v>
      </c>
      <c r="C152" t="s">
        <v>1189</v>
      </c>
      <c r="D152" t="s">
        <v>1012</v>
      </c>
      <c r="E152" t="s">
        <v>2509</v>
      </c>
      <c r="F152" t="s">
        <v>2512</v>
      </c>
      <c r="G152" t="s">
        <v>2534</v>
      </c>
      <c r="H152" t="str">
        <f>VLOOKUP(A152,AI_PF!$A$2:$H$783, 8,0)</f>
        <v>오피스</v>
      </c>
    </row>
    <row r="153" spans="1:8" x14ac:dyDescent="0.4">
      <c r="A153" t="s">
        <v>137</v>
      </c>
      <c r="B153" t="s">
        <v>2508</v>
      </c>
      <c r="C153" t="s">
        <v>1192</v>
      </c>
      <c r="D153" t="s">
        <v>759</v>
      </c>
      <c r="E153" t="s">
        <v>2509</v>
      </c>
      <c r="F153" t="s">
        <v>614</v>
      </c>
      <c r="G153" t="s">
        <v>2510</v>
      </c>
      <c r="H153" t="str">
        <f>VLOOKUP(A153,AI_PF!$A$2:$H$783, 8,0)</f>
        <v>철도</v>
      </c>
    </row>
    <row r="154" spans="1:8" x14ac:dyDescent="0.4">
      <c r="A154" t="s">
        <v>138</v>
      </c>
      <c r="B154" t="s">
        <v>2508</v>
      </c>
      <c r="C154" t="s">
        <v>1196</v>
      </c>
      <c r="D154" t="s">
        <v>769</v>
      </c>
      <c r="E154" t="s">
        <v>2518</v>
      </c>
      <c r="F154" t="s">
        <v>2516</v>
      </c>
      <c r="G154" t="s">
        <v>9983</v>
      </c>
      <c r="H154" t="str">
        <f>VLOOKUP(A154,AI_PF!$A$2:$H$783, 8,0)</f>
        <v>태양광</v>
      </c>
    </row>
    <row r="155" spans="1:8" x14ac:dyDescent="0.4">
      <c r="A155" t="s">
        <v>139</v>
      </c>
      <c r="B155" t="s">
        <v>827</v>
      </c>
      <c r="C155" t="s">
        <v>1198</v>
      </c>
      <c r="D155" t="s">
        <v>1200</v>
      </c>
      <c r="E155" t="s">
        <v>2526</v>
      </c>
      <c r="F155" t="s">
        <v>2525</v>
      </c>
      <c r="G155" t="s">
        <v>2520</v>
      </c>
      <c r="H155" t="str">
        <f>VLOOKUP(A155,AI_PF!$A$2:$H$783, 8,0)</f>
        <v>VC</v>
      </c>
    </row>
    <row r="156" spans="1:8" x14ac:dyDescent="0.4">
      <c r="A156" t="s">
        <v>140</v>
      </c>
      <c r="B156" t="s">
        <v>687</v>
      </c>
      <c r="C156" t="s">
        <v>1203</v>
      </c>
      <c r="D156" t="s">
        <v>1076</v>
      </c>
      <c r="E156" t="s">
        <v>2509</v>
      </c>
      <c r="F156" t="s">
        <v>840</v>
      </c>
      <c r="G156" t="s">
        <v>2520</v>
      </c>
      <c r="H156" t="str">
        <f>VLOOKUP(A156,AI_PF!$A$2:$H$783, 8,0)</f>
        <v>인수금융</v>
      </c>
    </row>
    <row r="157" spans="1:8" x14ac:dyDescent="0.4">
      <c r="A157" t="s">
        <v>141</v>
      </c>
      <c r="B157" t="s">
        <v>844</v>
      </c>
      <c r="C157" t="s">
        <v>1207</v>
      </c>
      <c r="D157" t="s">
        <v>1209</v>
      </c>
      <c r="E157" t="s">
        <v>2518</v>
      </c>
      <c r="F157" t="s">
        <v>2528</v>
      </c>
      <c r="G157" t="s">
        <v>858</v>
      </c>
      <c r="H157" t="str">
        <f>VLOOKUP(A157,AI_PF!$A$2:$H$783, 8,0)</f>
        <v>Subordinate</v>
      </c>
    </row>
    <row r="158" spans="1:8" x14ac:dyDescent="0.4">
      <c r="A158" t="s">
        <v>142</v>
      </c>
      <c r="B158" t="s">
        <v>2508</v>
      </c>
      <c r="C158" t="s">
        <v>1211</v>
      </c>
      <c r="D158" t="s">
        <v>576</v>
      </c>
      <c r="E158" t="s">
        <v>2509</v>
      </c>
      <c r="F158" t="s">
        <v>2516</v>
      </c>
      <c r="G158" t="s">
        <v>2530</v>
      </c>
      <c r="H158" t="str">
        <f>VLOOKUP(A158,AI_PF!$A$2:$H$783, 8,0)</f>
        <v>연료전지</v>
      </c>
    </row>
    <row r="159" spans="1:8" x14ac:dyDescent="0.4">
      <c r="A159" t="s">
        <v>143</v>
      </c>
      <c r="B159" t="s">
        <v>2508</v>
      </c>
      <c r="C159" t="s">
        <v>1215</v>
      </c>
      <c r="D159" t="s">
        <v>596</v>
      </c>
      <c r="E159" t="s">
        <v>2509</v>
      </c>
      <c r="F159" t="s">
        <v>2516</v>
      </c>
      <c r="G159" t="s">
        <v>9983</v>
      </c>
      <c r="H159" t="str">
        <f>VLOOKUP(A159,AI_PF!$A$2:$H$783, 8,0)</f>
        <v>태양광</v>
      </c>
    </row>
    <row r="160" spans="1:8" x14ac:dyDescent="0.4">
      <c r="A160" t="s">
        <v>144</v>
      </c>
      <c r="B160" t="s">
        <v>827</v>
      </c>
      <c r="C160" t="s">
        <v>1218</v>
      </c>
      <c r="D160" t="s">
        <v>1108</v>
      </c>
      <c r="E160" t="s">
        <v>2518</v>
      </c>
      <c r="F160" t="s">
        <v>2543</v>
      </c>
      <c r="G160" t="s">
        <v>2520</v>
      </c>
      <c r="H160" t="str">
        <f>VLOOKUP(A160,AI_PF!$A$2:$H$783, 8,0)</f>
        <v>VC</v>
      </c>
    </row>
    <row r="161" spans="1:8" x14ac:dyDescent="0.4">
      <c r="A161" t="s">
        <v>1221</v>
      </c>
      <c r="B161" t="s">
        <v>2508</v>
      </c>
      <c r="C161" t="s">
        <v>1223</v>
      </c>
      <c r="D161" t="s">
        <v>1116</v>
      </c>
      <c r="E161" t="s">
        <v>2522</v>
      </c>
      <c r="F161" t="s">
        <v>2516</v>
      </c>
      <c r="G161" t="s">
        <v>2510</v>
      </c>
      <c r="H161" t="str">
        <f>VLOOKUP(A161,AI_PF!$A$2:$H$783, 8,0)</f>
        <v>선박</v>
      </c>
    </row>
    <row r="162" spans="1:8" x14ac:dyDescent="0.4">
      <c r="A162" t="s">
        <v>145</v>
      </c>
      <c r="B162" t="s">
        <v>2508</v>
      </c>
      <c r="C162" t="s">
        <v>1228</v>
      </c>
      <c r="D162" t="s">
        <v>576</v>
      </c>
      <c r="E162" t="s">
        <v>2509</v>
      </c>
      <c r="F162" t="s">
        <v>614</v>
      </c>
      <c r="G162" t="s">
        <v>9982</v>
      </c>
      <c r="H162" t="str">
        <f>VLOOKUP(A162,AI_PF!$A$2:$H$783, 8,0)</f>
        <v>교육시설</v>
      </c>
    </row>
    <row r="163" spans="1:8" x14ac:dyDescent="0.4">
      <c r="A163" t="s">
        <v>146</v>
      </c>
      <c r="B163" t="s">
        <v>2511</v>
      </c>
      <c r="C163" t="s">
        <v>2544</v>
      </c>
      <c r="D163" t="s">
        <v>1048</v>
      </c>
      <c r="E163" t="s">
        <v>2526</v>
      </c>
      <c r="F163" t="s">
        <v>2536</v>
      </c>
      <c r="G163" t="s">
        <v>2534</v>
      </c>
      <c r="H163" t="str">
        <f>VLOOKUP(A163,AI_PF!$A$2:$H$783, 8,0)</f>
        <v>오피스</v>
      </c>
    </row>
    <row r="164" spans="1:8" x14ac:dyDescent="0.4">
      <c r="A164" t="s">
        <v>147</v>
      </c>
      <c r="B164" t="s">
        <v>2511</v>
      </c>
      <c r="C164" t="s">
        <v>1234</v>
      </c>
      <c r="D164" t="s">
        <v>1054</v>
      </c>
      <c r="E164" t="s">
        <v>2509</v>
      </c>
      <c r="F164" t="s">
        <v>2545</v>
      </c>
      <c r="G164" t="s">
        <v>2546</v>
      </c>
      <c r="H164" t="str">
        <f>VLOOKUP(A164,AI_PF!$A$2:$H$783, 8,0)</f>
        <v>주거용</v>
      </c>
    </row>
    <row r="165" spans="1:8" x14ac:dyDescent="0.4">
      <c r="A165" t="s">
        <v>148</v>
      </c>
      <c r="B165" t="s">
        <v>2508</v>
      </c>
      <c r="C165" t="s">
        <v>1241</v>
      </c>
      <c r="D165" t="s">
        <v>759</v>
      </c>
      <c r="E165" t="s">
        <v>2509</v>
      </c>
      <c r="F165" t="s">
        <v>614</v>
      </c>
      <c r="G165" t="s">
        <v>9982</v>
      </c>
      <c r="H165" t="str">
        <f>VLOOKUP(A165,AI_PF!$A$2:$H$783, 8,0)</f>
        <v>병영시설</v>
      </c>
    </row>
    <row r="166" spans="1:8" x14ac:dyDescent="0.4">
      <c r="A166" t="s">
        <v>149</v>
      </c>
      <c r="B166" t="s">
        <v>827</v>
      </c>
      <c r="C166" t="s">
        <v>1244</v>
      </c>
      <c r="D166" t="s">
        <v>2547</v>
      </c>
      <c r="E166" t="s">
        <v>2548</v>
      </c>
      <c r="F166" t="s">
        <v>2543</v>
      </c>
      <c r="G166" t="s">
        <v>2549</v>
      </c>
      <c r="H166" t="str">
        <f>VLOOKUP(A166,AI_PF!$A$2:$H$783, 8,0)</f>
        <v>VC</v>
      </c>
    </row>
    <row r="167" spans="1:8" x14ac:dyDescent="0.4">
      <c r="A167" t="s">
        <v>150</v>
      </c>
      <c r="B167" t="s">
        <v>2511</v>
      </c>
      <c r="C167" t="s">
        <v>2550</v>
      </c>
      <c r="D167" t="s">
        <v>1253</v>
      </c>
      <c r="E167" t="s">
        <v>2526</v>
      </c>
      <c r="F167" t="s">
        <v>2536</v>
      </c>
      <c r="G167" t="s">
        <v>2551</v>
      </c>
      <c r="H167" t="str">
        <f>VLOOKUP(A167,AI_PF!$A$2:$H$783, 8,0)</f>
        <v>호텔</v>
      </c>
    </row>
    <row r="168" spans="1:8" x14ac:dyDescent="0.4">
      <c r="A168" t="s">
        <v>151</v>
      </c>
      <c r="B168" t="s">
        <v>2508</v>
      </c>
      <c r="C168" t="s">
        <v>1254</v>
      </c>
      <c r="D168" t="s">
        <v>1108</v>
      </c>
      <c r="E168" t="s">
        <v>2509</v>
      </c>
      <c r="F168" t="s">
        <v>547</v>
      </c>
      <c r="G168" t="s">
        <v>2510</v>
      </c>
      <c r="H168" t="str">
        <f>VLOOKUP(A168,AI_PF!$A$2:$H$783, 8,0)</f>
        <v>철도</v>
      </c>
    </row>
    <row r="169" spans="1:8" x14ac:dyDescent="0.4">
      <c r="A169" t="s">
        <v>152</v>
      </c>
      <c r="B169" t="s">
        <v>2511</v>
      </c>
      <c r="C169" t="s">
        <v>1257</v>
      </c>
      <c r="D169" t="s">
        <v>1259</v>
      </c>
      <c r="E169" t="s">
        <v>2509</v>
      </c>
      <c r="F169" t="s">
        <v>2512</v>
      </c>
      <c r="G169" t="s">
        <v>845</v>
      </c>
      <c r="H169" t="str">
        <f>VLOOKUP(A169,AI_PF!$A$2:$H$783, 8,0)</f>
        <v>NPL</v>
      </c>
    </row>
    <row r="170" spans="1:8" x14ac:dyDescent="0.4">
      <c r="A170" t="s">
        <v>153</v>
      </c>
      <c r="B170" t="s">
        <v>2511</v>
      </c>
      <c r="C170" t="s">
        <v>2552</v>
      </c>
      <c r="D170" t="s">
        <v>933</v>
      </c>
      <c r="E170" t="s">
        <v>2526</v>
      </c>
      <c r="F170" t="s">
        <v>2536</v>
      </c>
      <c r="G170" t="s">
        <v>2534</v>
      </c>
      <c r="H170" t="str">
        <f>VLOOKUP(A170,AI_PF!$A$2:$H$783, 8,0)</f>
        <v>오피스</v>
      </c>
    </row>
    <row r="171" spans="1:8" x14ac:dyDescent="0.4">
      <c r="A171" t="s">
        <v>154</v>
      </c>
      <c r="B171" t="s">
        <v>2508</v>
      </c>
      <c r="C171" t="s">
        <v>1265</v>
      </c>
      <c r="D171" t="s">
        <v>1267</v>
      </c>
      <c r="E171" t="s">
        <v>2509</v>
      </c>
      <c r="F171" t="s">
        <v>547</v>
      </c>
      <c r="G171" t="s">
        <v>2510</v>
      </c>
      <c r="H171" t="str">
        <f>VLOOKUP(A171,AI_PF!$A$2:$H$783, 8,0)</f>
        <v>도로</v>
      </c>
    </row>
    <row r="172" spans="1:8" x14ac:dyDescent="0.4">
      <c r="A172" t="s">
        <v>155</v>
      </c>
      <c r="B172" t="s">
        <v>827</v>
      </c>
      <c r="C172" t="s">
        <v>2553</v>
      </c>
      <c r="D172" t="s">
        <v>596</v>
      </c>
      <c r="E172" t="s">
        <v>2518</v>
      </c>
      <c r="F172" t="s">
        <v>2543</v>
      </c>
      <c r="G172" t="s">
        <v>2520</v>
      </c>
      <c r="H172" t="str">
        <f>VLOOKUP(A172,AI_PF!$A$2:$H$783, 8,0)</f>
        <v>VC</v>
      </c>
    </row>
    <row r="173" spans="1:8" x14ac:dyDescent="0.4">
      <c r="A173" t="s">
        <v>1273</v>
      </c>
      <c r="B173" t="s">
        <v>844</v>
      </c>
      <c r="C173" t="s">
        <v>1275</v>
      </c>
      <c r="D173" t="s">
        <v>596</v>
      </c>
      <c r="E173" t="s">
        <v>2526</v>
      </c>
      <c r="F173" t="s">
        <v>1277</v>
      </c>
      <c r="G173" t="s">
        <v>1277</v>
      </c>
      <c r="H173" t="str">
        <f>VLOOKUP(A173,AI_PF!$A$2:$H$783, 8,0)</f>
        <v>Senior</v>
      </c>
    </row>
    <row r="174" spans="1:8" x14ac:dyDescent="0.4">
      <c r="A174" t="s">
        <v>156</v>
      </c>
      <c r="B174" t="s">
        <v>2508</v>
      </c>
      <c r="C174" t="s">
        <v>1279</v>
      </c>
      <c r="D174" t="s">
        <v>589</v>
      </c>
      <c r="E174" t="s">
        <v>2509</v>
      </c>
      <c r="F174" t="s">
        <v>2516</v>
      </c>
      <c r="G174" t="s">
        <v>9985</v>
      </c>
      <c r="H174" t="str">
        <f>VLOOKUP(A174,AI_PF!$A$2:$H$783, 8,0)</f>
        <v>가스LNG</v>
      </c>
    </row>
    <row r="175" spans="1:8" x14ac:dyDescent="0.4">
      <c r="A175" t="s">
        <v>157</v>
      </c>
      <c r="B175" t="s">
        <v>2511</v>
      </c>
      <c r="C175" t="s">
        <v>2554</v>
      </c>
      <c r="D175" t="s">
        <v>1286</v>
      </c>
      <c r="E175" t="s">
        <v>2526</v>
      </c>
      <c r="F175" t="s">
        <v>2536</v>
      </c>
      <c r="G175" t="s">
        <v>2534</v>
      </c>
      <c r="H175" t="str">
        <f>VLOOKUP(A175,AI_PF!$A$2:$H$783, 8,0)</f>
        <v>오피스</v>
      </c>
    </row>
    <row r="176" spans="1:8" x14ac:dyDescent="0.4">
      <c r="A176" t="s">
        <v>158</v>
      </c>
      <c r="B176" t="s">
        <v>2508</v>
      </c>
      <c r="C176" t="s">
        <v>1289</v>
      </c>
      <c r="D176" t="s">
        <v>769</v>
      </c>
      <c r="E176" t="s">
        <v>2524</v>
      </c>
      <c r="F176" t="s">
        <v>2516</v>
      </c>
      <c r="G176" t="s">
        <v>2555</v>
      </c>
      <c r="H176" t="str">
        <f>VLOOKUP(A176,AI_PF!$A$2:$H$783, 8,0)</f>
        <v>Midstream</v>
      </c>
    </row>
    <row r="177" spans="1:8" x14ac:dyDescent="0.4">
      <c r="A177" t="s">
        <v>159</v>
      </c>
      <c r="B177" t="s">
        <v>2508</v>
      </c>
      <c r="C177" t="s">
        <v>1293</v>
      </c>
      <c r="D177" t="s">
        <v>759</v>
      </c>
      <c r="E177" t="s">
        <v>2509</v>
      </c>
      <c r="F177" t="s">
        <v>2516</v>
      </c>
      <c r="G177" t="s">
        <v>2530</v>
      </c>
      <c r="H177" t="str">
        <f>VLOOKUP(A177,AI_PF!$A$2:$H$783, 8,0)</f>
        <v>풍력</v>
      </c>
    </row>
    <row r="178" spans="1:8" x14ac:dyDescent="0.4">
      <c r="A178" t="s">
        <v>160</v>
      </c>
      <c r="B178" t="s">
        <v>2508</v>
      </c>
      <c r="C178" t="s">
        <v>1296</v>
      </c>
      <c r="D178" t="s">
        <v>1076</v>
      </c>
      <c r="E178" t="s">
        <v>2509</v>
      </c>
      <c r="F178" t="s">
        <v>2516</v>
      </c>
      <c r="G178" t="s">
        <v>2530</v>
      </c>
      <c r="H178" t="str">
        <f>VLOOKUP(A178,AI_PF!$A$2:$H$783, 8,0)</f>
        <v>석탄화력</v>
      </c>
    </row>
    <row r="179" spans="1:8" x14ac:dyDescent="0.4">
      <c r="A179" t="s">
        <v>161</v>
      </c>
      <c r="B179" t="s">
        <v>2511</v>
      </c>
      <c r="C179" t="s">
        <v>1300</v>
      </c>
      <c r="D179" t="s">
        <v>1301</v>
      </c>
      <c r="E179" t="s">
        <v>2518</v>
      </c>
      <c r="F179" t="s">
        <v>2512</v>
      </c>
      <c r="G179" t="s">
        <v>2520</v>
      </c>
      <c r="H179" t="str">
        <f>VLOOKUP(A179,AI_PF!$A$2:$H$783, 8,0)</f>
        <v>혼합</v>
      </c>
    </row>
    <row r="180" spans="1:8" x14ac:dyDescent="0.4">
      <c r="A180" t="s">
        <v>162</v>
      </c>
      <c r="B180" t="s">
        <v>2508</v>
      </c>
      <c r="C180" t="s">
        <v>1303</v>
      </c>
      <c r="D180" t="s">
        <v>576</v>
      </c>
      <c r="E180" t="s">
        <v>2509</v>
      </c>
      <c r="F180" t="s">
        <v>547</v>
      </c>
      <c r="G180" t="s">
        <v>2510</v>
      </c>
      <c r="H180" t="str">
        <f>VLOOKUP(A180,AI_PF!$A$2:$H$783, 8,0)</f>
        <v>철도</v>
      </c>
    </row>
    <row r="181" spans="1:8" x14ac:dyDescent="0.4">
      <c r="A181" t="s">
        <v>163</v>
      </c>
      <c r="B181" t="s">
        <v>2511</v>
      </c>
      <c r="C181" t="s">
        <v>1305</v>
      </c>
      <c r="D181" t="s">
        <v>1307</v>
      </c>
      <c r="E181" t="s">
        <v>2509</v>
      </c>
      <c r="F181" t="s">
        <v>2540</v>
      </c>
      <c r="G181" t="s">
        <v>2546</v>
      </c>
      <c r="H181" t="str">
        <f>VLOOKUP(A181,AI_PF!$A$2:$H$783, 8,0)</f>
        <v>주거용</v>
      </c>
    </row>
    <row r="182" spans="1:8" x14ac:dyDescent="0.4">
      <c r="A182" t="s">
        <v>164</v>
      </c>
      <c r="B182" t="s">
        <v>2508</v>
      </c>
      <c r="C182" t="s">
        <v>1309</v>
      </c>
      <c r="D182" t="s">
        <v>1002</v>
      </c>
      <c r="E182" t="s">
        <v>2524</v>
      </c>
      <c r="F182" t="s">
        <v>2516</v>
      </c>
      <c r="G182" t="s">
        <v>2510</v>
      </c>
      <c r="H182" t="str">
        <f>VLOOKUP(A182,AI_PF!$A$2:$H$783, 8,0)</f>
        <v>항공기</v>
      </c>
    </row>
    <row r="183" spans="1:8" x14ac:dyDescent="0.4">
      <c r="A183" t="s">
        <v>1312</v>
      </c>
      <c r="B183" t="s">
        <v>2511</v>
      </c>
      <c r="C183" t="s">
        <v>1313</v>
      </c>
      <c r="D183" t="s">
        <v>1012</v>
      </c>
      <c r="E183" t="s">
        <v>2509</v>
      </c>
      <c r="F183" t="s">
        <v>2512</v>
      </c>
      <c r="G183" t="s">
        <v>2534</v>
      </c>
      <c r="H183" t="str">
        <f>VLOOKUP(A183,AI_PF!$A$2:$H$783, 8,0)</f>
        <v>오피스</v>
      </c>
    </row>
    <row r="184" spans="1:8" x14ac:dyDescent="0.4">
      <c r="A184" t="s">
        <v>165</v>
      </c>
      <c r="B184" t="s">
        <v>2511</v>
      </c>
      <c r="C184" t="s">
        <v>2556</v>
      </c>
      <c r="D184" t="s">
        <v>1316</v>
      </c>
      <c r="E184" t="s">
        <v>2509</v>
      </c>
      <c r="F184" t="s">
        <v>2545</v>
      </c>
      <c r="G184" t="s">
        <v>2546</v>
      </c>
      <c r="H184" t="str">
        <f>VLOOKUP(A184,AI_PF!$A$2:$H$783, 8,0)</f>
        <v>주거용</v>
      </c>
    </row>
    <row r="185" spans="1:8" x14ac:dyDescent="0.4">
      <c r="A185" t="s">
        <v>1317</v>
      </c>
      <c r="B185" t="s">
        <v>2508</v>
      </c>
      <c r="C185" t="s">
        <v>1318</v>
      </c>
      <c r="D185" t="s">
        <v>562</v>
      </c>
      <c r="E185" t="s">
        <v>2509</v>
      </c>
      <c r="F185" t="s">
        <v>547</v>
      </c>
      <c r="G185" t="s">
        <v>9984</v>
      </c>
      <c r="H185" t="str">
        <f>VLOOKUP(A185,AI_PF!$A$2:$H$783, 8,0)</f>
        <v>철도</v>
      </c>
    </row>
    <row r="186" spans="1:8" x14ac:dyDescent="0.4">
      <c r="A186" t="s">
        <v>166</v>
      </c>
      <c r="B186" t="s">
        <v>687</v>
      </c>
      <c r="C186" t="s">
        <v>2557</v>
      </c>
      <c r="D186" t="s">
        <v>596</v>
      </c>
      <c r="E186" t="s">
        <v>2518</v>
      </c>
      <c r="F186" t="s">
        <v>2533</v>
      </c>
      <c r="G186" t="s">
        <v>2520</v>
      </c>
      <c r="H186" t="str">
        <f>VLOOKUP(A186,AI_PF!$A$2:$H$783, 8,0)</f>
        <v>PE</v>
      </c>
    </row>
    <row r="187" spans="1:8" x14ac:dyDescent="0.4">
      <c r="A187" t="s">
        <v>167</v>
      </c>
      <c r="B187" t="s">
        <v>2508</v>
      </c>
      <c r="C187" t="s">
        <v>2558</v>
      </c>
      <c r="D187" t="s">
        <v>596</v>
      </c>
      <c r="E187" t="s">
        <v>2518</v>
      </c>
      <c r="F187" t="s">
        <v>2533</v>
      </c>
      <c r="G187" t="s">
        <v>2520</v>
      </c>
      <c r="H187" t="str">
        <f>VLOOKUP(A187,AI_PF!$A$2:$H$783, 8,0)</f>
        <v>혼합</v>
      </c>
    </row>
    <row r="188" spans="1:8" x14ac:dyDescent="0.4">
      <c r="A188" t="s">
        <v>168</v>
      </c>
      <c r="B188" t="s">
        <v>2511</v>
      </c>
      <c r="C188" t="s">
        <v>2559</v>
      </c>
      <c r="D188" t="s">
        <v>596</v>
      </c>
      <c r="E188" t="s">
        <v>2518</v>
      </c>
      <c r="F188" t="s">
        <v>2512</v>
      </c>
      <c r="G188" t="s">
        <v>2520</v>
      </c>
      <c r="H188" t="str">
        <f>VLOOKUP(A188,AI_PF!$A$2:$H$783, 8,0)</f>
        <v>혼합</v>
      </c>
    </row>
    <row r="189" spans="1:8" x14ac:dyDescent="0.4">
      <c r="A189" t="s">
        <v>169</v>
      </c>
      <c r="B189" t="s">
        <v>844</v>
      </c>
      <c r="C189" t="s">
        <v>2560</v>
      </c>
      <c r="D189" t="s">
        <v>1332</v>
      </c>
      <c r="E189" t="s">
        <v>2509</v>
      </c>
      <c r="F189" t="s">
        <v>2528</v>
      </c>
      <c r="G189" t="s">
        <v>858</v>
      </c>
      <c r="H189" t="str">
        <f>VLOOKUP(A189,AI_PF!$A$2:$H$783, 8,0)</f>
        <v>Subordinate</v>
      </c>
    </row>
    <row r="190" spans="1:8" x14ac:dyDescent="0.4">
      <c r="A190" t="s">
        <v>170</v>
      </c>
      <c r="B190" t="s">
        <v>2508</v>
      </c>
      <c r="C190" t="s">
        <v>1334</v>
      </c>
      <c r="D190" t="s">
        <v>589</v>
      </c>
      <c r="E190" t="s">
        <v>2509</v>
      </c>
      <c r="F190" t="s">
        <v>2516</v>
      </c>
      <c r="G190" t="s">
        <v>9983</v>
      </c>
      <c r="H190" t="str">
        <f>VLOOKUP(A190,AI_PF!$A$2:$H$783, 8,0)</f>
        <v>태양광</v>
      </c>
    </row>
    <row r="191" spans="1:8" x14ac:dyDescent="0.4">
      <c r="A191" t="s">
        <v>171</v>
      </c>
      <c r="B191" t="s">
        <v>844</v>
      </c>
      <c r="C191" t="s">
        <v>1337</v>
      </c>
      <c r="D191" t="s">
        <v>1339</v>
      </c>
      <c r="E191" t="s">
        <v>2526</v>
      </c>
      <c r="F191" t="s">
        <v>2528</v>
      </c>
      <c r="G191" t="s">
        <v>858</v>
      </c>
      <c r="H191" t="str">
        <f>VLOOKUP(A191,AI_PF!$A$2:$H$783, 8,0)</f>
        <v>Subordinate</v>
      </c>
    </row>
    <row r="192" spans="1:8" x14ac:dyDescent="0.4">
      <c r="A192" t="s">
        <v>1340</v>
      </c>
      <c r="B192" t="s">
        <v>2511</v>
      </c>
      <c r="C192" t="s">
        <v>1341</v>
      </c>
      <c r="D192" t="s">
        <v>1343</v>
      </c>
      <c r="E192" t="s">
        <v>2509</v>
      </c>
      <c r="F192" t="s">
        <v>2512</v>
      </c>
      <c r="G192" t="s">
        <v>2534</v>
      </c>
      <c r="H192" t="str">
        <f>VLOOKUP(A192,AI_PF!$A$2:$H$783, 8,0)</f>
        <v>오피스</v>
      </c>
    </row>
    <row r="193" spans="1:8" x14ac:dyDescent="0.4">
      <c r="A193" t="s">
        <v>1344</v>
      </c>
      <c r="B193" t="s">
        <v>2511</v>
      </c>
      <c r="C193" t="s">
        <v>1345</v>
      </c>
      <c r="D193" t="s">
        <v>1347</v>
      </c>
      <c r="E193" t="s">
        <v>2509</v>
      </c>
      <c r="F193" t="s">
        <v>2512</v>
      </c>
      <c r="G193" t="s">
        <v>2534</v>
      </c>
      <c r="H193" t="str">
        <f>VLOOKUP(A193,AI_PF!$A$2:$H$783, 8,0)</f>
        <v>오피스</v>
      </c>
    </row>
    <row r="194" spans="1:8" x14ac:dyDescent="0.4">
      <c r="A194" t="s">
        <v>1348</v>
      </c>
      <c r="B194" t="s">
        <v>2511</v>
      </c>
      <c r="C194" t="s">
        <v>1350</v>
      </c>
      <c r="D194" t="s">
        <v>1253</v>
      </c>
      <c r="E194" t="s">
        <v>2526</v>
      </c>
      <c r="F194" t="s">
        <v>2512</v>
      </c>
      <c r="G194" t="s">
        <v>2534</v>
      </c>
      <c r="H194" t="str">
        <f>VLOOKUP(A194,AI_PF!$A$2:$H$783, 8,0)</f>
        <v>오피스</v>
      </c>
    </row>
    <row r="195" spans="1:8" x14ac:dyDescent="0.4">
      <c r="A195" t="s">
        <v>1353</v>
      </c>
      <c r="B195" t="s">
        <v>2511</v>
      </c>
      <c r="C195" t="s">
        <v>1355</v>
      </c>
      <c r="D195" t="s">
        <v>1286</v>
      </c>
      <c r="E195" t="s">
        <v>2526</v>
      </c>
      <c r="F195" t="s">
        <v>2512</v>
      </c>
      <c r="G195" t="s">
        <v>2534</v>
      </c>
      <c r="H195" t="str">
        <f>VLOOKUP(A195,AI_PF!$A$2:$H$783, 8,0)</f>
        <v>오피스</v>
      </c>
    </row>
    <row r="196" spans="1:8" x14ac:dyDescent="0.4">
      <c r="A196" t="s">
        <v>1357</v>
      </c>
      <c r="B196" t="s">
        <v>2511</v>
      </c>
      <c r="C196" t="s">
        <v>1359</v>
      </c>
      <c r="D196" t="s">
        <v>1286</v>
      </c>
      <c r="E196" t="s">
        <v>2526</v>
      </c>
      <c r="F196" t="s">
        <v>2512</v>
      </c>
      <c r="G196" t="s">
        <v>2534</v>
      </c>
      <c r="H196" t="str">
        <f>VLOOKUP(A196,AI_PF!$A$2:$H$783, 8,0)</f>
        <v>오피스</v>
      </c>
    </row>
    <row r="197" spans="1:8" x14ac:dyDescent="0.4">
      <c r="A197" t="s">
        <v>1361</v>
      </c>
      <c r="B197" t="s">
        <v>2511</v>
      </c>
      <c r="C197" t="s">
        <v>1363</v>
      </c>
      <c r="D197" t="s">
        <v>1286</v>
      </c>
      <c r="E197" t="s">
        <v>2526</v>
      </c>
      <c r="F197" t="s">
        <v>2512</v>
      </c>
      <c r="G197" t="s">
        <v>2534</v>
      </c>
      <c r="H197" t="str">
        <f>VLOOKUP(A197,AI_PF!$A$2:$H$783, 8,0)</f>
        <v>오피스</v>
      </c>
    </row>
    <row r="198" spans="1:8" x14ac:dyDescent="0.4">
      <c r="A198" t="s">
        <v>172</v>
      </c>
      <c r="B198" t="s">
        <v>2508</v>
      </c>
      <c r="C198" t="s">
        <v>1366</v>
      </c>
      <c r="D198" t="s">
        <v>1267</v>
      </c>
      <c r="E198" t="s">
        <v>2509</v>
      </c>
      <c r="F198" t="s">
        <v>547</v>
      </c>
      <c r="G198" t="s">
        <v>2510</v>
      </c>
      <c r="H198" t="str">
        <f>VLOOKUP(A198,AI_PF!$A$2:$H$783, 8,0)</f>
        <v>도로</v>
      </c>
    </row>
    <row r="199" spans="1:8" x14ac:dyDescent="0.4">
      <c r="A199" t="s">
        <v>173</v>
      </c>
      <c r="B199" t="s">
        <v>2508</v>
      </c>
      <c r="C199" t="s">
        <v>1368</v>
      </c>
      <c r="D199" t="s">
        <v>759</v>
      </c>
      <c r="E199" t="s">
        <v>2509</v>
      </c>
      <c r="F199" t="s">
        <v>547</v>
      </c>
      <c r="G199" t="s">
        <v>2510</v>
      </c>
      <c r="H199" t="str">
        <f>VLOOKUP(A199,AI_PF!$A$2:$H$783, 8,0)</f>
        <v>도로</v>
      </c>
    </row>
    <row r="200" spans="1:8" x14ac:dyDescent="0.4">
      <c r="A200" t="s">
        <v>1372</v>
      </c>
      <c r="B200" t="s">
        <v>2511</v>
      </c>
      <c r="C200" t="s">
        <v>1373</v>
      </c>
      <c r="D200" t="s">
        <v>828</v>
      </c>
      <c r="E200" t="s">
        <v>2509</v>
      </c>
      <c r="F200" t="s">
        <v>2512</v>
      </c>
      <c r="G200" t="s">
        <v>2534</v>
      </c>
      <c r="H200" t="str">
        <f>VLOOKUP(A200,AI_PF!$A$2:$H$783, 8,0)</f>
        <v>오피스</v>
      </c>
    </row>
    <row r="201" spans="1:8" x14ac:dyDescent="0.4">
      <c r="A201" t="s">
        <v>174</v>
      </c>
      <c r="B201" t="s">
        <v>827</v>
      </c>
      <c r="C201" t="s">
        <v>1376</v>
      </c>
      <c r="D201" t="s">
        <v>1378</v>
      </c>
      <c r="E201" t="s">
        <v>2526</v>
      </c>
      <c r="F201" t="s">
        <v>2525</v>
      </c>
      <c r="G201" t="s">
        <v>9951</v>
      </c>
      <c r="H201" t="str">
        <f>VLOOKUP(A201,AI_PF!$A$2:$H$783, 8,0)</f>
        <v>VC</v>
      </c>
    </row>
    <row r="202" spans="1:8" x14ac:dyDescent="0.4">
      <c r="A202" t="s">
        <v>175</v>
      </c>
      <c r="B202" t="s">
        <v>844</v>
      </c>
      <c r="C202" t="s">
        <v>1382</v>
      </c>
      <c r="D202" t="s">
        <v>846</v>
      </c>
      <c r="E202" t="s">
        <v>2518</v>
      </c>
      <c r="F202" t="s">
        <v>2528</v>
      </c>
      <c r="G202" t="s">
        <v>858</v>
      </c>
      <c r="H202" t="str">
        <f>VLOOKUP(A202,AI_PF!$A$2:$H$783, 8,0)</f>
        <v>Subordinate</v>
      </c>
    </row>
    <row r="203" spans="1:8" x14ac:dyDescent="0.4">
      <c r="A203" t="s">
        <v>176</v>
      </c>
      <c r="B203" t="s">
        <v>2508</v>
      </c>
      <c r="C203" t="s">
        <v>1385</v>
      </c>
      <c r="D203" t="s">
        <v>601</v>
      </c>
      <c r="E203" t="s">
        <v>2509</v>
      </c>
      <c r="F203" t="s">
        <v>2516</v>
      </c>
      <c r="G203" t="s">
        <v>9983</v>
      </c>
      <c r="H203" t="str">
        <f>VLOOKUP(A203,AI_PF!$A$2:$H$783, 8,0)</f>
        <v>태양광</v>
      </c>
    </row>
    <row r="204" spans="1:8" x14ac:dyDescent="0.4">
      <c r="A204" t="s">
        <v>1387</v>
      </c>
      <c r="B204" t="s">
        <v>2511</v>
      </c>
      <c r="C204" t="s">
        <v>1388</v>
      </c>
      <c r="D204" t="s">
        <v>589</v>
      </c>
      <c r="E204" t="s">
        <v>2509</v>
      </c>
      <c r="F204" t="s">
        <v>2512</v>
      </c>
      <c r="G204" t="s">
        <v>2513</v>
      </c>
      <c r="H204" t="str">
        <f>VLOOKUP(A204,AI_PF!$A$2:$H$783, 8,0)</f>
        <v>리테일</v>
      </c>
    </row>
    <row r="205" spans="1:8" x14ac:dyDescent="0.4">
      <c r="A205" t="s">
        <v>177</v>
      </c>
      <c r="B205" t="s">
        <v>827</v>
      </c>
      <c r="C205" t="s">
        <v>2561</v>
      </c>
      <c r="D205" t="s">
        <v>596</v>
      </c>
      <c r="E205" t="s">
        <v>2518</v>
      </c>
      <c r="F205" t="s">
        <v>2525</v>
      </c>
      <c r="G205" t="s">
        <v>2520</v>
      </c>
      <c r="H205" t="str">
        <f>VLOOKUP(A205,AI_PF!$A$2:$H$783, 8,0)</f>
        <v>VC</v>
      </c>
    </row>
    <row r="206" spans="1:8" x14ac:dyDescent="0.4">
      <c r="A206" t="s">
        <v>1392</v>
      </c>
      <c r="B206" t="s">
        <v>2511</v>
      </c>
      <c r="C206" t="s">
        <v>1393</v>
      </c>
      <c r="D206" t="s">
        <v>585</v>
      </c>
      <c r="E206" t="s">
        <v>2509</v>
      </c>
      <c r="F206" t="s">
        <v>2512</v>
      </c>
      <c r="G206" t="s">
        <v>2534</v>
      </c>
      <c r="H206" t="str">
        <f>VLOOKUP(A206,AI_PF!$A$2:$H$783, 8,0)</f>
        <v>오피스</v>
      </c>
    </row>
    <row r="207" spans="1:8" x14ac:dyDescent="0.4">
      <c r="A207" t="s">
        <v>178</v>
      </c>
      <c r="B207" t="s">
        <v>2511</v>
      </c>
      <c r="C207" t="s">
        <v>2562</v>
      </c>
      <c r="D207" t="s">
        <v>1253</v>
      </c>
      <c r="E207" t="s">
        <v>2526</v>
      </c>
      <c r="F207" t="s">
        <v>2539</v>
      </c>
      <c r="G207" t="s">
        <v>2534</v>
      </c>
      <c r="H207" t="str">
        <f>VLOOKUP(A207,AI_PF!$A$2:$H$783, 8,0)</f>
        <v>오피스</v>
      </c>
    </row>
    <row r="208" spans="1:8" x14ac:dyDescent="0.4">
      <c r="A208" t="s">
        <v>1397</v>
      </c>
      <c r="B208" t="s">
        <v>2511</v>
      </c>
      <c r="C208" t="s">
        <v>1398</v>
      </c>
      <c r="D208" t="s">
        <v>828</v>
      </c>
      <c r="E208" t="s">
        <v>2509</v>
      </c>
      <c r="F208" t="s">
        <v>2512</v>
      </c>
      <c r="G208" t="s">
        <v>2546</v>
      </c>
      <c r="H208" t="str">
        <f>VLOOKUP(A208,AI_PF!$A$2:$H$783, 8,0)</f>
        <v>주거용</v>
      </c>
    </row>
    <row r="209" spans="1:8" x14ac:dyDescent="0.4">
      <c r="A209" t="s">
        <v>179</v>
      </c>
      <c r="B209" t="s">
        <v>2508</v>
      </c>
      <c r="C209" t="s">
        <v>1402</v>
      </c>
      <c r="D209" t="s">
        <v>589</v>
      </c>
      <c r="E209" t="s">
        <v>2509</v>
      </c>
      <c r="F209" t="s">
        <v>2516</v>
      </c>
      <c r="G209" t="s">
        <v>9983</v>
      </c>
      <c r="H209" t="str">
        <f>VLOOKUP(A209,AI_PF!$A$2:$H$783, 8,0)</f>
        <v>태양광</v>
      </c>
    </row>
    <row r="210" spans="1:8" x14ac:dyDescent="0.4">
      <c r="A210" t="s">
        <v>180</v>
      </c>
      <c r="B210" t="s">
        <v>2511</v>
      </c>
      <c r="C210" t="s">
        <v>2563</v>
      </c>
      <c r="D210" t="s">
        <v>596</v>
      </c>
      <c r="E210" t="s">
        <v>2518</v>
      </c>
      <c r="F210" t="s">
        <v>2512</v>
      </c>
      <c r="G210" t="s">
        <v>2520</v>
      </c>
      <c r="H210" t="str">
        <f>VLOOKUP(A210,AI_PF!$A$2:$H$783, 8,0)</f>
        <v>혼합</v>
      </c>
    </row>
    <row r="211" spans="1:8" x14ac:dyDescent="0.4">
      <c r="A211" t="s">
        <v>181</v>
      </c>
      <c r="B211" t="s">
        <v>2508</v>
      </c>
      <c r="C211" t="s">
        <v>2564</v>
      </c>
      <c r="D211" t="s">
        <v>596</v>
      </c>
      <c r="E211" t="s">
        <v>2518</v>
      </c>
      <c r="F211" t="s">
        <v>2533</v>
      </c>
      <c r="G211" t="s">
        <v>2520</v>
      </c>
      <c r="H211" t="str">
        <f>VLOOKUP(A211,AI_PF!$A$2:$H$783, 8,0)</f>
        <v>혼합</v>
      </c>
    </row>
    <row r="212" spans="1:8" x14ac:dyDescent="0.4">
      <c r="A212" t="s">
        <v>182</v>
      </c>
      <c r="B212" t="s">
        <v>687</v>
      </c>
      <c r="C212" t="s">
        <v>2565</v>
      </c>
      <c r="D212" t="s">
        <v>596</v>
      </c>
      <c r="E212" t="s">
        <v>2518</v>
      </c>
      <c r="F212" t="s">
        <v>2533</v>
      </c>
      <c r="G212" t="s">
        <v>2520</v>
      </c>
      <c r="H212" t="str">
        <f>VLOOKUP(A212,AI_PF!$A$2:$H$783, 8,0)</f>
        <v>PE</v>
      </c>
    </row>
    <row r="213" spans="1:8" x14ac:dyDescent="0.4">
      <c r="A213" t="s">
        <v>183</v>
      </c>
      <c r="B213" t="s">
        <v>844</v>
      </c>
      <c r="C213" t="s">
        <v>1414</v>
      </c>
      <c r="D213" t="s">
        <v>589</v>
      </c>
      <c r="E213" t="s">
        <v>2518</v>
      </c>
      <c r="F213" t="s">
        <v>1277</v>
      </c>
      <c r="G213" t="s">
        <v>1277</v>
      </c>
      <c r="H213" t="str">
        <f>VLOOKUP(A213,AI_PF!$A$2:$H$783, 8,0)</f>
        <v>Senior</v>
      </c>
    </row>
    <row r="214" spans="1:8" x14ac:dyDescent="0.4">
      <c r="A214" t="s">
        <v>184</v>
      </c>
      <c r="B214" t="s">
        <v>2511</v>
      </c>
      <c r="C214" t="s">
        <v>1418</v>
      </c>
      <c r="D214" t="s">
        <v>1420</v>
      </c>
      <c r="E214" t="s">
        <v>2518</v>
      </c>
      <c r="F214" t="s">
        <v>2512</v>
      </c>
      <c r="G214" t="s">
        <v>8842</v>
      </c>
      <c r="H214" t="str">
        <f>VLOOKUP(A214,AI_PF!$A$2:$H$783, 8,0)</f>
        <v>데이터센터</v>
      </c>
    </row>
    <row r="215" spans="1:8" x14ac:dyDescent="0.4">
      <c r="A215" t="s">
        <v>185</v>
      </c>
      <c r="B215" t="s">
        <v>2508</v>
      </c>
      <c r="C215" t="s">
        <v>2566</v>
      </c>
      <c r="D215" t="s">
        <v>562</v>
      </c>
      <c r="E215" t="s">
        <v>2509</v>
      </c>
      <c r="F215" t="s">
        <v>2516</v>
      </c>
      <c r="G215" t="s">
        <v>2530</v>
      </c>
      <c r="H215" t="str">
        <f>VLOOKUP(A215,AI_PF!$A$2:$H$783, 8,0)</f>
        <v>석탄화력</v>
      </c>
    </row>
    <row r="216" spans="1:8" x14ac:dyDescent="0.4">
      <c r="A216" t="s">
        <v>186</v>
      </c>
      <c r="B216" t="s">
        <v>2508</v>
      </c>
      <c r="C216" t="s">
        <v>1423</v>
      </c>
      <c r="D216" t="s">
        <v>1108</v>
      </c>
      <c r="E216" t="s">
        <v>2509</v>
      </c>
      <c r="F216" t="s">
        <v>2516</v>
      </c>
      <c r="G216" t="s">
        <v>2530</v>
      </c>
      <c r="H216" t="str">
        <f>VLOOKUP(A216,AI_PF!$A$2:$H$783, 8,0)</f>
        <v>석탄화력</v>
      </c>
    </row>
    <row r="217" spans="1:8" x14ac:dyDescent="0.4">
      <c r="A217" t="s">
        <v>187</v>
      </c>
      <c r="B217" t="s">
        <v>2508</v>
      </c>
      <c r="C217" t="s">
        <v>1427</v>
      </c>
      <c r="D217" t="s">
        <v>1301</v>
      </c>
      <c r="E217" t="s">
        <v>2518</v>
      </c>
      <c r="F217" t="s">
        <v>2533</v>
      </c>
      <c r="G217" t="s">
        <v>2520</v>
      </c>
      <c r="H217" t="str">
        <f>VLOOKUP(A217,AI_PF!$A$2:$H$783, 8,0)</f>
        <v>혼합</v>
      </c>
    </row>
    <row r="218" spans="1:8" x14ac:dyDescent="0.4">
      <c r="A218" t="s">
        <v>1428</v>
      </c>
      <c r="B218" t="s">
        <v>2511</v>
      </c>
      <c r="C218" t="s">
        <v>1429</v>
      </c>
      <c r="D218" t="s">
        <v>611</v>
      </c>
      <c r="E218" t="s">
        <v>2509</v>
      </c>
      <c r="F218" t="s">
        <v>2512</v>
      </c>
      <c r="G218" t="s">
        <v>2513</v>
      </c>
      <c r="H218" t="str">
        <f>VLOOKUP(A218,AI_PF!$A$2:$H$783, 8,0)</f>
        <v>리테일</v>
      </c>
    </row>
    <row r="219" spans="1:8" x14ac:dyDescent="0.4">
      <c r="A219" t="s">
        <v>1431</v>
      </c>
      <c r="B219" t="s">
        <v>2511</v>
      </c>
      <c r="C219" t="s">
        <v>1432</v>
      </c>
      <c r="D219" t="s">
        <v>1025</v>
      </c>
      <c r="E219" t="s">
        <v>2509</v>
      </c>
      <c r="F219" t="s">
        <v>2512</v>
      </c>
      <c r="G219" t="s">
        <v>2534</v>
      </c>
      <c r="H219" t="str">
        <f>VLOOKUP(A219,AI_PF!$A$2:$H$783, 8,0)</f>
        <v>오피스</v>
      </c>
    </row>
    <row r="220" spans="1:8" x14ac:dyDescent="0.4">
      <c r="A220" t="s">
        <v>188</v>
      </c>
      <c r="B220" t="s">
        <v>2508</v>
      </c>
      <c r="C220" t="s">
        <v>2567</v>
      </c>
      <c r="D220" t="s">
        <v>1437</v>
      </c>
      <c r="E220" t="s">
        <v>2509</v>
      </c>
      <c r="F220" t="s">
        <v>2516</v>
      </c>
      <c r="G220" t="s">
        <v>2530</v>
      </c>
      <c r="H220" t="str">
        <f>VLOOKUP(A220,AI_PF!$A$2:$H$783, 8,0)</f>
        <v>풍력</v>
      </c>
    </row>
    <row r="221" spans="1:8" x14ac:dyDescent="0.4">
      <c r="A221" t="s">
        <v>189</v>
      </c>
      <c r="B221" t="s">
        <v>2508</v>
      </c>
      <c r="C221" t="s">
        <v>2568</v>
      </c>
      <c r="D221" t="s">
        <v>576</v>
      </c>
      <c r="E221" t="s">
        <v>2509</v>
      </c>
      <c r="F221" t="s">
        <v>547</v>
      </c>
      <c r="G221" t="s">
        <v>2510</v>
      </c>
      <c r="H221" t="str">
        <f>VLOOKUP(A221,AI_PF!$A$2:$H$783, 8,0)</f>
        <v>도로</v>
      </c>
    </row>
    <row r="222" spans="1:8" x14ac:dyDescent="0.4">
      <c r="A222" t="s">
        <v>190</v>
      </c>
      <c r="B222" t="s">
        <v>2511</v>
      </c>
      <c r="C222" t="s">
        <v>2569</v>
      </c>
      <c r="D222" t="s">
        <v>1316</v>
      </c>
      <c r="E222" t="s">
        <v>2509</v>
      </c>
      <c r="F222" t="s">
        <v>2545</v>
      </c>
      <c r="G222" t="s">
        <v>2546</v>
      </c>
      <c r="H222" t="str">
        <f>VLOOKUP(A222,AI_PF!$A$2:$H$783, 8,0)</f>
        <v>주거용</v>
      </c>
    </row>
    <row r="223" spans="1:8" x14ac:dyDescent="0.4">
      <c r="A223" t="s">
        <v>191</v>
      </c>
      <c r="B223" t="s">
        <v>827</v>
      </c>
      <c r="C223" t="s">
        <v>2570</v>
      </c>
      <c r="D223" t="s">
        <v>596</v>
      </c>
      <c r="E223" t="s">
        <v>2522</v>
      </c>
      <c r="F223" t="s">
        <v>2543</v>
      </c>
      <c r="G223" t="s">
        <v>2520</v>
      </c>
      <c r="H223" t="str">
        <f>VLOOKUP(A223,AI_PF!$A$2:$H$783, 8,0)</f>
        <v>VC</v>
      </c>
    </row>
    <row r="224" spans="1:8" x14ac:dyDescent="0.4">
      <c r="A224" t="s">
        <v>1448</v>
      </c>
      <c r="B224" t="s">
        <v>2511</v>
      </c>
      <c r="C224" t="s">
        <v>1449</v>
      </c>
      <c r="D224" t="s">
        <v>1451</v>
      </c>
      <c r="E224" t="s">
        <v>2509</v>
      </c>
      <c r="F224" t="s">
        <v>2512</v>
      </c>
      <c r="G224" t="s">
        <v>2534</v>
      </c>
      <c r="H224" t="str">
        <f>VLOOKUP(A224,AI_PF!$A$2:$H$783, 8,0)</f>
        <v>오피스</v>
      </c>
    </row>
    <row r="225" spans="1:8" x14ac:dyDescent="0.4">
      <c r="A225" t="s">
        <v>192</v>
      </c>
      <c r="B225" t="s">
        <v>2508</v>
      </c>
      <c r="C225" t="s">
        <v>1452</v>
      </c>
      <c r="D225" t="s">
        <v>596</v>
      </c>
      <c r="E225" t="s">
        <v>2509</v>
      </c>
      <c r="F225" t="s">
        <v>2516</v>
      </c>
      <c r="G225" t="s">
        <v>2530</v>
      </c>
      <c r="H225" t="str">
        <f>VLOOKUP(A225,AI_PF!$A$2:$H$783, 8,0)</f>
        <v>ESS</v>
      </c>
    </row>
    <row r="226" spans="1:8" x14ac:dyDescent="0.4">
      <c r="A226" t="s">
        <v>1456</v>
      </c>
      <c r="B226" t="s">
        <v>2511</v>
      </c>
      <c r="C226" t="s">
        <v>1458</v>
      </c>
      <c r="D226" t="s">
        <v>1461</v>
      </c>
      <c r="E226" t="s">
        <v>2509</v>
      </c>
      <c r="F226" t="s">
        <v>2512</v>
      </c>
      <c r="G226" t="s">
        <v>2546</v>
      </c>
      <c r="H226" t="str">
        <f>VLOOKUP(A226,AI_PF!$A$2:$H$783, 8,0)</f>
        <v>주거용</v>
      </c>
    </row>
    <row r="227" spans="1:8" x14ac:dyDescent="0.4">
      <c r="A227" t="s">
        <v>193</v>
      </c>
      <c r="B227" t="s">
        <v>2511</v>
      </c>
      <c r="C227" t="s">
        <v>2571</v>
      </c>
      <c r="D227" t="s">
        <v>1467</v>
      </c>
      <c r="E227" t="s">
        <v>2524</v>
      </c>
      <c r="F227" t="s">
        <v>2512</v>
      </c>
      <c r="G227" t="s">
        <v>2534</v>
      </c>
      <c r="H227" t="str">
        <f>VLOOKUP(A227,AI_PF!$A$2:$H$783, 8,0)</f>
        <v>오피스</v>
      </c>
    </row>
    <row r="228" spans="1:8" x14ac:dyDescent="0.4">
      <c r="A228" t="s">
        <v>1469</v>
      </c>
      <c r="B228" t="s">
        <v>2508</v>
      </c>
      <c r="C228" t="s">
        <v>1471</v>
      </c>
      <c r="D228" t="s">
        <v>705</v>
      </c>
      <c r="E228" t="s">
        <v>2509</v>
      </c>
      <c r="F228" t="s">
        <v>547</v>
      </c>
      <c r="G228" t="s">
        <v>2510</v>
      </c>
      <c r="H228" t="str">
        <f>VLOOKUP(A228,AI_PF!$A$2:$H$783, 8,0)</f>
        <v>도로</v>
      </c>
    </row>
    <row r="229" spans="1:8" x14ac:dyDescent="0.4">
      <c r="A229" t="s">
        <v>194</v>
      </c>
      <c r="B229" t="s">
        <v>2511</v>
      </c>
      <c r="C229" t="s">
        <v>2572</v>
      </c>
      <c r="D229" t="s">
        <v>589</v>
      </c>
      <c r="E229" t="s">
        <v>2526</v>
      </c>
      <c r="F229" t="s">
        <v>2573</v>
      </c>
      <c r="G229" t="s">
        <v>2534</v>
      </c>
      <c r="H229" t="str">
        <f>VLOOKUP(A229,AI_PF!$A$2:$H$783, 8,0)</f>
        <v>오피스</v>
      </c>
    </row>
    <row r="230" spans="1:8" x14ac:dyDescent="0.4">
      <c r="A230" t="s">
        <v>1480</v>
      </c>
      <c r="B230" t="s">
        <v>2511</v>
      </c>
      <c r="C230" t="s">
        <v>1481</v>
      </c>
      <c r="D230" t="s">
        <v>933</v>
      </c>
      <c r="E230" t="s">
        <v>2509</v>
      </c>
      <c r="F230" t="s">
        <v>2512</v>
      </c>
      <c r="G230" t="s">
        <v>2546</v>
      </c>
      <c r="H230" t="str">
        <f>VLOOKUP(A230,AI_PF!$A$2:$H$783, 8,0)</f>
        <v>멀티패밀리</v>
      </c>
    </row>
    <row r="231" spans="1:8" x14ac:dyDescent="0.4">
      <c r="A231" t="s">
        <v>195</v>
      </c>
      <c r="B231" t="s">
        <v>2508</v>
      </c>
      <c r="C231" t="s">
        <v>2574</v>
      </c>
      <c r="D231" t="s">
        <v>1108</v>
      </c>
      <c r="E231" t="s">
        <v>2509</v>
      </c>
      <c r="F231" t="s">
        <v>547</v>
      </c>
      <c r="G231" t="s">
        <v>2510</v>
      </c>
      <c r="H231" t="str">
        <f>VLOOKUP(A231,AI_PF!$A$2:$H$783, 8,0)</f>
        <v>도로</v>
      </c>
    </row>
    <row r="232" spans="1:8" x14ac:dyDescent="0.4">
      <c r="A232" t="s">
        <v>196</v>
      </c>
      <c r="B232" t="s">
        <v>827</v>
      </c>
      <c r="C232" t="s">
        <v>1488</v>
      </c>
      <c r="D232" t="s">
        <v>1489</v>
      </c>
      <c r="E232" t="s">
        <v>2509</v>
      </c>
      <c r="F232" t="s">
        <v>2525</v>
      </c>
      <c r="G232" t="s">
        <v>2520</v>
      </c>
      <c r="H232" t="str">
        <f>VLOOKUP(A232,AI_PF!$A$2:$H$783, 8,0)</f>
        <v>VC</v>
      </c>
    </row>
    <row r="233" spans="1:8" x14ac:dyDescent="0.4">
      <c r="A233" t="s">
        <v>197</v>
      </c>
      <c r="B233" t="s">
        <v>2511</v>
      </c>
      <c r="C233" t="s">
        <v>1492</v>
      </c>
      <c r="D233" t="s">
        <v>1493</v>
      </c>
      <c r="E233" t="s">
        <v>2526</v>
      </c>
      <c r="F233" t="s">
        <v>2575</v>
      </c>
      <c r="G233" t="s">
        <v>2520</v>
      </c>
      <c r="H233" t="str">
        <f>VLOOKUP(A233,AI_PF!$A$2:$H$783, 8,0)</f>
        <v>혼합</v>
      </c>
    </row>
    <row r="234" spans="1:8" x14ac:dyDescent="0.4">
      <c r="A234" t="s">
        <v>198</v>
      </c>
      <c r="B234" t="s">
        <v>2508</v>
      </c>
      <c r="C234" t="s">
        <v>1495</v>
      </c>
      <c r="D234" t="s">
        <v>1267</v>
      </c>
      <c r="E234" t="s">
        <v>2509</v>
      </c>
      <c r="F234" t="s">
        <v>2516</v>
      </c>
      <c r="G234" t="s">
        <v>2530</v>
      </c>
      <c r="H234" t="str">
        <f>VLOOKUP(A234,AI_PF!$A$2:$H$783, 8,0)</f>
        <v>연료전지</v>
      </c>
    </row>
    <row r="235" spans="1:8" x14ac:dyDescent="0.4">
      <c r="A235" t="s">
        <v>199</v>
      </c>
      <c r="B235" t="s">
        <v>2511</v>
      </c>
      <c r="C235" t="s">
        <v>2576</v>
      </c>
      <c r="D235" t="s">
        <v>933</v>
      </c>
      <c r="E235" t="s">
        <v>2526</v>
      </c>
      <c r="F235" t="s">
        <v>2539</v>
      </c>
      <c r="G235" t="s">
        <v>9987</v>
      </c>
      <c r="H235" t="str">
        <f>VLOOKUP(A235,AI_PF!$A$2:$H$783, 8,0)</f>
        <v>리테일</v>
      </c>
    </row>
    <row r="236" spans="1:8" x14ac:dyDescent="0.4">
      <c r="A236" t="s">
        <v>200</v>
      </c>
      <c r="B236" t="s">
        <v>827</v>
      </c>
      <c r="C236" t="s">
        <v>1502</v>
      </c>
      <c r="D236" t="s">
        <v>1504</v>
      </c>
      <c r="E236" t="s">
        <v>2509</v>
      </c>
      <c r="F236" t="s">
        <v>2525</v>
      </c>
      <c r="G236" t="s">
        <v>2520</v>
      </c>
      <c r="H236" t="str">
        <f>VLOOKUP(A236,AI_PF!$A$2:$H$783, 8,0)</f>
        <v>VC</v>
      </c>
    </row>
    <row r="237" spans="1:8" x14ac:dyDescent="0.4">
      <c r="A237" t="s">
        <v>1505</v>
      </c>
      <c r="B237" t="s">
        <v>2511</v>
      </c>
      <c r="C237" t="s">
        <v>1506</v>
      </c>
      <c r="D237" t="s">
        <v>1012</v>
      </c>
      <c r="E237" t="s">
        <v>2509</v>
      </c>
      <c r="F237" t="s">
        <v>2512</v>
      </c>
      <c r="G237" t="s">
        <v>2534</v>
      </c>
      <c r="H237" t="str">
        <f>VLOOKUP(A237,AI_PF!$A$2:$H$783, 8,0)</f>
        <v>오피스</v>
      </c>
    </row>
    <row r="238" spans="1:8" x14ac:dyDescent="0.4">
      <c r="A238" t="s">
        <v>1508</v>
      </c>
      <c r="B238" t="s">
        <v>2511</v>
      </c>
      <c r="C238" t="s">
        <v>1509</v>
      </c>
      <c r="D238" t="s">
        <v>1510</v>
      </c>
      <c r="E238" t="s">
        <v>2509</v>
      </c>
      <c r="F238" t="s">
        <v>2512</v>
      </c>
      <c r="G238" t="s">
        <v>2534</v>
      </c>
      <c r="H238" t="str">
        <f>VLOOKUP(A238,AI_PF!$A$2:$H$783, 8,0)</f>
        <v>오피스</v>
      </c>
    </row>
    <row r="239" spans="1:8" x14ac:dyDescent="0.4">
      <c r="A239" t="s">
        <v>1511</v>
      </c>
      <c r="B239" t="s">
        <v>2511</v>
      </c>
      <c r="C239" t="s">
        <v>1512</v>
      </c>
      <c r="D239" t="s">
        <v>1076</v>
      </c>
      <c r="E239" t="s">
        <v>2509</v>
      </c>
      <c r="F239" t="s">
        <v>2512</v>
      </c>
      <c r="G239" t="s">
        <v>2546</v>
      </c>
      <c r="H239" t="str">
        <f>VLOOKUP(A239,AI_PF!$A$2:$H$783, 8,0)</f>
        <v>주거용</v>
      </c>
    </row>
    <row r="240" spans="1:8" x14ac:dyDescent="0.4">
      <c r="A240" t="s">
        <v>201</v>
      </c>
      <c r="B240" t="s">
        <v>2511</v>
      </c>
      <c r="C240" t="s">
        <v>1516</v>
      </c>
      <c r="D240" t="s">
        <v>1517</v>
      </c>
      <c r="E240" t="s">
        <v>2526</v>
      </c>
      <c r="F240" t="s">
        <v>2575</v>
      </c>
      <c r="G240" t="s">
        <v>2520</v>
      </c>
      <c r="H240" t="str">
        <f>VLOOKUP(A240,AI_PF!$A$2:$H$783, 8,0)</f>
        <v>혼합</v>
      </c>
    </row>
    <row r="241" spans="1:8" x14ac:dyDescent="0.4">
      <c r="A241" t="s">
        <v>202</v>
      </c>
      <c r="B241" t="s">
        <v>2511</v>
      </c>
      <c r="C241" t="s">
        <v>2577</v>
      </c>
      <c r="D241" t="s">
        <v>1253</v>
      </c>
      <c r="E241" t="s">
        <v>2526</v>
      </c>
      <c r="F241" t="s">
        <v>2578</v>
      </c>
      <c r="G241" t="s">
        <v>2551</v>
      </c>
      <c r="H241" t="str">
        <f>VLOOKUP(A241,AI_PF!$A$2:$H$783, 8,0)</f>
        <v>호텔</v>
      </c>
    </row>
    <row r="242" spans="1:8" x14ac:dyDescent="0.4">
      <c r="A242" t="s">
        <v>203</v>
      </c>
      <c r="B242" t="s">
        <v>827</v>
      </c>
      <c r="C242" t="s">
        <v>1523</v>
      </c>
      <c r="D242" t="s">
        <v>1524</v>
      </c>
      <c r="E242" t="s">
        <v>2509</v>
      </c>
      <c r="F242" t="s">
        <v>2525</v>
      </c>
      <c r="G242" t="s">
        <v>2520</v>
      </c>
      <c r="H242" t="str">
        <f>VLOOKUP(A242,AI_PF!$A$2:$H$783, 8,0)</f>
        <v>VC</v>
      </c>
    </row>
    <row r="243" spans="1:8" x14ac:dyDescent="0.4">
      <c r="A243" t="s">
        <v>204</v>
      </c>
      <c r="B243" t="s">
        <v>827</v>
      </c>
      <c r="C243" t="s">
        <v>1526</v>
      </c>
      <c r="D243" t="s">
        <v>828</v>
      </c>
      <c r="E243" t="s">
        <v>2509</v>
      </c>
      <c r="F243" t="s">
        <v>2525</v>
      </c>
      <c r="G243" t="s">
        <v>2520</v>
      </c>
      <c r="H243" t="str">
        <f>VLOOKUP(A243,AI_PF!$A$2:$H$783, 8,0)</f>
        <v>VC</v>
      </c>
    </row>
    <row r="244" spans="1:8" x14ac:dyDescent="0.4">
      <c r="A244" t="s">
        <v>205</v>
      </c>
      <c r="B244" t="s">
        <v>2508</v>
      </c>
      <c r="C244" t="s">
        <v>1528</v>
      </c>
      <c r="D244" t="s">
        <v>1267</v>
      </c>
      <c r="E244" t="s">
        <v>2509</v>
      </c>
      <c r="F244" t="s">
        <v>2516</v>
      </c>
      <c r="G244" t="s">
        <v>2530</v>
      </c>
      <c r="H244" t="str">
        <f>VLOOKUP(A244,AI_PF!$A$2:$H$783, 8,0)</f>
        <v>풍력</v>
      </c>
    </row>
    <row r="245" spans="1:8" x14ac:dyDescent="0.4">
      <c r="A245" t="s">
        <v>206</v>
      </c>
      <c r="B245" t="s">
        <v>827</v>
      </c>
      <c r="C245" t="s">
        <v>1531</v>
      </c>
      <c r="D245" t="s">
        <v>1533</v>
      </c>
      <c r="E245" t="s">
        <v>2526</v>
      </c>
      <c r="F245" t="s">
        <v>2525</v>
      </c>
      <c r="G245" t="s">
        <v>9950</v>
      </c>
      <c r="H245" t="str">
        <f>VLOOKUP(A245,AI_PF!$A$2:$H$783, 8,0)</f>
        <v>VC</v>
      </c>
    </row>
    <row r="246" spans="1:8" x14ac:dyDescent="0.4">
      <c r="A246" t="s">
        <v>1534</v>
      </c>
      <c r="B246" t="s">
        <v>2511</v>
      </c>
      <c r="C246" t="s">
        <v>1535</v>
      </c>
      <c r="D246" t="s">
        <v>1025</v>
      </c>
      <c r="E246" t="s">
        <v>2509</v>
      </c>
      <c r="F246" t="s">
        <v>2512</v>
      </c>
      <c r="G246" t="s">
        <v>2534</v>
      </c>
      <c r="H246" t="str">
        <f>VLOOKUP(A246,AI_PF!$A$2:$H$783, 8,0)</f>
        <v>오피스</v>
      </c>
    </row>
    <row r="247" spans="1:8" x14ac:dyDescent="0.4">
      <c r="A247" t="s">
        <v>207</v>
      </c>
      <c r="B247" t="s">
        <v>2508</v>
      </c>
      <c r="C247" t="s">
        <v>1537</v>
      </c>
      <c r="D247" t="s">
        <v>1267</v>
      </c>
      <c r="E247" t="s">
        <v>2509</v>
      </c>
      <c r="F247" t="s">
        <v>2516</v>
      </c>
      <c r="G247" t="s">
        <v>2530</v>
      </c>
      <c r="H247" t="str">
        <f>VLOOKUP(A247,AI_PF!$A$2:$H$783, 8,0)</f>
        <v>ESS</v>
      </c>
    </row>
    <row r="248" spans="1:8" x14ac:dyDescent="0.4">
      <c r="A248" t="s">
        <v>208</v>
      </c>
      <c r="B248" t="s">
        <v>2508</v>
      </c>
      <c r="C248" t="s">
        <v>2580</v>
      </c>
      <c r="D248" t="s">
        <v>596</v>
      </c>
      <c r="E248" t="s">
        <v>2518</v>
      </c>
      <c r="F248" t="s">
        <v>2533</v>
      </c>
      <c r="G248" t="s">
        <v>2520</v>
      </c>
      <c r="H248" t="str">
        <f>VLOOKUP(A248,AI_PF!$A$2:$H$783, 8,0)</f>
        <v>혼합</v>
      </c>
    </row>
    <row r="249" spans="1:8" x14ac:dyDescent="0.4">
      <c r="A249" t="s">
        <v>209</v>
      </c>
      <c r="B249" t="s">
        <v>2508</v>
      </c>
      <c r="C249" t="s">
        <v>1543</v>
      </c>
      <c r="D249" t="s">
        <v>705</v>
      </c>
      <c r="E249" t="s">
        <v>2509</v>
      </c>
      <c r="F249" t="s">
        <v>614</v>
      </c>
      <c r="G249" t="s">
        <v>9982</v>
      </c>
      <c r="H249" t="str">
        <f>VLOOKUP(A249,AI_PF!$A$2:$H$783, 8,0)</f>
        <v>혼합</v>
      </c>
    </row>
    <row r="250" spans="1:8" x14ac:dyDescent="0.4">
      <c r="A250" t="s">
        <v>210</v>
      </c>
      <c r="B250" t="s">
        <v>2511</v>
      </c>
      <c r="C250" t="s">
        <v>1546</v>
      </c>
      <c r="D250" t="s">
        <v>1548</v>
      </c>
      <c r="E250" t="s">
        <v>2509</v>
      </c>
      <c r="F250" t="s">
        <v>974</v>
      </c>
      <c r="G250" t="s">
        <v>845</v>
      </c>
      <c r="H250" t="str">
        <f>VLOOKUP(A250,AI_PF!$A$2:$H$783, 8,0)</f>
        <v>NPL</v>
      </c>
    </row>
    <row r="251" spans="1:8" x14ac:dyDescent="0.4">
      <c r="A251" t="s">
        <v>211</v>
      </c>
      <c r="B251" t="s">
        <v>2511</v>
      </c>
      <c r="C251" t="s">
        <v>1551</v>
      </c>
      <c r="D251" t="s">
        <v>1301</v>
      </c>
      <c r="E251" t="s">
        <v>2518</v>
      </c>
      <c r="F251" t="s">
        <v>2536</v>
      </c>
      <c r="G251" t="s">
        <v>2520</v>
      </c>
      <c r="H251" t="str">
        <f>VLOOKUP(A251,AI_PF!$A$2:$H$783, 8,0)</f>
        <v>혼합</v>
      </c>
    </row>
    <row r="252" spans="1:8" x14ac:dyDescent="0.4">
      <c r="A252" t="s">
        <v>212</v>
      </c>
      <c r="B252" t="s">
        <v>2511</v>
      </c>
      <c r="C252" t="s">
        <v>1554</v>
      </c>
      <c r="D252" t="s">
        <v>975</v>
      </c>
      <c r="E252" t="s">
        <v>2509</v>
      </c>
      <c r="F252" t="s">
        <v>974</v>
      </c>
      <c r="G252" t="s">
        <v>845</v>
      </c>
      <c r="H252" t="str">
        <f>VLOOKUP(A252,AI_PF!$A$2:$H$783, 8,0)</f>
        <v>NPL</v>
      </c>
    </row>
    <row r="253" spans="1:8" x14ac:dyDescent="0.4">
      <c r="A253" t="s">
        <v>213</v>
      </c>
      <c r="B253" t="s">
        <v>2511</v>
      </c>
      <c r="C253" t="s">
        <v>2581</v>
      </c>
      <c r="D253" t="s">
        <v>589</v>
      </c>
      <c r="E253" t="s">
        <v>2526</v>
      </c>
      <c r="F253" t="s">
        <v>2582</v>
      </c>
      <c r="G253" t="s">
        <v>9987</v>
      </c>
      <c r="H253" t="str">
        <f>VLOOKUP(A253,AI_PF!$A$2:$H$783, 8,0)</f>
        <v>리테일</v>
      </c>
    </row>
    <row r="254" spans="1:8" x14ac:dyDescent="0.4">
      <c r="A254" t="s">
        <v>1559</v>
      </c>
      <c r="B254" t="s">
        <v>2511</v>
      </c>
      <c r="C254" t="s">
        <v>1561</v>
      </c>
      <c r="D254" t="s">
        <v>1259</v>
      </c>
      <c r="E254" t="s">
        <v>2509</v>
      </c>
      <c r="F254" t="s">
        <v>2512</v>
      </c>
      <c r="G254" t="s">
        <v>845</v>
      </c>
      <c r="H254" t="str">
        <f>VLOOKUP(A254,AI_PF!$A$2:$H$783, 8,0)</f>
        <v>NPL</v>
      </c>
    </row>
    <row r="255" spans="1:8" x14ac:dyDescent="0.4">
      <c r="A255" t="s">
        <v>214</v>
      </c>
      <c r="B255" t="s">
        <v>2511</v>
      </c>
      <c r="C255" t="s">
        <v>2583</v>
      </c>
      <c r="D255" t="s">
        <v>1343</v>
      </c>
      <c r="E255" t="s">
        <v>2509</v>
      </c>
      <c r="F255" t="s">
        <v>2540</v>
      </c>
      <c r="G255" t="s">
        <v>2534</v>
      </c>
      <c r="H255" t="str">
        <f>VLOOKUP(A255,AI_PF!$A$2:$H$783, 8,0)</f>
        <v>오피스</v>
      </c>
    </row>
    <row r="256" spans="1:8" x14ac:dyDescent="0.4">
      <c r="A256" t="s">
        <v>215</v>
      </c>
      <c r="B256" t="s">
        <v>2511</v>
      </c>
      <c r="C256" t="s">
        <v>2584</v>
      </c>
      <c r="D256" t="s">
        <v>596</v>
      </c>
      <c r="E256" t="s">
        <v>2526</v>
      </c>
      <c r="F256" t="s">
        <v>2536</v>
      </c>
      <c r="G256" t="s">
        <v>2520</v>
      </c>
      <c r="H256" t="str">
        <f>VLOOKUP(A256,AI_PF!$A$2:$H$783, 8,0)</f>
        <v>혼합</v>
      </c>
    </row>
    <row r="257" spans="1:8" x14ac:dyDescent="0.4">
      <c r="A257" t="s">
        <v>216</v>
      </c>
      <c r="B257" t="s">
        <v>2508</v>
      </c>
      <c r="C257" t="s">
        <v>1571</v>
      </c>
      <c r="D257" t="s">
        <v>1108</v>
      </c>
      <c r="E257" t="s">
        <v>2509</v>
      </c>
      <c r="F257" t="s">
        <v>2516</v>
      </c>
      <c r="G257" t="s">
        <v>2530</v>
      </c>
      <c r="H257" t="str">
        <f>VLOOKUP(A257,AI_PF!$A$2:$H$783, 8,0)</f>
        <v>석탄화력</v>
      </c>
    </row>
    <row r="258" spans="1:8" x14ac:dyDescent="0.4">
      <c r="A258" t="s">
        <v>1573</v>
      </c>
      <c r="B258" t="s">
        <v>2511</v>
      </c>
      <c r="C258" t="s">
        <v>1574</v>
      </c>
      <c r="D258" t="s">
        <v>611</v>
      </c>
      <c r="E258" t="s">
        <v>2509</v>
      </c>
      <c r="F258" t="s">
        <v>2512</v>
      </c>
      <c r="G258" t="s">
        <v>2534</v>
      </c>
      <c r="H258" t="str">
        <f>VLOOKUP(A258,AI_PF!$A$2:$H$783, 8,0)</f>
        <v>오피스</v>
      </c>
    </row>
    <row r="259" spans="1:8" x14ac:dyDescent="0.4">
      <c r="A259" t="s">
        <v>217</v>
      </c>
      <c r="B259" t="s">
        <v>2511</v>
      </c>
      <c r="C259" t="s">
        <v>2585</v>
      </c>
      <c r="D259" t="s">
        <v>1467</v>
      </c>
      <c r="E259" t="s">
        <v>2526</v>
      </c>
      <c r="F259" t="s">
        <v>2586</v>
      </c>
      <c r="G259" t="s">
        <v>2534</v>
      </c>
      <c r="H259" t="str">
        <f>VLOOKUP(A259,AI_PF!$A$2:$H$783, 8,0)</f>
        <v>오피스</v>
      </c>
    </row>
    <row r="260" spans="1:8" x14ac:dyDescent="0.4">
      <c r="A260" t="s">
        <v>218</v>
      </c>
      <c r="B260" t="s">
        <v>2508</v>
      </c>
      <c r="C260" t="s">
        <v>1581</v>
      </c>
      <c r="D260" t="s">
        <v>1583</v>
      </c>
      <c r="E260" t="s">
        <v>2509</v>
      </c>
      <c r="F260" t="s">
        <v>614</v>
      </c>
      <c r="G260" t="s">
        <v>9982</v>
      </c>
      <c r="H260" t="str">
        <f>VLOOKUP(A260,AI_PF!$A$2:$H$783, 8,0)</f>
        <v>병영시설</v>
      </c>
    </row>
    <row r="261" spans="1:8" x14ac:dyDescent="0.4">
      <c r="A261" t="s">
        <v>219</v>
      </c>
      <c r="B261" t="s">
        <v>2511</v>
      </c>
      <c r="C261" t="s">
        <v>2587</v>
      </c>
      <c r="D261" t="s">
        <v>1587</v>
      </c>
      <c r="E261" t="s">
        <v>2524</v>
      </c>
      <c r="F261" t="s">
        <v>2539</v>
      </c>
      <c r="G261" t="s">
        <v>2534</v>
      </c>
      <c r="H261" t="str">
        <f>VLOOKUP(A261,AI_PF!$A$2:$H$783, 8,0)</f>
        <v>오피스</v>
      </c>
    </row>
    <row r="262" spans="1:8" x14ac:dyDescent="0.4">
      <c r="A262" t="s">
        <v>220</v>
      </c>
      <c r="B262" t="s">
        <v>844</v>
      </c>
      <c r="C262" t="s">
        <v>1589</v>
      </c>
      <c r="D262" t="s">
        <v>1591</v>
      </c>
      <c r="E262" t="s">
        <v>2518</v>
      </c>
      <c r="F262" t="s">
        <v>2588</v>
      </c>
      <c r="G262" t="s">
        <v>1277</v>
      </c>
      <c r="H262" t="str">
        <f>VLOOKUP(A262,AI_PF!$A$2:$H$783, 8,0)</f>
        <v>Senior</v>
      </c>
    </row>
    <row r="263" spans="1:8" x14ac:dyDescent="0.4">
      <c r="A263" t="s">
        <v>221</v>
      </c>
      <c r="B263" t="s">
        <v>2511</v>
      </c>
      <c r="C263" t="s">
        <v>2589</v>
      </c>
      <c r="D263" t="s">
        <v>1437</v>
      </c>
      <c r="E263" t="s">
        <v>2526</v>
      </c>
      <c r="F263" t="s">
        <v>2586</v>
      </c>
      <c r="G263" t="s">
        <v>2546</v>
      </c>
      <c r="H263" t="str">
        <f>VLOOKUP(A263,AI_PF!$A$2:$H$783, 8,0)</f>
        <v>멀티패밀리</v>
      </c>
    </row>
    <row r="264" spans="1:8" x14ac:dyDescent="0.4">
      <c r="A264" t="s">
        <v>222</v>
      </c>
      <c r="B264" t="s">
        <v>2508</v>
      </c>
      <c r="C264" t="s">
        <v>1597</v>
      </c>
      <c r="D264" t="s">
        <v>705</v>
      </c>
      <c r="E264" t="s">
        <v>2509</v>
      </c>
      <c r="F264" t="s">
        <v>2516</v>
      </c>
      <c r="G264" t="s">
        <v>2530</v>
      </c>
      <c r="H264" t="str">
        <f>VLOOKUP(A264,AI_PF!$A$2:$H$783, 8,0)</f>
        <v>풍력</v>
      </c>
    </row>
    <row r="265" spans="1:8" x14ac:dyDescent="0.4">
      <c r="A265" t="s">
        <v>1600</v>
      </c>
      <c r="B265" t="s">
        <v>844</v>
      </c>
      <c r="C265" t="s">
        <v>2590</v>
      </c>
      <c r="D265" t="s">
        <v>589</v>
      </c>
      <c r="E265" t="s">
        <v>2526</v>
      </c>
      <c r="F265" t="s">
        <v>2591</v>
      </c>
      <c r="G265" t="s">
        <v>858</v>
      </c>
      <c r="H265" t="str">
        <f>VLOOKUP(A265,AI_PF!$A$2:$H$783, 8,0)</f>
        <v>Subordinate</v>
      </c>
    </row>
    <row r="266" spans="1:8" x14ac:dyDescent="0.4">
      <c r="A266" t="s">
        <v>223</v>
      </c>
      <c r="B266" t="s">
        <v>2508</v>
      </c>
      <c r="C266" t="s">
        <v>1605</v>
      </c>
      <c r="D266" t="s">
        <v>759</v>
      </c>
      <c r="E266" t="s">
        <v>2509</v>
      </c>
      <c r="F266" t="s">
        <v>614</v>
      </c>
      <c r="G266" t="s">
        <v>9913</v>
      </c>
      <c r="H266" t="str">
        <f>VLOOKUP(A266,AI_PF!$A$2:$H$783, 8,0)</f>
        <v>혼합</v>
      </c>
    </row>
    <row r="267" spans="1:8" x14ac:dyDescent="0.4">
      <c r="A267" t="s">
        <v>224</v>
      </c>
      <c r="B267" t="s">
        <v>827</v>
      </c>
      <c r="C267" t="s">
        <v>1608</v>
      </c>
      <c r="D267" t="s">
        <v>1609</v>
      </c>
      <c r="E267" t="s">
        <v>2522</v>
      </c>
      <c r="F267" t="s">
        <v>2525</v>
      </c>
      <c r="G267" t="s">
        <v>2520</v>
      </c>
      <c r="H267" t="str">
        <f>VLOOKUP(A267,AI_PF!$A$2:$H$783, 8,0)</f>
        <v>VC</v>
      </c>
    </row>
    <row r="268" spans="1:8" x14ac:dyDescent="0.4">
      <c r="A268" t="s">
        <v>225</v>
      </c>
      <c r="B268" t="s">
        <v>827</v>
      </c>
      <c r="C268" t="s">
        <v>1611</v>
      </c>
      <c r="D268" t="s">
        <v>1613</v>
      </c>
      <c r="E268" t="s">
        <v>2526</v>
      </c>
      <c r="F268" t="s">
        <v>2525</v>
      </c>
      <c r="G268" t="s">
        <v>9951</v>
      </c>
      <c r="H268" t="str">
        <f>VLOOKUP(A268,AI_PF!$A$2:$H$783, 8,0)</f>
        <v>VC</v>
      </c>
    </row>
    <row r="269" spans="1:8" x14ac:dyDescent="0.4">
      <c r="A269" t="s">
        <v>1614</v>
      </c>
      <c r="B269" t="s">
        <v>2511</v>
      </c>
      <c r="C269" t="s">
        <v>1615</v>
      </c>
      <c r="D269" t="s">
        <v>1617</v>
      </c>
      <c r="E269" t="s">
        <v>2509</v>
      </c>
      <c r="F269" t="s">
        <v>2512</v>
      </c>
      <c r="G269" t="s">
        <v>2546</v>
      </c>
      <c r="H269" t="str">
        <f>VLOOKUP(A269,AI_PF!$A$2:$H$783, 8,0)</f>
        <v>주거용</v>
      </c>
    </row>
    <row r="270" spans="1:8" x14ac:dyDescent="0.4">
      <c r="A270" t="s">
        <v>226</v>
      </c>
      <c r="B270" t="s">
        <v>2508</v>
      </c>
      <c r="C270" t="s">
        <v>1620</v>
      </c>
      <c r="D270" t="s">
        <v>1437</v>
      </c>
      <c r="E270" t="s">
        <v>2526</v>
      </c>
      <c r="F270" t="s">
        <v>2516</v>
      </c>
      <c r="G270" t="s">
        <v>8929</v>
      </c>
      <c r="H270" t="str">
        <f>VLOOKUP(A270,AI_PF!$A$2:$H$783, 8,0)</f>
        <v>가스LNG</v>
      </c>
    </row>
    <row r="271" spans="1:8" x14ac:dyDescent="0.4">
      <c r="A271" t="s">
        <v>1622</v>
      </c>
      <c r="B271" t="s">
        <v>2511</v>
      </c>
      <c r="C271" t="s">
        <v>1623</v>
      </c>
      <c r="D271" t="s">
        <v>1625</v>
      </c>
      <c r="E271" t="s">
        <v>2509</v>
      </c>
      <c r="F271" t="s">
        <v>2512</v>
      </c>
      <c r="G271" t="s">
        <v>2546</v>
      </c>
      <c r="H271" t="str">
        <f>VLOOKUP(A271,AI_PF!$A$2:$H$783, 8,0)</f>
        <v>주거용</v>
      </c>
    </row>
    <row r="272" spans="1:8" x14ac:dyDescent="0.4">
      <c r="A272" t="s">
        <v>227</v>
      </c>
      <c r="B272" t="s">
        <v>2511</v>
      </c>
      <c r="C272" t="s">
        <v>2592</v>
      </c>
      <c r="D272" t="s">
        <v>589</v>
      </c>
      <c r="E272" t="s">
        <v>2526</v>
      </c>
      <c r="F272" t="s">
        <v>2573</v>
      </c>
      <c r="G272" t="s">
        <v>2551</v>
      </c>
      <c r="H272" t="str">
        <f>VLOOKUP(A272,AI_PF!$A$2:$H$783, 8,0)</f>
        <v>호텔</v>
      </c>
    </row>
    <row r="273" spans="1:8" x14ac:dyDescent="0.4">
      <c r="A273" t="s">
        <v>228</v>
      </c>
      <c r="B273" t="s">
        <v>2511</v>
      </c>
      <c r="C273" t="s">
        <v>1632</v>
      </c>
      <c r="D273" t="s">
        <v>1301</v>
      </c>
      <c r="E273" t="s">
        <v>2518</v>
      </c>
      <c r="F273" t="s">
        <v>2512</v>
      </c>
      <c r="G273" t="s">
        <v>2520</v>
      </c>
      <c r="H273" t="str">
        <f>VLOOKUP(A273,AI_PF!$A$2:$H$783, 8,0)</f>
        <v>혼합</v>
      </c>
    </row>
    <row r="274" spans="1:8" x14ac:dyDescent="0.4">
      <c r="A274" t="s">
        <v>229</v>
      </c>
      <c r="B274" t="s">
        <v>2508</v>
      </c>
      <c r="C274" t="s">
        <v>1633</v>
      </c>
      <c r="D274" t="s">
        <v>1267</v>
      </c>
      <c r="E274" t="s">
        <v>2509</v>
      </c>
      <c r="F274" t="s">
        <v>2516</v>
      </c>
      <c r="G274" t="s">
        <v>9983</v>
      </c>
      <c r="H274" t="str">
        <f>VLOOKUP(A274,AI_PF!$A$2:$H$783, 8,0)</f>
        <v>태양광</v>
      </c>
    </row>
    <row r="275" spans="1:8" x14ac:dyDescent="0.4">
      <c r="A275" t="s">
        <v>230</v>
      </c>
      <c r="B275" t="s">
        <v>844</v>
      </c>
      <c r="C275" t="s">
        <v>1636</v>
      </c>
      <c r="D275" t="s">
        <v>1638</v>
      </c>
      <c r="E275" t="s">
        <v>2509</v>
      </c>
      <c r="F275" t="s">
        <v>1277</v>
      </c>
      <c r="G275" t="s">
        <v>1277</v>
      </c>
      <c r="H275" t="str">
        <f>VLOOKUP(A275,AI_PF!$A$2:$H$783, 8,0)</f>
        <v>Senior</v>
      </c>
    </row>
    <row r="276" spans="1:8" x14ac:dyDescent="0.4">
      <c r="A276" t="s">
        <v>231</v>
      </c>
      <c r="B276" t="s">
        <v>2508</v>
      </c>
      <c r="C276" t="s">
        <v>1641</v>
      </c>
      <c r="D276" t="s">
        <v>1642</v>
      </c>
      <c r="E276" t="s">
        <v>2518</v>
      </c>
      <c r="F276" t="s">
        <v>2533</v>
      </c>
      <c r="G276" t="s">
        <v>2520</v>
      </c>
      <c r="H276" t="str">
        <f>VLOOKUP(A276,AI_PF!$A$2:$H$783, 8,0)</f>
        <v>혼합</v>
      </c>
    </row>
    <row r="277" spans="1:8" x14ac:dyDescent="0.4">
      <c r="A277" t="s">
        <v>1643</v>
      </c>
      <c r="B277" t="s">
        <v>2511</v>
      </c>
      <c r="C277" t="s">
        <v>1644</v>
      </c>
      <c r="D277" t="s">
        <v>705</v>
      </c>
      <c r="E277" t="s">
        <v>2509</v>
      </c>
      <c r="F277" t="s">
        <v>2512</v>
      </c>
      <c r="G277" t="s">
        <v>2534</v>
      </c>
      <c r="H277" t="str">
        <f>VLOOKUP(A277,AI_PF!$A$2:$H$783, 8,0)</f>
        <v>오피스</v>
      </c>
    </row>
    <row r="278" spans="1:8" x14ac:dyDescent="0.4">
      <c r="A278" t="s">
        <v>1648</v>
      </c>
      <c r="B278" t="s">
        <v>2511</v>
      </c>
      <c r="C278" t="s">
        <v>1649</v>
      </c>
      <c r="D278" t="s">
        <v>1652</v>
      </c>
      <c r="E278" t="s">
        <v>2509</v>
      </c>
      <c r="F278" t="s">
        <v>2512</v>
      </c>
      <c r="G278" t="s">
        <v>2546</v>
      </c>
      <c r="H278" t="str">
        <f>VLOOKUP(A278,AI_PF!$A$2:$H$783, 8,0)</f>
        <v>주거용</v>
      </c>
    </row>
    <row r="279" spans="1:8" x14ac:dyDescent="0.4">
      <c r="A279" t="s">
        <v>232</v>
      </c>
      <c r="B279" t="s">
        <v>687</v>
      </c>
      <c r="C279" t="s">
        <v>1653</v>
      </c>
      <c r="D279" t="s">
        <v>1076</v>
      </c>
      <c r="E279" t="s">
        <v>2509</v>
      </c>
      <c r="F279" t="s">
        <v>1205</v>
      </c>
      <c r="G279" t="s">
        <v>2520</v>
      </c>
      <c r="H279" t="str">
        <f>VLOOKUP(A279,AI_PF!$A$2:$H$783, 8,0)</f>
        <v>인수금융</v>
      </c>
    </row>
    <row r="280" spans="1:8" x14ac:dyDescent="0.4">
      <c r="A280" t="s">
        <v>1659</v>
      </c>
      <c r="B280" t="s">
        <v>2511</v>
      </c>
      <c r="C280" t="s">
        <v>1660</v>
      </c>
      <c r="D280" t="s">
        <v>1076</v>
      </c>
      <c r="E280" t="s">
        <v>2509</v>
      </c>
      <c r="F280" t="s">
        <v>2512</v>
      </c>
      <c r="G280" t="s">
        <v>2546</v>
      </c>
      <c r="H280" t="str">
        <f>VLOOKUP(A280,AI_PF!$A$2:$H$783, 8,0)</f>
        <v>주거용</v>
      </c>
    </row>
    <row r="281" spans="1:8" x14ac:dyDescent="0.4">
      <c r="A281" t="s">
        <v>1662</v>
      </c>
      <c r="B281" t="s">
        <v>2508</v>
      </c>
      <c r="C281" t="s">
        <v>1663</v>
      </c>
      <c r="D281" t="s">
        <v>1108</v>
      </c>
      <c r="E281" t="s">
        <v>2509</v>
      </c>
      <c r="F281" t="s">
        <v>2516</v>
      </c>
      <c r="G281" t="s">
        <v>2555</v>
      </c>
      <c r="H281" t="str">
        <f>VLOOKUP(A281,AI_PF!$A$2:$H$783, 8,0)</f>
        <v>가스LNG</v>
      </c>
    </row>
    <row r="282" spans="1:8" x14ac:dyDescent="0.4">
      <c r="A282" t="s">
        <v>1665</v>
      </c>
      <c r="B282" t="s">
        <v>2511</v>
      </c>
      <c r="C282" t="s">
        <v>1666</v>
      </c>
      <c r="D282" t="s">
        <v>1668</v>
      </c>
      <c r="E282" t="s">
        <v>2509</v>
      </c>
      <c r="F282" t="s">
        <v>2512</v>
      </c>
      <c r="G282" t="s">
        <v>2546</v>
      </c>
      <c r="H282" t="str">
        <f>VLOOKUP(A282,AI_PF!$A$2:$H$783, 8,0)</f>
        <v>주거용</v>
      </c>
    </row>
    <row r="283" spans="1:8" x14ac:dyDescent="0.4">
      <c r="A283" t="s">
        <v>233</v>
      </c>
      <c r="B283" t="s">
        <v>2508</v>
      </c>
      <c r="C283" t="s">
        <v>1670</v>
      </c>
      <c r="D283" t="s">
        <v>596</v>
      </c>
      <c r="E283" t="s">
        <v>2509</v>
      </c>
      <c r="F283" t="s">
        <v>2516</v>
      </c>
      <c r="G283" t="s">
        <v>8929</v>
      </c>
      <c r="H283" t="str">
        <f>VLOOKUP(A283,AI_PF!$A$2:$H$783, 8,0)</f>
        <v>혼합</v>
      </c>
    </row>
    <row r="284" spans="1:8" x14ac:dyDescent="0.4">
      <c r="A284" t="s">
        <v>1672</v>
      </c>
      <c r="B284" t="s">
        <v>2511</v>
      </c>
      <c r="C284" t="s">
        <v>1673</v>
      </c>
      <c r="D284" t="s">
        <v>562</v>
      </c>
      <c r="E284" t="s">
        <v>2509</v>
      </c>
      <c r="F284" t="s">
        <v>2512</v>
      </c>
      <c r="G284" t="s">
        <v>2534</v>
      </c>
      <c r="H284" t="str">
        <f>VLOOKUP(A284,AI_PF!$A$2:$H$783, 8,0)</f>
        <v>오피스</v>
      </c>
    </row>
    <row r="285" spans="1:8" x14ac:dyDescent="0.4">
      <c r="A285" t="s">
        <v>234</v>
      </c>
      <c r="B285" t="s">
        <v>844</v>
      </c>
      <c r="C285" t="s">
        <v>1680</v>
      </c>
      <c r="D285" t="s">
        <v>1437</v>
      </c>
      <c r="E285" t="s">
        <v>2526</v>
      </c>
      <c r="F285" t="s">
        <v>2588</v>
      </c>
      <c r="G285" t="s">
        <v>1277</v>
      </c>
      <c r="H285" t="str">
        <f>VLOOKUP(A285,AI_PF!$A$2:$H$783, 8,0)</f>
        <v>Senior</v>
      </c>
    </row>
    <row r="286" spans="1:8" x14ac:dyDescent="0.4">
      <c r="A286" t="s">
        <v>235</v>
      </c>
      <c r="B286" t="s">
        <v>827</v>
      </c>
      <c r="C286" t="s">
        <v>1684</v>
      </c>
      <c r="D286" t="s">
        <v>828</v>
      </c>
      <c r="E286" t="s">
        <v>2509</v>
      </c>
      <c r="F286" t="s">
        <v>2525</v>
      </c>
      <c r="G286" t="s">
        <v>2520</v>
      </c>
      <c r="H286" t="str">
        <f>VLOOKUP(A286,AI_PF!$A$2:$H$783, 8,0)</f>
        <v>VC</v>
      </c>
    </row>
    <row r="287" spans="1:8" x14ac:dyDescent="0.4">
      <c r="A287" t="s">
        <v>1686</v>
      </c>
      <c r="B287" t="s">
        <v>2511</v>
      </c>
      <c r="C287" t="s">
        <v>1687</v>
      </c>
      <c r="D287" t="s">
        <v>1688</v>
      </c>
      <c r="E287" t="s">
        <v>2509</v>
      </c>
      <c r="F287" t="s">
        <v>2512</v>
      </c>
      <c r="G287" t="s">
        <v>2513</v>
      </c>
      <c r="H287" t="str">
        <f>VLOOKUP(A287,AI_PF!$A$2:$H$783, 8,0)</f>
        <v>리테일</v>
      </c>
    </row>
    <row r="288" spans="1:8" x14ac:dyDescent="0.4">
      <c r="A288" t="s">
        <v>236</v>
      </c>
      <c r="B288" t="s">
        <v>2508</v>
      </c>
      <c r="C288" t="s">
        <v>1690</v>
      </c>
      <c r="D288" t="s">
        <v>1267</v>
      </c>
      <c r="E288" t="s">
        <v>2509</v>
      </c>
      <c r="F288" t="s">
        <v>547</v>
      </c>
      <c r="G288" t="s">
        <v>2510</v>
      </c>
      <c r="H288" t="str">
        <f>VLOOKUP(A288,AI_PF!$A$2:$H$783, 8,0)</f>
        <v>도로</v>
      </c>
    </row>
    <row r="289" spans="1:8" x14ac:dyDescent="0.4">
      <c r="A289" t="s">
        <v>1694</v>
      </c>
      <c r="B289" t="s">
        <v>2508</v>
      </c>
      <c r="C289" t="s">
        <v>1696</v>
      </c>
      <c r="D289" t="s">
        <v>1437</v>
      </c>
      <c r="E289" t="s">
        <v>2526</v>
      </c>
      <c r="F289" t="s">
        <v>2516</v>
      </c>
      <c r="G289" t="s">
        <v>2530</v>
      </c>
      <c r="H289" t="str">
        <f>VLOOKUP(A289,AI_PF!$A$2:$H$783, 8,0)</f>
        <v>Midstream</v>
      </c>
    </row>
    <row r="290" spans="1:8" x14ac:dyDescent="0.4">
      <c r="A290" t="s">
        <v>237</v>
      </c>
      <c r="B290" t="s">
        <v>2508</v>
      </c>
      <c r="C290" t="s">
        <v>1701</v>
      </c>
      <c r="D290" t="s">
        <v>589</v>
      </c>
      <c r="E290" t="s">
        <v>2524</v>
      </c>
      <c r="F290" t="s">
        <v>2516</v>
      </c>
      <c r="G290" t="s">
        <v>9984</v>
      </c>
      <c r="H290" t="str">
        <f>VLOOKUP(A290,AI_PF!$A$2:$H$783, 8,0)</f>
        <v>철도</v>
      </c>
    </row>
    <row r="291" spans="1:8" x14ac:dyDescent="0.4">
      <c r="A291" t="s">
        <v>238</v>
      </c>
      <c r="B291" t="s">
        <v>2508</v>
      </c>
      <c r="C291" t="s">
        <v>1703</v>
      </c>
      <c r="D291" t="s">
        <v>891</v>
      </c>
      <c r="E291" t="s">
        <v>2509</v>
      </c>
      <c r="F291" t="s">
        <v>547</v>
      </c>
      <c r="G291" t="s">
        <v>2510</v>
      </c>
      <c r="H291" t="str">
        <f>VLOOKUP(A291,AI_PF!$A$2:$H$783, 8,0)</f>
        <v>도로</v>
      </c>
    </row>
    <row r="292" spans="1:8" x14ac:dyDescent="0.4">
      <c r="A292" t="s">
        <v>239</v>
      </c>
      <c r="B292" t="s">
        <v>2508</v>
      </c>
      <c r="C292" t="s">
        <v>1707</v>
      </c>
      <c r="D292" t="s">
        <v>1267</v>
      </c>
      <c r="E292" t="s">
        <v>2509</v>
      </c>
      <c r="F292" t="s">
        <v>2516</v>
      </c>
      <c r="G292" t="s">
        <v>8929</v>
      </c>
      <c r="H292" t="str">
        <f>VLOOKUP(A292,AI_PF!$A$2:$H$783, 8,0)</f>
        <v>혼합</v>
      </c>
    </row>
    <row r="293" spans="1:8" x14ac:dyDescent="0.4">
      <c r="A293" t="s">
        <v>240</v>
      </c>
      <c r="B293" t="s">
        <v>2508</v>
      </c>
      <c r="C293" t="s">
        <v>1711</v>
      </c>
      <c r="D293" t="s">
        <v>1116</v>
      </c>
      <c r="E293" t="s">
        <v>2524</v>
      </c>
      <c r="F293" t="s">
        <v>2516</v>
      </c>
      <c r="G293" t="s">
        <v>2593</v>
      </c>
      <c r="H293" t="str">
        <f>VLOOKUP(A293,AI_PF!$A$2:$H$783, 8,0)</f>
        <v>공항</v>
      </c>
    </row>
    <row r="294" spans="1:8" x14ac:dyDescent="0.4">
      <c r="A294" t="s">
        <v>241</v>
      </c>
      <c r="B294" t="s">
        <v>2511</v>
      </c>
      <c r="C294" t="s">
        <v>1713</v>
      </c>
      <c r="D294" t="s">
        <v>611</v>
      </c>
      <c r="E294" t="s">
        <v>2509</v>
      </c>
      <c r="F294" t="s">
        <v>2540</v>
      </c>
      <c r="G294" t="s">
        <v>2594</v>
      </c>
      <c r="H294" t="str">
        <f>VLOOKUP(A294,AI_PF!$A$2:$H$783, 8,0)</f>
        <v>물류창고</v>
      </c>
    </row>
    <row r="295" spans="1:8" x14ac:dyDescent="0.4">
      <c r="A295" t="s">
        <v>1716</v>
      </c>
      <c r="B295" t="s">
        <v>2511</v>
      </c>
      <c r="C295" t="s">
        <v>1717</v>
      </c>
      <c r="D295" t="s">
        <v>1719</v>
      </c>
      <c r="E295" t="s">
        <v>2509</v>
      </c>
      <c r="F295" t="s">
        <v>2512</v>
      </c>
      <c r="G295" t="s">
        <v>2534</v>
      </c>
      <c r="H295" t="str">
        <f>VLOOKUP(A295,AI_PF!$A$2:$H$783, 8,0)</f>
        <v>오피스</v>
      </c>
    </row>
    <row r="296" spans="1:8" x14ac:dyDescent="0.4">
      <c r="A296" t="s">
        <v>1720</v>
      </c>
      <c r="B296" t="s">
        <v>2511</v>
      </c>
      <c r="C296" t="s">
        <v>1721</v>
      </c>
      <c r="D296" t="s">
        <v>611</v>
      </c>
      <c r="E296" t="s">
        <v>2509</v>
      </c>
      <c r="F296" t="s">
        <v>2512</v>
      </c>
      <c r="G296" t="s">
        <v>2551</v>
      </c>
      <c r="H296" t="str">
        <f>VLOOKUP(A296,AI_PF!$A$2:$H$783, 8,0)</f>
        <v>호텔</v>
      </c>
    </row>
    <row r="297" spans="1:8" x14ac:dyDescent="0.4">
      <c r="A297" t="s">
        <v>1725</v>
      </c>
      <c r="B297" t="s">
        <v>2511</v>
      </c>
      <c r="C297" t="s">
        <v>1726</v>
      </c>
      <c r="D297" t="s">
        <v>1727</v>
      </c>
      <c r="E297" t="s">
        <v>2509</v>
      </c>
      <c r="F297" t="s">
        <v>2512</v>
      </c>
      <c r="G297" t="s">
        <v>2546</v>
      </c>
      <c r="H297" t="str">
        <f>VLOOKUP(A297,AI_PF!$A$2:$H$783, 8,0)</f>
        <v>주거용</v>
      </c>
    </row>
    <row r="298" spans="1:8" x14ac:dyDescent="0.4">
      <c r="A298" t="s">
        <v>242</v>
      </c>
      <c r="B298" t="s">
        <v>2511</v>
      </c>
      <c r="C298" t="s">
        <v>2595</v>
      </c>
      <c r="D298" t="s">
        <v>933</v>
      </c>
      <c r="E298" t="s">
        <v>2526</v>
      </c>
      <c r="F298" t="s">
        <v>2586</v>
      </c>
      <c r="G298" t="s">
        <v>2546</v>
      </c>
      <c r="H298" t="str">
        <f>VLOOKUP(A298,AI_PF!$A$2:$H$783, 8,0)</f>
        <v>멀티패밀리</v>
      </c>
    </row>
    <row r="299" spans="1:8" x14ac:dyDescent="0.4">
      <c r="A299" t="s">
        <v>1732</v>
      </c>
      <c r="B299" t="s">
        <v>2511</v>
      </c>
      <c r="C299" t="s">
        <v>1733</v>
      </c>
      <c r="D299" t="s">
        <v>1688</v>
      </c>
      <c r="E299" t="s">
        <v>2509</v>
      </c>
      <c r="F299" t="s">
        <v>2512</v>
      </c>
      <c r="G299" t="s">
        <v>2546</v>
      </c>
      <c r="H299" t="str">
        <f>VLOOKUP(A299,AI_PF!$A$2:$H$783, 8,0)</f>
        <v>주거용</v>
      </c>
    </row>
    <row r="300" spans="1:8" x14ac:dyDescent="0.4">
      <c r="A300" t="s">
        <v>243</v>
      </c>
      <c r="B300" t="s">
        <v>2511</v>
      </c>
      <c r="C300" t="s">
        <v>1741</v>
      </c>
      <c r="D300" t="s">
        <v>1301</v>
      </c>
      <c r="E300" t="s">
        <v>2524</v>
      </c>
      <c r="F300" t="s">
        <v>2512</v>
      </c>
      <c r="G300" t="s">
        <v>2520</v>
      </c>
      <c r="H300" t="str">
        <f>VLOOKUP(A300,AI_PF!$A$2:$H$783, 8,0)</f>
        <v>혼합</v>
      </c>
    </row>
    <row r="301" spans="1:8" x14ac:dyDescent="0.4">
      <c r="A301" t="s">
        <v>244</v>
      </c>
      <c r="B301" t="s">
        <v>2511</v>
      </c>
      <c r="C301" t="s">
        <v>2596</v>
      </c>
      <c r="D301" t="s">
        <v>1437</v>
      </c>
      <c r="E301" t="s">
        <v>2526</v>
      </c>
      <c r="F301" t="s">
        <v>2578</v>
      </c>
      <c r="G301" t="s">
        <v>2520</v>
      </c>
      <c r="H301" t="str">
        <f>VLOOKUP(A301,AI_PF!$A$2:$H$783, 8,0)</f>
        <v>혼합</v>
      </c>
    </row>
    <row r="302" spans="1:8" x14ac:dyDescent="0.4">
      <c r="A302" t="s">
        <v>245</v>
      </c>
      <c r="B302" t="s">
        <v>687</v>
      </c>
      <c r="C302" t="s">
        <v>1746</v>
      </c>
      <c r="D302" t="s">
        <v>596</v>
      </c>
      <c r="E302" t="s">
        <v>2518</v>
      </c>
      <c r="F302" t="s">
        <v>2533</v>
      </c>
      <c r="G302" t="s">
        <v>2520</v>
      </c>
      <c r="H302" t="str">
        <f>VLOOKUP(A302,AI_PF!$A$2:$H$783, 8,0)</f>
        <v>PE</v>
      </c>
    </row>
    <row r="303" spans="1:8" x14ac:dyDescent="0.4">
      <c r="A303" t="s">
        <v>246</v>
      </c>
      <c r="B303" t="s">
        <v>2508</v>
      </c>
      <c r="C303" t="s">
        <v>1750</v>
      </c>
      <c r="D303" t="s">
        <v>589</v>
      </c>
      <c r="E303" t="s">
        <v>2509</v>
      </c>
      <c r="F303" t="s">
        <v>2516</v>
      </c>
      <c r="G303" t="s">
        <v>9983</v>
      </c>
      <c r="H303" t="str">
        <f>VLOOKUP(A303,AI_PF!$A$2:$H$783, 8,0)</f>
        <v>태양광</v>
      </c>
    </row>
    <row r="304" spans="1:8" x14ac:dyDescent="0.4">
      <c r="A304" t="s">
        <v>247</v>
      </c>
      <c r="B304" t="s">
        <v>2508</v>
      </c>
      <c r="C304" t="s">
        <v>2597</v>
      </c>
      <c r="D304" t="s">
        <v>596</v>
      </c>
      <c r="E304" t="s">
        <v>2518</v>
      </c>
      <c r="F304" t="s">
        <v>2533</v>
      </c>
      <c r="G304" t="s">
        <v>2520</v>
      </c>
      <c r="H304" t="str">
        <f>VLOOKUP(A304,AI_PF!$A$2:$H$783, 8,0)</f>
        <v>혼합</v>
      </c>
    </row>
    <row r="305" spans="1:8" x14ac:dyDescent="0.4">
      <c r="A305" t="s">
        <v>1755</v>
      </c>
      <c r="B305" t="s">
        <v>2511</v>
      </c>
      <c r="C305" t="s">
        <v>1756</v>
      </c>
      <c r="D305" t="s">
        <v>705</v>
      </c>
      <c r="E305" t="s">
        <v>2509</v>
      </c>
      <c r="F305" t="s">
        <v>2512</v>
      </c>
      <c r="G305" t="s">
        <v>2534</v>
      </c>
      <c r="H305" t="str">
        <f>VLOOKUP(A305,AI_PF!$A$2:$H$783, 8,0)</f>
        <v>오피스</v>
      </c>
    </row>
    <row r="306" spans="1:8" x14ac:dyDescent="0.4">
      <c r="A306" t="s">
        <v>1758</v>
      </c>
      <c r="B306" t="s">
        <v>2511</v>
      </c>
      <c r="C306" t="s">
        <v>1760</v>
      </c>
      <c r="D306" t="s">
        <v>1587</v>
      </c>
      <c r="E306" t="s">
        <v>2526</v>
      </c>
      <c r="F306" t="s">
        <v>2512</v>
      </c>
      <c r="G306" t="s">
        <v>2546</v>
      </c>
      <c r="H306" t="str">
        <f>VLOOKUP(A306,AI_PF!$A$2:$H$783, 8,0)</f>
        <v>멀티패밀리</v>
      </c>
    </row>
    <row r="307" spans="1:8" x14ac:dyDescent="0.4">
      <c r="A307" t="s">
        <v>248</v>
      </c>
      <c r="B307" t="s">
        <v>2508</v>
      </c>
      <c r="C307" t="s">
        <v>1763</v>
      </c>
      <c r="D307" t="s">
        <v>891</v>
      </c>
      <c r="E307" t="s">
        <v>2509</v>
      </c>
      <c r="F307" t="s">
        <v>614</v>
      </c>
      <c r="G307" t="s">
        <v>9913</v>
      </c>
      <c r="H307" t="str">
        <f>VLOOKUP(A307,AI_PF!$A$2:$H$783, 8,0)</f>
        <v>혼합</v>
      </c>
    </row>
    <row r="308" spans="1:8" x14ac:dyDescent="0.4">
      <c r="A308" t="s">
        <v>249</v>
      </c>
      <c r="B308" t="s">
        <v>2511</v>
      </c>
      <c r="C308" t="s">
        <v>2598</v>
      </c>
      <c r="D308" t="s">
        <v>1767</v>
      </c>
      <c r="E308" t="s">
        <v>2509</v>
      </c>
      <c r="F308" t="s">
        <v>2545</v>
      </c>
      <c r="G308" t="s">
        <v>2546</v>
      </c>
      <c r="H308" t="str">
        <f>VLOOKUP(A308,AI_PF!$A$2:$H$783, 8,0)</f>
        <v>주거용</v>
      </c>
    </row>
    <row r="309" spans="1:8" x14ac:dyDescent="0.4">
      <c r="A309" t="s">
        <v>250</v>
      </c>
      <c r="B309" t="s">
        <v>2511</v>
      </c>
      <c r="C309" t="s">
        <v>2599</v>
      </c>
      <c r="D309" t="s">
        <v>1012</v>
      </c>
      <c r="E309" t="s">
        <v>2509</v>
      </c>
      <c r="F309" t="s">
        <v>2545</v>
      </c>
      <c r="G309" t="s">
        <v>2546</v>
      </c>
      <c r="H309" t="str">
        <f>VLOOKUP(A309,AI_PF!$A$2:$H$783, 8,0)</f>
        <v>주거용</v>
      </c>
    </row>
    <row r="310" spans="1:8" x14ac:dyDescent="0.4">
      <c r="A310" t="s">
        <v>251</v>
      </c>
      <c r="B310" t="s">
        <v>844</v>
      </c>
      <c r="C310" t="s">
        <v>2600</v>
      </c>
      <c r="D310" t="s">
        <v>1437</v>
      </c>
      <c r="E310" t="s">
        <v>2509</v>
      </c>
      <c r="F310" t="s">
        <v>1205</v>
      </c>
      <c r="G310" t="s">
        <v>1277</v>
      </c>
      <c r="H310" t="str">
        <f>VLOOKUP(A310,AI_PF!$A$2:$H$783, 8,0)</f>
        <v>Senior</v>
      </c>
    </row>
    <row r="311" spans="1:8" x14ac:dyDescent="0.4">
      <c r="A311" t="s">
        <v>252</v>
      </c>
      <c r="B311" t="s">
        <v>844</v>
      </c>
      <c r="C311" t="s">
        <v>2601</v>
      </c>
      <c r="D311" t="s">
        <v>1437</v>
      </c>
      <c r="E311" t="s">
        <v>2526</v>
      </c>
      <c r="F311" t="s">
        <v>2588</v>
      </c>
      <c r="G311" t="s">
        <v>1277</v>
      </c>
      <c r="H311" t="str">
        <f>VLOOKUP(A311,AI_PF!$A$2:$H$783, 8,0)</f>
        <v>Senior</v>
      </c>
    </row>
    <row r="312" spans="1:8" x14ac:dyDescent="0.4">
      <c r="A312" t="s">
        <v>253</v>
      </c>
      <c r="B312" t="s">
        <v>827</v>
      </c>
      <c r="C312" t="s">
        <v>1778</v>
      </c>
      <c r="D312" t="s">
        <v>2547</v>
      </c>
      <c r="E312" t="s">
        <v>2548</v>
      </c>
      <c r="F312" t="s">
        <v>2543</v>
      </c>
      <c r="G312" t="s">
        <v>2549</v>
      </c>
      <c r="H312" t="str">
        <f>VLOOKUP(A312,AI_PF!$A$2:$H$783, 8,0)</f>
        <v>VC</v>
      </c>
    </row>
    <row r="313" spans="1:8" x14ac:dyDescent="0.4">
      <c r="A313" t="s">
        <v>1780</v>
      </c>
      <c r="B313" t="s">
        <v>2511</v>
      </c>
      <c r="C313" t="s">
        <v>1781</v>
      </c>
      <c r="D313" t="s">
        <v>933</v>
      </c>
      <c r="E313" t="s">
        <v>2509</v>
      </c>
      <c r="F313" t="s">
        <v>2512</v>
      </c>
      <c r="G313" t="s">
        <v>2534</v>
      </c>
      <c r="H313" t="str">
        <f>VLOOKUP(A313,AI_PF!$A$2:$H$783, 8,0)</f>
        <v>오피스</v>
      </c>
    </row>
    <row r="314" spans="1:8" x14ac:dyDescent="0.4">
      <c r="A314" t="s">
        <v>1783</v>
      </c>
      <c r="B314" t="s">
        <v>2511</v>
      </c>
      <c r="C314" t="s">
        <v>1784</v>
      </c>
      <c r="D314" t="s">
        <v>1012</v>
      </c>
      <c r="E314" t="s">
        <v>2509</v>
      </c>
      <c r="F314" t="s">
        <v>2512</v>
      </c>
      <c r="G314" t="s">
        <v>2513</v>
      </c>
      <c r="H314" t="str">
        <f>VLOOKUP(A314,AI_PF!$A$2:$H$783, 8,0)</f>
        <v>리테일</v>
      </c>
    </row>
    <row r="315" spans="1:8" x14ac:dyDescent="0.4">
      <c r="A315" t="s">
        <v>254</v>
      </c>
      <c r="B315" t="s">
        <v>844</v>
      </c>
      <c r="C315" t="s">
        <v>1786</v>
      </c>
      <c r="D315" t="s">
        <v>679</v>
      </c>
      <c r="E315" t="s">
        <v>2509</v>
      </c>
      <c r="F315" t="s">
        <v>2528</v>
      </c>
      <c r="G315" t="s">
        <v>858</v>
      </c>
      <c r="H315" t="str">
        <f>VLOOKUP(A315,AI_PF!$A$2:$H$783, 8,0)</f>
        <v>인수금융</v>
      </c>
    </row>
    <row r="316" spans="1:8" x14ac:dyDescent="0.4">
      <c r="A316" t="s">
        <v>1790</v>
      </c>
      <c r="B316" t="s">
        <v>2511</v>
      </c>
      <c r="C316" t="s">
        <v>1791</v>
      </c>
      <c r="D316" t="s">
        <v>1792</v>
      </c>
      <c r="E316" t="s">
        <v>2509</v>
      </c>
      <c r="F316" t="s">
        <v>2512</v>
      </c>
      <c r="G316" t="s">
        <v>2534</v>
      </c>
      <c r="H316" t="str">
        <f>VLOOKUP(A316,AI_PF!$A$2:$H$783, 8,0)</f>
        <v>오피스</v>
      </c>
    </row>
    <row r="317" spans="1:8" x14ac:dyDescent="0.4">
      <c r="A317" t="s">
        <v>255</v>
      </c>
      <c r="B317" t="s">
        <v>2508</v>
      </c>
      <c r="C317" t="s">
        <v>1794</v>
      </c>
      <c r="D317" t="s">
        <v>891</v>
      </c>
      <c r="E317" t="s">
        <v>2509</v>
      </c>
      <c r="F317" t="s">
        <v>614</v>
      </c>
      <c r="G317" t="s">
        <v>9982</v>
      </c>
      <c r="H317" t="str">
        <f>VLOOKUP(A317,AI_PF!$A$2:$H$783, 8,0)</f>
        <v>병영시설</v>
      </c>
    </row>
    <row r="318" spans="1:8" x14ac:dyDescent="0.4">
      <c r="A318" t="s">
        <v>1796</v>
      </c>
      <c r="B318" t="s">
        <v>2511</v>
      </c>
      <c r="C318" t="s">
        <v>1797</v>
      </c>
      <c r="D318" t="s">
        <v>975</v>
      </c>
      <c r="E318" t="s">
        <v>2509</v>
      </c>
      <c r="F318" t="s">
        <v>2512</v>
      </c>
      <c r="G318" t="s">
        <v>2534</v>
      </c>
      <c r="H318" t="str">
        <f>VLOOKUP(A318,AI_PF!$A$2:$H$783, 8,0)</f>
        <v>오피스</v>
      </c>
    </row>
    <row r="319" spans="1:8" x14ac:dyDescent="0.4">
      <c r="A319" t="s">
        <v>256</v>
      </c>
      <c r="B319" t="s">
        <v>2508</v>
      </c>
      <c r="C319" t="s">
        <v>1799</v>
      </c>
      <c r="D319" t="s">
        <v>576</v>
      </c>
      <c r="E319" t="s">
        <v>2509</v>
      </c>
      <c r="F319" t="s">
        <v>547</v>
      </c>
      <c r="G319" t="s">
        <v>2510</v>
      </c>
      <c r="H319" t="str">
        <f>VLOOKUP(A319,AI_PF!$A$2:$H$783, 8,0)</f>
        <v>도로</v>
      </c>
    </row>
    <row r="320" spans="1:8" x14ac:dyDescent="0.4">
      <c r="A320" t="s">
        <v>257</v>
      </c>
      <c r="B320" t="s">
        <v>2508</v>
      </c>
      <c r="C320" t="s">
        <v>1801</v>
      </c>
      <c r="D320" t="s">
        <v>562</v>
      </c>
      <c r="E320" t="s">
        <v>2509</v>
      </c>
      <c r="F320" t="s">
        <v>2516</v>
      </c>
      <c r="G320" t="s">
        <v>2530</v>
      </c>
      <c r="H320" t="str">
        <f>VLOOKUP(A320,AI_PF!$A$2:$H$783, 8,0)</f>
        <v>가스LNG</v>
      </c>
    </row>
    <row r="321" spans="1:8" x14ac:dyDescent="0.4">
      <c r="A321" t="s">
        <v>258</v>
      </c>
      <c r="B321" t="s">
        <v>2508</v>
      </c>
      <c r="C321" t="s">
        <v>1805</v>
      </c>
      <c r="D321" t="s">
        <v>1806</v>
      </c>
      <c r="E321" t="s">
        <v>2524</v>
      </c>
      <c r="F321" t="s">
        <v>2533</v>
      </c>
      <c r="G321" t="s">
        <v>2520</v>
      </c>
      <c r="H321" t="str">
        <f>VLOOKUP(A321,AI_PF!$A$2:$H$783, 8,0)</f>
        <v>혼합</v>
      </c>
    </row>
    <row r="322" spans="1:8" x14ac:dyDescent="0.4">
      <c r="A322" t="s">
        <v>259</v>
      </c>
      <c r="B322" t="s">
        <v>687</v>
      </c>
      <c r="C322" t="s">
        <v>1809</v>
      </c>
      <c r="D322" t="s">
        <v>960</v>
      </c>
      <c r="E322" t="s">
        <v>2518</v>
      </c>
      <c r="F322" t="s">
        <v>840</v>
      </c>
      <c r="G322" t="s">
        <v>2520</v>
      </c>
      <c r="H322" t="str">
        <f>VLOOKUP(A322,AI_PF!$A$2:$H$783, 8,0)</f>
        <v>PE</v>
      </c>
    </row>
    <row r="323" spans="1:8" x14ac:dyDescent="0.4">
      <c r="A323" t="s">
        <v>1811</v>
      </c>
      <c r="B323" t="s">
        <v>2508</v>
      </c>
      <c r="C323" t="s">
        <v>1813</v>
      </c>
      <c r="D323" t="s">
        <v>1267</v>
      </c>
      <c r="E323" t="s">
        <v>2509</v>
      </c>
      <c r="F323" t="s">
        <v>2516</v>
      </c>
      <c r="G323" t="s">
        <v>2521</v>
      </c>
      <c r="H323" t="str">
        <f>VLOOKUP(A323,AI_PF!$A$2:$H$783, 8,0)</f>
        <v>태양광</v>
      </c>
    </row>
    <row r="324" spans="1:8" x14ac:dyDescent="0.4">
      <c r="A324" t="s">
        <v>1815</v>
      </c>
      <c r="B324" t="s">
        <v>2511</v>
      </c>
      <c r="C324" t="s">
        <v>1816</v>
      </c>
      <c r="D324" t="s">
        <v>1347</v>
      </c>
      <c r="E324" t="s">
        <v>2509</v>
      </c>
      <c r="F324" t="s">
        <v>2512</v>
      </c>
      <c r="G324" t="s">
        <v>2534</v>
      </c>
      <c r="H324" t="str">
        <f>VLOOKUP(A324,AI_PF!$A$2:$H$783, 8,0)</f>
        <v>오피스</v>
      </c>
    </row>
    <row r="325" spans="1:8" x14ac:dyDescent="0.4">
      <c r="A325" t="s">
        <v>1818</v>
      </c>
      <c r="B325" t="s">
        <v>2508</v>
      </c>
      <c r="C325" t="s">
        <v>1819</v>
      </c>
      <c r="D325" t="s">
        <v>1267</v>
      </c>
      <c r="E325" t="s">
        <v>2509</v>
      </c>
      <c r="F325" t="s">
        <v>2516</v>
      </c>
      <c r="G325" t="s">
        <v>2521</v>
      </c>
      <c r="H325" t="str">
        <f>VLOOKUP(A325,AI_PF!$A$2:$H$783, 8,0)</f>
        <v>태양광</v>
      </c>
    </row>
    <row r="326" spans="1:8" x14ac:dyDescent="0.4">
      <c r="A326" t="s">
        <v>260</v>
      </c>
      <c r="B326" t="s">
        <v>2508</v>
      </c>
      <c r="C326" t="s">
        <v>1820</v>
      </c>
      <c r="D326" t="s">
        <v>1108</v>
      </c>
      <c r="E326" t="s">
        <v>2509</v>
      </c>
      <c r="F326" t="s">
        <v>547</v>
      </c>
      <c r="G326" t="s">
        <v>2510</v>
      </c>
      <c r="H326" t="str">
        <f>VLOOKUP(A326,AI_PF!$A$2:$H$783, 8,0)</f>
        <v>도로</v>
      </c>
    </row>
    <row r="327" spans="1:8" x14ac:dyDescent="0.4">
      <c r="A327" t="s">
        <v>1822</v>
      </c>
      <c r="B327" t="s">
        <v>2511</v>
      </c>
      <c r="C327" t="s">
        <v>1823</v>
      </c>
      <c r="D327" t="s">
        <v>1825</v>
      </c>
      <c r="E327" t="s">
        <v>2509</v>
      </c>
      <c r="F327" t="s">
        <v>2512</v>
      </c>
      <c r="G327" t="s">
        <v>2546</v>
      </c>
      <c r="H327" t="str">
        <f>VLOOKUP(A327,AI_PF!$A$2:$H$783, 8,0)</f>
        <v>주거용</v>
      </c>
    </row>
    <row r="328" spans="1:8" x14ac:dyDescent="0.4">
      <c r="A328" t="s">
        <v>261</v>
      </c>
      <c r="B328" t="s">
        <v>2508</v>
      </c>
      <c r="C328" t="s">
        <v>1827</v>
      </c>
      <c r="D328" t="s">
        <v>1829</v>
      </c>
      <c r="E328" t="s">
        <v>2509</v>
      </c>
      <c r="F328" t="s">
        <v>2516</v>
      </c>
      <c r="G328" t="s">
        <v>2530</v>
      </c>
      <c r="H328" t="str">
        <f>VLOOKUP(A328,AI_PF!$A$2:$H$783, 8,0)</f>
        <v>태양광</v>
      </c>
    </row>
    <row r="329" spans="1:8" x14ac:dyDescent="0.4">
      <c r="A329" t="s">
        <v>1830</v>
      </c>
      <c r="B329" t="s">
        <v>2511</v>
      </c>
      <c r="C329" t="s">
        <v>1831</v>
      </c>
      <c r="D329" t="s">
        <v>1054</v>
      </c>
      <c r="E329" t="s">
        <v>2509</v>
      </c>
      <c r="F329" t="s">
        <v>2512</v>
      </c>
      <c r="G329" t="s">
        <v>2546</v>
      </c>
      <c r="H329" t="str">
        <f>VLOOKUP(A329,AI_PF!$A$2:$H$783, 8,0)</f>
        <v>주거용</v>
      </c>
    </row>
    <row r="330" spans="1:8" x14ac:dyDescent="0.4">
      <c r="A330" t="s">
        <v>262</v>
      </c>
      <c r="B330" t="s">
        <v>2508</v>
      </c>
      <c r="C330" t="s">
        <v>1832</v>
      </c>
      <c r="D330" t="s">
        <v>562</v>
      </c>
      <c r="E330" t="s">
        <v>2509</v>
      </c>
      <c r="F330" t="s">
        <v>2516</v>
      </c>
      <c r="G330" t="s">
        <v>2530</v>
      </c>
      <c r="H330" t="str">
        <f>VLOOKUP(A330,AI_PF!$A$2:$H$783, 8,0)</f>
        <v>풍력</v>
      </c>
    </row>
    <row r="331" spans="1:8" x14ac:dyDescent="0.4">
      <c r="A331" t="s">
        <v>1834</v>
      </c>
      <c r="B331" t="s">
        <v>2511</v>
      </c>
      <c r="C331" t="s">
        <v>1835</v>
      </c>
      <c r="D331" t="s">
        <v>1837</v>
      </c>
      <c r="E331" t="s">
        <v>2509</v>
      </c>
      <c r="F331" t="s">
        <v>2512</v>
      </c>
      <c r="G331" t="s">
        <v>2534</v>
      </c>
      <c r="H331" t="str">
        <f>VLOOKUP(A331,AI_PF!$A$2:$H$783, 8,0)</f>
        <v>오피스</v>
      </c>
    </row>
    <row r="332" spans="1:8" x14ac:dyDescent="0.4">
      <c r="A332" t="s">
        <v>1838</v>
      </c>
      <c r="B332" t="s">
        <v>2511</v>
      </c>
      <c r="C332" t="s">
        <v>1839</v>
      </c>
      <c r="D332" t="s">
        <v>828</v>
      </c>
      <c r="E332" t="s">
        <v>2509</v>
      </c>
      <c r="F332" t="s">
        <v>2512</v>
      </c>
      <c r="G332" t="s">
        <v>2534</v>
      </c>
      <c r="H332" t="str">
        <f>VLOOKUP(A332,AI_PF!$A$2:$H$783, 8,0)</f>
        <v>오피스</v>
      </c>
    </row>
    <row r="333" spans="1:8" x14ac:dyDescent="0.4">
      <c r="A333" t="s">
        <v>1840</v>
      </c>
      <c r="B333" t="s">
        <v>2511</v>
      </c>
      <c r="C333" t="s">
        <v>1841</v>
      </c>
      <c r="D333" t="s">
        <v>1843</v>
      </c>
      <c r="E333" t="s">
        <v>2509</v>
      </c>
      <c r="F333" t="s">
        <v>2512</v>
      </c>
      <c r="G333" t="s">
        <v>2534</v>
      </c>
      <c r="H333" t="str">
        <f>VLOOKUP(A333,AI_PF!$A$2:$H$783, 8,0)</f>
        <v>오피스</v>
      </c>
    </row>
    <row r="334" spans="1:8" x14ac:dyDescent="0.4">
      <c r="A334" t="s">
        <v>263</v>
      </c>
      <c r="B334" t="s">
        <v>2511</v>
      </c>
      <c r="C334" t="s">
        <v>1844</v>
      </c>
      <c r="D334" t="s">
        <v>1467</v>
      </c>
      <c r="E334" t="s">
        <v>2509</v>
      </c>
      <c r="F334" t="s">
        <v>2540</v>
      </c>
      <c r="G334" t="s">
        <v>2534</v>
      </c>
      <c r="H334" t="str">
        <f>VLOOKUP(A334,AI_PF!$A$2:$H$783, 8,0)</f>
        <v>오피스</v>
      </c>
    </row>
    <row r="335" spans="1:8" x14ac:dyDescent="0.4">
      <c r="A335" t="s">
        <v>264</v>
      </c>
      <c r="B335" t="s">
        <v>2508</v>
      </c>
      <c r="C335" t="s">
        <v>1850</v>
      </c>
      <c r="D335" t="s">
        <v>1638</v>
      </c>
      <c r="E335" t="s">
        <v>2548</v>
      </c>
      <c r="F335" t="s">
        <v>2516</v>
      </c>
      <c r="G335" t="s">
        <v>2555</v>
      </c>
      <c r="H335" t="str">
        <f>VLOOKUP(A335,AI_PF!$A$2:$H$783, 8,0)</f>
        <v>Midstream</v>
      </c>
    </row>
    <row r="336" spans="1:8" x14ac:dyDescent="0.4">
      <c r="A336" t="s">
        <v>1852</v>
      </c>
      <c r="B336" t="s">
        <v>2511</v>
      </c>
      <c r="C336" t="s">
        <v>1853</v>
      </c>
      <c r="D336" t="s">
        <v>1025</v>
      </c>
      <c r="E336" t="s">
        <v>2509</v>
      </c>
      <c r="F336" t="s">
        <v>2512</v>
      </c>
      <c r="G336" t="s">
        <v>2534</v>
      </c>
      <c r="H336" t="str">
        <f>VLOOKUP(A336,AI_PF!$A$2:$H$783, 8,0)</f>
        <v>오피스</v>
      </c>
    </row>
    <row r="337" spans="1:8" x14ac:dyDescent="0.4">
      <c r="A337" t="s">
        <v>265</v>
      </c>
      <c r="B337" t="s">
        <v>687</v>
      </c>
      <c r="C337" t="s">
        <v>1855</v>
      </c>
      <c r="D337" t="s">
        <v>1857</v>
      </c>
      <c r="E337" t="s">
        <v>2602</v>
      </c>
      <c r="F337" t="s">
        <v>840</v>
      </c>
      <c r="G337" t="s">
        <v>2603</v>
      </c>
      <c r="H337" t="str">
        <f>VLOOKUP(A337,AI_PF!$A$2:$H$783, 8,0)</f>
        <v>PE</v>
      </c>
    </row>
    <row r="338" spans="1:8" x14ac:dyDescent="0.4">
      <c r="A338" t="s">
        <v>1858</v>
      </c>
      <c r="B338" t="s">
        <v>2511</v>
      </c>
      <c r="C338" t="s">
        <v>1859</v>
      </c>
      <c r="D338" t="s">
        <v>1861</v>
      </c>
      <c r="E338" t="s">
        <v>2509</v>
      </c>
      <c r="F338" t="s">
        <v>2512</v>
      </c>
      <c r="G338" t="s">
        <v>2546</v>
      </c>
      <c r="H338" t="str">
        <f>VLOOKUP(A338,AI_PF!$A$2:$H$783, 8,0)</f>
        <v>주거용</v>
      </c>
    </row>
    <row r="339" spans="1:8" x14ac:dyDescent="0.4">
      <c r="A339" t="s">
        <v>266</v>
      </c>
      <c r="B339" t="s">
        <v>2508</v>
      </c>
      <c r="C339" t="s">
        <v>1864</v>
      </c>
      <c r="D339" t="s">
        <v>1253</v>
      </c>
      <c r="E339" t="s">
        <v>2518</v>
      </c>
      <c r="F339" t="s">
        <v>2533</v>
      </c>
      <c r="G339" t="s">
        <v>2520</v>
      </c>
      <c r="H339" t="str">
        <f>VLOOKUP(A339,AI_PF!$A$2:$H$783, 8,0)</f>
        <v>혼합</v>
      </c>
    </row>
    <row r="340" spans="1:8" x14ac:dyDescent="0.4">
      <c r="A340" t="s">
        <v>1865</v>
      </c>
      <c r="B340" t="s">
        <v>2511</v>
      </c>
      <c r="C340" t="s">
        <v>1866</v>
      </c>
      <c r="D340" t="s">
        <v>1868</v>
      </c>
      <c r="E340" t="s">
        <v>2509</v>
      </c>
      <c r="F340" t="s">
        <v>2512</v>
      </c>
      <c r="G340" t="s">
        <v>2534</v>
      </c>
      <c r="H340" t="str">
        <f>VLOOKUP(A340,AI_PF!$A$2:$H$783, 8,0)</f>
        <v>오피스</v>
      </c>
    </row>
    <row r="341" spans="1:8" x14ac:dyDescent="0.4">
      <c r="A341" t="s">
        <v>267</v>
      </c>
      <c r="B341" t="s">
        <v>2508</v>
      </c>
      <c r="C341" t="s">
        <v>1870</v>
      </c>
      <c r="D341" t="s">
        <v>601</v>
      </c>
      <c r="E341" t="s">
        <v>2509</v>
      </c>
      <c r="F341" t="s">
        <v>2516</v>
      </c>
      <c r="G341" t="s">
        <v>9983</v>
      </c>
      <c r="H341" t="str">
        <f>VLOOKUP(A341,AI_PF!$A$2:$H$783, 8,0)</f>
        <v>태양광</v>
      </c>
    </row>
    <row r="342" spans="1:8" x14ac:dyDescent="0.4">
      <c r="A342" t="s">
        <v>268</v>
      </c>
      <c r="B342" t="s">
        <v>2508</v>
      </c>
      <c r="C342" t="s">
        <v>1874</v>
      </c>
      <c r="D342" t="s">
        <v>596</v>
      </c>
      <c r="E342" t="s">
        <v>2518</v>
      </c>
      <c r="F342" t="s">
        <v>2533</v>
      </c>
      <c r="G342" t="s">
        <v>2520</v>
      </c>
      <c r="H342" t="str">
        <f>VLOOKUP(A342,AI_PF!$A$2:$H$783, 8,0)</f>
        <v>혼합</v>
      </c>
    </row>
    <row r="343" spans="1:8" x14ac:dyDescent="0.4">
      <c r="A343" t="s">
        <v>269</v>
      </c>
      <c r="B343" t="s">
        <v>2511</v>
      </c>
      <c r="C343" t="s">
        <v>1877</v>
      </c>
      <c r="D343" t="s">
        <v>1420</v>
      </c>
      <c r="E343" t="s">
        <v>2518</v>
      </c>
      <c r="F343" t="s">
        <v>2539</v>
      </c>
      <c r="G343" t="s">
        <v>8842</v>
      </c>
      <c r="H343" t="str">
        <f>VLOOKUP(A343,AI_PF!$A$2:$H$783, 8,0)</f>
        <v>데이터센터</v>
      </c>
    </row>
    <row r="344" spans="1:8" x14ac:dyDescent="0.4">
      <c r="A344" t="s">
        <v>270</v>
      </c>
      <c r="B344" t="s">
        <v>2508</v>
      </c>
      <c r="C344" t="s">
        <v>1879</v>
      </c>
      <c r="D344" t="s">
        <v>576</v>
      </c>
      <c r="E344" t="s">
        <v>2509</v>
      </c>
      <c r="F344" t="s">
        <v>547</v>
      </c>
      <c r="G344" t="s">
        <v>2510</v>
      </c>
      <c r="H344" t="str">
        <f>VLOOKUP(A344,AI_PF!$A$2:$H$783, 8,0)</f>
        <v>도로</v>
      </c>
    </row>
    <row r="345" spans="1:8" x14ac:dyDescent="0.4">
      <c r="A345" t="s">
        <v>1881</v>
      </c>
      <c r="B345" t="s">
        <v>2511</v>
      </c>
      <c r="C345" t="s">
        <v>2604</v>
      </c>
      <c r="D345" t="s">
        <v>933</v>
      </c>
      <c r="E345" t="s">
        <v>2509</v>
      </c>
      <c r="F345" t="s">
        <v>2540</v>
      </c>
      <c r="G345" t="s">
        <v>2534</v>
      </c>
      <c r="H345" t="str">
        <f>VLOOKUP(A345,AI_PF!$A$2:$H$783, 8,0)</f>
        <v>오피스</v>
      </c>
    </row>
    <row r="346" spans="1:8" x14ac:dyDescent="0.4">
      <c r="A346" t="s">
        <v>1883</v>
      </c>
      <c r="B346" t="s">
        <v>2511</v>
      </c>
      <c r="C346" t="s">
        <v>1884</v>
      </c>
      <c r="D346" t="s">
        <v>1688</v>
      </c>
      <c r="E346" t="s">
        <v>2509</v>
      </c>
      <c r="F346" t="s">
        <v>2512</v>
      </c>
      <c r="G346" t="s">
        <v>2534</v>
      </c>
      <c r="H346" t="str">
        <f>VLOOKUP(A346,AI_PF!$A$2:$H$783, 8,0)</f>
        <v>오피스</v>
      </c>
    </row>
    <row r="347" spans="1:8" x14ac:dyDescent="0.4">
      <c r="A347" t="s">
        <v>1886</v>
      </c>
      <c r="B347" t="s">
        <v>827</v>
      </c>
      <c r="C347" t="s">
        <v>1888</v>
      </c>
      <c r="D347" t="s">
        <v>596</v>
      </c>
      <c r="E347" t="s">
        <v>2522</v>
      </c>
      <c r="F347" t="s">
        <v>1447</v>
      </c>
      <c r="G347" t="s">
        <v>2520</v>
      </c>
      <c r="H347" t="str">
        <f>VLOOKUP(A347,AI_PF!$A$2:$H$783, 8,0)</f>
        <v>VC</v>
      </c>
    </row>
    <row r="348" spans="1:8" x14ac:dyDescent="0.4">
      <c r="A348" t="s">
        <v>271</v>
      </c>
      <c r="B348" t="s">
        <v>844</v>
      </c>
      <c r="C348" t="s">
        <v>1892</v>
      </c>
      <c r="D348" t="s">
        <v>589</v>
      </c>
      <c r="E348" t="s">
        <v>2526</v>
      </c>
      <c r="F348" t="s">
        <v>845</v>
      </c>
      <c r="G348" t="s">
        <v>845</v>
      </c>
      <c r="H348" t="str">
        <f>VLOOKUP(A348,AI_PF!$A$2:$H$783, 8,0)</f>
        <v>Distressed</v>
      </c>
    </row>
    <row r="349" spans="1:8" x14ac:dyDescent="0.4">
      <c r="A349" t="s">
        <v>1895</v>
      </c>
      <c r="B349" t="s">
        <v>2511</v>
      </c>
      <c r="C349" t="s">
        <v>1896</v>
      </c>
      <c r="D349" t="s">
        <v>1012</v>
      </c>
      <c r="E349" t="s">
        <v>2509</v>
      </c>
      <c r="F349" t="s">
        <v>2512</v>
      </c>
      <c r="G349" t="s">
        <v>2534</v>
      </c>
      <c r="H349" t="str">
        <f>VLOOKUP(A349,AI_PF!$A$2:$H$783, 8,0)</f>
        <v>오피스</v>
      </c>
    </row>
    <row r="350" spans="1:8" x14ac:dyDescent="0.4">
      <c r="A350" t="s">
        <v>1898</v>
      </c>
      <c r="B350" t="s">
        <v>2511</v>
      </c>
      <c r="C350" t="s">
        <v>1899</v>
      </c>
      <c r="D350" t="s">
        <v>1076</v>
      </c>
      <c r="E350" t="s">
        <v>2509</v>
      </c>
      <c r="F350" t="s">
        <v>2512</v>
      </c>
      <c r="G350" t="s">
        <v>2546</v>
      </c>
      <c r="H350" t="str">
        <f>VLOOKUP(A350,AI_PF!$A$2:$H$783, 8,0)</f>
        <v>주거용</v>
      </c>
    </row>
    <row r="351" spans="1:8" x14ac:dyDescent="0.4">
      <c r="A351" t="s">
        <v>272</v>
      </c>
      <c r="B351" t="s">
        <v>2511</v>
      </c>
      <c r="C351" t="s">
        <v>1902</v>
      </c>
      <c r="D351" t="s">
        <v>1467</v>
      </c>
      <c r="E351" t="s">
        <v>2509</v>
      </c>
      <c r="F351" t="s">
        <v>2545</v>
      </c>
      <c r="G351" t="s">
        <v>2534</v>
      </c>
      <c r="H351" t="str">
        <f>VLOOKUP(A351,AI_PF!$A$2:$H$783, 8,0)</f>
        <v>오피스</v>
      </c>
    </row>
    <row r="352" spans="1:8" x14ac:dyDescent="0.4">
      <c r="A352" t="s">
        <v>273</v>
      </c>
      <c r="B352" t="s">
        <v>2508</v>
      </c>
      <c r="C352" t="s">
        <v>1905</v>
      </c>
      <c r="D352" t="s">
        <v>589</v>
      </c>
      <c r="E352" t="s">
        <v>2509</v>
      </c>
      <c r="F352" t="s">
        <v>2516</v>
      </c>
      <c r="G352" t="s">
        <v>9983</v>
      </c>
      <c r="H352" t="str">
        <f>VLOOKUP(A352,AI_PF!$A$2:$H$783, 8,0)</f>
        <v>태양광</v>
      </c>
    </row>
    <row r="353" spans="1:8" x14ac:dyDescent="0.4">
      <c r="A353" t="s">
        <v>1907</v>
      </c>
      <c r="B353" t="s">
        <v>2511</v>
      </c>
      <c r="C353" t="s">
        <v>1908</v>
      </c>
      <c r="D353" t="s">
        <v>1652</v>
      </c>
      <c r="E353" t="s">
        <v>2509</v>
      </c>
      <c r="F353" t="s">
        <v>2512</v>
      </c>
      <c r="G353" t="s">
        <v>2534</v>
      </c>
      <c r="H353" t="str">
        <f>VLOOKUP(A353,AI_PF!$A$2:$H$783, 8,0)</f>
        <v>오피스</v>
      </c>
    </row>
    <row r="354" spans="1:8" x14ac:dyDescent="0.4">
      <c r="A354" t="s">
        <v>274</v>
      </c>
      <c r="B354" t="s">
        <v>2511</v>
      </c>
      <c r="C354" t="s">
        <v>2605</v>
      </c>
      <c r="D354" t="s">
        <v>1461</v>
      </c>
      <c r="E354" t="s">
        <v>2509</v>
      </c>
      <c r="F354" t="s">
        <v>2545</v>
      </c>
      <c r="G354" t="s">
        <v>2546</v>
      </c>
      <c r="H354" t="str">
        <f>VLOOKUP(A354,AI_PF!$A$2:$H$783, 8,0)</f>
        <v>주거용</v>
      </c>
    </row>
    <row r="355" spans="1:8" x14ac:dyDescent="0.4">
      <c r="A355" t="s">
        <v>275</v>
      </c>
      <c r="B355" t="s">
        <v>827</v>
      </c>
      <c r="C355" t="s">
        <v>1916</v>
      </c>
      <c r="D355" t="s">
        <v>1918</v>
      </c>
      <c r="E355" t="s">
        <v>2509</v>
      </c>
      <c r="F355" t="s">
        <v>2525</v>
      </c>
      <c r="G355" t="s">
        <v>2520</v>
      </c>
      <c r="H355" t="str">
        <f>VLOOKUP(A355,AI_PF!$A$2:$H$783, 8,0)</f>
        <v>VC</v>
      </c>
    </row>
    <row r="356" spans="1:8" x14ac:dyDescent="0.4">
      <c r="A356" t="s">
        <v>276</v>
      </c>
      <c r="B356" t="s">
        <v>2508</v>
      </c>
      <c r="C356" t="s">
        <v>1920</v>
      </c>
      <c r="D356" t="s">
        <v>1002</v>
      </c>
      <c r="E356" t="s">
        <v>2509</v>
      </c>
      <c r="F356" t="s">
        <v>2516</v>
      </c>
      <c r="G356" t="s">
        <v>2530</v>
      </c>
      <c r="H356" t="str">
        <f>VLOOKUP(A356,AI_PF!$A$2:$H$783, 8,0)</f>
        <v>풍력</v>
      </c>
    </row>
    <row r="357" spans="1:8" x14ac:dyDescent="0.4">
      <c r="A357" t="s">
        <v>277</v>
      </c>
      <c r="B357" t="s">
        <v>827</v>
      </c>
      <c r="C357" t="s">
        <v>1923</v>
      </c>
      <c r="D357" t="s">
        <v>1925</v>
      </c>
      <c r="E357" t="s">
        <v>2518</v>
      </c>
      <c r="F357" t="s">
        <v>2525</v>
      </c>
      <c r="G357" t="s">
        <v>2606</v>
      </c>
      <c r="H357" t="str">
        <f>VLOOKUP(A357,AI_PF!$A$2:$H$783, 8,0)</f>
        <v>VC</v>
      </c>
    </row>
    <row r="358" spans="1:8" x14ac:dyDescent="0.4">
      <c r="A358" t="s">
        <v>278</v>
      </c>
      <c r="B358" t="s">
        <v>844</v>
      </c>
      <c r="C358" t="s">
        <v>1927</v>
      </c>
      <c r="D358" t="s">
        <v>2385</v>
      </c>
      <c r="E358" t="s">
        <v>2526</v>
      </c>
      <c r="F358" t="s">
        <v>1552</v>
      </c>
      <c r="G358" t="s">
        <v>1277</v>
      </c>
      <c r="H358" t="str">
        <f>VLOOKUP(A358,AI_PF!$A$2:$H$783, 8,0)</f>
        <v>Senior</v>
      </c>
    </row>
    <row r="359" spans="1:8" x14ac:dyDescent="0.4">
      <c r="A359" t="s">
        <v>1930</v>
      </c>
      <c r="B359" t="s">
        <v>2511</v>
      </c>
      <c r="C359" t="s">
        <v>1931</v>
      </c>
      <c r="D359" t="s">
        <v>1825</v>
      </c>
      <c r="E359" t="s">
        <v>2509</v>
      </c>
      <c r="F359" t="s">
        <v>2512</v>
      </c>
      <c r="G359" t="s">
        <v>2546</v>
      </c>
      <c r="H359" t="str">
        <f>VLOOKUP(A359,AI_PF!$A$2:$H$783, 8,0)</f>
        <v>주거용</v>
      </c>
    </row>
    <row r="360" spans="1:8" x14ac:dyDescent="0.4">
      <c r="A360" t="s">
        <v>279</v>
      </c>
      <c r="B360" t="s">
        <v>844</v>
      </c>
      <c r="C360" t="s">
        <v>2607</v>
      </c>
      <c r="D360" t="s">
        <v>589</v>
      </c>
      <c r="E360" t="s">
        <v>2526</v>
      </c>
      <c r="F360" t="s">
        <v>2531</v>
      </c>
      <c r="G360" t="s">
        <v>858</v>
      </c>
      <c r="H360" t="str">
        <f>VLOOKUP(A360,AI_PF!$A$2:$H$783, 8,0)</f>
        <v>Subordinate</v>
      </c>
    </row>
    <row r="361" spans="1:8" x14ac:dyDescent="0.4">
      <c r="A361" t="s">
        <v>280</v>
      </c>
      <c r="B361" t="s">
        <v>687</v>
      </c>
      <c r="C361" t="s">
        <v>1938</v>
      </c>
      <c r="D361" t="s">
        <v>1940</v>
      </c>
      <c r="E361" t="s">
        <v>2509</v>
      </c>
      <c r="F361" t="s">
        <v>840</v>
      </c>
      <c r="G361" t="s">
        <v>2520</v>
      </c>
      <c r="H361" t="str">
        <f>VLOOKUP(A361,AI_PF!$A$2:$H$783, 8,0)</f>
        <v>PE</v>
      </c>
    </row>
    <row r="362" spans="1:8" x14ac:dyDescent="0.4">
      <c r="A362" t="s">
        <v>281</v>
      </c>
      <c r="B362" t="s">
        <v>2508</v>
      </c>
      <c r="C362" t="s">
        <v>1942</v>
      </c>
      <c r="D362" t="s">
        <v>1583</v>
      </c>
      <c r="E362" t="s">
        <v>2509</v>
      </c>
      <c r="F362" t="s">
        <v>2516</v>
      </c>
      <c r="G362" t="s">
        <v>9983</v>
      </c>
      <c r="H362" t="str">
        <f>VLOOKUP(A362,AI_PF!$A$2:$H$783, 8,0)</f>
        <v>태양광</v>
      </c>
    </row>
    <row r="363" spans="1:8" x14ac:dyDescent="0.4">
      <c r="A363" t="s">
        <v>1944</v>
      </c>
      <c r="B363" t="s">
        <v>2511</v>
      </c>
      <c r="C363" t="s">
        <v>1945</v>
      </c>
      <c r="D363" t="s">
        <v>1947</v>
      </c>
      <c r="E363" t="s">
        <v>2509</v>
      </c>
      <c r="F363" t="s">
        <v>2512</v>
      </c>
      <c r="G363" t="s">
        <v>2546</v>
      </c>
      <c r="H363" t="str">
        <f>VLOOKUP(A363,AI_PF!$A$2:$H$783, 8,0)</f>
        <v>주거용</v>
      </c>
    </row>
    <row r="364" spans="1:8" x14ac:dyDescent="0.4">
      <c r="A364" t="s">
        <v>1948</v>
      </c>
      <c r="B364" t="s">
        <v>2511</v>
      </c>
      <c r="C364" t="s">
        <v>1949</v>
      </c>
      <c r="D364" t="s">
        <v>1951</v>
      </c>
      <c r="E364" t="s">
        <v>2509</v>
      </c>
      <c r="F364" t="s">
        <v>2512</v>
      </c>
      <c r="G364" t="s">
        <v>2546</v>
      </c>
      <c r="H364" t="str">
        <f>VLOOKUP(A364,AI_PF!$A$2:$H$783, 8,0)</f>
        <v>주거용</v>
      </c>
    </row>
    <row r="365" spans="1:8" x14ac:dyDescent="0.4">
      <c r="A365" t="s">
        <v>282</v>
      </c>
      <c r="B365" t="s">
        <v>2511</v>
      </c>
      <c r="C365" t="s">
        <v>2608</v>
      </c>
      <c r="D365" t="s">
        <v>1012</v>
      </c>
      <c r="E365" t="s">
        <v>2509</v>
      </c>
      <c r="F365" t="s">
        <v>2540</v>
      </c>
      <c r="G365" t="s">
        <v>2513</v>
      </c>
      <c r="H365" t="str">
        <f>VLOOKUP(A365,AI_PF!$A$2:$H$783, 8,0)</f>
        <v>리테일</v>
      </c>
    </row>
    <row r="366" spans="1:8" x14ac:dyDescent="0.4">
      <c r="A366" t="s">
        <v>283</v>
      </c>
      <c r="B366" t="s">
        <v>2508</v>
      </c>
      <c r="C366" t="s">
        <v>1955</v>
      </c>
      <c r="D366" t="s">
        <v>705</v>
      </c>
      <c r="E366" t="s">
        <v>2509</v>
      </c>
      <c r="F366" t="s">
        <v>2516</v>
      </c>
      <c r="G366" t="s">
        <v>2530</v>
      </c>
      <c r="H366" t="str">
        <f>VLOOKUP(A366,AI_PF!$A$2:$H$783, 8,0)</f>
        <v>가스LNG</v>
      </c>
    </row>
    <row r="367" spans="1:8" x14ac:dyDescent="0.4">
      <c r="A367" t="s">
        <v>284</v>
      </c>
      <c r="B367" t="s">
        <v>827</v>
      </c>
      <c r="C367" t="s">
        <v>2609</v>
      </c>
      <c r="D367" t="s">
        <v>1960</v>
      </c>
      <c r="E367" t="s">
        <v>2509</v>
      </c>
      <c r="F367" t="s">
        <v>2525</v>
      </c>
      <c r="G367" t="s">
        <v>2610</v>
      </c>
      <c r="H367" t="str">
        <f>VLOOKUP(A367,AI_PF!$A$2:$H$783, 8,0)</f>
        <v>VC</v>
      </c>
    </row>
    <row r="368" spans="1:8" x14ac:dyDescent="0.4">
      <c r="A368" t="s">
        <v>285</v>
      </c>
      <c r="B368" t="s">
        <v>2511</v>
      </c>
      <c r="C368" t="s">
        <v>2611</v>
      </c>
      <c r="D368" t="s">
        <v>933</v>
      </c>
      <c r="E368" t="s">
        <v>2509</v>
      </c>
      <c r="F368" t="s">
        <v>2540</v>
      </c>
      <c r="G368" t="s">
        <v>2612</v>
      </c>
      <c r="H368" t="str">
        <f>VLOOKUP(A368,AI_PF!$A$2:$H$783, 8,0)</f>
        <v>데이터센터</v>
      </c>
    </row>
    <row r="369" spans="1:8" x14ac:dyDescent="0.4">
      <c r="A369" t="s">
        <v>286</v>
      </c>
      <c r="B369" t="s">
        <v>844</v>
      </c>
      <c r="C369" t="s">
        <v>2613</v>
      </c>
      <c r="D369" t="s">
        <v>1437</v>
      </c>
      <c r="E369" t="s">
        <v>2509</v>
      </c>
      <c r="F369" t="s">
        <v>1205</v>
      </c>
      <c r="G369" t="s">
        <v>1277</v>
      </c>
      <c r="H369" t="str">
        <f>VLOOKUP(A369,AI_PF!$A$2:$H$783, 8,0)</f>
        <v>Senior</v>
      </c>
    </row>
    <row r="370" spans="1:8" x14ac:dyDescent="0.4">
      <c r="A370" t="s">
        <v>287</v>
      </c>
      <c r="B370" t="s">
        <v>827</v>
      </c>
      <c r="C370" t="s">
        <v>2614</v>
      </c>
      <c r="D370" t="s">
        <v>1969</v>
      </c>
      <c r="E370" t="s">
        <v>2518</v>
      </c>
      <c r="F370" t="s">
        <v>2543</v>
      </c>
      <c r="G370" t="s">
        <v>9960</v>
      </c>
      <c r="H370" t="str">
        <f>VLOOKUP(A370,AI_PF!$A$2:$H$783, 8,0)</f>
        <v>VC</v>
      </c>
    </row>
    <row r="371" spans="1:8" x14ac:dyDescent="0.4">
      <c r="A371" t="s">
        <v>288</v>
      </c>
      <c r="B371" t="s">
        <v>844</v>
      </c>
      <c r="C371" t="s">
        <v>1972</v>
      </c>
      <c r="D371" t="s">
        <v>1974</v>
      </c>
      <c r="E371" t="s">
        <v>2518</v>
      </c>
      <c r="F371" t="s">
        <v>2588</v>
      </c>
      <c r="G371" t="s">
        <v>1277</v>
      </c>
      <c r="H371" t="str">
        <f>VLOOKUP(A371,AI_PF!$A$2:$H$783, 8,0)</f>
        <v>Senior</v>
      </c>
    </row>
    <row r="372" spans="1:8" x14ac:dyDescent="0.4">
      <c r="A372" t="s">
        <v>289</v>
      </c>
      <c r="B372" t="s">
        <v>844</v>
      </c>
      <c r="C372" t="s">
        <v>1976</v>
      </c>
      <c r="D372" t="s">
        <v>1978</v>
      </c>
      <c r="E372" t="s">
        <v>2518</v>
      </c>
      <c r="F372" t="s">
        <v>2588</v>
      </c>
      <c r="G372" t="s">
        <v>1277</v>
      </c>
      <c r="H372" t="str">
        <f>VLOOKUP(A372,AI_PF!$A$2:$H$783, 8,0)</f>
        <v>Senior</v>
      </c>
    </row>
    <row r="373" spans="1:8" x14ac:dyDescent="0.4">
      <c r="A373" t="s">
        <v>290</v>
      </c>
      <c r="B373" t="s">
        <v>687</v>
      </c>
      <c r="C373" t="s">
        <v>1980</v>
      </c>
      <c r="D373" t="s">
        <v>960</v>
      </c>
      <c r="E373" t="s">
        <v>2518</v>
      </c>
      <c r="F373" t="s">
        <v>840</v>
      </c>
      <c r="G373" t="s">
        <v>2520</v>
      </c>
      <c r="H373" t="str">
        <f>VLOOKUP(A373,AI_PF!$A$2:$H$783, 8,0)</f>
        <v>PE</v>
      </c>
    </row>
    <row r="374" spans="1:8" x14ac:dyDescent="0.4">
      <c r="A374" t="s">
        <v>1982</v>
      </c>
      <c r="B374" t="s">
        <v>2511</v>
      </c>
      <c r="C374" t="s">
        <v>1984</v>
      </c>
      <c r="D374" t="s">
        <v>933</v>
      </c>
      <c r="E374" t="s">
        <v>2526</v>
      </c>
      <c r="F374" t="s">
        <v>2512</v>
      </c>
      <c r="G374" t="s">
        <v>2551</v>
      </c>
      <c r="H374" t="str">
        <f>VLOOKUP(A374,AI_PF!$A$2:$H$783, 8,0)</f>
        <v>호텔</v>
      </c>
    </row>
    <row r="375" spans="1:8" x14ac:dyDescent="0.4">
      <c r="A375" t="s">
        <v>291</v>
      </c>
      <c r="B375" t="s">
        <v>2508</v>
      </c>
      <c r="C375" t="s">
        <v>1988</v>
      </c>
      <c r="D375" t="s">
        <v>1829</v>
      </c>
      <c r="E375" t="s">
        <v>2509</v>
      </c>
      <c r="F375" t="s">
        <v>2516</v>
      </c>
      <c r="G375" t="s">
        <v>9983</v>
      </c>
      <c r="H375" t="str">
        <f>VLOOKUP(A375,AI_PF!$A$2:$H$783, 8,0)</f>
        <v>태양광</v>
      </c>
    </row>
    <row r="376" spans="1:8" x14ac:dyDescent="0.4">
      <c r="A376" t="s">
        <v>292</v>
      </c>
      <c r="B376" t="s">
        <v>2511</v>
      </c>
      <c r="C376" t="s">
        <v>2616</v>
      </c>
      <c r="D376" t="s">
        <v>1688</v>
      </c>
      <c r="E376" t="s">
        <v>2526</v>
      </c>
      <c r="F376" t="s">
        <v>2512</v>
      </c>
      <c r="G376" t="s">
        <v>2520</v>
      </c>
      <c r="H376" t="str">
        <f>VLOOKUP(A376,AI_PF!$A$2:$H$783, 8,0)</f>
        <v>혼합</v>
      </c>
    </row>
    <row r="377" spans="1:8" x14ac:dyDescent="0.4">
      <c r="A377" t="s">
        <v>293</v>
      </c>
      <c r="B377" t="s">
        <v>844</v>
      </c>
      <c r="C377" t="s">
        <v>1996</v>
      </c>
      <c r="D377" t="s">
        <v>2617</v>
      </c>
      <c r="E377" t="s">
        <v>2518</v>
      </c>
      <c r="F377" t="s">
        <v>2588</v>
      </c>
      <c r="G377" t="s">
        <v>1277</v>
      </c>
      <c r="H377" t="str">
        <f>VLOOKUP(A377,AI_PF!$A$2:$H$783, 8,0)</f>
        <v>Senior</v>
      </c>
    </row>
    <row r="378" spans="1:8" x14ac:dyDescent="0.4">
      <c r="A378" t="s">
        <v>294</v>
      </c>
      <c r="B378" t="s">
        <v>2511</v>
      </c>
      <c r="C378" t="s">
        <v>2618</v>
      </c>
      <c r="D378" t="s">
        <v>2001</v>
      </c>
      <c r="E378" t="s">
        <v>2509</v>
      </c>
      <c r="F378" t="s">
        <v>2545</v>
      </c>
      <c r="G378" t="s">
        <v>2534</v>
      </c>
      <c r="H378" t="str">
        <f>VLOOKUP(A378,AI_PF!$A$2:$H$783, 8,0)</f>
        <v>오피스</v>
      </c>
    </row>
    <row r="379" spans="1:8" x14ac:dyDescent="0.4">
      <c r="A379" t="s">
        <v>295</v>
      </c>
      <c r="B379" t="s">
        <v>844</v>
      </c>
      <c r="C379" t="s">
        <v>2003</v>
      </c>
      <c r="D379" t="s">
        <v>1332</v>
      </c>
      <c r="E379" t="s">
        <v>2509</v>
      </c>
      <c r="F379" t="s">
        <v>2528</v>
      </c>
      <c r="G379" t="s">
        <v>1277</v>
      </c>
      <c r="H379" t="str">
        <f>VLOOKUP(A379,AI_PF!$A$2:$H$783, 8,0)</f>
        <v>Senior</v>
      </c>
    </row>
    <row r="380" spans="1:8" x14ac:dyDescent="0.4">
      <c r="A380" t="s">
        <v>296</v>
      </c>
      <c r="B380" t="s">
        <v>2508</v>
      </c>
      <c r="C380" t="s">
        <v>2006</v>
      </c>
      <c r="D380" t="s">
        <v>656</v>
      </c>
      <c r="E380" t="s">
        <v>2509</v>
      </c>
      <c r="F380" t="s">
        <v>547</v>
      </c>
      <c r="G380" t="s">
        <v>9981</v>
      </c>
      <c r="H380" t="str">
        <f>VLOOKUP(A380,AI_PF!$A$2:$H$783, 8,0)</f>
        <v>하수처리장</v>
      </c>
    </row>
    <row r="381" spans="1:8" x14ac:dyDescent="0.4">
      <c r="A381" t="s">
        <v>2009</v>
      </c>
      <c r="B381" t="s">
        <v>2511</v>
      </c>
      <c r="C381" t="s">
        <v>2010</v>
      </c>
      <c r="D381" t="s">
        <v>828</v>
      </c>
      <c r="E381" t="s">
        <v>2509</v>
      </c>
      <c r="F381" t="s">
        <v>2512</v>
      </c>
      <c r="G381" t="s">
        <v>2594</v>
      </c>
      <c r="H381" t="str">
        <f>VLOOKUP(A381,AI_PF!$A$2:$H$783, 8,0)</f>
        <v>물류창고</v>
      </c>
    </row>
    <row r="382" spans="1:8" x14ac:dyDescent="0.4">
      <c r="A382" t="s">
        <v>297</v>
      </c>
      <c r="B382" t="s">
        <v>844</v>
      </c>
      <c r="C382" t="s">
        <v>2619</v>
      </c>
      <c r="D382" t="s">
        <v>589</v>
      </c>
      <c r="E382" t="s">
        <v>2518</v>
      </c>
      <c r="F382" t="s">
        <v>2588</v>
      </c>
      <c r="G382" t="s">
        <v>1277</v>
      </c>
      <c r="H382" t="str">
        <f>VLOOKUP(A382,AI_PF!$A$2:$H$783, 8,0)</f>
        <v>Senior</v>
      </c>
    </row>
    <row r="383" spans="1:8" x14ac:dyDescent="0.4">
      <c r="A383" t="s">
        <v>298</v>
      </c>
      <c r="B383" t="s">
        <v>2508</v>
      </c>
      <c r="C383" t="s">
        <v>2016</v>
      </c>
      <c r="D383" t="s">
        <v>8844</v>
      </c>
      <c r="E383" t="s">
        <v>2509</v>
      </c>
      <c r="F383" t="s">
        <v>2516</v>
      </c>
      <c r="G383" t="s">
        <v>2530</v>
      </c>
      <c r="H383" t="str">
        <f>VLOOKUP(A383,AI_PF!$A$2:$H$783, 8,0)</f>
        <v>풍력</v>
      </c>
    </row>
    <row r="384" spans="1:8" x14ac:dyDescent="0.4">
      <c r="A384" t="s">
        <v>299</v>
      </c>
      <c r="B384" t="s">
        <v>2508</v>
      </c>
      <c r="C384" t="s">
        <v>2021</v>
      </c>
      <c r="D384" t="s">
        <v>2022</v>
      </c>
      <c r="E384" t="s">
        <v>2524</v>
      </c>
      <c r="F384" t="s">
        <v>2533</v>
      </c>
      <c r="G384" t="s">
        <v>2520</v>
      </c>
      <c r="H384" t="str">
        <f>VLOOKUP(A384,AI_PF!$A$2:$H$783, 8,0)</f>
        <v>혼합</v>
      </c>
    </row>
    <row r="385" spans="1:8" x14ac:dyDescent="0.4">
      <c r="A385" t="s">
        <v>300</v>
      </c>
      <c r="B385" t="s">
        <v>2511</v>
      </c>
      <c r="C385" t="s">
        <v>2620</v>
      </c>
      <c r="D385" t="s">
        <v>1437</v>
      </c>
      <c r="E385" t="s">
        <v>2524</v>
      </c>
      <c r="F385" t="s">
        <v>2573</v>
      </c>
      <c r="G385" t="s">
        <v>2520</v>
      </c>
      <c r="H385" t="str">
        <f>VLOOKUP(A385,AI_PF!$A$2:$H$783, 8,0)</f>
        <v>혼합</v>
      </c>
    </row>
    <row r="386" spans="1:8" x14ac:dyDescent="0.4">
      <c r="A386" t="s">
        <v>301</v>
      </c>
      <c r="B386" t="s">
        <v>687</v>
      </c>
      <c r="C386" t="s">
        <v>2028</v>
      </c>
      <c r="D386" t="s">
        <v>2030</v>
      </c>
      <c r="E386" t="s">
        <v>2518</v>
      </c>
      <c r="F386" t="s">
        <v>840</v>
      </c>
      <c r="G386" t="s">
        <v>2621</v>
      </c>
      <c r="H386" t="str">
        <f>VLOOKUP(A386,AI_PF!$A$2:$H$783, 8,0)</f>
        <v>PE</v>
      </c>
    </row>
    <row r="387" spans="1:8" x14ac:dyDescent="0.4">
      <c r="A387" t="s">
        <v>2031</v>
      </c>
      <c r="B387" t="s">
        <v>2511</v>
      </c>
      <c r="C387" t="s">
        <v>2032</v>
      </c>
      <c r="D387" t="s">
        <v>1825</v>
      </c>
      <c r="E387" t="s">
        <v>2509</v>
      </c>
      <c r="F387" t="s">
        <v>2512</v>
      </c>
      <c r="G387" t="s">
        <v>2517</v>
      </c>
      <c r="H387" t="str">
        <f>VLOOKUP(A387,AI_PF!$A$2:$H$783, 8,0)</f>
        <v>혼합</v>
      </c>
    </row>
    <row r="388" spans="1:8" x14ac:dyDescent="0.4">
      <c r="A388" t="s">
        <v>302</v>
      </c>
      <c r="B388" t="s">
        <v>2508</v>
      </c>
      <c r="C388" t="s">
        <v>2036</v>
      </c>
      <c r="E388" t="s">
        <v>2509</v>
      </c>
      <c r="F388" t="s">
        <v>2516</v>
      </c>
      <c r="G388" t="s">
        <v>2530</v>
      </c>
      <c r="H388" t="str">
        <f>VLOOKUP(A388,AI_PF!$A$2:$H$783, 8,0)</f>
        <v>가스LNG</v>
      </c>
    </row>
    <row r="389" spans="1:8" x14ac:dyDescent="0.4">
      <c r="A389" t="s">
        <v>2038</v>
      </c>
      <c r="B389" t="s">
        <v>2511</v>
      </c>
      <c r="C389" t="s">
        <v>2039</v>
      </c>
      <c r="D389" t="s">
        <v>1347</v>
      </c>
      <c r="E389" t="s">
        <v>2509</v>
      </c>
      <c r="F389" t="s">
        <v>2512</v>
      </c>
      <c r="G389" t="s">
        <v>2546</v>
      </c>
      <c r="H389" t="str">
        <f>VLOOKUP(A389,AI_PF!$A$2:$H$783, 8,0)</f>
        <v>주거용</v>
      </c>
    </row>
    <row r="390" spans="1:8" x14ac:dyDescent="0.4">
      <c r="A390" t="s">
        <v>303</v>
      </c>
      <c r="B390" t="s">
        <v>844</v>
      </c>
      <c r="C390" t="s">
        <v>2622</v>
      </c>
      <c r="D390" t="s">
        <v>1025</v>
      </c>
      <c r="E390" t="s">
        <v>2518</v>
      </c>
      <c r="F390" t="s">
        <v>2531</v>
      </c>
      <c r="G390" t="s">
        <v>858</v>
      </c>
      <c r="H390" t="str">
        <f>VLOOKUP(A390,AI_PF!$A$2:$H$783, 8,0)</f>
        <v>Subordinate</v>
      </c>
    </row>
    <row r="391" spans="1:8" x14ac:dyDescent="0.4">
      <c r="A391" t="s">
        <v>304</v>
      </c>
      <c r="B391" t="s">
        <v>2508</v>
      </c>
      <c r="C391" t="s">
        <v>2047</v>
      </c>
      <c r="D391" t="s">
        <v>769</v>
      </c>
      <c r="E391" t="s">
        <v>2526</v>
      </c>
      <c r="F391" t="s">
        <v>2533</v>
      </c>
      <c r="G391" t="s">
        <v>2520</v>
      </c>
      <c r="H391" t="str">
        <f>VLOOKUP(A391,AI_PF!$A$2:$H$783, 8,0)</f>
        <v>혼합</v>
      </c>
    </row>
    <row r="392" spans="1:8" x14ac:dyDescent="0.4">
      <c r="A392" t="s">
        <v>305</v>
      </c>
      <c r="B392" t="s">
        <v>2511</v>
      </c>
      <c r="C392" t="s">
        <v>2623</v>
      </c>
      <c r="D392" t="s">
        <v>2051</v>
      </c>
      <c r="E392" t="s">
        <v>2509</v>
      </c>
      <c r="F392" t="s">
        <v>2545</v>
      </c>
      <c r="G392" t="s">
        <v>2594</v>
      </c>
      <c r="H392" t="str">
        <f>VLOOKUP(A392,AI_PF!$A$2:$H$783, 8,0)</f>
        <v>물류창고</v>
      </c>
    </row>
    <row r="393" spans="1:8" x14ac:dyDescent="0.4">
      <c r="A393" t="s">
        <v>2052</v>
      </c>
      <c r="B393" t="s">
        <v>2511</v>
      </c>
      <c r="C393" t="s">
        <v>2053</v>
      </c>
      <c r="D393" t="s">
        <v>933</v>
      </c>
      <c r="E393" t="s">
        <v>2509</v>
      </c>
      <c r="F393" t="s">
        <v>2512</v>
      </c>
      <c r="G393" t="s">
        <v>2612</v>
      </c>
      <c r="H393" t="str">
        <f>VLOOKUP(A393,AI_PF!$A$2:$H$783, 8,0)</f>
        <v>데이터센터</v>
      </c>
    </row>
    <row r="394" spans="1:8" x14ac:dyDescent="0.4">
      <c r="A394" t="s">
        <v>306</v>
      </c>
      <c r="B394" t="s">
        <v>2508</v>
      </c>
      <c r="C394" t="s">
        <v>2057</v>
      </c>
      <c r="D394" t="s">
        <v>589</v>
      </c>
      <c r="E394" t="s">
        <v>2518</v>
      </c>
      <c r="F394" t="s">
        <v>2533</v>
      </c>
      <c r="G394" t="s">
        <v>2520</v>
      </c>
      <c r="H394" t="str">
        <f>VLOOKUP(A394,AI_PF!$A$2:$H$783, 8,0)</f>
        <v>혼합</v>
      </c>
    </row>
    <row r="395" spans="1:8" x14ac:dyDescent="0.4">
      <c r="A395" t="s">
        <v>2059</v>
      </c>
      <c r="B395" t="s">
        <v>2511</v>
      </c>
      <c r="C395" t="s">
        <v>2060</v>
      </c>
      <c r="D395" t="s">
        <v>562</v>
      </c>
      <c r="E395" t="s">
        <v>2509</v>
      </c>
      <c r="F395" t="s">
        <v>2512</v>
      </c>
      <c r="G395" t="s">
        <v>2546</v>
      </c>
      <c r="H395" t="str">
        <f>VLOOKUP(A395,AI_PF!$A$2:$H$783, 8,0)</f>
        <v>주거용</v>
      </c>
    </row>
    <row r="396" spans="1:8" x14ac:dyDescent="0.4">
      <c r="A396" t="s">
        <v>307</v>
      </c>
      <c r="B396" t="s">
        <v>827</v>
      </c>
      <c r="C396" t="s">
        <v>2063</v>
      </c>
      <c r="D396" t="s">
        <v>1925</v>
      </c>
      <c r="E396" t="s">
        <v>2518</v>
      </c>
      <c r="F396" t="s">
        <v>2525</v>
      </c>
      <c r="G396" t="s">
        <v>2606</v>
      </c>
      <c r="H396" t="str">
        <f>VLOOKUP(A396,AI_PF!$A$2:$H$783, 8,0)</f>
        <v>VC</v>
      </c>
    </row>
    <row r="397" spans="1:8" x14ac:dyDescent="0.4">
      <c r="A397" t="s">
        <v>308</v>
      </c>
      <c r="B397" t="s">
        <v>2511</v>
      </c>
      <c r="C397" t="s">
        <v>2065</v>
      </c>
      <c r="D397" t="s">
        <v>933</v>
      </c>
      <c r="E397" t="s">
        <v>2509</v>
      </c>
      <c r="F397" t="s">
        <v>2512</v>
      </c>
      <c r="G397" t="s">
        <v>2612</v>
      </c>
      <c r="H397" t="str">
        <f>VLOOKUP(A397,AI_PF!$A$2:$H$783, 8,0)</f>
        <v>데이터센터</v>
      </c>
    </row>
    <row r="398" spans="1:8" x14ac:dyDescent="0.4">
      <c r="A398" t="s">
        <v>309</v>
      </c>
      <c r="B398" t="s">
        <v>844</v>
      </c>
      <c r="C398" t="s">
        <v>2068</v>
      </c>
      <c r="D398" t="s">
        <v>2070</v>
      </c>
      <c r="E398" t="s">
        <v>2518</v>
      </c>
      <c r="F398" t="s">
        <v>2588</v>
      </c>
      <c r="G398" t="s">
        <v>1277</v>
      </c>
      <c r="H398" t="str">
        <f>VLOOKUP(A398,AI_PF!$A$2:$H$783, 8,0)</f>
        <v>Senior</v>
      </c>
    </row>
    <row r="399" spans="1:8" x14ac:dyDescent="0.4">
      <c r="A399" t="s">
        <v>310</v>
      </c>
      <c r="B399" t="s">
        <v>2511</v>
      </c>
      <c r="C399" t="s">
        <v>2072</v>
      </c>
      <c r="D399" t="s">
        <v>1688</v>
      </c>
      <c r="E399" t="s">
        <v>2509</v>
      </c>
      <c r="F399" t="s">
        <v>2545</v>
      </c>
      <c r="G399" t="s">
        <v>2594</v>
      </c>
      <c r="H399" t="str">
        <f>VLOOKUP(A399,AI_PF!$A$2:$H$783, 8,0)</f>
        <v>물류창고</v>
      </c>
    </row>
    <row r="400" spans="1:8" x14ac:dyDescent="0.4">
      <c r="A400" t="s">
        <v>311</v>
      </c>
      <c r="B400" t="s">
        <v>844</v>
      </c>
      <c r="C400" t="s">
        <v>2075</v>
      </c>
      <c r="D400" t="s">
        <v>2077</v>
      </c>
      <c r="E400" t="s">
        <v>2518</v>
      </c>
      <c r="F400" t="s">
        <v>2588</v>
      </c>
      <c r="G400" t="s">
        <v>1277</v>
      </c>
      <c r="H400" t="str">
        <f>VLOOKUP(A400,AI_PF!$A$2:$H$783, 8,0)</f>
        <v>Senior</v>
      </c>
    </row>
    <row r="401" spans="1:8" x14ac:dyDescent="0.4">
      <c r="A401" t="s">
        <v>312</v>
      </c>
      <c r="B401" t="s">
        <v>827</v>
      </c>
      <c r="C401" t="s">
        <v>2079</v>
      </c>
      <c r="D401" t="s">
        <v>2081</v>
      </c>
      <c r="E401" t="s">
        <v>2518</v>
      </c>
      <c r="F401" t="s">
        <v>2525</v>
      </c>
      <c r="G401" t="s">
        <v>9951</v>
      </c>
      <c r="H401" t="str">
        <f>VLOOKUP(A401,AI_PF!$A$2:$H$783, 8,0)</f>
        <v>VC</v>
      </c>
    </row>
    <row r="402" spans="1:8" x14ac:dyDescent="0.4">
      <c r="A402" t="s">
        <v>313</v>
      </c>
      <c r="B402" t="s">
        <v>827</v>
      </c>
      <c r="C402" t="s">
        <v>2083</v>
      </c>
      <c r="D402" t="s">
        <v>2081</v>
      </c>
      <c r="E402" t="s">
        <v>2518</v>
      </c>
      <c r="F402" t="s">
        <v>2543</v>
      </c>
      <c r="G402" t="s">
        <v>9951</v>
      </c>
      <c r="H402" t="str">
        <f>VLOOKUP(A402,AI_PF!$A$2:$H$783, 8,0)</f>
        <v>VC</v>
      </c>
    </row>
    <row r="403" spans="1:8" x14ac:dyDescent="0.4">
      <c r="A403" t="s">
        <v>314</v>
      </c>
      <c r="B403" t="s">
        <v>827</v>
      </c>
      <c r="C403" t="s">
        <v>2087</v>
      </c>
      <c r="D403" t="s">
        <v>2081</v>
      </c>
      <c r="E403" t="s">
        <v>2518</v>
      </c>
      <c r="F403" t="s">
        <v>2525</v>
      </c>
      <c r="G403" t="s">
        <v>2624</v>
      </c>
      <c r="H403" t="str">
        <f>VLOOKUP(A403,AI_PF!$A$2:$H$783, 8,0)</f>
        <v>VC</v>
      </c>
    </row>
    <row r="404" spans="1:8" x14ac:dyDescent="0.4">
      <c r="A404" t="s">
        <v>315</v>
      </c>
      <c r="B404" t="s">
        <v>2511</v>
      </c>
      <c r="C404" t="s">
        <v>2625</v>
      </c>
      <c r="D404" t="s">
        <v>1652</v>
      </c>
      <c r="E404" t="s">
        <v>2509</v>
      </c>
      <c r="F404" t="s">
        <v>2540</v>
      </c>
      <c r="G404" t="s">
        <v>2594</v>
      </c>
      <c r="H404" t="str">
        <f>VLOOKUP(A404,AI_PF!$A$2:$H$783, 8,0)</f>
        <v>물류창고</v>
      </c>
    </row>
    <row r="405" spans="1:8" x14ac:dyDescent="0.4">
      <c r="A405" t="s">
        <v>316</v>
      </c>
      <c r="B405" t="s">
        <v>2511</v>
      </c>
      <c r="C405" t="s">
        <v>2626</v>
      </c>
      <c r="D405" t="s">
        <v>1076</v>
      </c>
      <c r="E405" t="s">
        <v>2509</v>
      </c>
      <c r="F405" t="s">
        <v>2540</v>
      </c>
      <c r="G405" t="s">
        <v>2594</v>
      </c>
      <c r="H405" t="str">
        <f>VLOOKUP(A405,AI_PF!$A$2:$H$783, 8,0)</f>
        <v>물류창고</v>
      </c>
    </row>
    <row r="406" spans="1:8" x14ac:dyDescent="0.4">
      <c r="A406" t="s">
        <v>317</v>
      </c>
      <c r="B406" t="s">
        <v>827</v>
      </c>
      <c r="C406" t="s">
        <v>2094</v>
      </c>
      <c r="D406" t="s">
        <v>2096</v>
      </c>
      <c r="E406" t="s">
        <v>2526</v>
      </c>
      <c r="F406" t="s">
        <v>2525</v>
      </c>
      <c r="G406" t="s">
        <v>9951</v>
      </c>
      <c r="H406" t="str">
        <f>VLOOKUP(A406,AI_PF!$A$2:$H$783, 8,0)</f>
        <v>VC</v>
      </c>
    </row>
    <row r="407" spans="1:8" x14ac:dyDescent="0.4">
      <c r="A407" t="s">
        <v>318</v>
      </c>
      <c r="B407" t="s">
        <v>2508</v>
      </c>
      <c r="C407" t="s">
        <v>2097</v>
      </c>
      <c r="D407" t="s">
        <v>562</v>
      </c>
      <c r="E407" t="s">
        <v>2509</v>
      </c>
      <c r="F407" t="s">
        <v>2516</v>
      </c>
      <c r="G407" t="s">
        <v>2530</v>
      </c>
      <c r="H407" t="str">
        <f>VLOOKUP(A407,AI_PF!$A$2:$H$783, 8,0)</f>
        <v>풍력</v>
      </c>
    </row>
    <row r="408" spans="1:8" x14ac:dyDescent="0.4">
      <c r="A408" t="s">
        <v>2100</v>
      </c>
      <c r="B408" t="s">
        <v>2508</v>
      </c>
      <c r="C408" t="s">
        <v>2102</v>
      </c>
      <c r="D408" t="s">
        <v>933</v>
      </c>
      <c r="E408" t="s">
        <v>2509</v>
      </c>
      <c r="F408" t="s">
        <v>2516</v>
      </c>
      <c r="G408" t="s">
        <v>2517</v>
      </c>
      <c r="H408" t="str">
        <f>VLOOKUP(A408,AI_PF!$A$2:$H$783, 8,0)</f>
        <v>혼합</v>
      </c>
    </row>
    <row r="409" spans="1:8" x14ac:dyDescent="0.4">
      <c r="A409" t="s">
        <v>2104</v>
      </c>
      <c r="B409" t="s">
        <v>2511</v>
      </c>
      <c r="C409" t="s">
        <v>2105</v>
      </c>
      <c r="D409" t="s">
        <v>2107</v>
      </c>
      <c r="E409" t="s">
        <v>2509</v>
      </c>
      <c r="F409" t="s">
        <v>2512</v>
      </c>
      <c r="G409" t="s">
        <v>2612</v>
      </c>
      <c r="H409" t="str">
        <f>VLOOKUP(A409,AI_PF!$A$2:$H$783, 8,0)</f>
        <v>데이터센터</v>
      </c>
    </row>
    <row r="410" spans="1:8" x14ac:dyDescent="0.4">
      <c r="A410" t="s">
        <v>319</v>
      </c>
      <c r="B410" t="s">
        <v>827</v>
      </c>
      <c r="C410" t="s">
        <v>2627</v>
      </c>
      <c r="D410" t="s">
        <v>596</v>
      </c>
      <c r="E410" t="s">
        <v>2518</v>
      </c>
      <c r="F410" t="s">
        <v>2525</v>
      </c>
      <c r="G410" t="s">
        <v>2520</v>
      </c>
      <c r="H410" t="str">
        <f>VLOOKUP(A410,AI_PF!$A$2:$H$783, 8,0)</f>
        <v>VC</v>
      </c>
    </row>
    <row r="411" spans="1:8" x14ac:dyDescent="0.4">
      <c r="A411" t="s">
        <v>320</v>
      </c>
      <c r="B411" t="s">
        <v>827</v>
      </c>
      <c r="C411" t="s">
        <v>2112</v>
      </c>
      <c r="D411" t="s">
        <v>2114</v>
      </c>
      <c r="E411" t="s">
        <v>2526</v>
      </c>
      <c r="F411" t="s">
        <v>2525</v>
      </c>
      <c r="G411" t="s">
        <v>9954</v>
      </c>
      <c r="H411" t="str">
        <f>VLOOKUP(A411,AI_PF!$A$2:$H$783, 8,0)</f>
        <v>VC</v>
      </c>
    </row>
    <row r="412" spans="1:8" x14ac:dyDescent="0.4">
      <c r="A412" t="s">
        <v>321</v>
      </c>
      <c r="B412" t="s">
        <v>827</v>
      </c>
      <c r="C412" t="s">
        <v>2116</v>
      </c>
      <c r="D412" t="s">
        <v>2114</v>
      </c>
      <c r="E412" t="s">
        <v>2526</v>
      </c>
      <c r="F412" t="s">
        <v>2525</v>
      </c>
      <c r="G412" t="s">
        <v>9954</v>
      </c>
      <c r="H412" t="str">
        <f>VLOOKUP(A412,AI_PF!$A$2:$H$783, 8,0)</f>
        <v>VC</v>
      </c>
    </row>
    <row r="413" spans="1:8" x14ac:dyDescent="0.4">
      <c r="A413" t="s">
        <v>322</v>
      </c>
      <c r="B413" t="s">
        <v>827</v>
      </c>
      <c r="C413" t="s">
        <v>2119</v>
      </c>
      <c r="D413" t="s">
        <v>2114</v>
      </c>
      <c r="E413" t="s">
        <v>2526</v>
      </c>
      <c r="F413" t="s">
        <v>2543</v>
      </c>
      <c r="G413" t="s">
        <v>9954</v>
      </c>
      <c r="H413" t="str">
        <f>VLOOKUP(A413,AI_PF!$A$2:$H$783, 8,0)</f>
        <v>VC</v>
      </c>
    </row>
    <row r="414" spans="1:8" x14ac:dyDescent="0.4">
      <c r="A414" t="s">
        <v>323</v>
      </c>
      <c r="B414" t="s">
        <v>827</v>
      </c>
      <c r="C414" t="s">
        <v>2122</v>
      </c>
      <c r="D414" t="s">
        <v>2124</v>
      </c>
      <c r="E414" t="s">
        <v>2526</v>
      </c>
      <c r="F414" t="s">
        <v>2525</v>
      </c>
      <c r="G414" t="s">
        <v>9951</v>
      </c>
      <c r="H414" t="str">
        <f>VLOOKUP(A414,AI_PF!$A$2:$H$783, 8,0)</f>
        <v>VC</v>
      </c>
    </row>
    <row r="415" spans="1:8" x14ac:dyDescent="0.4">
      <c r="A415" t="s">
        <v>324</v>
      </c>
      <c r="B415" t="s">
        <v>844</v>
      </c>
      <c r="C415" t="s">
        <v>2126</v>
      </c>
      <c r="D415" t="s">
        <v>846</v>
      </c>
      <c r="E415" t="s">
        <v>2518</v>
      </c>
      <c r="F415" t="s">
        <v>2528</v>
      </c>
      <c r="G415" t="s">
        <v>858</v>
      </c>
      <c r="H415" t="str">
        <f>VLOOKUP(A415,AI_PF!$A$2:$H$783, 8,0)</f>
        <v>Subordinate</v>
      </c>
    </row>
    <row r="416" spans="1:8" x14ac:dyDescent="0.4">
      <c r="A416" t="s">
        <v>325</v>
      </c>
      <c r="B416" t="s">
        <v>844</v>
      </c>
      <c r="C416" t="s">
        <v>2628</v>
      </c>
      <c r="D416" t="s">
        <v>947</v>
      </c>
      <c r="E416" t="s">
        <v>2526</v>
      </c>
      <c r="F416" t="s">
        <v>2629</v>
      </c>
      <c r="G416" t="s">
        <v>1277</v>
      </c>
      <c r="H416" t="str">
        <f>VLOOKUP(A416,AI_PF!$A$2:$H$783, 8,0)</f>
        <v>Senior</v>
      </c>
    </row>
    <row r="417" spans="1:8" x14ac:dyDescent="0.4">
      <c r="A417" t="s">
        <v>326</v>
      </c>
      <c r="B417" t="s">
        <v>2511</v>
      </c>
      <c r="C417" t="s">
        <v>2132</v>
      </c>
      <c r="D417" t="s">
        <v>1233</v>
      </c>
      <c r="E417" t="s">
        <v>2526</v>
      </c>
      <c r="F417" t="s">
        <v>2539</v>
      </c>
      <c r="G417" t="s">
        <v>2520</v>
      </c>
      <c r="H417" t="str">
        <f>VLOOKUP(A417,AI_PF!$A$2:$H$783, 8,0)</f>
        <v>혼합</v>
      </c>
    </row>
    <row r="418" spans="1:8" x14ac:dyDescent="0.4">
      <c r="A418" t="s">
        <v>327</v>
      </c>
      <c r="B418" t="s">
        <v>827</v>
      </c>
      <c r="C418" t="s">
        <v>2134</v>
      </c>
      <c r="D418" t="s">
        <v>2136</v>
      </c>
      <c r="E418" t="s">
        <v>2526</v>
      </c>
      <c r="F418" t="s">
        <v>2525</v>
      </c>
      <c r="G418" t="s">
        <v>2606</v>
      </c>
      <c r="H418" t="str">
        <f>VLOOKUP(A418,AI_PF!$A$2:$H$783, 8,0)</f>
        <v>VC</v>
      </c>
    </row>
    <row r="419" spans="1:8" x14ac:dyDescent="0.4">
      <c r="A419" t="s">
        <v>328</v>
      </c>
      <c r="B419" t="s">
        <v>827</v>
      </c>
      <c r="C419" t="s">
        <v>2138</v>
      </c>
      <c r="D419" t="s">
        <v>2140</v>
      </c>
      <c r="E419" t="s">
        <v>2526</v>
      </c>
      <c r="F419" t="s">
        <v>2525</v>
      </c>
      <c r="G419" t="s">
        <v>2520</v>
      </c>
      <c r="H419" t="str">
        <f>VLOOKUP(A419,AI_PF!$A$2:$H$783, 8,0)</f>
        <v>VC</v>
      </c>
    </row>
    <row r="420" spans="1:8" x14ac:dyDescent="0.4">
      <c r="A420" t="s">
        <v>2141</v>
      </c>
      <c r="B420" t="s">
        <v>2511</v>
      </c>
      <c r="C420" t="s">
        <v>2142</v>
      </c>
      <c r="D420" t="s">
        <v>769</v>
      </c>
      <c r="E420" t="s">
        <v>2509</v>
      </c>
      <c r="F420" t="s">
        <v>2512</v>
      </c>
      <c r="G420" t="s">
        <v>2534</v>
      </c>
      <c r="H420" t="str">
        <f>VLOOKUP(A420,AI_PF!$A$2:$H$783, 8,0)</f>
        <v>오피스</v>
      </c>
    </row>
    <row r="421" spans="1:8" x14ac:dyDescent="0.4">
      <c r="A421" t="s">
        <v>2144</v>
      </c>
      <c r="B421" t="s">
        <v>2511</v>
      </c>
      <c r="C421" t="s">
        <v>2630</v>
      </c>
      <c r="D421" t="s">
        <v>1451</v>
      </c>
      <c r="E421" t="s">
        <v>2509</v>
      </c>
      <c r="F421" t="s">
        <v>2545</v>
      </c>
      <c r="G421" t="s">
        <v>2546</v>
      </c>
      <c r="H421" t="str">
        <f>VLOOKUP(A421,AI_PF!$A$2:$H$783, 8,0)</f>
        <v>주거용</v>
      </c>
    </row>
    <row r="422" spans="1:8" x14ac:dyDescent="0.4">
      <c r="A422" t="s">
        <v>2148</v>
      </c>
      <c r="B422" t="s">
        <v>2511</v>
      </c>
      <c r="C422" t="s">
        <v>2149</v>
      </c>
      <c r="D422" t="s">
        <v>1451</v>
      </c>
      <c r="E422" t="s">
        <v>2509</v>
      </c>
      <c r="F422" t="s">
        <v>2512</v>
      </c>
      <c r="G422" t="s">
        <v>2546</v>
      </c>
      <c r="H422" t="str">
        <f>VLOOKUP(A422,AI_PF!$A$2:$H$783, 8,0)</f>
        <v>주거용</v>
      </c>
    </row>
    <row r="423" spans="1:8" x14ac:dyDescent="0.4">
      <c r="A423" t="s">
        <v>329</v>
      </c>
      <c r="B423" t="s">
        <v>2508</v>
      </c>
      <c r="C423" t="s">
        <v>2152</v>
      </c>
      <c r="D423" t="s">
        <v>2153</v>
      </c>
      <c r="E423" t="s">
        <v>2524</v>
      </c>
      <c r="F423" t="s">
        <v>2533</v>
      </c>
      <c r="G423" t="s">
        <v>2520</v>
      </c>
      <c r="H423" t="str">
        <f>VLOOKUP(A423,AI_PF!$A$2:$H$783, 8,0)</f>
        <v>혼합</v>
      </c>
    </row>
    <row r="424" spans="1:8" x14ac:dyDescent="0.4">
      <c r="A424" t="s">
        <v>330</v>
      </c>
      <c r="B424" t="s">
        <v>2508</v>
      </c>
      <c r="C424" t="s">
        <v>2155</v>
      </c>
      <c r="D424" t="s">
        <v>769</v>
      </c>
      <c r="E424" t="s">
        <v>2524</v>
      </c>
      <c r="F424" t="s">
        <v>2533</v>
      </c>
      <c r="G424" t="s">
        <v>2520</v>
      </c>
      <c r="H424" t="str">
        <f>VLOOKUP(A424,AI_PF!$A$2:$H$783, 8,0)</f>
        <v>혼합</v>
      </c>
    </row>
    <row r="425" spans="1:8" x14ac:dyDescent="0.4">
      <c r="A425" t="s">
        <v>331</v>
      </c>
      <c r="B425" t="s">
        <v>2511</v>
      </c>
      <c r="C425" t="s">
        <v>2631</v>
      </c>
      <c r="D425" t="s">
        <v>2159</v>
      </c>
      <c r="E425" t="s">
        <v>2509</v>
      </c>
      <c r="F425" t="s">
        <v>2545</v>
      </c>
      <c r="G425" t="s">
        <v>2612</v>
      </c>
      <c r="H425" t="str">
        <f>VLOOKUP(A425,AI_PF!$A$2:$H$783, 8,0)</f>
        <v>데이터센터</v>
      </c>
    </row>
    <row r="426" spans="1:8" x14ac:dyDescent="0.4">
      <c r="A426" t="s">
        <v>332</v>
      </c>
      <c r="B426" t="s">
        <v>827</v>
      </c>
      <c r="C426" t="s">
        <v>2161</v>
      </c>
      <c r="D426" t="s">
        <v>1533</v>
      </c>
      <c r="E426" t="s">
        <v>2518</v>
      </c>
      <c r="F426" t="s">
        <v>2525</v>
      </c>
      <c r="G426" t="s">
        <v>9950</v>
      </c>
      <c r="H426" t="str">
        <f>VLOOKUP(A426,AI_PF!$A$2:$H$783, 8,0)</f>
        <v>VC</v>
      </c>
    </row>
    <row r="427" spans="1:8" x14ac:dyDescent="0.4">
      <c r="A427" t="s">
        <v>333</v>
      </c>
      <c r="B427" t="s">
        <v>2511</v>
      </c>
      <c r="C427" t="s">
        <v>2632</v>
      </c>
      <c r="D427" t="s">
        <v>589</v>
      </c>
      <c r="E427" t="s">
        <v>2526</v>
      </c>
      <c r="F427" t="s">
        <v>2578</v>
      </c>
      <c r="G427" t="s">
        <v>2520</v>
      </c>
      <c r="H427" t="str">
        <f>VLOOKUP(A427,AI_PF!$A$2:$H$783, 8,0)</f>
        <v>혼합</v>
      </c>
    </row>
    <row r="428" spans="1:8" x14ac:dyDescent="0.4">
      <c r="A428" t="s">
        <v>334</v>
      </c>
      <c r="B428" t="s">
        <v>2511</v>
      </c>
      <c r="C428" t="s">
        <v>2168</v>
      </c>
      <c r="D428" t="s">
        <v>1420</v>
      </c>
      <c r="E428" t="s">
        <v>2518</v>
      </c>
      <c r="F428" t="s">
        <v>2582</v>
      </c>
      <c r="G428" t="s">
        <v>8842</v>
      </c>
      <c r="H428" t="str">
        <f>VLOOKUP(A428,AI_PF!$A$2:$H$783, 8,0)</f>
        <v>데이터센터</v>
      </c>
    </row>
    <row r="429" spans="1:8" x14ac:dyDescent="0.4">
      <c r="A429" t="s">
        <v>335</v>
      </c>
      <c r="B429" t="s">
        <v>2511</v>
      </c>
      <c r="C429" t="s">
        <v>2633</v>
      </c>
      <c r="D429" t="s">
        <v>1652</v>
      </c>
      <c r="E429" t="s">
        <v>2509</v>
      </c>
      <c r="F429" t="s">
        <v>2545</v>
      </c>
      <c r="G429" t="s">
        <v>2534</v>
      </c>
      <c r="H429" t="str">
        <f>VLOOKUP(A429,AI_PF!$A$2:$H$783, 8,0)</f>
        <v>오피스</v>
      </c>
    </row>
    <row r="430" spans="1:8" x14ac:dyDescent="0.4">
      <c r="A430" t="s">
        <v>336</v>
      </c>
      <c r="B430" t="s">
        <v>827</v>
      </c>
      <c r="C430" t="s">
        <v>2634</v>
      </c>
      <c r="D430" t="s">
        <v>2174</v>
      </c>
      <c r="E430" t="s">
        <v>2526</v>
      </c>
      <c r="F430" t="s">
        <v>2525</v>
      </c>
      <c r="G430" t="s">
        <v>2606</v>
      </c>
      <c r="H430" t="str">
        <f>VLOOKUP(A430,AI_PF!$A$2:$H$783, 8,0)</f>
        <v>VC</v>
      </c>
    </row>
    <row r="431" spans="1:8" x14ac:dyDescent="0.4">
      <c r="A431" t="s">
        <v>337</v>
      </c>
      <c r="B431" t="s">
        <v>827</v>
      </c>
      <c r="C431" t="s">
        <v>2635</v>
      </c>
      <c r="D431" t="s">
        <v>596</v>
      </c>
      <c r="E431" t="s">
        <v>2518</v>
      </c>
      <c r="F431" t="s">
        <v>2525</v>
      </c>
      <c r="G431" t="s">
        <v>2520</v>
      </c>
      <c r="H431" t="str">
        <f>VLOOKUP(A431,AI_PF!$A$2:$H$783, 8,0)</f>
        <v>VC</v>
      </c>
    </row>
    <row r="432" spans="1:8" x14ac:dyDescent="0.4">
      <c r="A432" t="s">
        <v>2177</v>
      </c>
      <c r="B432" t="s">
        <v>2511</v>
      </c>
      <c r="C432" t="s">
        <v>2178</v>
      </c>
      <c r="D432" t="s">
        <v>1767</v>
      </c>
      <c r="E432" t="s">
        <v>2509</v>
      </c>
      <c r="F432" t="s">
        <v>2512</v>
      </c>
      <c r="G432" t="s">
        <v>2534</v>
      </c>
      <c r="H432" t="str">
        <f>VLOOKUP(A432,AI_PF!$A$2:$H$783, 8,0)</f>
        <v>오피스</v>
      </c>
    </row>
    <row r="433" spans="1:8" x14ac:dyDescent="0.4">
      <c r="A433" t="s">
        <v>2180</v>
      </c>
      <c r="B433" t="s">
        <v>2511</v>
      </c>
      <c r="C433" t="s">
        <v>2181</v>
      </c>
      <c r="D433" t="s">
        <v>2051</v>
      </c>
      <c r="E433" t="s">
        <v>2509</v>
      </c>
      <c r="F433" t="s">
        <v>2512</v>
      </c>
      <c r="G433" t="s">
        <v>2546</v>
      </c>
      <c r="H433" t="str">
        <f>VLOOKUP(A433,AI_PF!$A$2:$H$783, 8,0)</f>
        <v>주거용</v>
      </c>
    </row>
    <row r="434" spans="1:8" x14ac:dyDescent="0.4">
      <c r="A434" t="s">
        <v>2183</v>
      </c>
      <c r="B434" t="s">
        <v>2511</v>
      </c>
      <c r="C434" t="s">
        <v>2184</v>
      </c>
      <c r="D434" t="s">
        <v>1861</v>
      </c>
      <c r="E434" t="s">
        <v>2509</v>
      </c>
      <c r="F434" t="s">
        <v>2512</v>
      </c>
      <c r="G434" t="s">
        <v>2513</v>
      </c>
      <c r="H434" t="str">
        <f>VLOOKUP(A434,AI_PF!$A$2:$H$783, 8,0)</f>
        <v>리테일</v>
      </c>
    </row>
    <row r="435" spans="1:8" x14ac:dyDescent="0.4">
      <c r="A435" t="s">
        <v>338</v>
      </c>
      <c r="B435" t="s">
        <v>2508</v>
      </c>
      <c r="C435" t="s">
        <v>2187</v>
      </c>
      <c r="D435" t="s">
        <v>759</v>
      </c>
      <c r="E435" t="s">
        <v>2509</v>
      </c>
      <c r="F435" t="s">
        <v>614</v>
      </c>
      <c r="G435" t="s">
        <v>9982</v>
      </c>
      <c r="H435" t="str">
        <f>VLOOKUP(A435,AI_PF!$A$2:$H$783, 8,0)</f>
        <v>교육시설</v>
      </c>
    </row>
    <row r="436" spans="1:8" x14ac:dyDescent="0.4">
      <c r="A436" t="s">
        <v>339</v>
      </c>
      <c r="B436" t="s">
        <v>2511</v>
      </c>
      <c r="C436" t="s">
        <v>2190</v>
      </c>
      <c r="D436" t="s">
        <v>596</v>
      </c>
      <c r="E436" t="s">
        <v>2509</v>
      </c>
      <c r="F436" t="s">
        <v>2636</v>
      </c>
      <c r="G436" t="s">
        <v>2534</v>
      </c>
      <c r="H436" t="str">
        <f>VLOOKUP(A436,AI_PF!$A$2:$H$783, 8,0)</f>
        <v>오피스</v>
      </c>
    </row>
    <row r="437" spans="1:8" x14ac:dyDescent="0.4">
      <c r="A437" t="s">
        <v>340</v>
      </c>
      <c r="B437" t="s">
        <v>2508</v>
      </c>
      <c r="C437" t="s">
        <v>2194</v>
      </c>
      <c r="D437" t="s">
        <v>589</v>
      </c>
      <c r="E437" t="s">
        <v>2518</v>
      </c>
      <c r="F437" t="s">
        <v>2533</v>
      </c>
      <c r="G437" t="s">
        <v>2520</v>
      </c>
      <c r="H437" t="str">
        <f>VLOOKUP(A437,AI_PF!$A$2:$H$783, 8,0)</f>
        <v>혼합</v>
      </c>
    </row>
    <row r="438" spans="1:8" x14ac:dyDescent="0.4">
      <c r="A438" t="s">
        <v>341</v>
      </c>
      <c r="B438" t="s">
        <v>2511</v>
      </c>
      <c r="C438" t="s">
        <v>2197</v>
      </c>
      <c r="D438" t="s">
        <v>2199</v>
      </c>
      <c r="E438" t="s">
        <v>2509</v>
      </c>
      <c r="F438" t="s">
        <v>2636</v>
      </c>
      <c r="G438" t="s">
        <v>2534</v>
      </c>
      <c r="H438" t="str">
        <f>VLOOKUP(A438,AI_PF!$A$2:$H$783, 8,0)</f>
        <v>오피스</v>
      </c>
    </row>
    <row r="439" spans="1:8" x14ac:dyDescent="0.4">
      <c r="A439" t="s">
        <v>342</v>
      </c>
      <c r="B439" t="s">
        <v>2511</v>
      </c>
      <c r="C439" t="s">
        <v>2201</v>
      </c>
      <c r="D439" t="s">
        <v>2202</v>
      </c>
      <c r="E439" t="s">
        <v>2526</v>
      </c>
      <c r="F439" t="s">
        <v>2586</v>
      </c>
      <c r="G439" t="s">
        <v>2520</v>
      </c>
      <c r="H439" t="str">
        <f>VLOOKUP(A439,AI_PF!$A$2:$H$783, 8,0)</f>
        <v>혼합</v>
      </c>
    </row>
    <row r="440" spans="1:8" x14ac:dyDescent="0.4">
      <c r="A440" t="s">
        <v>343</v>
      </c>
      <c r="B440" t="s">
        <v>2508</v>
      </c>
      <c r="C440" t="s">
        <v>2203</v>
      </c>
      <c r="D440" t="s">
        <v>1108</v>
      </c>
      <c r="E440" t="s">
        <v>2509</v>
      </c>
      <c r="F440" t="s">
        <v>547</v>
      </c>
      <c r="G440" t="s">
        <v>9981</v>
      </c>
      <c r="H440" t="str">
        <f>VLOOKUP(A440,AI_PF!$A$2:$H$783, 8,0)</f>
        <v>하수처리장</v>
      </c>
    </row>
    <row r="441" spans="1:8" x14ac:dyDescent="0.4">
      <c r="A441" t="s">
        <v>344</v>
      </c>
      <c r="B441" t="s">
        <v>827</v>
      </c>
      <c r="C441" t="s">
        <v>2206</v>
      </c>
      <c r="D441" t="s">
        <v>2124</v>
      </c>
      <c r="E441" t="s">
        <v>2518</v>
      </c>
      <c r="F441" t="s">
        <v>2525</v>
      </c>
      <c r="G441" t="s">
        <v>9951</v>
      </c>
      <c r="H441" t="str">
        <f>VLOOKUP(A441,AI_PF!$A$2:$H$783, 8,0)</f>
        <v>VC</v>
      </c>
    </row>
    <row r="442" spans="1:8" x14ac:dyDescent="0.4">
      <c r="A442" t="s">
        <v>345</v>
      </c>
      <c r="B442" t="s">
        <v>2511</v>
      </c>
      <c r="C442" t="s">
        <v>2210</v>
      </c>
      <c r="D442" t="s">
        <v>1493</v>
      </c>
      <c r="E442" t="s">
        <v>2518</v>
      </c>
      <c r="F442" t="s">
        <v>2539</v>
      </c>
      <c r="G442" t="s">
        <v>2520</v>
      </c>
      <c r="H442" t="str">
        <f>VLOOKUP(A442,AI_PF!$A$2:$H$783, 8,0)</f>
        <v>혼합</v>
      </c>
    </row>
    <row r="443" spans="1:8" x14ac:dyDescent="0.4">
      <c r="A443" t="s">
        <v>346</v>
      </c>
      <c r="B443" t="s">
        <v>2511</v>
      </c>
      <c r="C443" t="s">
        <v>2637</v>
      </c>
      <c r="D443" t="s">
        <v>2213</v>
      </c>
      <c r="E443" t="s">
        <v>2509</v>
      </c>
      <c r="F443" t="s">
        <v>2545</v>
      </c>
      <c r="G443" t="s">
        <v>2546</v>
      </c>
      <c r="H443" t="str">
        <f>VLOOKUP(A443,AI_PF!$A$2:$H$783, 8,0)</f>
        <v>주거용</v>
      </c>
    </row>
    <row r="444" spans="1:8" x14ac:dyDescent="0.4">
      <c r="A444" t="s">
        <v>347</v>
      </c>
      <c r="B444" t="s">
        <v>844</v>
      </c>
      <c r="C444" t="s">
        <v>2638</v>
      </c>
      <c r="D444" t="s">
        <v>1437</v>
      </c>
      <c r="E444" t="s">
        <v>2526</v>
      </c>
      <c r="F444" t="s">
        <v>2588</v>
      </c>
      <c r="G444" t="s">
        <v>1277</v>
      </c>
      <c r="H444" t="str">
        <f>VLOOKUP(A444,AI_PF!$A$2:$H$783, 8,0)</f>
        <v>Senior</v>
      </c>
    </row>
    <row r="445" spans="1:8" x14ac:dyDescent="0.4">
      <c r="A445" t="s">
        <v>348</v>
      </c>
      <c r="B445" t="s">
        <v>2511</v>
      </c>
      <c r="C445" t="s">
        <v>2639</v>
      </c>
      <c r="D445" t="s">
        <v>2224</v>
      </c>
      <c r="E445" t="s">
        <v>2518</v>
      </c>
      <c r="F445" t="s">
        <v>2573</v>
      </c>
      <c r="G445" t="s">
        <v>2520</v>
      </c>
      <c r="H445" t="str">
        <f>VLOOKUP(A445,AI_PF!$A$2:$H$783, 8,0)</f>
        <v>혼합</v>
      </c>
    </row>
    <row r="446" spans="1:8" x14ac:dyDescent="0.4">
      <c r="A446" t="s">
        <v>2229</v>
      </c>
      <c r="B446" t="s">
        <v>2511</v>
      </c>
      <c r="C446" t="s">
        <v>2231</v>
      </c>
      <c r="D446" t="s">
        <v>2224</v>
      </c>
      <c r="E446" t="s">
        <v>2509</v>
      </c>
      <c r="F446" t="s">
        <v>2512</v>
      </c>
      <c r="G446" t="s">
        <v>2534</v>
      </c>
      <c r="H446" t="str">
        <f>VLOOKUP(A446,AI_PF!$A$2:$H$783, 8,0)</f>
        <v>오피스</v>
      </c>
    </row>
    <row r="447" spans="1:8" x14ac:dyDescent="0.4">
      <c r="A447" t="s">
        <v>349</v>
      </c>
      <c r="B447" t="s">
        <v>2511</v>
      </c>
      <c r="C447" t="s">
        <v>2640</v>
      </c>
      <c r="D447" t="s">
        <v>933</v>
      </c>
      <c r="E447" t="s">
        <v>2518</v>
      </c>
      <c r="F447" t="s">
        <v>2586</v>
      </c>
      <c r="G447" t="s">
        <v>2520</v>
      </c>
      <c r="H447" t="str">
        <f>VLOOKUP(A447,AI_PF!$A$2:$H$783, 8,0)</f>
        <v>혼합</v>
      </c>
    </row>
    <row r="448" spans="1:8" x14ac:dyDescent="0.4">
      <c r="A448" t="s">
        <v>350</v>
      </c>
      <c r="B448" t="s">
        <v>844</v>
      </c>
      <c r="C448" t="s">
        <v>2226</v>
      </c>
      <c r="D448" t="s">
        <v>2641</v>
      </c>
      <c r="E448" t="s">
        <v>2526</v>
      </c>
      <c r="F448" t="s">
        <v>2588</v>
      </c>
      <c r="G448" t="s">
        <v>1277</v>
      </c>
      <c r="H448" t="str">
        <f>VLOOKUP(A448,AI_PF!$A$2:$H$783, 8,0)</f>
        <v>Senior</v>
      </c>
    </row>
    <row r="449" spans="1:8" x14ac:dyDescent="0.4">
      <c r="A449" t="s">
        <v>351</v>
      </c>
      <c r="B449" t="s">
        <v>2508</v>
      </c>
      <c r="C449" t="s">
        <v>2234</v>
      </c>
      <c r="D449" t="s">
        <v>2237</v>
      </c>
      <c r="E449" t="s">
        <v>2509</v>
      </c>
      <c r="F449" t="s">
        <v>547</v>
      </c>
      <c r="G449" t="s">
        <v>2510</v>
      </c>
      <c r="H449" t="str">
        <f>VLOOKUP(A449,AI_PF!$A$2:$H$783, 8,0)</f>
        <v>도로</v>
      </c>
    </row>
    <row r="450" spans="1:8" x14ac:dyDescent="0.4">
      <c r="A450" t="s">
        <v>352</v>
      </c>
      <c r="B450" t="s">
        <v>827</v>
      </c>
      <c r="C450" t="s">
        <v>2296</v>
      </c>
      <c r="D450" t="s">
        <v>2298</v>
      </c>
      <c r="E450" t="s">
        <v>2509</v>
      </c>
      <c r="F450" t="s">
        <v>2525</v>
      </c>
      <c r="G450" t="s">
        <v>2615</v>
      </c>
      <c r="H450" t="str">
        <f>VLOOKUP(A450,AI_PF!$A$2:$H$783, 8,0)</f>
        <v>VC</v>
      </c>
    </row>
    <row r="451" spans="1:8" x14ac:dyDescent="0.4">
      <c r="A451" t="s">
        <v>353</v>
      </c>
      <c r="B451" t="s">
        <v>2508</v>
      </c>
      <c r="C451" t="s">
        <v>2642</v>
      </c>
      <c r="D451" t="s">
        <v>2246</v>
      </c>
      <c r="E451" t="s">
        <v>2518</v>
      </c>
      <c r="F451" t="s">
        <v>2533</v>
      </c>
      <c r="G451" t="s">
        <v>2520</v>
      </c>
      <c r="H451" t="str">
        <f>VLOOKUP(A451,AI_PF!$A$2:$H$783, 8,0)</f>
        <v>혼합</v>
      </c>
    </row>
    <row r="452" spans="1:8" x14ac:dyDescent="0.4">
      <c r="A452" t="s">
        <v>354</v>
      </c>
      <c r="B452" t="s">
        <v>687</v>
      </c>
      <c r="C452" t="s">
        <v>2248</v>
      </c>
      <c r="D452" t="s">
        <v>2249</v>
      </c>
      <c r="E452" t="s">
        <v>2509</v>
      </c>
      <c r="F452" t="s">
        <v>840</v>
      </c>
      <c r="G452" t="s">
        <v>2520</v>
      </c>
      <c r="H452" t="str">
        <f>VLOOKUP(A452,AI_PF!$A$2:$H$783, 8,0)</f>
        <v>PE</v>
      </c>
    </row>
    <row r="453" spans="1:8" x14ac:dyDescent="0.4">
      <c r="A453" t="s">
        <v>355</v>
      </c>
      <c r="B453" t="s">
        <v>2511</v>
      </c>
      <c r="C453" t="s">
        <v>2643</v>
      </c>
      <c r="D453" t="s">
        <v>1837</v>
      </c>
      <c r="E453" t="s">
        <v>2509</v>
      </c>
      <c r="F453" t="s">
        <v>2540</v>
      </c>
      <c r="G453" t="s">
        <v>2534</v>
      </c>
      <c r="H453" t="str">
        <f>VLOOKUP(A453,AI_PF!$A$2:$H$783, 8,0)</f>
        <v>오피스</v>
      </c>
    </row>
    <row r="454" spans="1:8" x14ac:dyDescent="0.4">
      <c r="A454" t="s">
        <v>2250</v>
      </c>
      <c r="B454" t="s">
        <v>2511</v>
      </c>
      <c r="C454" t="s">
        <v>2644</v>
      </c>
      <c r="D454" t="s">
        <v>1012</v>
      </c>
      <c r="E454" t="s">
        <v>2509</v>
      </c>
      <c r="F454" t="s">
        <v>2545</v>
      </c>
      <c r="G454" t="s">
        <v>2612</v>
      </c>
      <c r="H454" t="str">
        <f>VLOOKUP(A454,AI_PF!$A$2:$H$783, 8,0)</f>
        <v>데이터센터</v>
      </c>
    </row>
    <row r="455" spans="1:8" x14ac:dyDescent="0.4">
      <c r="A455" t="s">
        <v>356</v>
      </c>
      <c r="B455" t="s">
        <v>8917</v>
      </c>
      <c r="C455" t="s">
        <v>2254</v>
      </c>
      <c r="D455" t="s">
        <v>705</v>
      </c>
      <c r="E455" t="s">
        <v>2509</v>
      </c>
      <c r="F455" t="s">
        <v>1205</v>
      </c>
      <c r="G455" t="s">
        <v>1277</v>
      </c>
      <c r="H455" t="str">
        <f>VLOOKUP(A455,AI_PF!$A$2:$H$783, 8,0)</f>
        <v>인수금융</v>
      </c>
    </row>
    <row r="456" spans="1:8" x14ac:dyDescent="0.4">
      <c r="A456" t="s">
        <v>357</v>
      </c>
      <c r="B456" t="s">
        <v>827</v>
      </c>
      <c r="C456" t="s">
        <v>2258</v>
      </c>
      <c r="D456" t="s">
        <v>2260</v>
      </c>
      <c r="E456" t="s">
        <v>2526</v>
      </c>
      <c r="F456" t="s">
        <v>2525</v>
      </c>
      <c r="G456" t="s">
        <v>2645</v>
      </c>
      <c r="H456" t="str">
        <f>VLOOKUP(A456,AI_PF!$A$2:$H$783, 8,0)</f>
        <v>VC</v>
      </c>
    </row>
    <row r="457" spans="1:8" x14ac:dyDescent="0.4">
      <c r="A457" t="s">
        <v>358</v>
      </c>
      <c r="B457" t="s">
        <v>2511</v>
      </c>
      <c r="C457" t="s">
        <v>2646</v>
      </c>
      <c r="D457" t="s">
        <v>933</v>
      </c>
      <c r="E457" t="s">
        <v>2526</v>
      </c>
      <c r="F457" t="s">
        <v>2586</v>
      </c>
      <c r="G457" t="s">
        <v>9986</v>
      </c>
      <c r="H457" t="str">
        <f>VLOOKUP(A457,AI_PF!$A$2:$H$783, 8,0)</f>
        <v>멀티패밀리</v>
      </c>
    </row>
    <row r="458" spans="1:8" x14ac:dyDescent="0.4">
      <c r="A458" t="s">
        <v>359</v>
      </c>
      <c r="B458" t="s">
        <v>2508</v>
      </c>
      <c r="C458" t="s">
        <v>2266</v>
      </c>
      <c r="D458" t="s">
        <v>2267</v>
      </c>
      <c r="E458" t="s">
        <v>2509</v>
      </c>
      <c r="F458" t="s">
        <v>2516</v>
      </c>
      <c r="G458" t="s">
        <v>2515</v>
      </c>
      <c r="H458" t="str">
        <f>VLOOKUP(A458,AI_PF!$A$2:$H$783, 8,0)</f>
        <v>혼합</v>
      </c>
    </row>
    <row r="459" spans="1:8" x14ac:dyDescent="0.4">
      <c r="A459" t="s">
        <v>2261</v>
      </c>
      <c r="B459" t="s">
        <v>2508</v>
      </c>
      <c r="C459" t="s">
        <v>2263</v>
      </c>
      <c r="D459" t="s">
        <v>1108</v>
      </c>
      <c r="E459" t="s">
        <v>2509</v>
      </c>
      <c r="F459" t="s">
        <v>547</v>
      </c>
      <c r="G459" t="s">
        <v>2510</v>
      </c>
      <c r="H459" t="str">
        <f>VLOOKUP(A459,AI_PF!$A$2:$H$783, 8,0)</f>
        <v>도로</v>
      </c>
    </row>
    <row r="460" spans="1:8" x14ac:dyDescent="0.4">
      <c r="A460" t="s">
        <v>360</v>
      </c>
      <c r="B460" t="s">
        <v>2508</v>
      </c>
      <c r="C460" t="s">
        <v>2269</v>
      </c>
      <c r="D460" t="s">
        <v>2270</v>
      </c>
      <c r="E460" t="s">
        <v>2518</v>
      </c>
      <c r="F460" t="s">
        <v>2533</v>
      </c>
      <c r="G460" t="s">
        <v>2520</v>
      </c>
      <c r="H460" t="str">
        <f>VLOOKUP(A460,AI_PF!$A$2:$H$783, 8,0)</f>
        <v>혼합</v>
      </c>
    </row>
    <row r="461" spans="1:8" x14ac:dyDescent="0.4">
      <c r="A461" t="s">
        <v>361</v>
      </c>
      <c r="B461" t="s">
        <v>687</v>
      </c>
      <c r="C461" t="s">
        <v>2273</v>
      </c>
      <c r="D461" t="s">
        <v>2275</v>
      </c>
      <c r="E461" t="s">
        <v>2518</v>
      </c>
      <c r="F461" t="s">
        <v>2531</v>
      </c>
      <c r="G461" t="s">
        <v>2520</v>
      </c>
      <c r="H461" t="str">
        <f>VLOOKUP(A461,AI_PF!$A$2:$H$783, 8,0)</f>
        <v>PE</v>
      </c>
    </row>
    <row r="462" spans="1:8" x14ac:dyDescent="0.4">
      <c r="A462" t="s">
        <v>362</v>
      </c>
      <c r="B462" t="s">
        <v>687</v>
      </c>
      <c r="C462" t="s">
        <v>2283</v>
      </c>
      <c r="D462" t="s">
        <v>2285</v>
      </c>
      <c r="E462" t="s">
        <v>2518</v>
      </c>
      <c r="F462" t="s">
        <v>840</v>
      </c>
      <c r="G462" t="s">
        <v>2647</v>
      </c>
      <c r="H462" t="str">
        <f>VLOOKUP(A462,AI_PF!$A$2:$H$783, 8,0)</f>
        <v>PE</v>
      </c>
    </row>
    <row r="463" spans="1:8" x14ac:dyDescent="0.4">
      <c r="A463" t="s">
        <v>363</v>
      </c>
      <c r="B463" t="s">
        <v>2511</v>
      </c>
      <c r="C463" t="s">
        <v>2648</v>
      </c>
      <c r="D463" t="s">
        <v>1076</v>
      </c>
      <c r="E463" t="s">
        <v>2509</v>
      </c>
      <c r="F463" t="s">
        <v>2545</v>
      </c>
      <c r="G463" t="s">
        <v>2546</v>
      </c>
      <c r="H463" t="str">
        <f>VLOOKUP(A463,AI_PF!$A$2:$H$783, 8,0)</f>
        <v>주거용</v>
      </c>
    </row>
    <row r="464" spans="1:8" x14ac:dyDescent="0.4">
      <c r="A464" t="s">
        <v>364</v>
      </c>
      <c r="B464" t="s">
        <v>827</v>
      </c>
      <c r="C464" t="s">
        <v>2287</v>
      </c>
      <c r="D464" t="s">
        <v>2288</v>
      </c>
      <c r="E464" t="s">
        <v>2509</v>
      </c>
      <c r="F464" t="s">
        <v>2525</v>
      </c>
      <c r="G464" t="s">
        <v>2579</v>
      </c>
      <c r="H464" t="str">
        <f>VLOOKUP(A464,AI_PF!$A$2:$H$783, 8,0)</f>
        <v>VC</v>
      </c>
    </row>
    <row r="465" spans="1:8" x14ac:dyDescent="0.4">
      <c r="A465" t="s">
        <v>365</v>
      </c>
      <c r="B465" t="s">
        <v>2508</v>
      </c>
      <c r="C465" t="s">
        <v>2289</v>
      </c>
      <c r="D465" t="s">
        <v>2290</v>
      </c>
      <c r="E465" t="s">
        <v>2509</v>
      </c>
      <c r="F465" t="s">
        <v>547</v>
      </c>
      <c r="G465" t="s">
        <v>2510</v>
      </c>
      <c r="H465" t="str">
        <f>VLOOKUP(A465,AI_PF!$A$2:$H$783, 8,0)</f>
        <v>도로</v>
      </c>
    </row>
    <row r="466" spans="1:8" x14ac:dyDescent="0.4">
      <c r="A466" t="s">
        <v>366</v>
      </c>
      <c r="B466" t="s">
        <v>844</v>
      </c>
      <c r="C466" t="s">
        <v>2292</v>
      </c>
      <c r="D466" t="s">
        <v>2294</v>
      </c>
      <c r="E466" t="s">
        <v>2526</v>
      </c>
      <c r="F466" t="s">
        <v>2588</v>
      </c>
      <c r="G466" t="s">
        <v>1277</v>
      </c>
      <c r="H466" t="str">
        <f>VLOOKUP(A466,AI_PF!$A$2:$H$783, 8,0)</f>
        <v>Senior</v>
      </c>
    </row>
    <row r="467" spans="1:8" x14ac:dyDescent="0.4">
      <c r="A467" t="s">
        <v>367</v>
      </c>
      <c r="B467" t="s">
        <v>2511</v>
      </c>
      <c r="C467" t="s">
        <v>2318</v>
      </c>
      <c r="D467" t="s">
        <v>2319</v>
      </c>
      <c r="E467" t="s">
        <v>2526</v>
      </c>
      <c r="F467" t="s">
        <v>2578</v>
      </c>
      <c r="G467" t="s">
        <v>9986</v>
      </c>
      <c r="H467" t="str">
        <f>VLOOKUP(A467,AI_PF!$A$2:$H$783, 8,0)</f>
        <v>멀티패밀리</v>
      </c>
    </row>
    <row r="468" spans="1:8" x14ac:dyDescent="0.4">
      <c r="A468" t="s">
        <v>368</v>
      </c>
      <c r="B468" t="s">
        <v>2508</v>
      </c>
      <c r="C468" t="s">
        <v>2299</v>
      </c>
      <c r="D468" t="s">
        <v>2302</v>
      </c>
      <c r="E468" t="s">
        <v>2509</v>
      </c>
      <c r="F468" t="s">
        <v>614</v>
      </c>
      <c r="G468" t="s">
        <v>9982</v>
      </c>
      <c r="H468" t="str">
        <f>VLOOKUP(A468,AI_PF!$A$2:$H$783, 8,0)</f>
        <v>교육시설</v>
      </c>
    </row>
    <row r="469" spans="1:8" x14ac:dyDescent="0.4">
      <c r="A469" t="s">
        <v>369</v>
      </c>
      <c r="B469" t="s">
        <v>844</v>
      </c>
      <c r="C469" t="s">
        <v>2313</v>
      </c>
      <c r="D469" t="s">
        <v>2315</v>
      </c>
      <c r="E469" t="s">
        <v>2526</v>
      </c>
      <c r="F469" t="s">
        <v>2588</v>
      </c>
      <c r="G469" t="s">
        <v>1277</v>
      </c>
      <c r="H469" t="str">
        <f>VLOOKUP(A469,AI_PF!$A$2:$H$783, 8,0)</f>
        <v>Senior</v>
      </c>
    </row>
    <row r="470" spans="1:8" x14ac:dyDescent="0.4">
      <c r="A470" t="s">
        <v>370</v>
      </c>
      <c r="B470" t="s">
        <v>827</v>
      </c>
      <c r="C470" t="s">
        <v>2305</v>
      </c>
      <c r="D470" t="s">
        <v>2081</v>
      </c>
      <c r="E470" t="s">
        <v>2526</v>
      </c>
      <c r="F470" t="s">
        <v>2525</v>
      </c>
      <c r="G470" t="s">
        <v>9951</v>
      </c>
      <c r="H470" t="str">
        <f>VLOOKUP(A470,AI_PF!$A$2:$H$783, 8,0)</f>
        <v>VC</v>
      </c>
    </row>
    <row r="471" spans="1:8" x14ac:dyDescent="0.4">
      <c r="A471" t="s">
        <v>371</v>
      </c>
      <c r="B471" t="s">
        <v>827</v>
      </c>
      <c r="C471" t="s">
        <v>2308</v>
      </c>
      <c r="D471" t="s">
        <v>2081</v>
      </c>
      <c r="E471" t="s">
        <v>2526</v>
      </c>
      <c r="F471" t="s">
        <v>2525</v>
      </c>
      <c r="G471" t="s">
        <v>9951</v>
      </c>
      <c r="H471" t="str">
        <f>VLOOKUP(A471,AI_PF!$A$2:$H$783, 8,0)</f>
        <v>VC</v>
      </c>
    </row>
    <row r="472" spans="1:8" x14ac:dyDescent="0.4">
      <c r="A472" t="s">
        <v>372</v>
      </c>
      <c r="B472" t="s">
        <v>827</v>
      </c>
      <c r="C472" t="s">
        <v>2311</v>
      </c>
      <c r="D472" t="s">
        <v>2081</v>
      </c>
      <c r="E472" t="s">
        <v>2526</v>
      </c>
      <c r="F472" t="s">
        <v>2543</v>
      </c>
      <c r="G472" t="s">
        <v>9951</v>
      </c>
      <c r="H472" t="str">
        <f>VLOOKUP(A472,AI_PF!$A$2:$H$783, 8,0)</f>
        <v>VC</v>
      </c>
    </row>
    <row r="473" spans="1:8" x14ac:dyDescent="0.4">
      <c r="A473" t="s">
        <v>2320</v>
      </c>
      <c r="B473" t="s">
        <v>2511</v>
      </c>
      <c r="C473" t="s">
        <v>2649</v>
      </c>
      <c r="D473" t="s">
        <v>1437</v>
      </c>
      <c r="E473" t="s">
        <v>2509</v>
      </c>
      <c r="F473" t="s">
        <v>2540</v>
      </c>
      <c r="G473" t="s">
        <v>2534</v>
      </c>
      <c r="H473" t="str">
        <f>VLOOKUP(A473,AI_PF!$A$2:$H$783, 8,0)</f>
        <v>오피스</v>
      </c>
    </row>
    <row r="474" spans="1:8" x14ac:dyDescent="0.4">
      <c r="A474" t="s">
        <v>373</v>
      </c>
      <c r="B474" t="s">
        <v>2511</v>
      </c>
      <c r="C474" t="s">
        <v>2330</v>
      </c>
      <c r="D474" t="s">
        <v>975</v>
      </c>
      <c r="E474" t="s">
        <v>2509</v>
      </c>
      <c r="F474" t="s">
        <v>974</v>
      </c>
      <c r="G474" t="s">
        <v>845</v>
      </c>
      <c r="H474" t="str">
        <f>VLOOKUP(A474,AI_PF!$A$2:$H$783, 8,0)</f>
        <v>NPL</v>
      </c>
    </row>
    <row r="475" spans="1:8" x14ac:dyDescent="0.4">
      <c r="A475" t="s">
        <v>374</v>
      </c>
      <c r="B475" t="s">
        <v>2511</v>
      </c>
      <c r="C475" t="s">
        <v>2324</v>
      </c>
      <c r="D475" t="s">
        <v>562</v>
      </c>
      <c r="E475" t="s">
        <v>2509</v>
      </c>
      <c r="F475" t="s">
        <v>2512</v>
      </c>
      <c r="G475" t="s">
        <v>2534</v>
      </c>
      <c r="H475" t="str">
        <f>VLOOKUP(A475,AI_PF!$A$2:$H$783, 8,0)</f>
        <v>오피스</v>
      </c>
    </row>
    <row r="476" spans="1:8" x14ac:dyDescent="0.4">
      <c r="A476" t="s">
        <v>375</v>
      </c>
      <c r="B476" t="s">
        <v>2511</v>
      </c>
      <c r="C476" t="s">
        <v>2650</v>
      </c>
      <c r="D476" t="s">
        <v>562</v>
      </c>
      <c r="E476" t="s">
        <v>2509</v>
      </c>
      <c r="F476" t="s">
        <v>2540</v>
      </c>
      <c r="G476" t="s">
        <v>2534</v>
      </c>
      <c r="H476" t="str">
        <f>VLOOKUP(A476,AI_PF!$A$2:$H$783, 8,0)</f>
        <v>오피스</v>
      </c>
    </row>
    <row r="477" spans="1:8" x14ac:dyDescent="0.4">
      <c r="A477" t="s">
        <v>376</v>
      </c>
      <c r="B477" t="s">
        <v>2511</v>
      </c>
      <c r="C477" t="s">
        <v>2325</v>
      </c>
      <c r="D477" t="s">
        <v>562</v>
      </c>
      <c r="E477" t="s">
        <v>2509</v>
      </c>
      <c r="F477" t="s">
        <v>2512</v>
      </c>
      <c r="G477" t="s">
        <v>2534</v>
      </c>
      <c r="H477" t="str">
        <f>VLOOKUP(A477,AI_PF!$A$2:$H$783, 8,0)</f>
        <v>오피스</v>
      </c>
    </row>
    <row r="478" spans="1:8" x14ac:dyDescent="0.4">
      <c r="A478" t="s">
        <v>377</v>
      </c>
      <c r="B478" t="s">
        <v>2511</v>
      </c>
      <c r="C478" t="s">
        <v>2326</v>
      </c>
      <c r="D478" t="s">
        <v>562</v>
      </c>
      <c r="E478" t="s">
        <v>2509</v>
      </c>
      <c r="F478" t="s">
        <v>2512</v>
      </c>
      <c r="G478" t="s">
        <v>2513</v>
      </c>
      <c r="H478" t="str">
        <f>VLOOKUP(A478,AI_PF!$A$2:$H$783, 8,0)</f>
        <v>리테일</v>
      </c>
    </row>
    <row r="479" spans="1:8" x14ac:dyDescent="0.4">
      <c r="A479" t="s">
        <v>2327</v>
      </c>
      <c r="B479" t="s">
        <v>2511</v>
      </c>
      <c r="C479" t="s">
        <v>2328</v>
      </c>
      <c r="D479" t="s">
        <v>562</v>
      </c>
      <c r="E479" t="s">
        <v>2509</v>
      </c>
      <c r="F479" t="s">
        <v>2512</v>
      </c>
      <c r="G479" t="s">
        <v>2551</v>
      </c>
      <c r="H479" t="str">
        <f>VLOOKUP(A479,AI_PF!$A$2:$H$783, 8,0)</f>
        <v>호텔</v>
      </c>
    </row>
    <row r="480" spans="1:8" x14ac:dyDescent="0.4">
      <c r="A480" t="s">
        <v>378</v>
      </c>
      <c r="B480" t="s">
        <v>2511</v>
      </c>
      <c r="C480" t="s">
        <v>2651</v>
      </c>
      <c r="D480" t="s">
        <v>2333</v>
      </c>
      <c r="E480" t="s">
        <v>2509</v>
      </c>
      <c r="F480" t="s">
        <v>2545</v>
      </c>
      <c r="G480" t="s">
        <v>2546</v>
      </c>
      <c r="H480" t="str">
        <f>VLOOKUP(A480,AI_PF!$A$2:$H$783, 8,0)</f>
        <v>주거용</v>
      </c>
    </row>
    <row r="481" spans="1:8" x14ac:dyDescent="0.4">
      <c r="A481" t="s">
        <v>379</v>
      </c>
      <c r="B481" t="s">
        <v>827</v>
      </c>
      <c r="C481" t="s">
        <v>2338</v>
      </c>
      <c r="D481" t="s">
        <v>2340</v>
      </c>
      <c r="E481" t="s">
        <v>2518</v>
      </c>
      <c r="F481" t="s">
        <v>2543</v>
      </c>
      <c r="G481" t="s">
        <v>2624</v>
      </c>
      <c r="H481" t="str">
        <f>VLOOKUP(A481,AI_PF!$A$2:$H$783, 8,0)</f>
        <v>VC</v>
      </c>
    </row>
    <row r="482" spans="1:8" x14ac:dyDescent="0.4">
      <c r="A482" t="s">
        <v>380</v>
      </c>
      <c r="B482" t="s">
        <v>827</v>
      </c>
      <c r="C482" t="s">
        <v>2335</v>
      </c>
      <c r="D482" t="s">
        <v>2336</v>
      </c>
      <c r="E482" t="s">
        <v>2518</v>
      </c>
      <c r="F482" t="s">
        <v>2543</v>
      </c>
      <c r="G482" t="s">
        <v>2645</v>
      </c>
      <c r="H482" t="str">
        <f>VLOOKUP(A482,AI_PF!$A$2:$H$783, 8,0)</f>
        <v>VC</v>
      </c>
    </row>
    <row r="483" spans="1:8" x14ac:dyDescent="0.4">
      <c r="A483" t="s">
        <v>381</v>
      </c>
      <c r="B483" t="s">
        <v>687</v>
      </c>
      <c r="C483" t="s">
        <v>2342</v>
      </c>
      <c r="D483" t="s">
        <v>2344</v>
      </c>
      <c r="E483" t="s">
        <v>2518</v>
      </c>
      <c r="F483" t="s">
        <v>2531</v>
      </c>
      <c r="G483" t="s">
        <v>2520</v>
      </c>
      <c r="H483" t="str">
        <f>VLOOKUP(A483,AI_PF!$A$2:$H$783, 8,0)</f>
        <v>PE</v>
      </c>
    </row>
    <row r="484" spans="1:8" x14ac:dyDescent="0.4">
      <c r="A484" t="s">
        <v>2362</v>
      </c>
      <c r="B484" t="s">
        <v>844</v>
      </c>
      <c r="C484" t="s">
        <v>2363</v>
      </c>
      <c r="D484" t="s">
        <v>2267</v>
      </c>
      <c r="E484" t="s">
        <v>2509</v>
      </c>
      <c r="F484" t="s">
        <v>1277</v>
      </c>
      <c r="G484" t="s">
        <v>1277</v>
      </c>
      <c r="H484" t="str">
        <f>VLOOKUP(A484,AI_PF!$A$2:$H$783, 8,0)</f>
        <v>인수금융</v>
      </c>
    </row>
    <row r="485" spans="1:8" x14ac:dyDescent="0.4">
      <c r="A485" t="s">
        <v>382</v>
      </c>
      <c r="B485" t="s">
        <v>2511</v>
      </c>
      <c r="C485" t="s">
        <v>2652</v>
      </c>
      <c r="D485" t="s">
        <v>705</v>
      </c>
      <c r="E485" t="s">
        <v>2522</v>
      </c>
      <c r="F485" t="s">
        <v>2573</v>
      </c>
      <c r="G485" t="s">
        <v>9986</v>
      </c>
      <c r="H485" t="str">
        <f>VLOOKUP(A485,AI_PF!$A$2:$H$783, 8,0)</f>
        <v>멀티패밀리</v>
      </c>
    </row>
    <row r="486" spans="1:8" x14ac:dyDescent="0.4">
      <c r="A486" t="s">
        <v>383</v>
      </c>
      <c r="B486" t="s">
        <v>2511</v>
      </c>
      <c r="C486" t="s">
        <v>2346</v>
      </c>
      <c r="D486" t="s">
        <v>705</v>
      </c>
      <c r="E486" t="s">
        <v>2509</v>
      </c>
      <c r="F486" t="s">
        <v>2545</v>
      </c>
      <c r="G486" t="s">
        <v>2517</v>
      </c>
      <c r="H486" t="str">
        <f>VLOOKUP(A486,AI_PF!$A$2:$H$783, 8,0)</f>
        <v>혼합</v>
      </c>
    </row>
    <row r="487" spans="1:8" x14ac:dyDescent="0.4">
      <c r="A487" t="s">
        <v>384</v>
      </c>
      <c r="B487" t="s">
        <v>687</v>
      </c>
      <c r="C487" t="s">
        <v>2353</v>
      </c>
      <c r="D487" t="s">
        <v>2354</v>
      </c>
      <c r="E487" t="s">
        <v>2518</v>
      </c>
      <c r="F487" t="s">
        <v>2533</v>
      </c>
      <c r="G487" t="s">
        <v>2520</v>
      </c>
      <c r="H487" t="str">
        <f>VLOOKUP(A487,AI_PF!$A$2:$H$783, 8,0)</f>
        <v>PE</v>
      </c>
    </row>
    <row r="488" spans="1:8" x14ac:dyDescent="0.4">
      <c r="A488" t="s">
        <v>385</v>
      </c>
      <c r="B488" t="s">
        <v>2511</v>
      </c>
      <c r="C488" t="s">
        <v>2355</v>
      </c>
      <c r="D488" t="s">
        <v>2159</v>
      </c>
      <c r="E488" t="s">
        <v>2509</v>
      </c>
      <c r="F488" t="s">
        <v>2540</v>
      </c>
      <c r="G488" t="s">
        <v>2546</v>
      </c>
      <c r="H488" t="str">
        <f>VLOOKUP(A488,AI_PF!$A$2:$H$783, 8,0)</f>
        <v>혼합</v>
      </c>
    </row>
    <row r="489" spans="1:8" x14ac:dyDescent="0.4">
      <c r="A489" t="s">
        <v>386</v>
      </c>
      <c r="B489" t="s">
        <v>827</v>
      </c>
      <c r="C489" t="s">
        <v>2360</v>
      </c>
      <c r="D489" t="s">
        <v>2361</v>
      </c>
      <c r="E489" t="s">
        <v>2518</v>
      </c>
      <c r="F489" t="s">
        <v>2525</v>
      </c>
      <c r="G489" t="s">
        <v>2579</v>
      </c>
      <c r="H489" t="str">
        <f>VLOOKUP(A489,AI_PF!$A$2:$H$783, 8,0)</f>
        <v>VC</v>
      </c>
    </row>
    <row r="490" spans="1:8" x14ac:dyDescent="0.4">
      <c r="A490" t="s">
        <v>387</v>
      </c>
      <c r="B490" t="s">
        <v>2511</v>
      </c>
      <c r="C490" t="s">
        <v>2653</v>
      </c>
      <c r="D490" t="s">
        <v>1825</v>
      </c>
      <c r="E490" t="s">
        <v>2509</v>
      </c>
      <c r="F490" t="s">
        <v>2545</v>
      </c>
      <c r="G490" t="s">
        <v>2534</v>
      </c>
      <c r="H490" t="str">
        <f>VLOOKUP(A490,AI_PF!$A$2:$H$783, 8,0)</f>
        <v>오피스</v>
      </c>
    </row>
    <row r="491" spans="1:8" x14ac:dyDescent="0.4">
      <c r="A491" t="s">
        <v>388</v>
      </c>
      <c r="B491" t="s">
        <v>2511</v>
      </c>
      <c r="C491" t="s">
        <v>2654</v>
      </c>
      <c r="D491" t="s">
        <v>2107</v>
      </c>
      <c r="E491" t="s">
        <v>2509</v>
      </c>
      <c r="F491" t="s">
        <v>2545</v>
      </c>
      <c r="G491" t="s">
        <v>2612</v>
      </c>
      <c r="H491" t="str">
        <f>VLOOKUP(A491,AI_PF!$A$2:$H$783, 8,0)</f>
        <v>데이터센터</v>
      </c>
    </row>
    <row r="492" spans="1:8" x14ac:dyDescent="0.4">
      <c r="A492" t="s">
        <v>2368</v>
      </c>
      <c r="B492" t="s">
        <v>687</v>
      </c>
      <c r="C492" t="s">
        <v>2369</v>
      </c>
      <c r="D492" t="s">
        <v>2370</v>
      </c>
      <c r="E492" t="s">
        <v>2518</v>
      </c>
      <c r="F492" t="s">
        <v>840</v>
      </c>
      <c r="G492" t="s">
        <v>2520</v>
      </c>
      <c r="H492" t="e">
        <f>VLOOKUP(A492,AI_PF!$A$2:$H$783, 8,0)</f>
        <v>#N/A</v>
      </c>
    </row>
    <row r="493" spans="1:8" x14ac:dyDescent="0.4">
      <c r="A493" t="s">
        <v>389</v>
      </c>
      <c r="B493" t="s">
        <v>687</v>
      </c>
      <c r="C493" t="s">
        <v>2371</v>
      </c>
      <c r="D493" t="s">
        <v>2267</v>
      </c>
      <c r="E493" t="s">
        <v>2509</v>
      </c>
      <c r="F493" t="s">
        <v>1205</v>
      </c>
      <c r="G493" t="s">
        <v>2520</v>
      </c>
      <c r="H493" t="str">
        <f>VLOOKUP(A493,AI_PF!$A$2:$H$783, 8,0)</f>
        <v>인수금융</v>
      </c>
    </row>
    <row r="494" spans="1:8" x14ac:dyDescent="0.4">
      <c r="A494" t="s">
        <v>2373</v>
      </c>
      <c r="B494" t="s">
        <v>687</v>
      </c>
      <c r="C494" t="s">
        <v>2374</v>
      </c>
      <c r="D494" t="s">
        <v>2030</v>
      </c>
      <c r="E494" t="s">
        <v>2518</v>
      </c>
      <c r="F494" t="s">
        <v>840</v>
      </c>
      <c r="G494" t="s">
        <v>2621</v>
      </c>
      <c r="H494" t="str">
        <f>VLOOKUP(A494,AI_PF!$A$2:$H$783, 8,0)</f>
        <v>PE</v>
      </c>
    </row>
    <row r="495" spans="1:8" x14ac:dyDescent="0.4">
      <c r="A495" t="s">
        <v>390</v>
      </c>
      <c r="B495" t="s">
        <v>827</v>
      </c>
      <c r="C495" t="s">
        <v>2655</v>
      </c>
      <c r="D495" t="s">
        <v>596</v>
      </c>
      <c r="E495" t="s">
        <v>2518</v>
      </c>
      <c r="F495" t="s">
        <v>2543</v>
      </c>
      <c r="G495" t="s">
        <v>2520</v>
      </c>
      <c r="H495" t="str">
        <f>VLOOKUP(A495,AI_PF!$A$2:$H$783, 8,0)</f>
        <v>VC</v>
      </c>
    </row>
    <row r="496" spans="1:8" x14ac:dyDescent="0.4">
      <c r="A496" t="s">
        <v>391</v>
      </c>
      <c r="B496" t="s">
        <v>2508</v>
      </c>
      <c r="C496" t="s">
        <v>2379</v>
      </c>
      <c r="D496" t="s">
        <v>596</v>
      </c>
      <c r="E496" t="s">
        <v>2518</v>
      </c>
      <c r="F496" t="s">
        <v>2533</v>
      </c>
      <c r="G496" t="s">
        <v>2520</v>
      </c>
      <c r="H496" t="str">
        <f>VLOOKUP(A496,AI_PF!$A$2:$H$783, 8,0)</f>
        <v>혼합</v>
      </c>
    </row>
    <row r="497" spans="1:8" x14ac:dyDescent="0.4">
      <c r="A497" t="s">
        <v>2380</v>
      </c>
      <c r="B497" t="s">
        <v>2511</v>
      </c>
      <c r="C497" t="s">
        <v>2381</v>
      </c>
      <c r="D497" t="s">
        <v>611</v>
      </c>
      <c r="E497" t="s">
        <v>2509</v>
      </c>
      <c r="F497" t="s">
        <v>2512</v>
      </c>
      <c r="G497" t="s">
        <v>2551</v>
      </c>
      <c r="H497" t="str">
        <f>VLOOKUP(A497,AI_PF!$A$2:$H$783, 8,0)</f>
        <v>호텔</v>
      </c>
    </row>
    <row r="498" spans="1:8" x14ac:dyDescent="0.4">
      <c r="A498" t="s">
        <v>392</v>
      </c>
      <c r="B498" t="s">
        <v>844</v>
      </c>
      <c r="C498" t="s">
        <v>2656</v>
      </c>
      <c r="D498" t="s">
        <v>589</v>
      </c>
      <c r="E498" t="s">
        <v>2518</v>
      </c>
      <c r="F498" t="s">
        <v>1552</v>
      </c>
      <c r="G498" t="s">
        <v>845</v>
      </c>
      <c r="H498" t="str">
        <f>VLOOKUP(A498,AI_PF!$A$2:$H$783, 8,0)</f>
        <v>Distressed</v>
      </c>
    </row>
    <row r="499" spans="1:8" x14ac:dyDescent="0.4">
      <c r="A499" t="s">
        <v>393</v>
      </c>
      <c r="B499" t="s">
        <v>2511</v>
      </c>
      <c r="C499" t="s">
        <v>2657</v>
      </c>
      <c r="D499" t="s">
        <v>1437</v>
      </c>
      <c r="E499" t="s">
        <v>2518</v>
      </c>
      <c r="F499" t="s">
        <v>2578</v>
      </c>
      <c r="G499" t="s">
        <v>2520</v>
      </c>
      <c r="H499" t="str">
        <f>VLOOKUP(A499,AI_PF!$A$2:$H$783, 8,0)</f>
        <v>혼합</v>
      </c>
    </row>
    <row r="500" spans="1:8" x14ac:dyDescent="0.4">
      <c r="A500" t="s">
        <v>394</v>
      </c>
      <c r="B500" t="s">
        <v>2508</v>
      </c>
      <c r="C500" t="s">
        <v>2411</v>
      </c>
      <c r="D500" t="s">
        <v>1286</v>
      </c>
      <c r="E500" t="s">
        <v>2518</v>
      </c>
      <c r="F500" t="s">
        <v>2533</v>
      </c>
      <c r="G500" t="s">
        <v>2520</v>
      </c>
      <c r="H500" t="str">
        <f>VLOOKUP(A500,AI_PF!$A$2:$H$783, 8,0)</f>
        <v>혼합</v>
      </c>
    </row>
    <row r="501" spans="1:8" x14ac:dyDescent="0.4">
      <c r="A501" t="s">
        <v>395</v>
      </c>
      <c r="B501" t="s">
        <v>2511</v>
      </c>
      <c r="C501" t="s">
        <v>9959</v>
      </c>
      <c r="D501" t="s">
        <v>2402</v>
      </c>
      <c r="E501" t="s">
        <v>2526</v>
      </c>
      <c r="F501" t="s">
        <v>1552</v>
      </c>
      <c r="G501" t="s">
        <v>2520</v>
      </c>
      <c r="H501" t="str">
        <f>VLOOKUP(A501,AI_PF!$A$2:$H$783, 8,0)</f>
        <v>혼합</v>
      </c>
    </row>
    <row r="502" spans="1:8" x14ac:dyDescent="0.4">
      <c r="A502" t="s">
        <v>396</v>
      </c>
      <c r="B502" t="s">
        <v>827</v>
      </c>
      <c r="C502" t="s">
        <v>2658</v>
      </c>
      <c r="D502" t="s">
        <v>2659</v>
      </c>
      <c r="E502" t="s">
        <v>2518</v>
      </c>
      <c r="F502" t="s">
        <v>2660</v>
      </c>
      <c r="G502" t="s">
        <v>2517</v>
      </c>
      <c r="H502" t="str">
        <f>VLOOKUP(A502,AI_PF!$A$2:$H$783, 8,0)</f>
        <v>혼합</v>
      </c>
    </row>
    <row r="503" spans="1:8" x14ac:dyDescent="0.4">
      <c r="A503" t="s">
        <v>397</v>
      </c>
      <c r="B503" t="s">
        <v>2511</v>
      </c>
      <c r="C503" t="s">
        <v>2661</v>
      </c>
      <c r="D503" t="s">
        <v>933</v>
      </c>
      <c r="E503" t="s">
        <v>2509</v>
      </c>
      <c r="F503" t="s">
        <v>2540</v>
      </c>
      <c r="G503" t="s">
        <v>2534</v>
      </c>
      <c r="H503" t="str">
        <f>VLOOKUP(A503,AI_PF!$A$2:$H$783, 8,0)</f>
        <v>오피스</v>
      </c>
    </row>
    <row r="504" spans="1:8" x14ac:dyDescent="0.4">
      <c r="A504" t="s">
        <v>2404</v>
      </c>
      <c r="B504" t="s">
        <v>687</v>
      </c>
      <c r="C504" t="s">
        <v>2405</v>
      </c>
      <c r="D504" t="s">
        <v>960</v>
      </c>
      <c r="E504" t="s">
        <v>2526</v>
      </c>
      <c r="F504" t="s">
        <v>840</v>
      </c>
      <c r="G504" t="s">
        <v>2520</v>
      </c>
      <c r="H504" t="str">
        <f>VLOOKUP(A504,AI_PF!$A$2:$H$783, 8,0)</f>
        <v>PE</v>
      </c>
    </row>
    <row r="505" spans="1:8" x14ac:dyDescent="0.4">
      <c r="A505" t="s">
        <v>398</v>
      </c>
      <c r="B505" t="s">
        <v>2511</v>
      </c>
      <c r="C505" t="s">
        <v>2662</v>
      </c>
      <c r="D505" t="s">
        <v>1012</v>
      </c>
      <c r="E505" t="s">
        <v>2509</v>
      </c>
      <c r="F505" t="s">
        <v>2540</v>
      </c>
      <c r="G505" t="s">
        <v>2513</v>
      </c>
      <c r="H505" t="str">
        <f>VLOOKUP(A505,AI_PF!$A$2:$H$783, 8,0)</f>
        <v>리테일</v>
      </c>
    </row>
    <row r="506" spans="1:8" x14ac:dyDescent="0.4">
      <c r="A506" t="s">
        <v>399</v>
      </c>
      <c r="B506" t="s">
        <v>687</v>
      </c>
      <c r="C506" t="s">
        <v>2417</v>
      </c>
      <c r="D506" t="s">
        <v>2419</v>
      </c>
      <c r="E506" t="s">
        <v>2518</v>
      </c>
      <c r="F506" t="s">
        <v>840</v>
      </c>
      <c r="G506" t="s">
        <v>2520</v>
      </c>
      <c r="H506" t="str">
        <f>VLOOKUP(A506,AI_PF!$A$2:$H$783, 8,0)</f>
        <v>PE</v>
      </c>
    </row>
    <row r="507" spans="1:8" x14ac:dyDescent="0.4">
      <c r="A507" t="s">
        <v>400</v>
      </c>
      <c r="B507" t="s">
        <v>2511</v>
      </c>
      <c r="C507" t="s">
        <v>2663</v>
      </c>
      <c r="D507" t="s">
        <v>1688</v>
      </c>
      <c r="E507" t="s">
        <v>2509</v>
      </c>
      <c r="F507" t="s">
        <v>2545</v>
      </c>
      <c r="G507" t="s">
        <v>2612</v>
      </c>
      <c r="H507" t="str">
        <f>VLOOKUP(A507,AI_PF!$A$2:$H$783, 8,0)</f>
        <v>데이터센터</v>
      </c>
    </row>
    <row r="508" spans="1:8" x14ac:dyDescent="0.4">
      <c r="A508" t="s">
        <v>401</v>
      </c>
      <c r="B508" t="s">
        <v>2511</v>
      </c>
      <c r="C508" t="s">
        <v>2664</v>
      </c>
      <c r="D508" t="s">
        <v>1719</v>
      </c>
      <c r="E508" t="s">
        <v>2509</v>
      </c>
      <c r="F508" t="s">
        <v>2540</v>
      </c>
      <c r="G508" t="s">
        <v>2534</v>
      </c>
      <c r="H508" t="str">
        <f>VLOOKUP(A508,AI_PF!$A$2:$H$783, 8,0)</f>
        <v>오피스</v>
      </c>
    </row>
    <row r="509" spans="1:8" x14ac:dyDescent="0.4">
      <c r="A509" t="s">
        <v>402</v>
      </c>
      <c r="B509" t="s">
        <v>827</v>
      </c>
      <c r="C509" t="s">
        <v>2421</v>
      </c>
      <c r="D509" t="s">
        <v>1533</v>
      </c>
      <c r="E509" t="s">
        <v>2526</v>
      </c>
      <c r="F509" t="s">
        <v>2525</v>
      </c>
      <c r="G509" t="s">
        <v>9950</v>
      </c>
      <c r="H509" t="str">
        <f>VLOOKUP(A509,AI_PF!$A$2:$H$783, 8,0)</f>
        <v>VC</v>
      </c>
    </row>
    <row r="510" spans="1:8" x14ac:dyDescent="0.4">
      <c r="A510" t="s">
        <v>403</v>
      </c>
      <c r="B510" t="s">
        <v>2508</v>
      </c>
      <c r="C510" t="s">
        <v>2665</v>
      </c>
      <c r="D510" t="s">
        <v>705</v>
      </c>
      <c r="E510" t="s">
        <v>2509</v>
      </c>
      <c r="F510" t="s">
        <v>547</v>
      </c>
      <c r="G510" t="s">
        <v>2510</v>
      </c>
      <c r="H510" t="str">
        <f>VLOOKUP(A510,AI_PF!$A$2:$H$783, 8,0)</f>
        <v>도로</v>
      </c>
    </row>
    <row r="511" spans="1:8" x14ac:dyDescent="0.4">
      <c r="A511" t="s">
        <v>404</v>
      </c>
      <c r="B511" t="s">
        <v>2511</v>
      </c>
      <c r="C511" t="s">
        <v>2666</v>
      </c>
      <c r="D511" t="s">
        <v>2213</v>
      </c>
      <c r="E511" t="s">
        <v>2509</v>
      </c>
      <c r="F511" t="s">
        <v>2545</v>
      </c>
      <c r="G511" t="s">
        <v>2546</v>
      </c>
      <c r="H511" t="str">
        <f>VLOOKUP(A511,AI_PF!$A$2:$H$783, 8,0)</f>
        <v>주거용</v>
      </c>
    </row>
    <row r="512" spans="1:8" x14ac:dyDescent="0.4">
      <c r="A512" t="s">
        <v>405</v>
      </c>
      <c r="B512" t="s">
        <v>2511</v>
      </c>
      <c r="C512" t="s">
        <v>2667</v>
      </c>
      <c r="D512" t="s">
        <v>1652</v>
      </c>
      <c r="E512" t="s">
        <v>2509</v>
      </c>
      <c r="F512" t="s">
        <v>2545</v>
      </c>
      <c r="G512" t="s">
        <v>2546</v>
      </c>
      <c r="H512" t="str">
        <f>VLOOKUP(A512,AI_PF!$A$2:$H$783, 8,0)</f>
        <v>주거용</v>
      </c>
    </row>
    <row r="513" spans="1:8" x14ac:dyDescent="0.4">
      <c r="A513" t="s">
        <v>406</v>
      </c>
      <c r="B513" t="s">
        <v>2511</v>
      </c>
      <c r="C513" t="s">
        <v>2668</v>
      </c>
      <c r="D513" t="s">
        <v>1688</v>
      </c>
      <c r="E513" t="s">
        <v>2509</v>
      </c>
      <c r="F513" t="s">
        <v>2540</v>
      </c>
      <c r="G513" t="s">
        <v>2534</v>
      </c>
      <c r="H513" t="str">
        <f>VLOOKUP(A513,AI_PF!$A$2:$H$783, 8,0)</f>
        <v>오피스</v>
      </c>
    </row>
    <row r="514" spans="1:8" x14ac:dyDescent="0.4">
      <c r="A514" t="s">
        <v>407</v>
      </c>
      <c r="B514" t="s">
        <v>2511</v>
      </c>
      <c r="C514" t="s">
        <v>9958</v>
      </c>
      <c r="D514" t="s">
        <v>933</v>
      </c>
      <c r="E514" t="s">
        <v>2526</v>
      </c>
      <c r="F514" t="s">
        <v>2536</v>
      </c>
      <c r="G514" t="s">
        <v>2520</v>
      </c>
      <c r="H514" t="str">
        <f>VLOOKUP(A514,AI_PF!$A$2:$H$783, 8,0)</f>
        <v>혼합</v>
      </c>
    </row>
    <row r="515" spans="1:8" x14ac:dyDescent="0.4">
      <c r="A515" t="s">
        <v>2442</v>
      </c>
      <c r="B515" t="s">
        <v>2508</v>
      </c>
      <c r="C515" t="s">
        <v>2443</v>
      </c>
      <c r="D515" t="s">
        <v>769</v>
      </c>
      <c r="E515" t="s">
        <v>2509</v>
      </c>
      <c r="F515" t="s">
        <v>547</v>
      </c>
      <c r="G515" t="s">
        <v>9984</v>
      </c>
      <c r="H515" t="str">
        <f>VLOOKUP(A515,AI_PF!$A$2:$H$783, 8,0)</f>
        <v>철도</v>
      </c>
    </row>
    <row r="516" spans="1:8" x14ac:dyDescent="0.4">
      <c r="A516" t="s">
        <v>408</v>
      </c>
      <c r="B516" t="s">
        <v>844</v>
      </c>
      <c r="C516" t="s">
        <v>2447</v>
      </c>
      <c r="D516" t="s">
        <v>589</v>
      </c>
      <c r="E516" t="s">
        <v>2526</v>
      </c>
      <c r="F516" t="s">
        <v>1552</v>
      </c>
      <c r="G516" t="s">
        <v>2517</v>
      </c>
      <c r="H516" t="str">
        <f>VLOOKUP(A516,AI_PF!$A$2:$H$783, 8,0)</f>
        <v>Distressed</v>
      </c>
    </row>
    <row r="517" spans="1:8" x14ac:dyDescent="0.4">
      <c r="A517" t="s">
        <v>409</v>
      </c>
      <c r="B517" t="s">
        <v>2508</v>
      </c>
      <c r="C517" t="s">
        <v>2450</v>
      </c>
      <c r="D517" t="s">
        <v>2237</v>
      </c>
      <c r="E517" t="s">
        <v>2509</v>
      </c>
      <c r="F517" t="s">
        <v>547</v>
      </c>
      <c r="G517" t="s">
        <v>2510</v>
      </c>
      <c r="H517" t="str">
        <f>VLOOKUP(A517,AI_PF!$A$2:$H$783, 8,0)</f>
        <v>철도</v>
      </c>
    </row>
    <row r="518" spans="1:8" x14ac:dyDescent="0.4">
      <c r="A518" t="s">
        <v>410</v>
      </c>
      <c r="B518" t="s">
        <v>2511</v>
      </c>
      <c r="C518" t="s">
        <v>2455</v>
      </c>
      <c r="D518" t="s">
        <v>1437</v>
      </c>
      <c r="E518" t="s">
        <v>2509</v>
      </c>
      <c r="F518" t="s">
        <v>2540</v>
      </c>
      <c r="G518" t="s">
        <v>2534</v>
      </c>
      <c r="H518" t="str">
        <f>VLOOKUP(A518,AI_PF!$A$2:$H$783, 8,0)</f>
        <v>오피스</v>
      </c>
    </row>
    <row r="519" spans="1:8" x14ac:dyDescent="0.4">
      <c r="A519" t="s">
        <v>411</v>
      </c>
      <c r="B519" t="s">
        <v>827</v>
      </c>
      <c r="C519" t="s">
        <v>2458</v>
      </c>
      <c r="D519" t="s">
        <v>2114</v>
      </c>
      <c r="E519" t="s">
        <v>2526</v>
      </c>
      <c r="F519" t="s">
        <v>2525</v>
      </c>
      <c r="G519" t="s">
        <v>9955</v>
      </c>
      <c r="H519" t="str">
        <f>VLOOKUP(A519,AI_PF!$A$2:$H$783, 8,0)</f>
        <v>VC</v>
      </c>
    </row>
    <row r="520" spans="1:8" x14ac:dyDescent="0.4">
      <c r="A520" t="s">
        <v>412</v>
      </c>
      <c r="B520" t="s">
        <v>827</v>
      </c>
      <c r="C520" t="s">
        <v>2461</v>
      </c>
      <c r="D520" t="s">
        <v>2114</v>
      </c>
      <c r="E520" t="s">
        <v>2526</v>
      </c>
      <c r="F520" t="s">
        <v>2525</v>
      </c>
      <c r="G520" t="s">
        <v>9955</v>
      </c>
      <c r="H520" t="str">
        <f>VLOOKUP(A520,AI_PF!$A$2:$H$783, 8,0)</f>
        <v>VC</v>
      </c>
    </row>
    <row r="521" spans="1:8" x14ac:dyDescent="0.4">
      <c r="A521" t="s">
        <v>413</v>
      </c>
      <c r="B521" t="s">
        <v>827</v>
      </c>
      <c r="C521" t="s">
        <v>2464</v>
      </c>
      <c r="D521" t="s">
        <v>2114</v>
      </c>
      <c r="E521" t="s">
        <v>2526</v>
      </c>
      <c r="F521" t="s">
        <v>2543</v>
      </c>
      <c r="G521" t="s">
        <v>9955</v>
      </c>
      <c r="H521" t="str">
        <f>VLOOKUP(A521,AI_PF!$A$2:$H$783, 8,0)</f>
        <v>VC</v>
      </c>
    </row>
    <row r="522" spans="1:8" x14ac:dyDescent="0.4">
      <c r="A522" t="s">
        <v>414</v>
      </c>
      <c r="B522" t="s">
        <v>2511</v>
      </c>
      <c r="C522" t="s">
        <v>2669</v>
      </c>
      <c r="D522" t="s">
        <v>9918</v>
      </c>
      <c r="E522" t="s">
        <v>2509</v>
      </c>
      <c r="F522" t="s">
        <v>2545</v>
      </c>
      <c r="G522" t="s">
        <v>2612</v>
      </c>
      <c r="H522" t="str">
        <f>VLOOKUP(A522,AI_PF!$A$2:$H$783, 8,0)</f>
        <v>데이터센터</v>
      </c>
    </row>
    <row r="523" spans="1:8" x14ac:dyDescent="0.4">
      <c r="A523" t="s">
        <v>415</v>
      </c>
      <c r="B523" t="s">
        <v>827</v>
      </c>
      <c r="C523" t="s">
        <v>2468</v>
      </c>
      <c r="D523" t="s">
        <v>2174</v>
      </c>
      <c r="E523" t="s">
        <v>2526</v>
      </c>
      <c r="F523" t="s">
        <v>2525</v>
      </c>
      <c r="G523" t="s">
        <v>2606</v>
      </c>
      <c r="H523" t="str">
        <f>VLOOKUP(A523,AI_PF!$A$2:$H$783, 8,0)</f>
        <v>VC</v>
      </c>
    </row>
    <row r="524" spans="1:8" x14ac:dyDescent="0.4">
      <c r="A524" t="s">
        <v>416</v>
      </c>
      <c r="B524" t="s">
        <v>827</v>
      </c>
      <c r="C524" t="s">
        <v>2470</v>
      </c>
      <c r="D524" t="s">
        <v>2471</v>
      </c>
      <c r="E524" t="s">
        <v>2526</v>
      </c>
      <c r="F524" t="s">
        <v>2525</v>
      </c>
      <c r="G524" t="s">
        <v>9952</v>
      </c>
      <c r="H524" t="str">
        <f>VLOOKUP(A524,AI_PF!$A$2:$H$783, 8,0)</f>
        <v>VC</v>
      </c>
    </row>
    <row r="525" spans="1:8" x14ac:dyDescent="0.4">
      <c r="A525" t="s">
        <v>417</v>
      </c>
      <c r="B525" t="s">
        <v>2511</v>
      </c>
      <c r="C525" t="s">
        <v>2473</v>
      </c>
      <c r="D525" t="s">
        <v>933</v>
      </c>
      <c r="E525" t="s">
        <v>2526</v>
      </c>
      <c r="F525" t="s">
        <v>2540</v>
      </c>
      <c r="G525" t="s">
        <v>2517</v>
      </c>
      <c r="H525" t="str">
        <f>VLOOKUP(A525,AI_PF!$A$2:$H$783, 8,0)</f>
        <v>혼합</v>
      </c>
    </row>
    <row r="526" spans="1:8" x14ac:dyDescent="0.4">
      <c r="A526" t="s">
        <v>2475</v>
      </c>
      <c r="B526" t="s">
        <v>2508</v>
      </c>
      <c r="C526" t="s">
        <v>2476</v>
      </c>
      <c r="D526" t="s">
        <v>2478</v>
      </c>
      <c r="E526" t="s">
        <v>2509</v>
      </c>
      <c r="F526" t="s">
        <v>2516</v>
      </c>
      <c r="G526" t="s">
        <v>2530</v>
      </c>
      <c r="H526" t="str">
        <f>VLOOKUP(A526,AI_PF!$A$2:$H$783, 8,0)</f>
        <v>연료전지</v>
      </c>
    </row>
    <row r="527" spans="1:8" x14ac:dyDescent="0.4">
      <c r="A527" t="s">
        <v>2480</v>
      </c>
      <c r="B527" t="s">
        <v>827</v>
      </c>
      <c r="C527" t="s">
        <v>2483</v>
      </c>
      <c r="D527" t="s">
        <v>2486</v>
      </c>
      <c r="E527" t="s">
        <v>2526</v>
      </c>
      <c r="F527" t="s">
        <v>2525</v>
      </c>
      <c r="G527" t="s">
        <v>9951</v>
      </c>
      <c r="H527" t="str">
        <f>VLOOKUP(A527,AI_PF!$A$2:$H$783, 8,0)</f>
        <v>VC</v>
      </c>
    </row>
    <row r="528" spans="1:8" x14ac:dyDescent="0.4">
      <c r="A528" t="s">
        <v>2487</v>
      </c>
      <c r="B528" t="s">
        <v>827</v>
      </c>
      <c r="C528" t="s">
        <v>2489</v>
      </c>
      <c r="D528" t="s">
        <v>2486</v>
      </c>
      <c r="E528" t="s">
        <v>2526</v>
      </c>
      <c r="F528" t="s">
        <v>2543</v>
      </c>
      <c r="G528" t="s">
        <v>9951</v>
      </c>
      <c r="H528" t="str">
        <f>VLOOKUP(A528,AI_PF!$A$2:$H$783, 8,0)</f>
        <v>VC</v>
      </c>
    </row>
    <row r="529" spans="1:8" x14ac:dyDescent="0.4">
      <c r="A529" t="s">
        <v>2490</v>
      </c>
      <c r="B529" t="s">
        <v>827</v>
      </c>
      <c r="C529" t="s">
        <v>2492</v>
      </c>
      <c r="D529" t="s">
        <v>2486</v>
      </c>
      <c r="E529" t="s">
        <v>2526</v>
      </c>
      <c r="F529" t="s">
        <v>1552</v>
      </c>
      <c r="G529" t="s">
        <v>9951</v>
      </c>
      <c r="H529" t="str">
        <f>VLOOKUP(A529,AI_PF!$A$2:$H$783, 8,0)</f>
        <v>VC</v>
      </c>
    </row>
    <row r="530" spans="1:8" x14ac:dyDescent="0.4">
      <c r="A530" t="s">
        <v>8864</v>
      </c>
      <c r="B530" t="s">
        <v>844</v>
      </c>
      <c r="C530" t="s">
        <v>2493</v>
      </c>
      <c r="D530" t="s">
        <v>601</v>
      </c>
      <c r="E530" t="s">
        <v>2522</v>
      </c>
      <c r="F530" t="s">
        <v>1277</v>
      </c>
      <c r="G530" t="s">
        <v>1277</v>
      </c>
      <c r="H530" t="str">
        <f>VLOOKUP(A530,AI_PF!$A$2:$H$783, 8,0)</f>
        <v>Senior</v>
      </c>
    </row>
    <row r="531" spans="1:8" x14ac:dyDescent="0.4">
      <c r="A531" t="s">
        <v>2495</v>
      </c>
      <c r="B531" t="s">
        <v>827</v>
      </c>
      <c r="C531" t="s">
        <v>2497</v>
      </c>
      <c r="D531" t="s">
        <v>2498</v>
      </c>
      <c r="E531" t="s">
        <v>2526</v>
      </c>
      <c r="F531" t="s">
        <v>2525</v>
      </c>
      <c r="G531" t="s">
        <v>9950</v>
      </c>
      <c r="H531" t="str">
        <f>VLOOKUP(A531,AI_PF!$A$2:$H$783, 8,0)</f>
        <v>VC</v>
      </c>
    </row>
    <row r="532" spans="1:8" x14ac:dyDescent="0.4">
      <c r="A532" t="s">
        <v>2499</v>
      </c>
      <c r="B532" t="s">
        <v>2508</v>
      </c>
      <c r="C532" t="s">
        <v>2501</v>
      </c>
      <c r="D532" t="s">
        <v>759</v>
      </c>
      <c r="E532" t="s">
        <v>2509</v>
      </c>
      <c r="F532" t="s">
        <v>547</v>
      </c>
      <c r="G532" t="s">
        <v>9981</v>
      </c>
      <c r="H532" t="str">
        <f>VLOOKUP(A532,AI_PF!$A$2:$H$783, 8,0)</f>
        <v>하수처리장</v>
      </c>
    </row>
    <row r="533" spans="1:8" x14ac:dyDescent="0.4">
      <c r="A533" t="s">
        <v>2670</v>
      </c>
      <c r="B533" t="s">
        <v>8917</v>
      </c>
      <c r="C533" t="s">
        <v>2363</v>
      </c>
      <c r="D533" t="s">
        <v>2267</v>
      </c>
      <c r="E533" t="s">
        <v>2509</v>
      </c>
      <c r="F533" t="s">
        <v>1205</v>
      </c>
      <c r="G533" t="s">
        <v>2671</v>
      </c>
      <c r="H533" t="str">
        <f>VLOOKUP(A533,AI_PF!$A$2:$H$783, 8,0)</f>
        <v>인수금융</v>
      </c>
    </row>
    <row r="534" spans="1:8" x14ac:dyDescent="0.4">
      <c r="A534" t="s">
        <v>8825</v>
      </c>
      <c r="B534" t="s">
        <v>8840</v>
      </c>
      <c r="C534" t="s">
        <v>8826</v>
      </c>
      <c r="D534" t="s">
        <v>2107</v>
      </c>
      <c r="E534" t="s">
        <v>2509</v>
      </c>
      <c r="F534" t="s">
        <v>8841</v>
      </c>
      <c r="G534" t="s">
        <v>8842</v>
      </c>
      <c r="H534" t="str">
        <f>VLOOKUP(A534,AI_PF!$A$2:$H$783, 8,0)</f>
        <v>데이터센터</v>
      </c>
    </row>
    <row r="535" spans="1:8" x14ac:dyDescent="0.4">
      <c r="A535" t="s">
        <v>8828</v>
      </c>
      <c r="B535" t="s">
        <v>8917</v>
      </c>
      <c r="C535" t="s">
        <v>9923</v>
      </c>
      <c r="D535" t="s">
        <v>2249</v>
      </c>
      <c r="E535" t="s">
        <v>2509</v>
      </c>
      <c r="F535" t="s">
        <v>1205</v>
      </c>
      <c r="G535" t="s">
        <v>2520</v>
      </c>
      <c r="H535" t="str">
        <f>VLOOKUP(A535,AI_PF!$A$2:$H$783, 8,0)</f>
        <v>인수금융</v>
      </c>
    </row>
    <row r="536" spans="1:8" x14ac:dyDescent="0.4">
      <c r="A536" t="s">
        <v>8831</v>
      </c>
      <c r="B536" t="s">
        <v>8840</v>
      </c>
      <c r="C536" t="s">
        <v>8832</v>
      </c>
      <c r="D536" t="s">
        <v>933</v>
      </c>
      <c r="E536" t="s">
        <v>2509</v>
      </c>
      <c r="F536" t="s">
        <v>8841</v>
      </c>
      <c r="G536" t="s">
        <v>8842</v>
      </c>
      <c r="H536" t="str">
        <f>VLOOKUP(A536,AI_PF!$A$2:$H$783, 8,0)</f>
        <v>데이터센터</v>
      </c>
    </row>
    <row r="537" spans="1:8" x14ac:dyDescent="0.4">
      <c r="A537" t="s">
        <v>8834</v>
      </c>
      <c r="B537" t="s">
        <v>8840</v>
      </c>
      <c r="C537" t="s">
        <v>8835</v>
      </c>
      <c r="D537" t="s">
        <v>562</v>
      </c>
      <c r="E537" t="s">
        <v>2509</v>
      </c>
      <c r="F537" t="s">
        <v>8841</v>
      </c>
      <c r="G537" t="s">
        <v>8843</v>
      </c>
      <c r="H537" t="str">
        <f>VLOOKUP(A537,AI_PF!$A$2:$H$783, 8,0)</f>
        <v>오피스</v>
      </c>
    </row>
    <row r="538" spans="1:8" x14ac:dyDescent="0.4">
      <c r="A538" t="s">
        <v>8814</v>
      </c>
      <c r="B538" t="s">
        <v>827</v>
      </c>
      <c r="C538" t="s">
        <v>8815</v>
      </c>
      <c r="D538" t="s">
        <v>8844</v>
      </c>
      <c r="E538" t="s">
        <v>8846</v>
      </c>
      <c r="F538" t="s">
        <v>8848</v>
      </c>
      <c r="G538" t="s">
        <v>8851</v>
      </c>
      <c r="H538" t="str">
        <f>VLOOKUP(A538,AI_PF!$A$2:$H$783, 8,0)</f>
        <v>VC</v>
      </c>
    </row>
    <row r="539" spans="1:8" x14ac:dyDescent="0.4">
      <c r="A539" t="s">
        <v>8818</v>
      </c>
      <c r="B539" t="s">
        <v>827</v>
      </c>
      <c r="C539" t="s">
        <v>8820</v>
      </c>
      <c r="D539" t="s">
        <v>8845</v>
      </c>
      <c r="E539" t="s">
        <v>8847</v>
      </c>
      <c r="F539" t="s">
        <v>8850</v>
      </c>
      <c r="G539" t="s">
        <v>9953</v>
      </c>
      <c r="H539" t="str">
        <f>VLOOKUP(A539,AI_PF!$A$2:$H$783, 8,0)</f>
        <v>VC</v>
      </c>
    </row>
    <row r="540" spans="1:8" x14ac:dyDescent="0.4">
      <c r="A540" t="s">
        <v>8823</v>
      </c>
      <c r="B540" t="s">
        <v>2508</v>
      </c>
      <c r="C540" t="s">
        <v>8824</v>
      </c>
      <c r="D540" t="s">
        <v>1108</v>
      </c>
      <c r="E540" t="s">
        <v>8846</v>
      </c>
      <c r="F540" t="s">
        <v>8849</v>
      </c>
      <c r="G540" t="s">
        <v>2510</v>
      </c>
      <c r="H540" t="str">
        <f>VLOOKUP(A540,AI_PF!$A$2:$H$783, 8,0)</f>
        <v>도로</v>
      </c>
    </row>
    <row r="541" spans="1:8" x14ac:dyDescent="0.4">
      <c r="A541" t="s">
        <v>8869</v>
      </c>
      <c r="B541" t="s">
        <v>2508</v>
      </c>
      <c r="C541" t="s">
        <v>8871</v>
      </c>
      <c r="D541" s="3" t="s">
        <v>8928</v>
      </c>
      <c r="E541" t="s">
        <v>8847</v>
      </c>
      <c r="F541" t="s">
        <v>9912</v>
      </c>
      <c r="G541" t="s">
        <v>8929</v>
      </c>
      <c r="H541" t="str">
        <f>VLOOKUP(A541,AI_PF!$A$2:$H$783, 8,0)</f>
        <v>혼합</v>
      </c>
    </row>
    <row r="542" spans="1:8" x14ac:dyDescent="0.4">
      <c r="A542" t="s">
        <v>8873</v>
      </c>
      <c r="B542" t="s">
        <v>8840</v>
      </c>
      <c r="C542" t="s">
        <v>8875</v>
      </c>
      <c r="D542" s="3" t="s">
        <v>9916</v>
      </c>
      <c r="E542" t="s">
        <v>8846</v>
      </c>
      <c r="F542" t="s">
        <v>8841</v>
      </c>
      <c r="G542" t="s">
        <v>2546</v>
      </c>
      <c r="H542" t="str">
        <f>VLOOKUP(A542,AI_PF!$A$2:$H$783, 8,0)</f>
        <v>주거용</v>
      </c>
    </row>
    <row r="543" spans="1:8" x14ac:dyDescent="0.4">
      <c r="A543" t="s">
        <v>8877</v>
      </c>
      <c r="B543" t="s">
        <v>8840</v>
      </c>
      <c r="C543" t="s">
        <v>8931</v>
      </c>
      <c r="D543" s="3" t="s">
        <v>9917</v>
      </c>
      <c r="E543" t="s">
        <v>8846</v>
      </c>
      <c r="F543" t="s">
        <v>8920</v>
      </c>
      <c r="G543" t="s">
        <v>2546</v>
      </c>
      <c r="H543" t="str">
        <f>VLOOKUP(A543,AI_PF!$A$2:$H$783, 8,0)</f>
        <v>주거용</v>
      </c>
    </row>
    <row r="544" spans="1:8" x14ac:dyDescent="0.4">
      <c r="A544" t="s">
        <v>8881</v>
      </c>
      <c r="B544" t="s">
        <v>8917</v>
      </c>
      <c r="C544" t="s">
        <v>8883</v>
      </c>
      <c r="D544" s="3" t="s">
        <v>8922</v>
      </c>
      <c r="E544" t="s">
        <v>8847</v>
      </c>
      <c r="F544" t="s">
        <v>9956</v>
      </c>
      <c r="G544" t="s">
        <v>9956</v>
      </c>
      <c r="H544" t="str">
        <f>VLOOKUP(A544,AI_PF!$A$2:$H$783, 8,0)</f>
        <v>Senior</v>
      </c>
    </row>
    <row r="545" spans="1:8" x14ac:dyDescent="0.4">
      <c r="A545" t="s">
        <v>8885</v>
      </c>
      <c r="B545" t="s">
        <v>2508</v>
      </c>
      <c r="C545" t="s">
        <v>8887</v>
      </c>
      <c r="D545" s="3" t="s">
        <v>9915</v>
      </c>
      <c r="E545" t="s">
        <v>8847</v>
      </c>
      <c r="F545" t="s">
        <v>9957</v>
      </c>
      <c r="G545" t="s">
        <v>2517</v>
      </c>
      <c r="H545" t="str">
        <f>VLOOKUP(A545,AI_PF!$A$2:$H$783, 8,0)</f>
        <v>혼합</v>
      </c>
    </row>
    <row r="546" spans="1:8" x14ac:dyDescent="0.4">
      <c r="A546" t="s">
        <v>8889</v>
      </c>
      <c r="B546" t="s">
        <v>8917</v>
      </c>
      <c r="C546" t="s">
        <v>8892</v>
      </c>
      <c r="D546" s="3" t="s">
        <v>8923</v>
      </c>
      <c r="E546" t="s">
        <v>8846</v>
      </c>
      <c r="F546" t="s">
        <v>8918</v>
      </c>
      <c r="G546" t="s">
        <v>1277</v>
      </c>
      <c r="H546" t="str">
        <f>VLOOKUP(A546,AI_PF!$A$2:$H$783, 8,0)</f>
        <v>인수금융</v>
      </c>
    </row>
    <row r="547" spans="1:8" x14ac:dyDescent="0.4">
      <c r="A547" t="s">
        <v>8895</v>
      </c>
      <c r="B547" t="s">
        <v>2508</v>
      </c>
      <c r="C547" t="s">
        <v>8897</v>
      </c>
      <c r="D547" s="3" t="s">
        <v>8924</v>
      </c>
      <c r="E547" t="s">
        <v>8846</v>
      </c>
      <c r="F547" t="s">
        <v>9914</v>
      </c>
      <c r="G547" t="s">
        <v>2515</v>
      </c>
      <c r="H547" t="str">
        <f>VLOOKUP(A547,AI_PF!$A$2:$H$783, 8,0)</f>
        <v>혼합</v>
      </c>
    </row>
    <row r="548" spans="1:8" x14ac:dyDescent="0.4">
      <c r="A548" t="s">
        <v>8898</v>
      </c>
      <c r="B548" t="s">
        <v>8919</v>
      </c>
      <c r="C548" t="s">
        <v>8901</v>
      </c>
      <c r="D548" s="3" t="s">
        <v>8925</v>
      </c>
      <c r="E548" t="s">
        <v>8847</v>
      </c>
      <c r="F548" t="s">
        <v>2525</v>
      </c>
      <c r="G548" t="s">
        <v>2520</v>
      </c>
      <c r="H548" t="str">
        <f>VLOOKUP(A548,AI_PF!$A$2:$H$783, 8,0)</f>
        <v>VC</v>
      </c>
    </row>
    <row r="549" spans="1:8" x14ac:dyDescent="0.4">
      <c r="A549" t="s">
        <v>8903</v>
      </c>
      <c r="B549" t="s">
        <v>8919</v>
      </c>
      <c r="C549" t="s">
        <v>8905</v>
      </c>
      <c r="D549" s="3" t="s">
        <v>8926</v>
      </c>
      <c r="E549" t="s">
        <v>2526</v>
      </c>
      <c r="F549" t="s">
        <v>8921</v>
      </c>
      <c r="G549" t="s">
        <v>8930</v>
      </c>
      <c r="H549" t="str">
        <f>VLOOKUP(A549,AI_PF!$A$2:$H$783, 8,0)</f>
        <v>VC</v>
      </c>
    </row>
    <row r="550" spans="1:8" x14ac:dyDescent="0.4">
      <c r="A550" t="s">
        <v>8906</v>
      </c>
      <c r="B550" t="s">
        <v>2508</v>
      </c>
      <c r="C550" t="s">
        <v>8908</v>
      </c>
      <c r="D550" s="3" t="s">
        <v>8924</v>
      </c>
      <c r="E550" t="s">
        <v>8846</v>
      </c>
      <c r="F550" t="s">
        <v>8927</v>
      </c>
      <c r="G550" t="s">
        <v>2515</v>
      </c>
      <c r="H550" t="str">
        <f>VLOOKUP(A550,AI_PF!$A$2:$H$783, 8,0)</f>
        <v>혼합</v>
      </c>
    </row>
    <row r="551" spans="1:8" x14ac:dyDescent="0.4">
      <c r="A551" t="s">
        <v>8909</v>
      </c>
      <c r="B551" t="s">
        <v>8840</v>
      </c>
      <c r="C551" t="s">
        <v>8911</v>
      </c>
      <c r="E551" t="s">
        <v>8846</v>
      </c>
      <c r="F551" t="s">
        <v>8920</v>
      </c>
      <c r="G551" t="s">
        <v>2546</v>
      </c>
      <c r="H551" t="str">
        <f>VLOOKUP(A551,AI_PF!$A$2:$H$783, 8,0)</f>
        <v>주거용</v>
      </c>
    </row>
    <row r="552" spans="1:8" x14ac:dyDescent="0.4">
      <c r="A552" t="s">
        <v>9932</v>
      </c>
      <c r="B552" t="s">
        <v>2508</v>
      </c>
      <c r="C552" t="s">
        <v>9935</v>
      </c>
      <c r="D552" t="s">
        <v>589</v>
      </c>
      <c r="E552" t="s">
        <v>8846</v>
      </c>
      <c r="F552" t="s">
        <v>9914</v>
      </c>
      <c r="G552" t="s">
        <v>2515</v>
      </c>
      <c r="H552" t="str">
        <f>VLOOKUP(A552,AI_PF!$A$2:$H$783, 8,0)</f>
        <v>혼합</v>
      </c>
    </row>
    <row r="553" spans="1:8" x14ac:dyDescent="0.4">
      <c r="A553" t="s">
        <v>9937</v>
      </c>
      <c r="B553" t="s">
        <v>9948</v>
      </c>
      <c r="C553" t="s">
        <v>9940</v>
      </c>
      <c r="D553" t="s">
        <v>9941</v>
      </c>
      <c r="E553" t="s">
        <v>8846</v>
      </c>
      <c r="H553" t="str">
        <f>VLOOKUP(A553,AI_PF!$A$2:$H$783, 8,0)</f>
        <v>PE</v>
      </c>
    </row>
    <row r="554" spans="1:8" x14ac:dyDescent="0.4">
      <c r="A554" t="s">
        <v>9942</v>
      </c>
      <c r="B554" t="s">
        <v>8840</v>
      </c>
      <c r="C554" t="s">
        <v>9945</v>
      </c>
      <c r="D554" t="s">
        <v>705</v>
      </c>
      <c r="E554" t="s">
        <v>2526</v>
      </c>
      <c r="F554" t="s">
        <v>9949</v>
      </c>
      <c r="G554" t="s">
        <v>8843</v>
      </c>
      <c r="H554" t="str">
        <f>VLOOKUP(A554,AI_PF!$A$2:$H$783, 8,0)</f>
        <v>혼합</v>
      </c>
    </row>
  </sheetData>
  <autoFilter ref="A1:H554" xr:uid="{00000000-0001-0000-0200-000000000000}"/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792"/>
  <sheetViews>
    <sheetView workbookViewId="0">
      <pane ySplit="1" topLeftCell="A5766" activePane="bottomLeft" state="frozen"/>
      <selection pane="bottomLeft" activeCell="G5784" sqref="G5784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8852</v>
      </c>
      <c r="B1" t="s">
        <v>2672</v>
      </c>
      <c r="C1" t="s">
        <v>2673</v>
      </c>
      <c r="D1" t="s">
        <v>2674</v>
      </c>
      <c r="E1" t="s">
        <v>2675</v>
      </c>
      <c r="F1" t="s">
        <v>2676</v>
      </c>
      <c r="G1" t="s">
        <v>2677</v>
      </c>
      <c r="H1" t="s">
        <v>2678</v>
      </c>
      <c r="I1" t="s">
        <v>2679</v>
      </c>
      <c r="J1" t="s">
        <v>2680</v>
      </c>
      <c r="K1" t="s">
        <v>2681</v>
      </c>
      <c r="L1" t="s">
        <v>7</v>
      </c>
      <c r="M1" t="s">
        <v>2682</v>
      </c>
    </row>
    <row r="2" spans="1:13" x14ac:dyDescent="0.4">
      <c r="A2">
        <v>110000352</v>
      </c>
      <c r="B2" t="s">
        <v>1914</v>
      </c>
      <c r="C2" t="s">
        <v>8932</v>
      </c>
      <c r="D2" t="s">
        <v>2687</v>
      </c>
      <c r="F2" t="s">
        <v>1914</v>
      </c>
      <c r="G2" t="s">
        <v>2687</v>
      </c>
      <c r="H2" t="s">
        <v>8933</v>
      </c>
      <c r="I2" t="s">
        <v>557</v>
      </c>
      <c r="J2">
        <v>5052800000</v>
      </c>
      <c r="L2" s="4"/>
      <c r="M2" s="4"/>
    </row>
    <row r="3" spans="1:13" x14ac:dyDescent="0.4">
      <c r="A3">
        <v>110000624</v>
      </c>
      <c r="B3" t="s">
        <v>2686</v>
      </c>
      <c r="C3" t="s">
        <v>2683</v>
      </c>
      <c r="D3" t="s">
        <v>2687</v>
      </c>
      <c r="F3" t="s">
        <v>2688</v>
      </c>
      <c r="G3" t="s">
        <v>2687</v>
      </c>
      <c r="H3" t="s">
        <v>2686</v>
      </c>
      <c r="I3" t="s">
        <v>557</v>
      </c>
      <c r="J3">
        <v>331772486.37252688</v>
      </c>
      <c r="L3" s="4"/>
      <c r="M3" s="4"/>
    </row>
    <row r="4" spans="1:13" x14ac:dyDescent="0.4">
      <c r="A4">
        <v>110000624</v>
      </c>
      <c r="B4" t="s">
        <v>2198</v>
      </c>
      <c r="C4" t="s">
        <v>2683</v>
      </c>
      <c r="D4" t="s">
        <v>606</v>
      </c>
      <c r="F4" t="s">
        <v>2685</v>
      </c>
      <c r="G4" t="s">
        <v>606</v>
      </c>
      <c r="I4" t="s">
        <v>557</v>
      </c>
      <c r="J4">
        <v>51227874543.299652</v>
      </c>
      <c r="L4" s="4"/>
      <c r="M4" s="4"/>
    </row>
    <row r="5" spans="1:13" x14ac:dyDescent="0.4">
      <c r="A5">
        <v>110000624</v>
      </c>
      <c r="B5" t="s">
        <v>2198</v>
      </c>
      <c r="C5" t="s">
        <v>2683</v>
      </c>
      <c r="D5" t="s">
        <v>606</v>
      </c>
      <c r="F5" t="s">
        <v>2684</v>
      </c>
      <c r="G5" t="s">
        <v>606</v>
      </c>
      <c r="I5" t="s">
        <v>557</v>
      </c>
      <c r="J5">
        <v>10228219749.46245</v>
      </c>
      <c r="L5" s="4"/>
      <c r="M5" s="4"/>
    </row>
    <row r="6" spans="1:13" x14ac:dyDescent="0.4">
      <c r="A6">
        <v>110000627</v>
      </c>
      <c r="B6" t="s">
        <v>2191</v>
      </c>
      <c r="C6" t="s">
        <v>2689</v>
      </c>
      <c r="D6" t="s">
        <v>606</v>
      </c>
      <c r="F6" t="s">
        <v>2685</v>
      </c>
      <c r="G6" t="s">
        <v>606</v>
      </c>
      <c r="I6" t="s">
        <v>557</v>
      </c>
      <c r="J6">
        <v>427547877254.72528</v>
      </c>
      <c r="L6" s="4"/>
      <c r="M6" s="4"/>
    </row>
    <row r="7" spans="1:13" x14ac:dyDescent="0.4">
      <c r="A7">
        <v>110000627</v>
      </c>
      <c r="B7" t="s">
        <v>2191</v>
      </c>
      <c r="C7" t="s">
        <v>2689</v>
      </c>
      <c r="D7" t="s">
        <v>606</v>
      </c>
      <c r="F7" t="s">
        <v>2684</v>
      </c>
      <c r="G7" t="s">
        <v>606</v>
      </c>
      <c r="I7" t="s">
        <v>557</v>
      </c>
      <c r="J7">
        <v>108718307827.6922</v>
      </c>
      <c r="L7" s="4"/>
      <c r="M7" s="4"/>
    </row>
    <row r="8" spans="1:13" x14ac:dyDescent="0.4">
      <c r="A8">
        <v>110001158</v>
      </c>
      <c r="B8" t="s">
        <v>2387</v>
      </c>
      <c r="C8" t="s">
        <v>8934</v>
      </c>
      <c r="D8" t="s">
        <v>554</v>
      </c>
      <c r="G8" t="s">
        <v>554</v>
      </c>
      <c r="I8" t="s">
        <v>557</v>
      </c>
      <c r="J8">
        <v>41192465900.359077</v>
      </c>
      <c r="L8" s="4"/>
      <c r="M8" s="4"/>
    </row>
    <row r="9" spans="1:13" x14ac:dyDescent="0.4">
      <c r="A9">
        <v>110001158</v>
      </c>
      <c r="B9" t="s">
        <v>2387</v>
      </c>
      <c r="C9" t="s">
        <v>8934</v>
      </c>
      <c r="D9" t="s">
        <v>2687</v>
      </c>
      <c r="G9" t="s">
        <v>2687</v>
      </c>
      <c r="I9" t="s">
        <v>557</v>
      </c>
      <c r="J9">
        <v>16050858019.640921</v>
      </c>
      <c r="L9" s="4"/>
      <c r="M9" s="4"/>
    </row>
    <row r="10" spans="1:13" x14ac:dyDescent="0.4">
      <c r="A10">
        <v>200000011</v>
      </c>
      <c r="B10" t="s">
        <v>810</v>
      </c>
      <c r="C10" t="s">
        <v>2690</v>
      </c>
      <c r="D10" t="s">
        <v>2687</v>
      </c>
      <c r="F10" t="s">
        <v>2691</v>
      </c>
      <c r="G10" t="s">
        <v>2687</v>
      </c>
      <c r="H10" t="s">
        <v>2691</v>
      </c>
      <c r="I10" t="s">
        <v>812</v>
      </c>
      <c r="J10">
        <v>89185353</v>
      </c>
      <c r="L10" s="4"/>
      <c r="M10" s="4"/>
    </row>
    <row r="11" spans="1:13" x14ac:dyDescent="0.4">
      <c r="A11">
        <v>200000015</v>
      </c>
      <c r="B11" t="s">
        <v>917</v>
      </c>
      <c r="C11" t="s">
        <v>2692</v>
      </c>
      <c r="D11" t="s">
        <v>554</v>
      </c>
      <c r="E11">
        <v>1</v>
      </c>
      <c r="F11" t="s">
        <v>2693</v>
      </c>
      <c r="G11" t="s">
        <v>554</v>
      </c>
      <c r="H11" t="s">
        <v>2693</v>
      </c>
      <c r="I11" t="s">
        <v>919</v>
      </c>
      <c r="J11">
        <v>871604275.57181549</v>
      </c>
      <c r="K11">
        <v>12</v>
      </c>
      <c r="L11" s="4">
        <v>49034</v>
      </c>
      <c r="M11" s="4">
        <v>38837</v>
      </c>
    </row>
    <row r="12" spans="1:13" x14ac:dyDescent="0.4">
      <c r="A12">
        <v>200000015</v>
      </c>
      <c r="B12" t="s">
        <v>917</v>
      </c>
      <c r="C12" t="s">
        <v>2692</v>
      </c>
      <c r="D12" t="s">
        <v>554</v>
      </c>
      <c r="E12">
        <v>2</v>
      </c>
      <c r="F12" t="s">
        <v>2694</v>
      </c>
      <c r="G12" t="s">
        <v>554</v>
      </c>
      <c r="H12" t="s">
        <v>2694</v>
      </c>
      <c r="I12" t="s">
        <v>919</v>
      </c>
      <c r="J12">
        <v>14991267934.689091</v>
      </c>
      <c r="K12">
        <v>10.47</v>
      </c>
      <c r="L12" s="4">
        <v>53417</v>
      </c>
      <c r="M12" s="4">
        <v>38898</v>
      </c>
    </row>
    <row r="13" spans="1:13" x14ac:dyDescent="0.4">
      <c r="A13">
        <v>200000015</v>
      </c>
      <c r="B13" t="s">
        <v>917</v>
      </c>
      <c r="C13" t="s">
        <v>2692</v>
      </c>
      <c r="D13" t="s">
        <v>554</v>
      </c>
      <c r="E13">
        <v>3</v>
      </c>
      <c r="F13" t="s">
        <v>2695</v>
      </c>
      <c r="G13" t="s">
        <v>554</v>
      </c>
      <c r="H13" t="s">
        <v>2695</v>
      </c>
      <c r="I13" t="s">
        <v>919</v>
      </c>
      <c r="J13">
        <v>3284134905.2481799</v>
      </c>
      <c r="K13">
        <v>9.5</v>
      </c>
      <c r="L13" s="4">
        <v>53417</v>
      </c>
      <c r="M13" s="4">
        <v>39447</v>
      </c>
    </row>
    <row r="14" spans="1:13" x14ac:dyDescent="0.4">
      <c r="A14">
        <v>200000015</v>
      </c>
      <c r="B14" t="s">
        <v>917</v>
      </c>
      <c r="C14" t="s">
        <v>2692</v>
      </c>
      <c r="D14" t="s">
        <v>554</v>
      </c>
      <c r="E14">
        <v>4</v>
      </c>
      <c r="F14" t="s">
        <v>2696</v>
      </c>
      <c r="G14" t="s">
        <v>554</v>
      </c>
      <c r="H14" t="s">
        <v>2696</v>
      </c>
      <c r="I14" t="s">
        <v>919</v>
      </c>
      <c r="J14">
        <v>7569912641.3075857</v>
      </c>
      <c r="K14">
        <v>10.75</v>
      </c>
      <c r="L14" s="4">
        <v>51956</v>
      </c>
      <c r="M14" s="4">
        <v>38352</v>
      </c>
    </row>
    <row r="15" spans="1:13" x14ac:dyDescent="0.4">
      <c r="A15">
        <v>200000015</v>
      </c>
      <c r="B15" t="s">
        <v>917</v>
      </c>
      <c r="C15" t="s">
        <v>2692</v>
      </c>
      <c r="D15" t="s">
        <v>554</v>
      </c>
      <c r="E15">
        <v>5</v>
      </c>
      <c r="F15" t="s">
        <v>2696</v>
      </c>
      <c r="G15" t="s">
        <v>554</v>
      </c>
      <c r="H15" t="s">
        <v>2696</v>
      </c>
      <c r="I15" t="s">
        <v>919</v>
      </c>
      <c r="J15">
        <v>4089193629.077764</v>
      </c>
      <c r="K15">
        <v>11</v>
      </c>
      <c r="L15" s="4">
        <v>51956</v>
      </c>
      <c r="M15" s="4">
        <v>38352</v>
      </c>
    </row>
    <row r="16" spans="1:13" x14ac:dyDescent="0.4">
      <c r="A16">
        <v>200000015</v>
      </c>
      <c r="B16" t="s">
        <v>917</v>
      </c>
      <c r="C16" t="s">
        <v>2692</v>
      </c>
      <c r="D16" t="s">
        <v>554</v>
      </c>
      <c r="E16">
        <v>6</v>
      </c>
      <c r="F16" t="s">
        <v>2697</v>
      </c>
      <c r="G16" t="s">
        <v>554</v>
      </c>
      <c r="H16" t="s">
        <v>2697</v>
      </c>
      <c r="I16" t="s">
        <v>919</v>
      </c>
      <c r="J16">
        <v>285311509.30461949</v>
      </c>
      <c r="K16">
        <v>13</v>
      </c>
      <c r="L16" s="4">
        <v>49765</v>
      </c>
      <c r="M16" s="4">
        <v>38868</v>
      </c>
    </row>
    <row r="17" spans="1:13" x14ac:dyDescent="0.4">
      <c r="A17">
        <v>200000015</v>
      </c>
      <c r="B17" t="s">
        <v>917</v>
      </c>
      <c r="C17" t="s">
        <v>2692</v>
      </c>
      <c r="D17" t="s">
        <v>554</v>
      </c>
      <c r="E17">
        <v>7</v>
      </c>
      <c r="F17" t="s">
        <v>2698</v>
      </c>
      <c r="G17" t="s">
        <v>554</v>
      </c>
      <c r="H17" t="s">
        <v>2698</v>
      </c>
      <c r="I17" t="s">
        <v>919</v>
      </c>
      <c r="J17">
        <v>531753904.28885221</v>
      </c>
      <c r="K17">
        <v>10.3</v>
      </c>
      <c r="L17" s="4">
        <v>49765</v>
      </c>
      <c r="M17" s="4">
        <v>38960</v>
      </c>
    </row>
    <row r="18" spans="1:13" x14ac:dyDescent="0.4">
      <c r="A18">
        <v>200000015</v>
      </c>
      <c r="B18" t="s">
        <v>917</v>
      </c>
      <c r="C18" t="s">
        <v>2692</v>
      </c>
      <c r="D18" t="s">
        <v>554</v>
      </c>
      <c r="E18">
        <v>8</v>
      </c>
      <c r="F18" t="s">
        <v>2699</v>
      </c>
      <c r="G18" t="s">
        <v>554</v>
      </c>
      <c r="H18" t="s">
        <v>2699</v>
      </c>
      <c r="I18" t="s">
        <v>919</v>
      </c>
      <c r="J18">
        <v>1994942029.7526281</v>
      </c>
      <c r="K18">
        <v>8.4</v>
      </c>
      <c r="L18" s="4">
        <v>49064</v>
      </c>
      <c r="M18" s="4">
        <v>40117</v>
      </c>
    </row>
    <row r="19" spans="1:13" x14ac:dyDescent="0.4">
      <c r="A19">
        <v>200000015</v>
      </c>
      <c r="B19" t="s">
        <v>917</v>
      </c>
      <c r="C19" t="s">
        <v>2692</v>
      </c>
      <c r="D19" t="s">
        <v>554</v>
      </c>
      <c r="E19">
        <v>9</v>
      </c>
      <c r="F19" t="s">
        <v>2699</v>
      </c>
      <c r="G19" t="s">
        <v>554</v>
      </c>
      <c r="H19" t="s">
        <v>2699</v>
      </c>
      <c r="I19" t="s">
        <v>919</v>
      </c>
      <c r="J19">
        <v>0</v>
      </c>
      <c r="K19">
        <v>8.9</v>
      </c>
      <c r="L19" s="4">
        <v>49248</v>
      </c>
      <c r="M19" s="4">
        <v>40117</v>
      </c>
    </row>
    <row r="20" spans="1:13" x14ac:dyDescent="0.4">
      <c r="A20">
        <v>200000015</v>
      </c>
      <c r="B20" t="s">
        <v>917</v>
      </c>
      <c r="C20" t="s">
        <v>2692</v>
      </c>
      <c r="D20" t="s">
        <v>554</v>
      </c>
      <c r="E20">
        <v>10</v>
      </c>
      <c r="F20" t="s">
        <v>2700</v>
      </c>
      <c r="G20" t="s">
        <v>554</v>
      </c>
      <c r="H20" t="s">
        <v>2700</v>
      </c>
      <c r="I20" t="s">
        <v>919</v>
      </c>
      <c r="J20">
        <v>0</v>
      </c>
      <c r="K20">
        <v>10.45</v>
      </c>
      <c r="L20" s="4">
        <v>51226</v>
      </c>
      <c r="M20" s="4">
        <v>39325</v>
      </c>
    </row>
    <row r="21" spans="1:13" x14ac:dyDescent="0.4">
      <c r="A21">
        <v>200000015</v>
      </c>
      <c r="B21" t="s">
        <v>917</v>
      </c>
      <c r="C21" t="s">
        <v>2692</v>
      </c>
      <c r="D21" t="s">
        <v>554</v>
      </c>
      <c r="E21">
        <v>11</v>
      </c>
      <c r="F21" t="s">
        <v>2701</v>
      </c>
      <c r="G21" t="s">
        <v>554</v>
      </c>
      <c r="H21" t="s">
        <v>2701</v>
      </c>
      <c r="I21" t="s">
        <v>919</v>
      </c>
      <c r="J21">
        <v>171553211.37217849</v>
      </c>
      <c r="K21">
        <v>11</v>
      </c>
      <c r="L21" s="4">
        <v>51591</v>
      </c>
      <c r="M21" s="4">
        <v>38929</v>
      </c>
    </row>
    <row r="22" spans="1:13" x14ac:dyDescent="0.4">
      <c r="A22">
        <v>200000015</v>
      </c>
      <c r="B22" t="s">
        <v>917</v>
      </c>
      <c r="C22" t="s">
        <v>2692</v>
      </c>
      <c r="D22" t="s">
        <v>554</v>
      </c>
      <c r="E22">
        <v>12</v>
      </c>
      <c r="F22" t="s">
        <v>2702</v>
      </c>
      <c r="G22" t="s">
        <v>554</v>
      </c>
      <c r="H22" t="s">
        <v>2702</v>
      </c>
      <c r="I22" t="s">
        <v>919</v>
      </c>
      <c r="J22">
        <v>3383240971.6043501</v>
      </c>
      <c r="K22">
        <v>13.5</v>
      </c>
      <c r="L22" s="4">
        <v>51956</v>
      </c>
      <c r="M22" s="4">
        <v>38929</v>
      </c>
    </row>
    <row r="23" spans="1:13" x14ac:dyDescent="0.4">
      <c r="A23">
        <v>200000015</v>
      </c>
      <c r="B23" t="s">
        <v>917</v>
      </c>
      <c r="C23" t="s">
        <v>2692</v>
      </c>
      <c r="D23" t="s">
        <v>554</v>
      </c>
      <c r="E23">
        <v>13</v>
      </c>
      <c r="F23" t="s">
        <v>2703</v>
      </c>
      <c r="G23" t="s">
        <v>554</v>
      </c>
      <c r="H23" t="s">
        <v>2703</v>
      </c>
      <c r="I23" t="s">
        <v>919</v>
      </c>
      <c r="J23">
        <v>1853710797.6146779</v>
      </c>
      <c r="K23">
        <v>8.6300000000000008</v>
      </c>
      <c r="L23" s="4">
        <v>52139</v>
      </c>
      <c r="M23" s="4">
        <v>39355</v>
      </c>
    </row>
    <row r="24" spans="1:13" x14ac:dyDescent="0.4">
      <c r="A24">
        <v>200000015</v>
      </c>
      <c r="B24" t="s">
        <v>917</v>
      </c>
      <c r="C24" t="s">
        <v>2692</v>
      </c>
      <c r="D24" t="s">
        <v>554</v>
      </c>
      <c r="E24">
        <v>14</v>
      </c>
      <c r="F24" t="s">
        <v>2704</v>
      </c>
      <c r="G24" t="s">
        <v>554</v>
      </c>
      <c r="H24" t="s">
        <v>2704</v>
      </c>
      <c r="I24" t="s">
        <v>919</v>
      </c>
      <c r="J24">
        <v>0</v>
      </c>
      <c r="K24">
        <v>9.2200000000000006</v>
      </c>
      <c r="L24" s="4">
        <v>49765</v>
      </c>
      <c r="M24" s="4">
        <v>39294</v>
      </c>
    </row>
    <row r="25" spans="1:13" x14ac:dyDescent="0.4">
      <c r="A25">
        <v>200000015</v>
      </c>
      <c r="B25" t="s">
        <v>917</v>
      </c>
      <c r="C25" t="s">
        <v>2692</v>
      </c>
      <c r="D25" t="s">
        <v>554</v>
      </c>
      <c r="E25">
        <v>15</v>
      </c>
      <c r="F25" t="s">
        <v>2705</v>
      </c>
      <c r="G25" t="s">
        <v>554</v>
      </c>
      <c r="H25" t="s">
        <v>2705</v>
      </c>
      <c r="I25" t="s">
        <v>919</v>
      </c>
      <c r="J25">
        <v>0</v>
      </c>
      <c r="K25">
        <v>8.6300000000000008</v>
      </c>
      <c r="L25" s="4">
        <v>51774</v>
      </c>
      <c r="M25" s="4">
        <v>39355</v>
      </c>
    </row>
    <row r="26" spans="1:13" x14ac:dyDescent="0.4">
      <c r="A26">
        <v>200000015</v>
      </c>
      <c r="B26" t="s">
        <v>917</v>
      </c>
      <c r="C26" t="s">
        <v>2692</v>
      </c>
      <c r="D26" t="s">
        <v>554</v>
      </c>
      <c r="E26">
        <v>16</v>
      </c>
      <c r="F26" t="s">
        <v>2706</v>
      </c>
      <c r="G26" t="s">
        <v>554</v>
      </c>
      <c r="H26" t="s">
        <v>2706</v>
      </c>
      <c r="I26" t="s">
        <v>919</v>
      </c>
      <c r="J26">
        <v>4142104465.3254099</v>
      </c>
      <c r="K26">
        <v>9</v>
      </c>
      <c r="L26" s="4">
        <v>47907</v>
      </c>
      <c r="M26" s="4">
        <v>39478</v>
      </c>
    </row>
    <row r="27" spans="1:13" x14ac:dyDescent="0.4">
      <c r="A27">
        <v>200000015</v>
      </c>
      <c r="B27" t="s">
        <v>917</v>
      </c>
      <c r="C27" t="s">
        <v>2692</v>
      </c>
      <c r="D27" t="s">
        <v>554</v>
      </c>
      <c r="E27">
        <v>17</v>
      </c>
      <c r="F27" t="s">
        <v>2706</v>
      </c>
      <c r="G27" t="s">
        <v>554</v>
      </c>
      <c r="H27" t="s">
        <v>2706</v>
      </c>
      <c r="I27" t="s">
        <v>919</v>
      </c>
      <c r="J27">
        <v>559430341.71069825</v>
      </c>
      <c r="K27">
        <v>13.26</v>
      </c>
      <c r="L27" s="4">
        <v>45626</v>
      </c>
      <c r="M27" s="4">
        <v>39478</v>
      </c>
    </row>
    <row r="28" spans="1:13" x14ac:dyDescent="0.4">
      <c r="A28">
        <v>200000015</v>
      </c>
      <c r="B28" t="s">
        <v>917</v>
      </c>
      <c r="C28" t="s">
        <v>2692</v>
      </c>
      <c r="D28" t="s">
        <v>554</v>
      </c>
      <c r="E28">
        <v>18</v>
      </c>
      <c r="F28" t="s">
        <v>2707</v>
      </c>
      <c r="G28" t="s">
        <v>554</v>
      </c>
      <c r="H28" t="s">
        <v>2707</v>
      </c>
      <c r="I28" t="s">
        <v>919</v>
      </c>
      <c r="J28">
        <v>4084716558.318347</v>
      </c>
      <c r="K28">
        <v>8.5</v>
      </c>
      <c r="L28" s="4">
        <v>50678</v>
      </c>
      <c r="M28" s="4">
        <v>39416</v>
      </c>
    </row>
    <row r="29" spans="1:13" x14ac:dyDescent="0.4">
      <c r="A29">
        <v>200000015</v>
      </c>
      <c r="B29" t="s">
        <v>917</v>
      </c>
      <c r="C29" t="s">
        <v>2692</v>
      </c>
      <c r="D29" t="s">
        <v>554</v>
      </c>
      <c r="E29">
        <v>19</v>
      </c>
      <c r="F29" t="s">
        <v>2708</v>
      </c>
      <c r="G29" t="s">
        <v>554</v>
      </c>
      <c r="H29" t="s">
        <v>2708</v>
      </c>
      <c r="I29" t="s">
        <v>919</v>
      </c>
      <c r="J29">
        <v>23809876.31144115</v>
      </c>
      <c r="K29">
        <v>11.8</v>
      </c>
      <c r="L29" s="4">
        <v>47938</v>
      </c>
      <c r="M29" s="4">
        <v>39325</v>
      </c>
    </row>
    <row r="30" spans="1:13" x14ac:dyDescent="0.4">
      <c r="A30">
        <v>200000015</v>
      </c>
      <c r="B30" t="s">
        <v>917</v>
      </c>
      <c r="C30" t="s">
        <v>2692</v>
      </c>
      <c r="D30" t="s">
        <v>554</v>
      </c>
      <c r="E30">
        <v>20</v>
      </c>
      <c r="F30" t="s">
        <v>2708</v>
      </c>
      <c r="G30" t="s">
        <v>554</v>
      </c>
      <c r="H30" t="s">
        <v>2708</v>
      </c>
      <c r="I30" t="s">
        <v>919</v>
      </c>
      <c r="J30">
        <v>1628025.73069683</v>
      </c>
      <c r="K30">
        <v>11.7</v>
      </c>
      <c r="L30" s="4">
        <v>47938</v>
      </c>
      <c r="M30" s="4">
        <v>39325</v>
      </c>
    </row>
    <row r="31" spans="1:13" x14ac:dyDescent="0.4">
      <c r="A31">
        <v>200000015</v>
      </c>
      <c r="B31" t="s">
        <v>917</v>
      </c>
      <c r="C31" t="s">
        <v>2692</v>
      </c>
      <c r="D31" t="s">
        <v>2687</v>
      </c>
      <c r="F31" t="s">
        <v>2693</v>
      </c>
      <c r="G31" t="s">
        <v>2687</v>
      </c>
      <c r="H31" t="s">
        <v>2693</v>
      </c>
      <c r="I31" t="s">
        <v>919</v>
      </c>
      <c r="J31">
        <v>3556218705.4908891</v>
      </c>
      <c r="L31" s="4"/>
      <c r="M31" s="4"/>
    </row>
    <row r="32" spans="1:13" x14ac:dyDescent="0.4">
      <c r="A32">
        <v>200000015</v>
      </c>
      <c r="B32" t="s">
        <v>917</v>
      </c>
      <c r="C32" t="s">
        <v>2692</v>
      </c>
      <c r="D32" t="s">
        <v>2687</v>
      </c>
      <c r="F32" t="s">
        <v>2694</v>
      </c>
      <c r="G32" t="s">
        <v>2687</v>
      </c>
      <c r="H32" t="s">
        <v>2694</v>
      </c>
      <c r="I32" t="s">
        <v>919</v>
      </c>
      <c r="J32">
        <v>3273552737.998652</v>
      </c>
      <c r="L32" s="4"/>
      <c r="M32" s="4"/>
    </row>
    <row r="33" spans="1:13" x14ac:dyDescent="0.4">
      <c r="A33">
        <v>200000015</v>
      </c>
      <c r="B33" t="s">
        <v>917</v>
      </c>
      <c r="C33" t="s">
        <v>2692</v>
      </c>
      <c r="D33" t="s">
        <v>2687</v>
      </c>
      <c r="F33" t="s">
        <v>2695</v>
      </c>
      <c r="G33" t="s">
        <v>2687</v>
      </c>
      <c r="H33" t="s">
        <v>2695</v>
      </c>
      <c r="I33" t="s">
        <v>919</v>
      </c>
      <c r="J33">
        <v>4414188265.5681181</v>
      </c>
      <c r="L33" s="4"/>
      <c r="M33" s="4"/>
    </row>
    <row r="34" spans="1:13" x14ac:dyDescent="0.4">
      <c r="A34">
        <v>200000015</v>
      </c>
      <c r="B34" t="s">
        <v>917</v>
      </c>
      <c r="C34" t="s">
        <v>2692</v>
      </c>
      <c r="D34" t="s">
        <v>2687</v>
      </c>
      <c r="F34" t="s">
        <v>2696</v>
      </c>
      <c r="G34" t="s">
        <v>2687</v>
      </c>
      <c r="H34" t="s">
        <v>2696</v>
      </c>
      <c r="I34" t="s">
        <v>919</v>
      </c>
      <c r="J34">
        <v>5686286870.8913527</v>
      </c>
      <c r="L34" s="4"/>
      <c r="M34" s="4"/>
    </row>
    <row r="35" spans="1:13" x14ac:dyDescent="0.4">
      <c r="A35">
        <v>200000015</v>
      </c>
      <c r="B35" t="s">
        <v>917</v>
      </c>
      <c r="C35" t="s">
        <v>2692</v>
      </c>
      <c r="D35" t="s">
        <v>2687</v>
      </c>
      <c r="F35" t="s">
        <v>2697</v>
      </c>
      <c r="G35" t="s">
        <v>2687</v>
      </c>
      <c r="H35" t="s">
        <v>2697</v>
      </c>
      <c r="I35" t="s">
        <v>919</v>
      </c>
      <c r="J35">
        <v>705545651.0407387</v>
      </c>
      <c r="L35" s="4"/>
      <c r="M35" s="4"/>
    </row>
    <row r="36" spans="1:13" x14ac:dyDescent="0.4">
      <c r="A36">
        <v>200000015</v>
      </c>
      <c r="B36" t="s">
        <v>917</v>
      </c>
      <c r="C36" t="s">
        <v>2692</v>
      </c>
      <c r="D36" t="s">
        <v>2687</v>
      </c>
      <c r="F36" t="s">
        <v>2698</v>
      </c>
      <c r="G36" t="s">
        <v>2687</v>
      </c>
      <c r="H36" t="s">
        <v>2698</v>
      </c>
      <c r="I36" t="s">
        <v>919</v>
      </c>
      <c r="J36">
        <v>1035220861.506847</v>
      </c>
      <c r="L36" s="4"/>
      <c r="M36" s="4"/>
    </row>
    <row r="37" spans="1:13" x14ac:dyDescent="0.4">
      <c r="A37">
        <v>200000015</v>
      </c>
      <c r="B37" t="s">
        <v>917</v>
      </c>
      <c r="C37" t="s">
        <v>2692</v>
      </c>
      <c r="D37" t="s">
        <v>2687</v>
      </c>
      <c r="F37" t="s">
        <v>2699</v>
      </c>
      <c r="G37" t="s">
        <v>2687</v>
      </c>
      <c r="H37" t="s">
        <v>2699</v>
      </c>
      <c r="I37" t="s">
        <v>919</v>
      </c>
      <c r="J37">
        <v>0</v>
      </c>
      <c r="L37" s="4"/>
      <c r="M37" s="4"/>
    </row>
    <row r="38" spans="1:13" x14ac:dyDescent="0.4">
      <c r="A38">
        <v>200000015</v>
      </c>
      <c r="B38" t="s">
        <v>917</v>
      </c>
      <c r="C38" t="s">
        <v>2692</v>
      </c>
      <c r="D38" t="s">
        <v>2687</v>
      </c>
      <c r="F38" t="s">
        <v>2709</v>
      </c>
      <c r="G38" t="s">
        <v>2687</v>
      </c>
      <c r="H38" t="s">
        <v>2709</v>
      </c>
      <c r="I38" t="s">
        <v>919</v>
      </c>
      <c r="J38">
        <v>0</v>
      </c>
      <c r="L38" s="4"/>
      <c r="M38" s="4"/>
    </row>
    <row r="39" spans="1:13" x14ac:dyDescent="0.4">
      <c r="A39">
        <v>200000015</v>
      </c>
      <c r="B39" t="s">
        <v>917</v>
      </c>
      <c r="C39" t="s">
        <v>2692</v>
      </c>
      <c r="D39" t="s">
        <v>2687</v>
      </c>
      <c r="F39" t="s">
        <v>2700</v>
      </c>
      <c r="G39" t="s">
        <v>2687</v>
      </c>
      <c r="H39" t="s">
        <v>2700</v>
      </c>
      <c r="I39" t="s">
        <v>919</v>
      </c>
      <c r="J39">
        <v>5548718696.6474714</v>
      </c>
      <c r="L39" s="4"/>
      <c r="M39" s="4"/>
    </row>
    <row r="40" spans="1:13" x14ac:dyDescent="0.4">
      <c r="A40">
        <v>200000015</v>
      </c>
      <c r="B40" t="s">
        <v>917</v>
      </c>
      <c r="C40" t="s">
        <v>2692</v>
      </c>
      <c r="D40" t="s">
        <v>2687</v>
      </c>
      <c r="F40" t="s">
        <v>2701</v>
      </c>
      <c r="G40" t="s">
        <v>2687</v>
      </c>
      <c r="H40" t="s">
        <v>2701</v>
      </c>
      <c r="I40" t="s">
        <v>919</v>
      </c>
      <c r="J40">
        <v>4547279369.0525837</v>
      </c>
      <c r="L40" s="4"/>
      <c r="M40" s="4"/>
    </row>
    <row r="41" spans="1:13" x14ac:dyDescent="0.4">
      <c r="A41">
        <v>200000015</v>
      </c>
      <c r="B41" t="s">
        <v>917</v>
      </c>
      <c r="C41" t="s">
        <v>2692</v>
      </c>
      <c r="D41" t="s">
        <v>2687</v>
      </c>
      <c r="F41" t="s">
        <v>2702</v>
      </c>
      <c r="G41" t="s">
        <v>2687</v>
      </c>
      <c r="H41" t="s">
        <v>2702</v>
      </c>
      <c r="I41" t="s">
        <v>919</v>
      </c>
      <c r="J41">
        <v>10451314681.424641</v>
      </c>
      <c r="L41" s="4"/>
      <c r="M41" s="4"/>
    </row>
    <row r="42" spans="1:13" x14ac:dyDescent="0.4">
      <c r="A42">
        <v>200000015</v>
      </c>
      <c r="B42" t="s">
        <v>917</v>
      </c>
      <c r="C42" t="s">
        <v>2692</v>
      </c>
      <c r="D42" t="s">
        <v>2687</v>
      </c>
      <c r="F42" t="s">
        <v>2703</v>
      </c>
      <c r="G42" t="s">
        <v>2687</v>
      </c>
      <c r="H42" t="s">
        <v>2703</v>
      </c>
      <c r="I42" t="s">
        <v>919</v>
      </c>
      <c r="J42">
        <v>2542772688.132112</v>
      </c>
      <c r="L42" s="4"/>
      <c r="M42" s="4"/>
    </row>
    <row r="43" spans="1:13" x14ac:dyDescent="0.4">
      <c r="A43">
        <v>200000015</v>
      </c>
      <c r="B43" t="s">
        <v>917</v>
      </c>
      <c r="C43" t="s">
        <v>2692</v>
      </c>
      <c r="D43" t="s">
        <v>2687</v>
      </c>
      <c r="F43" t="s">
        <v>2704</v>
      </c>
      <c r="G43" t="s">
        <v>2687</v>
      </c>
      <c r="H43" t="s">
        <v>2704</v>
      </c>
      <c r="I43" t="s">
        <v>919</v>
      </c>
      <c r="J43">
        <v>1075310995.1252561</v>
      </c>
      <c r="L43" s="4"/>
      <c r="M43" s="4"/>
    </row>
    <row r="44" spans="1:13" x14ac:dyDescent="0.4">
      <c r="A44">
        <v>200000015</v>
      </c>
      <c r="B44" t="s">
        <v>917</v>
      </c>
      <c r="C44" t="s">
        <v>2692</v>
      </c>
      <c r="D44" t="s">
        <v>2687</v>
      </c>
      <c r="F44" t="s">
        <v>2705</v>
      </c>
      <c r="G44" t="s">
        <v>2687</v>
      </c>
      <c r="H44" t="s">
        <v>2705</v>
      </c>
      <c r="I44" t="s">
        <v>919</v>
      </c>
      <c r="J44">
        <v>0</v>
      </c>
      <c r="L44" s="4"/>
      <c r="M44" s="4"/>
    </row>
    <row r="45" spans="1:13" x14ac:dyDescent="0.4">
      <c r="A45">
        <v>200000015</v>
      </c>
      <c r="B45" t="s">
        <v>917</v>
      </c>
      <c r="C45" t="s">
        <v>2692</v>
      </c>
      <c r="D45" t="s">
        <v>2687</v>
      </c>
      <c r="F45" t="s">
        <v>2706</v>
      </c>
      <c r="G45" t="s">
        <v>2687</v>
      </c>
      <c r="H45" t="s">
        <v>2706</v>
      </c>
      <c r="I45" t="s">
        <v>919</v>
      </c>
      <c r="J45">
        <v>459510262.48918033</v>
      </c>
      <c r="L45" s="4"/>
      <c r="M45" s="4"/>
    </row>
    <row r="46" spans="1:13" x14ac:dyDescent="0.4">
      <c r="A46">
        <v>200000015</v>
      </c>
      <c r="B46" t="s">
        <v>917</v>
      </c>
      <c r="C46" t="s">
        <v>2692</v>
      </c>
      <c r="D46" t="s">
        <v>2687</v>
      </c>
      <c r="F46" t="s">
        <v>2707</v>
      </c>
      <c r="G46" t="s">
        <v>2687</v>
      </c>
      <c r="H46" t="s">
        <v>2707</v>
      </c>
      <c r="I46" t="s">
        <v>919</v>
      </c>
      <c r="J46">
        <v>5199507177.4130011</v>
      </c>
      <c r="L46" s="4"/>
      <c r="M46" s="4"/>
    </row>
    <row r="47" spans="1:13" x14ac:dyDescent="0.4">
      <c r="A47">
        <v>200000015</v>
      </c>
      <c r="B47" t="s">
        <v>917</v>
      </c>
      <c r="C47" t="s">
        <v>2692</v>
      </c>
      <c r="D47" t="s">
        <v>2687</v>
      </c>
      <c r="F47" t="s">
        <v>2708</v>
      </c>
      <c r="G47" t="s">
        <v>2687</v>
      </c>
      <c r="H47" t="s">
        <v>2708</v>
      </c>
      <c r="I47" t="s">
        <v>919</v>
      </c>
      <c r="J47">
        <v>530532884.99082953</v>
      </c>
      <c r="L47" s="4"/>
      <c r="M47" s="4"/>
    </row>
    <row r="48" spans="1:13" x14ac:dyDescent="0.4">
      <c r="A48">
        <v>200000023</v>
      </c>
      <c r="B48" t="s">
        <v>967</v>
      </c>
      <c r="C48" t="s">
        <v>2710</v>
      </c>
      <c r="D48" t="s">
        <v>2687</v>
      </c>
      <c r="F48" t="s">
        <v>2711</v>
      </c>
      <c r="G48" t="s">
        <v>2687</v>
      </c>
      <c r="H48" t="s">
        <v>2711</v>
      </c>
      <c r="I48" t="s">
        <v>692</v>
      </c>
      <c r="J48">
        <v>49190040</v>
      </c>
      <c r="L48" s="4"/>
      <c r="M48" s="4"/>
    </row>
    <row r="49" spans="1:13" x14ac:dyDescent="0.4">
      <c r="A49">
        <v>200000024</v>
      </c>
      <c r="B49" t="s">
        <v>850</v>
      </c>
      <c r="C49" t="s">
        <v>2712</v>
      </c>
      <c r="D49" t="s">
        <v>2687</v>
      </c>
      <c r="F49" t="s">
        <v>2716</v>
      </c>
      <c r="G49" t="s">
        <v>2687</v>
      </c>
      <c r="H49" t="s">
        <v>2716</v>
      </c>
      <c r="I49" t="s">
        <v>692</v>
      </c>
      <c r="J49">
        <v>142123690.45848829</v>
      </c>
      <c r="L49" s="4"/>
      <c r="M49" s="4"/>
    </row>
    <row r="50" spans="1:13" x14ac:dyDescent="0.4">
      <c r="A50">
        <v>200000024</v>
      </c>
      <c r="B50" t="s">
        <v>850</v>
      </c>
      <c r="C50" t="s">
        <v>2712</v>
      </c>
      <c r="D50" t="s">
        <v>2687</v>
      </c>
      <c r="F50" t="s">
        <v>2714</v>
      </c>
      <c r="G50" t="s">
        <v>2687</v>
      </c>
      <c r="H50" t="s">
        <v>2714</v>
      </c>
      <c r="I50" t="s">
        <v>692</v>
      </c>
      <c r="J50">
        <v>228491163.8909542</v>
      </c>
      <c r="L50" s="4"/>
      <c r="M50" s="4"/>
    </row>
    <row r="51" spans="1:13" x14ac:dyDescent="0.4">
      <c r="A51">
        <v>200000024</v>
      </c>
      <c r="B51" t="s">
        <v>850</v>
      </c>
      <c r="C51" t="s">
        <v>2712</v>
      </c>
      <c r="D51" t="s">
        <v>2687</v>
      </c>
      <c r="F51" t="s">
        <v>2713</v>
      </c>
      <c r="G51" t="s">
        <v>2687</v>
      </c>
      <c r="H51" t="s">
        <v>2713</v>
      </c>
      <c r="I51" t="s">
        <v>692</v>
      </c>
      <c r="J51">
        <v>69968586.071871147</v>
      </c>
      <c r="L51" s="4"/>
      <c r="M51" s="4"/>
    </row>
    <row r="52" spans="1:13" x14ac:dyDescent="0.4">
      <c r="A52">
        <v>200000024</v>
      </c>
      <c r="B52" t="s">
        <v>850</v>
      </c>
      <c r="C52" t="s">
        <v>2712</v>
      </c>
      <c r="D52" t="s">
        <v>2687</v>
      </c>
      <c r="F52" t="s">
        <v>2715</v>
      </c>
      <c r="G52" t="s">
        <v>2687</v>
      </c>
      <c r="H52" t="s">
        <v>2715</v>
      </c>
      <c r="I52" t="s">
        <v>692</v>
      </c>
      <c r="J52">
        <v>546629.57868649333</v>
      </c>
      <c r="L52" s="4"/>
      <c r="M52" s="4"/>
    </row>
    <row r="53" spans="1:13" x14ac:dyDescent="0.4">
      <c r="A53">
        <v>200000035</v>
      </c>
      <c r="B53" t="s">
        <v>836</v>
      </c>
      <c r="C53" t="s">
        <v>2717</v>
      </c>
      <c r="D53" t="s">
        <v>2687</v>
      </c>
      <c r="F53" t="s">
        <v>2718</v>
      </c>
      <c r="G53" t="s">
        <v>2687</v>
      </c>
      <c r="H53" t="s">
        <v>839</v>
      </c>
      <c r="I53" t="s">
        <v>692</v>
      </c>
      <c r="J53">
        <v>60395254</v>
      </c>
      <c r="L53" s="4"/>
      <c r="M53" s="4"/>
    </row>
    <row r="54" spans="1:13" x14ac:dyDescent="0.4">
      <c r="A54">
        <v>200000036</v>
      </c>
      <c r="B54" t="s">
        <v>912</v>
      </c>
      <c r="C54" t="s">
        <v>8935</v>
      </c>
      <c r="D54" t="s">
        <v>2687</v>
      </c>
      <c r="F54" t="s">
        <v>912</v>
      </c>
      <c r="G54" t="s">
        <v>2687</v>
      </c>
      <c r="H54" t="s">
        <v>913</v>
      </c>
      <c r="I54" t="s">
        <v>692</v>
      </c>
      <c r="J54">
        <v>4068116058</v>
      </c>
      <c r="L54" s="4"/>
      <c r="M54" s="4"/>
    </row>
    <row r="55" spans="1:13" x14ac:dyDescent="0.4">
      <c r="A55">
        <v>200000037</v>
      </c>
      <c r="B55" t="s">
        <v>843</v>
      </c>
      <c r="C55" t="s">
        <v>8936</v>
      </c>
      <c r="D55" t="s">
        <v>2687</v>
      </c>
      <c r="F55" t="s">
        <v>843</v>
      </c>
      <c r="G55" t="s">
        <v>2687</v>
      </c>
      <c r="H55" t="s">
        <v>846</v>
      </c>
      <c r="I55" t="s">
        <v>692</v>
      </c>
      <c r="J55">
        <v>868003003</v>
      </c>
      <c r="L55" s="4"/>
      <c r="M55" s="4"/>
    </row>
    <row r="56" spans="1:13" x14ac:dyDescent="0.4">
      <c r="A56">
        <v>200000039</v>
      </c>
      <c r="B56" t="s">
        <v>959</v>
      </c>
      <c r="C56" t="s">
        <v>8937</v>
      </c>
      <c r="D56" t="s">
        <v>2687</v>
      </c>
      <c r="F56" t="s">
        <v>959</v>
      </c>
      <c r="G56" t="s">
        <v>2687</v>
      </c>
      <c r="H56" t="s">
        <v>960</v>
      </c>
      <c r="I56" t="s">
        <v>692</v>
      </c>
      <c r="J56">
        <v>15542618</v>
      </c>
      <c r="L56" s="4"/>
      <c r="M56" s="4"/>
    </row>
    <row r="57" spans="1:13" x14ac:dyDescent="0.4">
      <c r="A57">
        <v>200000065</v>
      </c>
      <c r="B57" t="s">
        <v>1095</v>
      </c>
      <c r="C57" t="s">
        <v>2719</v>
      </c>
      <c r="D57" t="s">
        <v>2687</v>
      </c>
      <c r="F57" t="s">
        <v>2721</v>
      </c>
      <c r="G57" t="s">
        <v>2687</v>
      </c>
      <c r="H57" t="s">
        <v>2721</v>
      </c>
      <c r="I57" t="s">
        <v>692</v>
      </c>
      <c r="J57">
        <v>1228779499.8372779</v>
      </c>
      <c r="L57" s="4"/>
      <c r="M57" s="4"/>
    </row>
    <row r="58" spans="1:13" x14ac:dyDescent="0.4">
      <c r="A58">
        <v>200000065</v>
      </c>
      <c r="B58" t="s">
        <v>1095</v>
      </c>
      <c r="C58" t="s">
        <v>2719</v>
      </c>
      <c r="D58" t="s">
        <v>2687</v>
      </c>
      <c r="F58" t="s">
        <v>2720</v>
      </c>
      <c r="G58" t="s">
        <v>2687</v>
      </c>
      <c r="H58" t="s">
        <v>2720</v>
      </c>
      <c r="I58" t="s">
        <v>692</v>
      </c>
      <c r="J58">
        <v>521600577.57683921</v>
      </c>
      <c r="L58" s="4"/>
      <c r="M58" s="4"/>
    </row>
    <row r="59" spans="1:13" x14ac:dyDescent="0.4">
      <c r="A59">
        <v>200000065</v>
      </c>
      <c r="B59" t="s">
        <v>1095</v>
      </c>
      <c r="C59" t="s">
        <v>2719</v>
      </c>
      <c r="D59" t="s">
        <v>2687</v>
      </c>
      <c r="F59" t="s">
        <v>2722</v>
      </c>
      <c r="G59" t="s">
        <v>2687</v>
      </c>
      <c r="H59" t="s">
        <v>2722</v>
      </c>
      <c r="I59" t="s">
        <v>692</v>
      </c>
      <c r="J59">
        <v>652958145.58588302</v>
      </c>
      <c r="L59" s="4"/>
      <c r="M59" s="4"/>
    </row>
    <row r="60" spans="1:13" x14ac:dyDescent="0.4">
      <c r="A60">
        <v>200000067</v>
      </c>
      <c r="B60" t="s">
        <v>1099</v>
      </c>
      <c r="C60" t="s">
        <v>2723</v>
      </c>
      <c r="D60" t="s">
        <v>2687</v>
      </c>
      <c r="F60" t="s">
        <v>2726</v>
      </c>
      <c r="G60" t="s">
        <v>2687</v>
      </c>
      <c r="H60" t="s">
        <v>2726</v>
      </c>
      <c r="I60" t="s">
        <v>812</v>
      </c>
      <c r="J60">
        <v>869521032.05184889</v>
      </c>
      <c r="L60" s="4"/>
      <c r="M60" s="4"/>
    </row>
    <row r="61" spans="1:13" x14ac:dyDescent="0.4">
      <c r="A61">
        <v>200000067</v>
      </c>
      <c r="B61" t="s">
        <v>1099</v>
      </c>
      <c r="C61" t="s">
        <v>2723</v>
      </c>
      <c r="D61" t="s">
        <v>2687</v>
      </c>
      <c r="F61" t="s">
        <v>2724</v>
      </c>
      <c r="G61" t="s">
        <v>2687</v>
      </c>
      <c r="H61" t="s">
        <v>2724</v>
      </c>
      <c r="I61" t="s">
        <v>812</v>
      </c>
      <c r="J61">
        <v>2768152607.043818</v>
      </c>
      <c r="L61" s="4"/>
      <c r="M61" s="4"/>
    </row>
    <row r="62" spans="1:13" x14ac:dyDescent="0.4">
      <c r="A62">
        <v>200000067</v>
      </c>
      <c r="B62" t="s">
        <v>1099</v>
      </c>
      <c r="C62" t="s">
        <v>2723</v>
      </c>
      <c r="D62" t="s">
        <v>2687</v>
      </c>
      <c r="F62" t="s">
        <v>2727</v>
      </c>
      <c r="G62" t="s">
        <v>2687</v>
      </c>
      <c r="H62" t="s">
        <v>2727</v>
      </c>
      <c r="I62" t="s">
        <v>812</v>
      </c>
      <c r="J62">
        <v>533899454.60803193</v>
      </c>
      <c r="L62" s="4"/>
      <c r="M62" s="4"/>
    </row>
    <row r="63" spans="1:13" x14ac:dyDescent="0.4">
      <c r="A63">
        <v>200000067</v>
      </c>
      <c r="B63" t="s">
        <v>1099</v>
      </c>
      <c r="C63" t="s">
        <v>2723</v>
      </c>
      <c r="D63" t="s">
        <v>2687</v>
      </c>
      <c r="F63" t="s">
        <v>2728</v>
      </c>
      <c r="G63" t="s">
        <v>2687</v>
      </c>
      <c r="H63" t="s">
        <v>2728</v>
      </c>
      <c r="I63" t="s">
        <v>812</v>
      </c>
      <c r="J63">
        <v>3010922105.4253678</v>
      </c>
      <c r="L63" s="4"/>
      <c r="M63" s="4"/>
    </row>
    <row r="64" spans="1:13" x14ac:dyDescent="0.4">
      <c r="A64">
        <v>200000067</v>
      </c>
      <c r="B64" t="s">
        <v>1099</v>
      </c>
      <c r="C64" t="s">
        <v>2723</v>
      </c>
      <c r="D64" t="s">
        <v>2687</v>
      </c>
      <c r="F64" t="s">
        <v>2729</v>
      </c>
      <c r="G64" t="s">
        <v>2687</v>
      </c>
      <c r="H64" t="s">
        <v>2729</v>
      </c>
      <c r="I64" t="s">
        <v>812</v>
      </c>
      <c r="J64">
        <v>2658857972.3142738</v>
      </c>
      <c r="L64" s="4"/>
      <c r="M64" s="4"/>
    </row>
    <row r="65" spans="1:13" x14ac:dyDescent="0.4">
      <c r="A65">
        <v>200000067</v>
      </c>
      <c r="B65" t="s">
        <v>1099</v>
      </c>
      <c r="C65" t="s">
        <v>2723</v>
      </c>
      <c r="D65" t="s">
        <v>2687</v>
      </c>
      <c r="F65" t="s">
        <v>2725</v>
      </c>
      <c r="G65" t="s">
        <v>2687</v>
      </c>
      <c r="H65" t="s">
        <v>2725</v>
      </c>
      <c r="I65" t="s">
        <v>812</v>
      </c>
      <c r="J65">
        <v>2321301976.5566602</v>
      </c>
      <c r="L65" s="4"/>
      <c r="M65" s="4"/>
    </row>
    <row r="66" spans="1:13" x14ac:dyDescent="0.4">
      <c r="A66">
        <v>200000068</v>
      </c>
      <c r="B66" t="s">
        <v>1102</v>
      </c>
      <c r="C66" t="s">
        <v>2730</v>
      </c>
      <c r="D66" t="s">
        <v>2687</v>
      </c>
      <c r="F66" t="s">
        <v>2732</v>
      </c>
      <c r="G66" t="s">
        <v>2687</v>
      </c>
      <c r="H66" t="s">
        <v>2732</v>
      </c>
      <c r="I66" t="s">
        <v>812</v>
      </c>
      <c r="J66">
        <v>318333940.75686121</v>
      </c>
      <c r="L66" s="4"/>
      <c r="M66" s="4"/>
    </row>
    <row r="67" spans="1:13" x14ac:dyDescent="0.4">
      <c r="A67">
        <v>200000068</v>
      </c>
      <c r="B67" t="s">
        <v>1102</v>
      </c>
      <c r="C67" t="s">
        <v>2730</v>
      </c>
      <c r="D67" t="s">
        <v>2687</v>
      </c>
      <c r="F67" t="s">
        <v>2739</v>
      </c>
      <c r="G67" t="s">
        <v>2687</v>
      </c>
      <c r="H67" t="s">
        <v>2739</v>
      </c>
      <c r="I67" t="s">
        <v>812</v>
      </c>
      <c r="J67">
        <v>1344361884.2178199</v>
      </c>
      <c r="L67" s="4"/>
      <c r="M67" s="4"/>
    </row>
    <row r="68" spans="1:13" x14ac:dyDescent="0.4">
      <c r="A68">
        <v>200000068</v>
      </c>
      <c r="B68" t="s">
        <v>1102</v>
      </c>
      <c r="C68" t="s">
        <v>2730</v>
      </c>
      <c r="D68" t="s">
        <v>2687</v>
      </c>
      <c r="F68" t="s">
        <v>2735</v>
      </c>
      <c r="G68" t="s">
        <v>2687</v>
      </c>
      <c r="H68" t="s">
        <v>2735</v>
      </c>
      <c r="I68" t="s">
        <v>812</v>
      </c>
      <c r="J68">
        <v>298652003.55952841</v>
      </c>
      <c r="L68" s="4"/>
      <c r="M68" s="4"/>
    </row>
    <row r="69" spans="1:13" x14ac:dyDescent="0.4">
      <c r="A69">
        <v>200000068</v>
      </c>
      <c r="B69" t="s">
        <v>1102</v>
      </c>
      <c r="C69" t="s">
        <v>2730</v>
      </c>
      <c r="D69" t="s">
        <v>2687</v>
      </c>
      <c r="F69" t="s">
        <v>2741</v>
      </c>
      <c r="G69" t="s">
        <v>2687</v>
      </c>
      <c r="H69" t="s">
        <v>2741</v>
      </c>
      <c r="I69" t="s">
        <v>812</v>
      </c>
      <c r="J69">
        <v>377379752.34885973</v>
      </c>
      <c r="L69" s="4"/>
      <c r="M69" s="4"/>
    </row>
    <row r="70" spans="1:13" x14ac:dyDescent="0.4">
      <c r="A70">
        <v>200000068</v>
      </c>
      <c r="B70" t="s">
        <v>1102</v>
      </c>
      <c r="C70" t="s">
        <v>2730</v>
      </c>
      <c r="D70" t="s">
        <v>2687</v>
      </c>
      <c r="F70" t="s">
        <v>2734</v>
      </c>
      <c r="G70" t="s">
        <v>2687</v>
      </c>
      <c r="H70" t="s">
        <v>2734</v>
      </c>
      <c r="I70" t="s">
        <v>812</v>
      </c>
      <c r="J70">
        <v>2663907412.8390031</v>
      </c>
      <c r="L70" s="4"/>
      <c r="M70" s="4"/>
    </row>
    <row r="71" spans="1:13" x14ac:dyDescent="0.4">
      <c r="A71">
        <v>200000068</v>
      </c>
      <c r="B71" t="s">
        <v>1102</v>
      </c>
      <c r="C71" t="s">
        <v>2730</v>
      </c>
      <c r="D71" t="s">
        <v>2687</v>
      </c>
      <c r="F71" t="s">
        <v>2738</v>
      </c>
      <c r="G71" t="s">
        <v>2687</v>
      </c>
      <c r="H71" t="s">
        <v>2738</v>
      </c>
      <c r="I71" t="s">
        <v>812</v>
      </c>
      <c r="J71">
        <v>630677726.71453416</v>
      </c>
      <c r="L71" s="4"/>
      <c r="M71" s="4"/>
    </row>
    <row r="72" spans="1:13" x14ac:dyDescent="0.4">
      <c r="A72">
        <v>200000068</v>
      </c>
      <c r="B72" t="s">
        <v>1102</v>
      </c>
      <c r="C72" t="s">
        <v>2730</v>
      </c>
      <c r="D72" t="s">
        <v>2687</v>
      </c>
      <c r="F72" t="s">
        <v>2740</v>
      </c>
      <c r="G72" t="s">
        <v>2687</v>
      </c>
      <c r="H72" t="s">
        <v>2740</v>
      </c>
      <c r="I72" t="s">
        <v>812</v>
      </c>
      <c r="J72">
        <v>2212934330.1001158</v>
      </c>
      <c r="L72" s="4"/>
      <c r="M72" s="4"/>
    </row>
    <row r="73" spans="1:13" x14ac:dyDescent="0.4">
      <c r="A73">
        <v>200000068</v>
      </c>
      <c r="B73" t="s">
        <v>1102</v>
      </c>
      <c r="C73" t="s">
        <v>2730</v>
      </c>
      <c r="D73" t="s">
        <v>2687</v>
      </c>
      <c r="F73" t="s">
        <v>2733</v>
      </c>
      <c r="G73" t="s">
        <v>2687</v>
      </c>
      <c r="H73" t="s">
        <v>2733</v>
      </c>
      <c r="I73" t="s">
        <v>812</v>
      </c>
      <c r="J73">
        <v>127504723.58272129</v>
      </c>
      <c r="L73" s="4"/>
      <c r="M73" s="4"/>
    </row>
    <row r="74" spans="1:13" x14ac:dyDescent="0.4">
      <c r="A74">
        <v>200000068</v>
      </c>
      <c r="B74" t="s">
        <v>1102</v>
      </c>
      <c r="C74" t="s">
        <v>2730</v>
      </c>
      <c r="D74" t="s">
        <v>2687</v>
      </c>
      <c r="F74" t="s">
        <v>2736</v>
      </c>
      <c r="G74" t="s">
        <v>2687</v>
      </c>
      <c r="H74" t="s">
        <v>2736</v>
      </c>
      <c r="I74" t="s">
        <v>812</v>
      </c>
      <c r="J74">
        <v>1585679548.9851179</v>
      </c>
      <c r="L74" s="4"/>
      <c r="M74" s="4"/>
    </row>
    <row r="75" spans="1:13" x14ac:dyDescent="0.4">
      <c r="A75">
        <v>200000068</v>
      </c>
      <c r="B75" t="s">
        <v>1102</v>
      </c>
      <c r="C75" t="s">
        <v>2730</v>
      </c>
      <c r="D75" t="s">
        <v>2687</v>
      </c>
      <c r="F75" t="s">
        <v>2737</v>
      </c>
      <c r="G75" t="s">
        <v>2687</v>
      </c>
      <c r="H75" t="s">
        <v>2737</v>
      </c>
      <c r="I75" t="s">
        <v>812</v>
      </c>
      <c r="J75">
        <v>2175281928.505218</v>
      </c>
      <c r="L75" s="4"/>
      <c r="M75" s="4"/>
    </row>
    <row r="76" spans="1:13" x14ac:dyDescent="0.4">
      <c r="A76">
        <v>200000068</v>
      </c>
      <c r="B76" t="s">
        <v>1102</v>
      </c>
      <c r="C76" t="s">
        <v>2730</v>
      </c>
      <c r="D76" t="s">
        <v>2687</v>
      </c>
      <c r="F76" t="s">
        <v>2731</v>
      </c>
      <c r="G76" t="s">
        <v>2687</v>
      </c>
      <c r="H76" t="s">
        <v>2731</v>
      </c>
      <c r="I76" t="s">
        <v>812</v>
      </c>
      <c r="J76">
        <v>1548027147.3902199</v>
      </c>
      <c r="L76" s="4"/>
      <c r="M76" s="4"/>
    </row>
    <row r="77" spans="1:13" x14ac:dyDescent="0.4">
      <c r="A77">
        <v>200000296</v>
      </c>
      <c r="B77" t="s">
        <v>2742</v>
      </c>
      <c r="C77" t="s">
        <v>2743</v>
      </c>
      <c r="D77" t="s">
        <v>554</v>
      </c>
      <c r="E77" t="s">
        <v>2790</v>
      </c>
      <c r="F77" t="s">
        <v>2791</v>
      </c>
      <c r="G77" t="s">
        <v>554</v>
      </c>
      <c r="H77" t="s">
        <v>665</v>
      </c>
      <c r="I77" t="s">
        <v>557</v>
      </c>
      <c r="J77">
        <v>79489036.946735904</v>
      </c>
      <c r="K77">
        <v>6.43</v>
      </c>
      <c r="L77" s="4">
        <v>46295</v>
      </c>
      <c r="M77" s="4">
        <v>39302</v>
      </c>
    </row>
    <row r="78" spans="1:13" x14ac:dyDescent="0.4">
      <c r="A78">
        <v>200000296</v>
      </c>
      <c r="B78" t="s">
        <v>2742</v>
      </c>
      <c r="C78" t="s">
        <v>2743</v>
      </c>
      <c r="D78" t="s">
        <v>554</v>
      </c>
      <c r="E78" t="s">
        <v>2788</v>
      </c>
      <c r="F78" t="s">
        <v>2789</v>
      </c>
      <c r="G78" t="s">
        <v>554</v>
      </c>
      <c r="H78" t="s">
        <v>665</v>
      </c>
      <c r="I78" t="s">
        <v>557</v>
      </c>
      <c r="J78">
        <v>73138842.895151794</v>
      </c>
      <c r="K78">
        <v>6.2</v>
      </c>
      <c r="L78" s="4">
        <v>46295</v>
      </c>
      <c r="M78" s="4">
        <v>39332</v>
      </c>
    </row>
    <row r="79" spans="1:13" x14ac:dyDescent="0.4">
      <c r="A79">
        <v>200000296</v>
      </c>
      <c r="B79" t="s">
        <v>2742</v>
      </c>
      <c r="C79" t="s">
        <v>2743</v>
      </c>
      <c r="D79" t="s">
        <v>554</v>
      </c>
      <c r="E79" t="s">
        <v>2792</v>
      </c>
      <c r="F79" t="s">
        <v>2793</v>
      </c>
      <c r="G79" t="s">
        <v>554</v>
      </c>
      <c r="H79" t="s">
        <v>665</v>
      </c>
      <c r="I79" t="s">
        <v>557</v>
      </c>
      <c r="J79">
        <v>12979140.7326038</v>
      </c>
      <c r="K79">
        <v>6.8</v>
      </c>
      <c r="L79" s="4">
        <v>46387</v>
      </c>
      <c r="M79" s="4">
        <v>39371</v>
      </c>
    </row>
    <row r="80" spans="1:13" x14ac:dyDescent="0.4">
      <c r="A80">
        <v>200000296</v>
      </c>
      <c r="B80" t="s">
        <v>2742</v>
      </c>
      <c r="C80" t="s">
        <v>2743</v>
      </c>
      <c r="D80" t="s">
        <v>554</v>
      </c>
      <c r="E80" t="s">
        <v>2794</v>
      </c>
      <c r="F80" t="s">
        <v>2795</v>
      </c>
      <c r="G80" t="s">
        <v>554</v>
      </c>
      <c r="H80" t="s">
        <v>665</v>
      </c>
      <c r="I80" t="s">
        <v>557</v>
      </c>
      <c r="J80">
        <v>60896921.403687201</v>
      </c>
      <c r="K80">
        <v>7.46</v>
      </c>
      <c r="L80" s="4">
        <v>46387</v>
      </c>
      <c r="M80" s="4">
        <v>39371</v>
      </c>
    </row>
    <row r="81" spans="1:13" x14ac:dyDescent="0.4">
      <c r="A81">
        <v>200000296</v>
      </c>
      <c r="B81" t="s">
        <v>2742</v>
      </c>
      <c r="C81" t="s">
        <v>2743</v>
      </c>
      <c r="D81" t="s">
        <v>554</v>
      </c>
      <c r="E81" t="s">
        <v>2779</v>
      </c>
      <c r="F81" t="s">
        <v>2780</v>
      </c>
      <c r="G81" t="s">
        <v>554</v>
      </c>
      <c r="H81" t="s">
        <v>2781</v>
      </c>
      <c r="I81" t="s">
        <v>557</v>
      </c>
      <c r="J81">
        <v>100703691.518006</v>
      </c>
      <c r="K81">
        <v>7.11</v>
      </c>
      <c r="L81" s="4">
        <v>46203</v>
      </c>
      <c r="M81" s="4">
        <v>39447</v>
      </c>
    </row>
    <row r="82" spans="1:13" x14ac:dyDescent="0.4">
      <c r="A82">
        <v>200000296</v>
      </c>
      <c r="B82" t="s">
        <v>2742</v>
      </c>
      <c r="C82" t="s">
        <v>2743</v>
      </c>
      <c r="D82" t="s">
        <v>554</v>
      </c>
      <c r="E82" t="s">
        <v>2769</v>
      </c>
      <c r="F82" t="s">
        <v>2770</v>
      </c>
      <c r="G82" t="s">
        <v>554</v>
      </c>
      <c r="H82" t="s">
        <v>2771</v>
      </c>
      <c r="I82" t="s">
        <v>557</v>
      </c>
      <c r="J82">
        <v>140914668.03239399</v>
      </c>
      <c r="K82">
        <v>6.49</v>
      </c>
      <c r="L82" s="4">
        <v>46223</v>
      </c>
      <c r="M82" s="4">
        <v>39479</v>
      </c>
    </row>
    <row r="83" spans="1:13" x14ac:dyDescent="0.4">
      <c r="A83">
        <v>200000296</v>
      </c>
      <c r="B83" t="s">
        <v>2742</v>
      </c>
      <c r="C83" t="s">
        <v>2743</v>
      </c>
      <c r="D83" t="s">
        <v>554</v>
      </c>
      <c r="E83" t="s">
        <v>2772</v>
      </c>
      <c r="F83" t="s">
        <v>2773</v>
      </c>
      <c r="G83" t="s">
        <v>554</v>
      </c>
      <c r="H83" t="s">
        <v>2771</v>
      </c>
      <c r="I83" t="s">
        <v>557</v>
      </c>
      <c r="J83">
        <v>146945623.51724201</v>
      </c>
      <c r="K83">
        <v>6.5</v>
      </c>
      <c r="L83" s="4">
        <v>46223</v>
      </c>
      <c r="M83" s="4">
        <v>39569</v>
      </c>
    </row>
    <row r="84" spans="1:13" x14ac:dyDescent="0.4">
      <c r="A84">
        <v>200000296</v>
      </c>
      <c r="B84" t="s">
        <v>2742</v>
      </c>
      <c r="C84" t="s">
        <v>2743</v>
      </c>
      <c r="D84" t="s">
        <v>554</v>
      </c>
      <c r="E84" t="s">
        <v>2774</v>
      </c>
      <c r="F84" t="s">
        <v>2775</v>
      </c>
      <c r="G84" t="s">
        <v>554</v>
      </c>
      <c r="H84" t="s">
        <v>2771</v>
      </c>
      <c r="I84" t="s">
        <v>557</v>
      </c>
      <c r="J84">
        <v>182582601.19759399</v>
      </c>
      <c r="K84">
        <v>6.48</v>
      </c>
      <c r="L84" s="4">
        <v>46223</v>
      </c>
      <c r="M84" s="4">
        <v>39578</v>
      </c>
    </row>
    <row r="85" spans="1:13" x14ac:dyDescent="0.4">
      <c r="A85">
        <v>200000296</v>
      </c>
      <c r="B85" t="s">
        <v>2742</v>
      </c>
      <c r="C85" t="s">
        <v>2743</v>
      </c>
      <c r="D85" t="s">
        <v>554</v>
      </c>
      <c r="E85" t="s">
        <v>2776</v>
      </c>
      <c r="F85" t="s">
        <v>2777</v>
      </c>
      <c r="G85" t="s">
        <v>554</v>
      </c>
      <c r="H85" t="s">
        <v>2778</v>
      </c>
      <c r="I85" t="s">
        <v>557</v>
      </c>
      <c r="J85">
        <v>7232494.6556245303</v>
      </c>
      <c r="K85">
        <v>6.91</v>
      </c>
      <c r="L85" s="4">
        <v>46223</v>
      </c>
      <c r="M85" s="4">
        <v>39508</v>
      </c>
    </row>
    <row r="86" spans="1:13" x14ac:dyDescent="0.4">
      <c r="A86">
        <v>200000296</v>
      </c>
      <c r="B86" t="s">
        <v>2742</v>
      </c>
      <c r="C86" t="s">
        <v>2743</v>
      </c>
      <c r="D86" t="s">
        <v>554</v>
      </c>
      <c r="E86" t="s">
        <v>2782</v>
      </c>
      <c r="F86" t="s">
        <v>2783</v>
      </c>
      <c r="G86" t="s">
        <v>554</v>
      </c>
      <c r="H86" t="s">
        <v>2784</v>
      </c>
      <c r="I86" t="s">
        <v>557</v>
      </c>
      <c r="J86">
        <v>290816998.978827</v>
      </c>
      <c r="K86">
        <v>5.2</v>
      </c>
      <c r="L86" s="4">
        <v>46305</v>
      </c>
      <c r="M86" s="4">
        <v>41332</v>
      </c>
    </row>
    <row r="87" spans="1:13" x14ac:dyDescent="0.4">
      <c r="A87">
        <v>200000296</v>
      </c>
      <c r="B87" t="s">
        <v>2742</v>
      </c>
      <c r="C87" t="s">
        <v>2743</v>
      </c>
      <c r="D87" t="s">
        <v>554</v>
      </c>
      <c r="E87" t="s">
        <v>2764</v>
      </c>
      <c r="F87" t="s">
        <v>2765</v>
      </c>
      <c r="G87" t="s">
        <v>554</v>
      </c>
      <c r="H87" t="s">
        <v>2766</v>
      </c>
      <c r="I87" t="s">
        <v>557</v>
      </c>
      <c r="J87">
        <v>299520250.92596298</v>
      </c>
      <c r="K87">
        <v>4.9000000000000004</v>
      </c>
      <c r="L87" s="4">
        <v>46489</v>
      </c>
      <c r="M87" s="4">
        <v>39645</v>
      </c>
    </row>
    <row r="88" spans="1:13" x14ac:dyDescent="0.4">
      <c r="A88">
        <v>200000296</v>
      </c>
      <c r="B88" t="s">
        <v>2742</v>
      </c>
      <c r="C88" t="s">
        <v>2743</v>
      </c>
      <c r="D88" t="s">
        <v>554</v>
      </c>
      <c r="E88" t="s">
        <v>2767</v>
      </c>
      <c r="F88" t="s">
        <v>2768</v>
      </c>
      <c r="G88" t="s">
        <v>554</v>
      </c>
      <c r="H88" t="s">
        <v>2766</v>
      </c>
      <c r="I88" t="s">
        <v>557</v>
      </c>
      <c r="J88">
        <v>55961085.832314402</v>
      </c>
      <c r="K88">
        <v>6.7</v>
      </c>
      <c r="L88" s="4">
        <v>46489</v>
      </c>
      <c r="M88" s="4">
        <v>39645</v>
      </c>
    </row>
    <row r="89" spans="1:13" x14ac:dyDescent="0.4">
      <c r="A89">
        <v>200000296</v>
      </c>
      <c r="B89" t="s">
        <v>2742</v>
      </c>
      <c r="C89" t="s">
        <v>2743</v>
      </c>
      <c r="D89" t="s">
        <v>554</v>
      </c>
      <c r="E89" t="s">
        <v>2799</v>
      </c>
      <c r="F89" t="s">
        <v>2800</v>
      </c>
      <c r="G89" t="s">
        <v>554</v>
      </c>
      <c r="H89" t="s">
        <v>2801</v>
      </c>
      <c r="I89" t="s">
        <v>557</v>
      </c>
      <c r="J89">
        <v>469929017.19965899</v>
      </c>
      <c r="K89">
        <v>6.8</v>
      </c>
      <c r="L89" s="4">
        <v>46568</v>
      </c>
      <c r="M89" s="4">
        <v>39846</v>
      </c>
    </row>
    <row r="90" spans="1:13" x14ac:dyDescent="0.4">
      <c r="A90">
        <v>200000296</v>
      </c>
      <c r="B90" t="s">
        <v>2742</v>
      </c>
      <c r="C90" t="s">
        <v>2743</v>
      </c>
      <c r="D90" t="s">
        <v>554</v>
      </c>
      <c r="E90" t="s">
        <v>2749</v>
      </c>
      <c r="F90" t="s">
        <v>2750</v>
      </c>
      <c r="G90" t="s">
        <v>554</v>
      </c>
      <c r="H90" t="s">
        <v>2751</v>
      </c>
      <c r="I90" t="s">
        <v>557</v>
      </c>
      <c r="J90">
        <v>1351631293.1466801</v>
      </c>
      <c r="K90">
        <v>7.53</v>
      </c>
      <c r="L90" s="4">
        <v>46843</v>
      </c>
      <c r="M90" s="4">
        <v>39870</v>
      </c>
    </row>
    <row r="91" spans="1:13" x14ac:dyDescent="0.4">
      <c r="A91">
        <v>200000296</v>
      </c>
      <c r="B91" t="s">
        <v>2742</v>
      </c>
      <c r="C91" t="s">
        <v>2743</v>
      </c>
      <c r="D91" t="s">
        <v>554</v>
      </c>
      <c r="E91" t="s">
        <v>2752</v>
      </c>
      <c r="F91" t="s">
        <v>2753</v>
      </c>
      <c r="G91" t="s">
        <v>554</v>
      </c>
      <c r="H91" t="s">
        <v>2751</v>
      </c>
      <c r="I91" t="s">
        <v>557</v>
      </c>
      <c r="J91">
        <v>425982736.506208</v>
      </c>
      <c r="K91">
        <v>7.53</v>
      </c>
      <c r="L91" s="4">
        <v>46843</v>
      </c>
      <c r="M91" s="4">
        <v>39870</v>
      </c>
    </row>
    <row r="92" spans="1:13" x14ac:dyDescent="0.4">
      <c r="A92">
        <v>200000296</v>
      </c>
      <c r="B92" t="s">
        <v>2742</v>
      </c>
      <c r="C92" t="s">
        <v>2743</v>
      </c>
      <c r="D92" t="s">
        <v>554</v>
      </c>
      <c r="E92" t="s">
        <v>2754</v>
      </c>
      <c r="F92" t="s">
        <v>2755</v>
      </c>
      <c r="G92" t="s">
        <v>554</v>
      </c>
      <c r="H92" t="s">
        <v>2756</v>
      </c>
      <c r="I92" t="s">
        <v>557</v>
      </c>
      <c r="J92">
        <v>314429009.75414902</v>
      </c>
      <c r="K92">
        <v>4.41</v>
      </c>
      <c r="L92" s="4">
        <v>46665</v>
      </c>
      <c r="M92" s="4">
        <v>39902</v>
      </c>
    </row>
    <row r="93" spans="1:13" x14ac:dyDescent="0.4">
      <c r="A93">
        <v>200000296</v>
      </c>
      <c r="B93" t="s">
        <v>2742</v>
      </c>
      <c r="C93" t="s">
        <v>2743</v>
      </c>
      <c r="D93" t="s">
        <v>554</v>
      </c>
      <c r="E93" t="s">
        <v>2757</v>
      </c>
      <c r="F93" t="s">
        <v>2758</v>
      </c>
      <c r="G93" t="s">
        <v>554</v>
      </c>
      <c r="H93" t="s">
        <v>2756</v>
      </c>
      <c r="I93" t="s">
        <v>557</v>
      </c>
      <c r="J93">
        <v>168017307.331411</v>
      </c>
      <c r="K93">
        <v>4.41</v>
      </c>
      <c r="L93" s="4">
        <v>46665</v>
      </c>
      <c r="M93" s="4">
        <v>39902</v>
      </c>
    </row>
    <row r="94" spans="1:13" x14ac:dyDescent="0.4">
      <c r="A94">
        <v>200000296</v>
      </c>
      <c r="B94" t="s">
        <v>2742</v>
      </c>
      <c r="C94" t="s">
        <v>2743</v>
      </c>
      <c r="D94" t="s">
        <v>554</v>
      </c>
      <c r="E94" t="s">
        <v>2759</v>
      </c>
      <c r="F94" t="s">
        <v>2760</v>
      </c>
      <c r="G94" t="s">
        <v>554</v>
      </c>
      <c r="H94" t="s">
        <v>2761</v>
      </c>
      <c r="I94" t="s">
        <v>557</v>
      </c>
      <c r="J94">
        <v>464860432.20561898</v>
      </c>
      <c r="K94">
        <v>6.61</v>
      </c>
      <c r="L94" s="4">
        <v>47032</v>
      </c>
      <c r="M94" s="4">
        <v>39902</v>
      </c>
    </row>
    <row r="95" spans="1:13" x14ac:dyDescent="0.4">
      <c r="A95">
        <v>200000296</v>
      </c>
      <c r="B95" t="s">
        <v>2742</v>
      </c>
      <c r="C95" t="s">
        <v>2743</v>
      </c>
      <c r="D95" t="s">
        <v>554</v>
      </c>
      <c r="E95" t="s">
        <v>2762</v>
      </c>
      <c r="F95" t="s">
        <v>2763</v>
      </c>
      <c r="G95" t="s">
        <v>554</v>
      </c>
      <c r="H95" t="s">
        <v>2761</v>
      </c>
      <c r="I95" t="s">
        <v>557</v>
      </c>
      <c r="J95">
        <v>249535877.293396</v>
      </c>
      <c r="K95">
        <v>6.61</v>
      </c>
      <c r="L95" s="4">
        <v>47032</v>
      </c>
      <c r="M95" s="4">
        <v>39902</v>
      </c>
    </row>
    <row r="96" spans="1:13" x14ac:dyDescent="0.4">
      <c r="A96">
        <v>200000296</v>
      </c>
      <c r="B96" t="s">
        <v>2742</v>
      </c>
      <c r="C96" t="s">
        <v>2743</v>
      </c>
      <c r="D96" t="s">
        <v>554</v>
      </c>
      <c r="E96" t="s">
        <v>2785</v>
      </c>
      <c r="F96" t="s">
        <v>2786</v>
      </c>
      <c r="G96" t="s">
        <v>554</v>
      </c>
      <c r="H96" t="s">
        <v>2787</v>
      </c>
      <c r="I96" t="s">
        <v>557</v>
      </c>
      <c r="J96">
        <v>460438361.83398402</v>
      </c>
      <c r="K96">
        <v>4.9000000000000004</v>
      </c>
      <c r="L96" s="4">
        <v>46762</v>
      </c>
      <c r="M96" s="4">
        <v>40086</v>
      </c>
    </row>
    <row r="97" spans="1:13" x14ac:dyDescent="0.4">
      <c r="A97">
        <v>200000296</v>
      </c>
      <c r="B97" t="s">
        <v>2742</v>
      </c>
      <c r="C97" t="s">
        <v>2743</v>
      </c>
      <c r="D97" t="s">
        <v>554</v>
      </c>
      <c r="E97" t="s">
        <v>2796</v>
      </c>
      <c r="F97" t="s">
        <v>2797</v>
      </c>
      <c r="G97" t="s">
        <v>554</v>
      </c>
      <c r="H97" t="s">
        <v>2798</v>
      </c>
      <c r="I97" t="s">
        <v>557</v>
      </c>
      <c r="J97">
        <v>18334233758.185001</v>
      </c>
      <c r="K97">
        <v>6.82</v>
      </c>
      <c r="L97" s="4">
        <v>48121</v>
      </c>
      <c r="M97" s="4">
        <v>41030</v>
      </c>
    </row>
    <row r="98" spans="1:13" x14ac:dyDescent="0.4">
      <c r="A98">
        <v>200000296</v>
      </c>
      <c r="B98" t="s">
        <v>2742</v>
      </c>
      <c r="C98" t="s">
        <v>2743</v>
      </c>
      <c r="D98" t="s">
        <v>554</v>
      </c>
      <c r="E98" t="s">
        <v>2744</v>
      </c>
      <c r="F98" t="s">
        <v>2745</v>
      </c>
      <c r="G98" t="s">
        <v>554</v>
      </c>
      <c r="H98" t="s">
        <v>2746</v>
      </c>
      <c r="I98" t="s">
        <v>557</v>
      </c>
      <c r="J98">
        <v>6691397739.3817301</v>
      </c>
      <c r="K98">
        <v>5.84</v>
      </c>
      <c r="L98" s="4">
        <v>47850</v>
      </c>
      <c r="M98" s="4">
        <v>41299</v>
      </c>
    </row>
    <row r="99" spans="1:13" x14ac:dyDescent="0.4">
      <c r="A99">
        <v>200000296</v>
      </c>
      <c r="B99" t="s">
        <v>2742</v>
      </c>
      <c r="C99" t="s">
        <v>2743</v>
      </c>
      <c r="D99" t="s">
        <v>554</v>
      </c>
      <c r="E99" t="s">
        <v>2747</v>
      </c>
      <c r="F99" t="s">
        <v>2748</v>
      </c>
      <c r="G99" t="s">
        <v>554</v>
      </c>
      <c r="H99" t="s">
        <v>2746</v>
      </c>
      <c r="I99" t="s">
        <v>557</v>
      </c>
      <c r="J99">
        <v>719224134.72102106</v>
      </c>
      <c r="K99">
        <v>5.84</v>
      </c>
      <c r="L99" s="4">
        <v>47850</v>
      </c>
      <c r="M99" s="4">
        <v>41299</v>
      </c>
    </row>
    <row r="100" spans="1:13" x14ac:dyDescent="0.4">
      <c r="A100">
        <v>200000296</v>
      </c>
      <c r="B100" t="s">
        <v>2742</v>
      </c>
      <c r="C100" t="s">
        <v>2743</v>
      </c>
      <c r="D100" t="s">
        <v>2687</v>
      </c>
      <c r="E100" t="s">
        <v>2819</v>
      </c>
      <c r="F100" t="s">
        <v>883</v>
      </c>
      <c r="G100" t="s">
        <v>2687</v>
      </c>
      <c r="H100" t="s">
        <v>883</v>
      </c>
      <c r="I100" t="s">
        <v>557</v>
      </c>
      <c r="J100">
        <v>591199107.83993006</v>
      </c>
      <c r="L100" s="4"/>
      <c r="M100" s="4"/>
    </row>
    <row r="101" spans="1:13" x14ac:dyDescent="0.4">
      <c r="A101">
        <v>200000296</v>
      </c>
      <c r="B101" t="s">
        <v>2742</v>
      </c>
      <c r="C101" t="s">
        <v>2743</v>
      </c>
      <c r="D101" t="s">
        <v>2687</v>
      </c>
      <c r="E101" t="s">
        <v>2815</v>
      </c>
      <c r="F101" t="s">
        <v>665</v>
      </c>
      <c r="G101" t="s">
        <v>2687</v>
      </c>
      <c r="H101" t="s">
        <v>665</v>
      </c>
      <c r="I101" t="s">
        <v>557</v>
      </c>
      <c r="J101">
        <v>611084503.92132199</v>
      </c>
      <c r="L101" s="4"/>
      <c r="M101" s="4"/>
    </row>
    <row r="102" spans="1:13" x14ac:dyDescent="0.4">
      <c r="A102">
        <v>200000296</v>
      </c>
      <c r="B102" t="s">
        <v>2742</v>
      </c>
      <c r="C102" t="s">
        <v>2743</v>
      </c>
      <c r="D102" t="s">
        <v>2687</v>
      </c>
      <c r="E102" t="s">
        <v>2811</v>
      </c>
      <c r="F102" t="s">
        <v>668</v>
      </c>
      <c r="G102" t="s">
        <v>2687</v>
      </c>
      <c r="H102" t="s">
        <v>668</v>
      </c>
      <c r="I102" t="s">
        <v>557</v>
      </c>
      <c r="J102">
        <v>701620183.06848001</v>
      </c>
      <c r="L102" s="4"/>
      <c r="M102" s="4"/>
    </row>
    <row r="103" spans="1:13" x14ac:dyDescent="0.4">
      <c r="A103">
        <v>200000296</v>
      </c>
      <c r="B103" t="s">
        <v>2742</v>
      </c>
      <c r="C103" t="s">
        <v>2743</v>
      </c>
      <c r="D103" t="s">
        <v>2687</v>
      </c>
      <c r="E103" t="s">
        <v>2810</v>
      </c>
      <c r="F103" t="s">
        <v>2781</v>
      </c>
      <c r="G103" t="s">
        <v>2687</v>
      </c>
      <c r="H103" t="s">
        <v>2781</v>
      </c>
      <c r="I103" t="s">
        <v>557</v>
      </c>
      <c r="J103">
        <v>792028913.37833595</v>
      </c>
      <c r="L103" s="4"/>
      <c r="M103" s="4"/>
    </row>
    <row r="104" spans="1:13" x14ac:dyDescent="0.4">
      <c r="A104">
        <v>200000296</v>
      </c>
      <c r="B104" t="s">
        <v>2742</v>
      </c>
      <c r="C104" t="s">
        <v>2743</v>
      </c>
      <c r="D104" t="s">
        <v>2687</v>
      </c>
      <c r="E104" t="s">
        <v>2813</v>
      </c>
      <c r="F104" t="s">
        <v>2814</v>
      </c>
      <c r="G104" t="s">
        <v>2687</v>
      </c>
      <c r="H104" t="s">
        <v>2814</v>
      </c>
      <c r="I104" t="s">
        <v>557</v>
      </c>
      <c r="J104">
        <v>296386473.95640397</v>
      </c>
      <c r="L104" s="4"/>
      <c r="M104" s="4"/>
    </row>
    <row r="105" spans="1:13" x14ac:dyDescent="0.4">
      <c r="A105">
        <v>200000296</v>
      </c>
      <c r="B105" t="s">
        <v>2742</v>
      </c>
      <c r="C105" t="s">
        <v>2743</v>
      </c>
      <c r="D105" t="s">
        <v>2687</v>
      </c>
      <c r="E105" t="s">
        <v>2816</v>
      </c>
      <c r="F105" t="s">
        <v>2817</v>
      </c>
      <c r="G105" t="s">
        <v>2687</v>
      </c>
      <c r="H105" t="s">
        <v>706</v>
      </c>
      <c r="I105" t="s">
        <v>557</v>
      </c>
      <c r="J105">
        <v>2958408712.9032998</v>
      </c>
      <c r="L105" s="4"/>
      <c r="M105" s="4"/>
    </row>
    <row r="106" spans="1:13" x14ac:dyDescent="0.4">
      <c r="A106">
        <v>200000296</v>
      </c>
      <c r="B106" t="s">
        <v>2742</v>
      </c>
      <c r="C106" t="s">
        <v>2743</v>
      </c>
      <c r="D106" t="s">
        <v>2687</v>
      </c>
      <c r="E106" t="s">
        <v>2802</v>
      </c>
      <c r="F106" t="s">
        <v>2803</v>
      </c>
      <c r="G106" t="s">
        <v>2687</v>
      </c>
      <c r="H106" t="s">
        <v>2803</v>
      </c>
      <c r="I106" t="s">
        <v>557</v>
      </c>
      <c r="J106">
        <v>923604864.92372203</v>
      </c>
      <c r="L106" s="4"/>
      <c r="M106" s="4"/>
    </row>
    <row r="107" spans="1:13" x14ac:dyDescent="0.4">
      <c r="A107">
        <v>200000296</v>
      </c>
      <c r="B107" t="s">
        <v>2742</v>
      </c>
      <c r="C107" t="s">
        <v>2743</v>
      </c>
      <c r="D107" t="s">
        <v>2687</v>
      </c>
      <c r="E107" t="s">
        <v>2807</v>
      </c>
      <c r="F107" t="s">
        <v>2766</v>
      </c>
      <c r="G107" t="s">
        <v>2687</v>
      </c>
      <c r="H107" t="s">
        <v>2766</v>
      </c>
      <c r="I107" t="s">
        <v>557</v>
      </c>
      <c r="J107">
        <v>318854790.61248398</v>
      </c>
      <c r="L107" s="4"/>
      <c r="M107" s="4"/>
    </row>
    <row r="108" spans="1:13" x14ac:dyDescent="0.4">
      <c r="A108">
        <v>200000296</v>
      </c>
      <c r="B108" t="s">
        <v>2742</v>
      </c>
      <c r="C108" t="s">
        <v>2743</v>
      </c>
      <c r="D108" t="s">
        <v>2687</v>
      </c>
      <c r="E108" t="s">
        <v>2812</v>
      </c>
      <c r="F108" t="s">
        <v>2784</v>
      </c>
      <c r="G108" t="s">
        <v>2687</v>
      </c>
      <c r="H108" t="s">
        <v>2784</v>
      </c>
      <c r="I108" t="s">
        <v>557</v>
      </c>
      <c r="J108">
        <v>648936415.58159101</v>
      </c>
      <c r="L108" s="4"/>
      <c r="M108" s="4"/>
    </row>
    <row r="109" spans="1:13" x14ac:dyDescent="0.4">
      <c r="A109">
        <v>200000296</v>
      </c>
      <c r="B109" t="s">
        <v>2742</v>
      </c>
      <c r="C109" t="s">
        <v>2743</v>
      </c>
      <c r="D109" t="s">
        <v>2687</v>
      </c>
      <c r="E109" t="s">
        <v>2818</v>
      </c>
      <c r="F109" t="s">
        <v>2801</v>
      </c>
      <c r="G109" t="s">
        <v>2687</v>
      </c>
      <c r="H109" t="s">
        <v>2801</v>
      </c>
      <c r="I109" t="s">
        <v>557</v>
      </c>
      <c r="J109">
        <v>384231814.281941</v>
      </c>
      <c r="L109" s="4"/>
      <c r="M109" s="4"/>
    </row>
    <row r="110" spans="1:13" x14ac:dyDescent="0.4">
      <c r="A110">
        <v>200000296</v>
      </c>
      <c r="B110" t="s">
        <v>2742</v>
      </c>
      <c r="C110" t="s">
        <v>2743</v>
      </c>
      <c r="D110" t="s">
        <v>2687</v>
      </c>
      <c r="E110" t="s">
        <v>2804</v>
      </c>
      <c r="F110" t="s">
        <v>2751</v>
      </c>
      <c r="G110" t="s">
        <v>2687</v>
      </c>
      <c r="H110" t="s">
        <v>2751</v>
      </c>
      <c r="I110" t="s">
        <v>557</v>
      </c>
      <c r="J110">
        <v>1005135322.50504</v>
      </c>
      <c r="L110" s="4"/>
      <c r="M110" s="4"/>
    </row>
    <row r="111" spans="1:13" x14ac:dyDescent="0.4">
      <c r="A111">
        <v>200000296</v>
      </c>
      <c r="B111" t="s">
        <v>2742</v>
      </c>
      <c r="C111" t="s">
        <v>2743</v>
      </c>
      <c r="D111" t="s">
        <v>2687</v>
      </c>
      <c r="E111" t="s">
        <v>2808</v>
      </c>
      <c r="F111" t="s">
        <v>2809</v>
      </c>
      <c r="G111" t="s">
        <v>2687</v>
      </c>
      <c r="H111" t="s">
        <v>2778</v>
      </c>
      <c r="I111" t="s">
        <v>557</v>
      </c>
      <c r="J111">
        <v>720568110.812765</v>
      </c>
      <c r="L111" s="4"/>
      <c r="M111" s="4"/>
    </row>
    <row r="112" spans="1:13" x14ac:dyDescent="0.4">
      <c r="A112">
        <v>200000296</v>
      </c>
      <c r="B112" t="s">
        <v>2742</v>
      </c>
      <c r="C112" t="s">
        <v>2743</v>
      </c>
      <c r="D112" t="s">
        <v>2687</v>
      </c>
      <c r="E112" t="s">
        <v>2805</v>
      </c>
      <c r="F112" t="s">
        <v>2806</v>
      </c>
      <c r="G112" t="s">
        <v>2687</v>
      </c>
      <c r="H112" t="s">
        <v>2756</v>
      </c>
      <c r="I112" t="s">
        <v>557</v>
      </c>
      <c r="J112">
        <v>336098674.34815502</v>
      </c>
      <c r="L112" s="4"/>
      <c r="M112" s="4"/>
    </row>
    <row r="113" spans="1:13" x14ac:dyDescent="0.4">
      <c r="A113">
        <v>200000297</v>
      </c>
      <c r="B113" t="s">
        <v>2820</v>
      </c>
      <c r="C113" t="s">
        <v>2821</v>
      </c>
      <c r="D113" t="s">
        <v>554</v>
      </c>
      <c r="E113" t="s">
        <v>2936</v>
      </c>
      <c r="F113" t="s">
        <v>2937</v>
      </c>
      <c r="G113" t="s">
        <v>554</v>
      </c>
      <c r="H113" t="s">
        <v>2938</v>
      </c>
      <c r="I113" t="s">
        <v>557</v>
      </c>
      <c r="J113">
        <v>442983781.69025701</v>
      </c>
      <c r="K113">
        <v>7.48</v>
      </c>
      <c r="L113" s="4">
        <v>46295</v>
      </c>
      <c r="M113" s="4">
        <v>39510</v>
      </c>
    </row>
    <row r="114" spans="1:13" x14ac:dyDescent="0.4">
      <c r="A114">
        <v>200000297</v>
      </c>
      <c r="B114" t="s">
        <v>2820</v>
      </c>
      <c r="C114" t="s">
        <v>2821</v>
      </c>
      <c r="D114" t="s">
        <v>554</v>
      </c>
      <c r="E114" t="s">
        <v>2907</v>
      </c>
      <c r="F114" t="s">
        <v>2908</v>
      </c>
      <c r="G114" t="s">
        <v>554</v>
      </c>
      <c r="H114" t="s">
        <v>2909</v>
      </c>
      <c r="I114" t="s">
        <v>557</v>
      </c>
      <c r="J114">
        <v>109150353.562558</v>
      </c>
      <c r="K114">
        <v>6.7</v>
      </c>
      <c r="L114" s="4">
        <v>46213</v>
      </c>
      <c r="M114" s="4">
        <v>39600</v>
      </c>
    </row>
    <row r="115" spans="1:13" x14ac:dyDescent="0.4">
      <c r="A115">
        <v>200000297</v>
      </c>
      <c r="B115" t="s">
        <v>2820</v>
      </c>
      <c r="C115" t="s">
        <v>2821</v>
      </c>
      <c r="D115" t="s">
        <v>554</v>
      </c>
      <c r="E115" t="s">
        <v>2910</v>
      </c>
      <c r="F115" t="s">
        <v>2911</v>
      </c>
      <c r="G115" t="s">
        <v>554</v>
      </c>
      <c r="H115" t="s">
        <v>2912</v>
      </c>
      <c r="I115" t="s">
        <v>557</v>
      </c>
      <c r="J115">
        <v>122244464.35164399</v>
      </c>
      <c r="K115">
        <v>6.88</v>
      </c>
      <c r="L115" s="4">
        <v>46305</v>
      </c>
      <c r="M115" s="4">
        <v>39508</v>
      </c>
    </row>
    <row r="116" spans="1:13" x14ac:dyDescent="0.4">
      <c r="A116">
        <v>200000297</v>
      </c>
      <c r="B116" t="s">
        <v>2820</v>
      </c>
      <c r="C116" t="s">
        <v>2821</v>
      </c>
      <c r="D116" t="s">
        <v>554</v>
      </c>
      <c r="E116" t="s">
        <v>2913</v>
      </c>
      <c r="F116" t="s">
        <v>2914</v>
      </c>
      <c r="G116" t="s">
        <v>554</v>
      </c>
      <c r="H116" t="s">
        <v>2912</v>
      </c>
      <c r="I116" t="s">
        <v>557</v>
      </c>
      <c r="J116">
        <v>219075424.50874799</v>
      </c>
      <c r="K116">
        <v>6.7</v>
      </c>
      <c r="L116" s="4">
        <v>46213</v>
      </c>
      <c r="M116" s="4">
        <v>39600</v>
      </c>
    </row>
    <row r="117" spans="1:13" x14ac:dyDescent="0.4">
      <c r="A117">
        <v>200000297</v>
      </c>
      <c r="B117" t="s">
        <v>2820</v>
      </c>
      <c r="C117" t="s">
        <v>2821</v>
      </c>
      <c r="D117" t="s">
        <v>554</v>
      </c>
      <c r="E117" t="s">
        <v>2828</v>
      </c>
      <c r="F117" t="s">
        <v>2829</v>
      </c>
      <c r="G117" t="s">
        <v>554</v>
      </c>
      <c r="H117" t="s">
        <v>2827</v>
      </c>
      <c r="I117" t="s">
        <v>557</v>
      </c>
      <c r="J117">
        <v>124150261.236009</v>
      </c>
      <c r="K117">
        <v>6.97</v>
      </c>
      <c r="L117" s="4">
        <v>46295</v>
      </c>
      <c r="M117" s="4">
        <v>39569</v>
      </c>
    </row>
    <row r="118" spans="1:13" x14ac:dyDescent="0.4">
      <c r="A118">
        <v>200000297</v>
      </c>
      <c r="B118" t="s">
        <v>2820</v>
      </c>
      <c r="C118" t="s">
        <v>2821</v>
      </c>
      <c r="D118" t="s">
        <v>554</v>
      </c>
      <c r="E118" t="s">
        <v>2833</v>
      </c>
      <c r="F118" t="s">
        <v>2834</v>
      </c>
      <c r="G118" t="s">
        <v>554</v>
      </c>
      <c r="H118" t="s">
        <v>2835</v>
      </c>
      <c r="I118" t="s">
        <v>557</v>
      </c>
      <c r="J118">
        <v>111810178.25172199</v>
      </c>
      <c r="K118">
        <v>6.95</v>
      </c>
      <c r="L118" s="4">
        <v>46295</v>
      </c>
      <c r="M118" s="4">
        <v>39569</v>
      </c>
    </row>
    <row r="119" spans="1:13" x14ac:dyDescent="0.4">
      <c r="A119">
        <v>200000297</v>
      </c>
      <c r="B119" t="s">
        <v>2820</v>
      </c>
      <c r="C119" t="s">
        <v>2821</v>
      </c>
      <c r="D119" t="s">
        <v>554</v>
      </c>
      <c r="E119" t="s">
        <v>2920</v>
      </c>
      <c r="F119" t="s">
        <v>2921</v>
      </c>
      <c r="G119" t="s">
        <v>554</v>
      </c>
      <c r="H119" t="s">
        <v>2919</v>
      </c>
      <c r="I119" t="s">
        <v>557</v>
      </c>
      <c r="J119">
        <v>333718763.24826598</v>
      </c>
      <c r="K119">
        <v>7.07</v>
      </c>
      <c r="L119" s="4">
        <v>46660</v>
      </c>
      <c r="M119" s="4">
        <v>39675</v>
      </c>
    </row>
    <row r="120" spans="1:13" x14ac:dyDescent="0.4">
      <c r="A120">
        <v>200000297</v>
      </c>
      <c r="B120" t="s">
        <v>2820</v>
      </c>
      <c r="C120" t="s">
        <v>2821</v>
      </c>
      <c r="D120" t="s">
        <v>554</v>
      </c>
      <c r="E120" t="s">
        <v>2917</v>
      </c>
      <c r="F120" t="s">
        <v>2918</v>
      </c>
      <c r="G120" t="s">
        <v>554</v>
      </c>
      <c r="H120" t="s">
        <v>2919</v>
      </c>
      <c r="I120" t="s">
        <v>557</v>
      </c>
      <c r="J120">
        <v>300475332.1376</v>
      </c>
      <c r="K120">
        <v>6.99</v>
      </c>
      <c r="L120" s="4">
        <v>46660</v>
      </c>
      <c r="M120" s="4">
        <v>39806</v>
      </c>
    </row>
    <row r="121" spans="1:13" x14ac:dyDescent="0.4">
      <c r="A121">
        <v>200000297</v>
      </c>
      <c r="B121" t="s">
        <v>2820</v>
      </c>
      <c r="C121" t="s">
        <v>2821</v>
      </c>
      <c r="D121" t="s">
        <v>554</v>
      </c>
      <c r="E121" t="s">
        <v>2922</v>
      </c>
      <c r="F121" t="s">
        <v>2923</v>
      </c>
      <c r="G121" t="s">
        <v>554</v>
      </c>
      <c r="H121" t="s">
        <v>2919</v>
      </c>
      <c r="I121" t="s">
        <v>557</v>
      </c>
      <c r="J121">
        <v>500402936.08590001</v>
      </c>
      <c r="K121">
        <v>6.86</v>
      </c>
      <c r="L121" s="4">
        <v>46752</v>
      </c>
      <c r="M121" s="4">
        <v>39825</v>
      </c>
    </row>
    <row r="122" spans="1:13" x14ac:dyDescent="0.4">
      <c r="A122">
        <v>200000297</v>
      </c>
      <c r="B122" t="s">
        <v>2820</v>
      </c>
      <c r="C122" t="s">
        <v>2821</v>
      </c>
      <c r="D122" t="s">
        <v>554</v>
      </c>
      <c r="E122" t="s">
        <v>2822</v>
      </c>
      <c r="F122" t="s">
        <v>2823</v>
      </c>
      <c r="G122" t="s">
        <v>554</v>
      </c>
      <c r="H122" t="s">
        <v>2824</v>
      </c>
      <c r="I122" t="s">
        <v>557</v>
      </c>
      <c r="J122">
        <v>1527420143.10814</v>
      </c>
      <c r="K122">
        <v>6.91</v>
      </c>
      <c r="L122" s="4">
        <v>46660</v>
      </c>
      <c r="M122" s="4">
        <v>39874</v>
      </c>
    </row>
    <row r="123" spans="1:13" x14ac:dyDescent="0.4">
      <c r="A123">
        <v>200000297</v>
      </c>
      <c r="B123" t="s">
        <v>2820</v>
      </c>
      <c r="C123" t="s">
        <v>2821</v>
      </c>
      <c r="D123" t="s">
        <v>554</v>
      </c>
      <c r="E123" t="s">
        <v>2825</v>
      </c>
      <c r="F123" t="s">
        <v>2826</v>
      </c>
      <c r="G123" t="s">
        <v>554</v>
      </c>
      <c r="H123" t="s">
        <v>2827</v>
      </c>
      <c r="I123" t="s">
        <v>557</v>
      </c>
      <c r="J123">
        <v>189635143.66944399</v>
      </c>
      <c r="K123">
        <v>7.26</v>
      </c>
      <c r="L123" s="4">
        <v>46295</v>
      </c>
      <c r="M123" s="4">
        <v>39993</v>
      </c>
    </row>
    <row r="124" spans="1:13" x14ac:dyDescent="0.4">
      <c r="A124">
        <v>200000297</v>
      </c>
      <c r="B124" t="s">
        <v>2820</v>
      </c>
      <c r="C124" t="s">
        <v>2821</v>
      </c>
      <c r="D124" t="s">
        <v>554</v>
      </c>
      <c r="E124" t="s">
        <v>2830</v>
      </c>
      <c r="F124" t="s">
        <v>2831</v>
      </c>
      <c r="G124" t="s">
        <v>554</v>
      </c>
      <c r="H124" t="s">
        <v>2832</v>
      </c>
      <c r="I124" t="s">
        <v>557</v>
      </c>
      <c r="J124">
        <v>245971391.39325401</v>
      </c>
      <c r="K124">
        <v>7.17</v>
      </c>
      <c r="L124" s="4">
        <v>46295</v>
      </c>
      <c r="M124" s="4">
        <v>39994</v>
      </c>
    </row>
    <row r="125" spans="1:13" x14ac:dyDescent="0.4">
      <c r="A125">
        <v>200000297</v>
      </c>
      <c r="B125" t="s">
        <v>2820</v>
      </c>
      <c r="C125" t="s">
        <v>2821</v>
      </c>
      <c r="D125" t="s">
        <v>554</v>
      </c>
      <c r="E125" t="s">
        <v>2932</v>
      </c>
      <c r="F125" t="s">
        <v>2933</v>
      </c>
      <c r="G125" t="s">
        <v>554</v>
      </c>
      <c r="H125" t="s">
        <v>2931</v>
      </c>
      <c r="I125" t="s">
        <v>557</v>
      </c>
      <c r="J125">
        <v>1054886592.92035</v>
      </c>
      <c r="K125">
        <v>5.9</v>
      </c>
      <c r="L125" s="4">
        <v>47301</v>
      </c>
      <c r="M125" s="4">
        <v>40148</v>
      </c>
    </row>
    <row r="126" spans="1:13" x14ac:dyDescent="0.4">
      <c r="A126">
        <v>200000297</v>
      </c>
      <c r="B126" t="s">
        <v>2820</v>
      </c>
      <c r="C126" t="s">
        <v>2821</v>
      </c>
      <c r="D126" t="s">
        <v>554</v>
      </c>
      <c r="E126" t="s">
        <v>2899</v>
      </c>
      <c r="F126" t="s">
        <v>2900</v>
      </c>
      <c r="G126" t="s">
        <v>554</v>
      </c>
      <c r="H126" t="s">
        <v>755</v>
      </c>
      <c r="I126" t="s">
        <v>557</v>
      </c>
      <c r="J126">
        <v>570007884.94589698</v>
      </c>
      <c r="K126">
        <v>6.49</v>
      </c>
      <c r="L126" s="4">
        <v>47036</v>
      </c>
      <c r="M126" s="4">
        <v>40151</v>
      </c>
    </row>
    <row r="127" spans="1:13" x14ac:dyDescent="0.4">
      <c r="A127">
        <v>200000297</v>
      </c>
      <c r="B127" t="s">
        <v>2820</v>
      </c>
      <c r="C127" t="s">
        <v>2821</v>
      </c>
      <c r="D127" t="s">
        <v>554</v>
      </c>
      <c r="E127" t="s">
        <v>2889</v>
      </c>
      <c r="F127" t="s">
        <v>2890</v>
      </c>
      <c r="G127" t="s">
        <v>554</v>
      </c>
      <c r="H127" t="s">
        <v>2891</v>
      </c>
      <c r="I127" t="s">
        <v>557</v>
      </c>
      <c r="J127">
        <v>121070734.129546</v>
      </c>
      <c r="K127">
        <v>3.62</v>
      </c>
      <c r="L127" s="4">
        <v>46387</v>
      </c>
      <c r="M127" s="4">
        <v>40154</v>
      </c>
    </row>
    <row r="128" spans="1:13" x14ac:dyDescent="0.4">
      <c r="A128">
        <v>200000297</v>
      </c>
      <c r="B128" t="s">
        <v>2820</v>
      </c>
      <c r="C128" t="s">
        <v>2821</v>
      </c>
      <c r="D128" t="s">
        <v>554</v>
      </c>
      <c r="E128" t="s">
        <v>2892</v>
      </c>
      <c r="F128" t="s">
        <v>2893</v>
      </c>
      <c r="G128" t="s">
        <v>554</v>
      </c>
      <c r="H128" t="s">
        <v>2891</v>
      </c>
      <c r="I128" t="s">
        <v>557</v>
      </c>
      <c r="J128">
        <v>1593677559.4088099</v>
      </c>
      <c r="K128">
        <v>6.77</v>
      </c>
      <c r="L128" s="4">
        <v>47120</v>
      </c>
      <c r="M128" s="4">
        <v>40154</v>
      </c>
    </row>
    <row r="129" spans="1:13" x14ac:dyDescent="0.4">
      <c r="A129">
        <v>200000297</v>
      </c>
      <c r="B129" t="s">
        <v>2820</v>
      </c>
      <c r="C129" t="s">
        <v>2821</v>
      </c>
      <c r="D129" t="s">
        <v>554</v>
      </c>
      <c r="E129" t="s">
        <v>2884</v>
      </c>
      <c r="F129" t="s">
        <v>2885</v>
      </c>
      <c r="G129" t="s">
        <v>554</v>
      </c>
      <c r="H129" t="s">
        <v>2886</v>
      </c>
      <c r="I129" t="s">
        <v>557</v>
      </c>
      <c r="J129">
        <v>2007421570.41593</v>
      </c>
      <c r="K129">
        <v>6.53</v>
      </c>
      <c r="L129" s="4">
        <v>47210</v>
      </c>
      <c r="M129" s="4">
        <v>40165</v>
      </c>
    </row>
    <row r="130" spans="1:13" x14ac:dyDescent="0.4">
      <c r="A130">
        <v>200000297</v>
      </c>
      <c r="B130" t="s">
        <v>2820</v>
      </c>
      <c r="C130" t="s">
        <v>2821</v>
      </c>
      <c r="D130" t="s">
        <v>554</v>
      </c>
      <c r="E130" t="s">
        <v>2836</v>
      </c>
      <c r="F130" t="s">
        <v>2837</v>
      </c>
      <c r="G130" t="s">
        <v>554</v>
      </c>
      <c r="H130" t="s">
        <v>2838</v>
      </c>
      <c r="I130" t="s">
        <v>557</v>
      </c>
      <c r="J130">
        <v>199084269.56946799</v>
      </c>
      <c r="K130">
        <v>6.66</v>
      </c>
      <c r="L130" s="4">
        <v>47485</v>
      </c>
      <c r="M130" s="4">
        <v>40337</v>
      </c>
    </row>
    <row r="131" spans="1:13" x14ac:dyDescent="0.4">
      <c r="A131">
        <v>200000297</v>
      </c>
      <c r="B131" t="s">
        <v>2820</v>
      </c>
      <c r="C131" t="s">
        <v>2821</v>
      </c>
      <c r="D131" t="s">
        <v>554</v>
      </c>
      <c r="E131" t="s">
        <v>2841</v>
      </c>
      <c r="F131" t="s">
        <v>2842</v>
      </c>
      <c r="G131" t="s">
        <v>554</v>
      </c>
      <c r="H131" t="s">
        <v>2843</v>
      </c>
      <c r="I131" t="s">
        <v>557</v>
      </c>
      <c r="J131">
        <v>393018331.35447401</v>
      </c>
      <c r="K131">
        <v>6.72</v>
      </c>
      <c r="L131" s="4">
        <v>47575</v>
      </c>
      <c r="M131" s="4">
        <v>40337</v>
      </c>
    </row>
    <row r="132" spans="1:13" x14ac:dyDescent="0.4">
      <c r="A132">
        <v>200000297</v>
      </c>
      <c r="B132" t="s">
        <v>2820</v>
      </c>
      <c r="C132" t="s">
        <v>2821</v>
      </c>
      <c r="D132" t="s">
        <v>554</v>
      </c>
      <c r="E132" t="s">
        <v>2894</v>
      </c>
      <c r="F132" t="s">
        <v>2895</v>
      </c>
      <c r="G132" t="s">
        <v>554</v>
      </c>
      <c r="H132" t="s">
        <v>2896</v>
      </c>
      <c r="I132" t="s">
        <v>557</v>
      </c>
      <c r="J132">
        <v>623766492.35791004</v>
      </c>
      <c r="K132">
        <v>6.19</v>
      </c>
      <c r="L132" s="4">
        <v>47126</v>
      </c>
      <c r="M132" s="4">
        <v>40337</v>
      </c>
    </row>
    <row r="133" spans="1:13" x14ac:dyDescent="0.4">
      <c r="A133">
        <v>200000297</v>
      </c>
      <c r="B133" t="s">
        <v>2820</v>
      </c>
      <c r="C133" t="s">
        <v>2821</v>
      </c>
      <c r="D133" t="s">
        <v>554</v>
      </c>
      <c r="E133" t="s">
        <v>2903</v>
      </c>
      <c r="F133" t="s">
        <v>2904</v>
      </c>
      <c r="G133" t="s">
        <v>554</v>
      </c>
      <c r="H133" t="s">
        <v>2896</v>
      </c>
      <c r="I133" t="s">
        <v>557</v>
      </c>
      <c r="J133">
        <v>796187281.13310397</v>
      </c>
      <c r="K133">
        <v>6.18</v>
      </c>
      <c r="L133" s="4">
        <v>47126</v>
      </c>
      <c r="M133" s="4">
        <v>40337</v>
      </c>
    </row>
    <row r="134" spans="1:13" x14ac:dyDescent="0.4">
      <c r="A134">
        <v>200000297</v>
      </c>
      <c r="B134" t="s">
        <v>2820</v>
      </c>
      <c r="C134" t="s">
        <v>2821</v>
      </c>
      <c r="D134" t="s">
        <v>554</v>
      </c>
      <c r="E134" t="s">
        <v>2905</v>
      </c>
      <c r="F134" t="s">
        <v>2906</v>
      </c>
      <c r="G134" t="s">
        <v>554</v>
      </c>
      <c r="H134" t="s">
        <v>2896</v>
      </c>
      <c r="I134" t="s">
        <v>557</v>
      </c>
      <c r="J134">
        <v>493256850.321307</v>
      </c>
      <c r="K134">
        <v>5.92</v>
      </c>
      <c r="L134" s="4">
        <v>47581</v>
      </c>
      <c r="M134" s="4">
        <v>40437</v>
      </c>
    </row>
    <row r="135" spans="1:13" x14ac:dyDescent="0.4">
      <c r="A135">
        <v>200000297</v>
      </c>
      <c r="B135" t="s">
        <v>2820</v>
      </c>
      <c r="C135" t="s">
        <v>2821</v>
      </c>
      <c r="D135" t="s">
        <v>554</v>
      </c>
      <c r="E135" t="s">
        <v>2901</v>
      </c>
      <c r="F135" t="s">
        <v>2902</v>
      </c>
      <c r="G135" t="s">
        <v>554</v>
      </c>
      <c r="H135" t="s">
        <v>2896</v>
      </c>
      <c r="I135" t="s">
        <v>557</v>
      </c>
      <c r="J135">
        <v>786834183.81788003</v>
      </c>
      <c r="K135">
        <v>5.97</v>
      </c>
      <c r="L135" s="4">
        <v>47399</v>
      </c>
      <c r="M135" s="4">
        <v>40437</v>
      </c>
    </row>
    <row r="136" spans="1:13" x14ac:dyDescent="0.4">
      <c r="A136">
        <v>200000297</v>
      </c>
      <c r="B136" t="s">
        <v>2820</v>
      </c>
      <c r="C136" t="s">
        <v>2821</v>
      </c>
      <c r="D136" t="s">
        <v>554</v>
      </c>
      <c r="E136" t="s">
        <v>2897</v>
      </c>
      <c r="F136" t="s">
        <v>2898</v>
      </c>
      <c r="G136" t="s">
        <v>554</v>
      </c>
      <c r="H136" t="s">
        <v>2896</v>
      </c>
      <c r="I136" t="s">
        <v>557</v>
      </c>
      <c r="J136">
        <v>657384797.21077597</v>
      </c>
      <c r="K136">
        <v>6.12</v>
      </c>
      <c r="L136" s="4">
        <v>47490</v>
      </c>
      <c r="M136" s="4">
        <v>40437</v>
      </c>
    </row>
    <row r="137" spans="1:13" x14ac:dyDescent="0.4">
      <c r="A137">
        <v>200000297</v>
      </c>
      <c r="B137" t="s">
        <v>2820</v>
      </c>
      <c r="C137" t="s">
        <v>2821</v>
      </c>
      <c r="D137" t="s">
        <v>554</v>
      </c>
      <c r="E137" t="s">
        <v>2927</v>
      </c>
      <c r="F137" t="s">
        <v>2928</v>
      </c>
      <c r="G137" t="s">
        <v>554</v>
      </c>
      <c r="H137" t="s">
        <v>2926</v>
      </c>
      <c r="I137" t="s">
        <v>557</v>
      </c>
      <c r="J137">
        <v>170312808.02173001</v>
      </c>
      <c r="K137">
        <v>4.7</v>
      </c>
      <c r="L137" s="4">
        <v>47490</v>
      </c>
      <c r="M137" s="4">
        <v>40484</v>
      </c>
    </row>
    <row r="138" spans="1:13" x14ac:dyDescent="0.4">
      <c r="A138">
        <v>200000297</v>
      </c>
      <c r="B138" t="s">
        <v>2820</v>
      </c>
      <c r="C138" t="s">
        <v>2821</v>
      </c>
      <c r="D138" t="s">
        <v>554</v>
      </c>
      <c r="E138" t="s">
        <v>2924</v>
      </c>
      <c r="F138" t="s">
        <v>2925</v>
      </c>
      <c r="G138" t="s">
        <v>554</v>
      </c>
      <c r="H138" t="s">
        <v>2926</v>
      </c>
      <c r="I138" t="s">
        <v>557</v>
      </c>
      <c r="J138">
        <v>1686016136.59498</v>
      </c>
      <c r="K138">
        <v>4.7</v>
      </c>
      <c r="L138" s="4">
        <v>47304</v>
      </c>
      <c r="M138" s="4">
        <v>40484</v>
      </c>
    </row>
    <row r="139" spans="1:13" x14ac:dyDescent="0.4">
      <c r="A139">
        <v>200000297</v>
      </c>
      <c r="B139" t="s">
        <v>2820</v>
      </c>
      <c r="C139" t="s">
        <v>2821</v>
      </c>
      <c r="D139" t="s">
        <v>554</v>
      </c>
      <c r="E139" t="s">
        <v>2863</v>
      </c>
      <c r="F139" t="s">
        <v>2864</v>
      </c>
      <c r="G139" t="s">
        <v>554</v>
      </c>
      <c r="H139" t="s">
        <v>2850</v>
      </c>
      <c r="I139" t="s">
        <v>557</v>
      </c>
      <c r="J139">
        <v>606663.51546606002</v>
      </c>
      <c r="K139">
        <v>3.21</v>
      </c>
      <c r="L139" s="4">
        <v>46113</v>
      </c>
      <c r="M139" s="4">
        <v>40533</v>
      </c>
    </row>
    <row r="140" spans="1:13" x14ac:dyDescent="0.4">
      <c r="A140">
        <v>200000297</v>
      </c>
      <c r="B140" t="s">
        <v>2820</v>
      </c>
      <c r="C140" t="s">
        <v>2821</v>
      </c>
      <c r="D140" t="s">
        <v>554</v>
      </c>
      <c r="E140" t="s">
        <v>2869</v>
      </c>
      <c r="F140" t="s">
        <v>2870</v>
      </c>
      <c r="G140" t="s">
        <v>554</v>
      </c>
      <c r="H140" t="s">
        <v>2850</v>
      </c>
      <c r="I140" t="s">
        <v>557</v>
      </c>
      <c r="J140">
        <v>206964758.65012601</v>
      </c>
      <c r="K140">
        <v>6.87</v>
      </c>
      <c r="L140" s="4">
        <v>47031</v>
      </c>
      <c r="M140" s="4">
        <v>40533</v>
      </c>
    </row>
    <row r="141" spans="1:13" x14ac:dyDescent="0.4">
      <c r="A141">
        <v>200000297</v>
      </c>
      <c r="B141" t="s">
        <v>2820</v>
      </c>
      <c r="C141" t="s">
        <v>2821</v>
      </c>
      <c r="D141" t="s">
        <v>554</v>
      </c>
      <c r="E141" t="s">
        <v>2861</v>
      </c>
      <c r="F141" t="s">
        <v>2862</v>
      </c>
      <c r="G141" t="s">
        <v>554</v>
      </c>
      <c r="H141" t="s">
        <v>2850</v>
      </c>
      <c r="I141" t="s">
        <v>557</v>
      </c>
      <c r="J141">
        <v>8664685.2749246694</v>
      </c>
      <c r="K141">
        <v>3.2</v>
      </c>
      <c r="L141" s="4">
        <v>46113</v>
      </c>
      <c r="M141" s="4">
        <v>40533</v>
      </c>
    </row>
    <row r="142" spans="1:13" x14ac:dyDescent="0.4">
      <c r="A142">
        <v>200000297</v>
      </c>
      <c r="B142" t="s">
        <v>2820</v>
      </c>
      <c r="C142" t="s">
        <v>2821</v>
      </c>
      <c r="D142" t="s">
        <v>554</v>
      </c>
      <c r="E142" t="s">
        <v>2867</v>
      </c>
      <c r="F142" t="s">
        <v>2868</v>
      </c>
      <c r="G142" t="s">
        <v>554</v>
      </c>
      <c r="H142" t="s">
        <v>2850</v>
      </c>
      <c r="I142" t="s">
        <v>557</v>
      </c>
      <c r="J142">
        <v>236807186.73576301</v>
      </c>
      <c r="K142">
        <v>6.86</v>
      </c>
      <c r="L142" s="4">
        <v>47031</v>
      </c>
      <c r="M142" s="4">
        <v>40533</v>
      </c>
    </row>
    <row r="143" spans="1:13" x14ac:dyDescent="0.4">
      <c r="A143">
        <v>200000297</v>
      </c>
      <c r="B143" t="s">
        <v>2820</v>
      </c>
      <c r="C143" t="s">
        <v>2821</v>
      </c>
      <c r="D143" t="s">
        <v>554</v>
      </c>
      <c r="E143" t="s">
        <v>2929</v>
      </c>
      <c r="F143" t="s">
        <v>2930</v>
      </c>
      <c r="G143" t="s">
        <v>554</v>
      </c>
      <c r="H143" t="s">
        <v>2926</v>
      </c>
      <c r="I143" t="s">
        <v>557</v>
      </c>
      <c r="J143">
        <v>115856877.15235101</v>
      </c>
      <c r="K143">
        <v>4.7</v>
      </c>
      <c r="L143" s="4">
        <v>47490</v>
      </c>
      <c r="M143" s="4">
        <v>40542</v>
      </c>
    </row>
    <row r="144" spans="1:13" x14ac:dyDescent="0.4">
      <c r="A144">
        <v>200000297</v>
      </c>
      <c r="B144" t="s">
        <v>2820</v>
      </c>
      <c r="C144" t="s">
        <v>2821</v>
      </c>
      <c r="D144" t="s">
        <v>554</v>
      </c>
      <c r="E144" t="s">
        <v>2844</v>
      </c>
      <c r="F144" t="s">
        <v>2845</v>
      </c>
      <c r="G144" t="s">
        <v>554</v>
      </c>
      <c r="H144" t="s">
        <v>2843</v>
      </c>
      <c r="I144" t="s">
        <v>557</v>
      </c>
      <c r="J144">
        <v>116344042.144684</v>
      </c>
      <c r="K144">
        <v>6.63</v>
      </c>
      <c r="L144" s="4">
        <v>47210</v>
      </c>
      <c r="M144" s="4">
        <v>40543</v>
      </c>
    </row>
    <row r="145" spans="1:13" x14ac:dyDescent="0.4">
      <c r="A145">
        <v>200000297</v>
      </c>
      <c r="B145" t="s">
        <v>2820</v>
      </c>
      <c r="C145" t="s">
        <v>2821</v>
      </c>
      <c r="D145" t="s">
        <v>554</v>
      </c>
      <c r="E145" t="s">
        <v>2846</v>
      </c>
      <c r="F145" t="s">
        <v>2847</v>
      </c>
      <c r="G145" t="s">
        <v>554</v>
      </c>
      <c r="H145" t="s">
        <v>2843</v>
      </c>
      <c r="I145" t="s">
        <v>557</v>
      </c>
      <c r="J145">
        <v>377820023.090289</v>
      </c>
      <c r="K145">
        <v>6.61</v>
      </c>
      <c r="L145" s="4">
        <v>47575</v>
      </c>
      <c r="M145" s="4">
        <v>40543</v>
      </c>
    </row>
    <row r="146" spans="1:13" x14ac:dyDescent="0.4">
      <c r="A146">
        <v>200000297</v>
      </c>
      <c r="B146" t="s">
        <v>2820</v>
      </c>
      <c r="C146" t="s">
        <v>2821</v>
      </c>
      <c r="D146" t="s">
        <v>554</v>
      </c>
      <c r="E146" t="s">
        <v>2848</v>
      </c>
      <c r="F146" t="s">
        <v>2849</v>
      </c>
      <c r="G146" t="s">
        <v>554</v>
      </c>
      <c r="H146" t="s">
        <v>2850</v>
      </c>
      <c r="I146" t="s">
        <v>557</v>
      </c>
      <c r="J146">
        <v>23881618.053909499</v>
      </c>
      <c r="K146">
        <v>4.0199999999999996</v>
      </c>
      <c r="L146" s="4">
        <v>46391</v>
      </c>
      <c r="M146" s="4">
        <v>40653</v>
      </c>
    </row>
    <row r="147" spans="1:13" x14ac:dyDescent="0.4">
      <c r="A147">
        <v>200000297</v>
      </c>
      <c r="B147" t="s">
        <v>2820</v>
      </c>
      <c r="C147" t="s">
        <v>2821</v>
      </c>
      <c r="D147" t="s">
        <v>554</v>
      </c>
      <c r="E147" t="s">
        <v>2851</v>
      </c>
      <c r="F147" t="s">
        <v>2852</v>
      </c>
      <c r="G147" t="s">
        <v>554</v>
      </c>
      <c r="H147" t="s">
        <v>2850</v>
      </c>
      <c r="I147" t="s">
        <v>557</v>
      </c>
      <c r="J147">
        <v>231728183.248202</v>
      </c>
      <c r="K147">
        <v>7.68</v>
      </c>
      <c r="L147" s="4">
        <v>47392</v>
      </c>
      <c r="M147" s="4">
        <v>40653</v>
      </c>
    </row>
    <row r="148" spans="1:13" x14ac:dyDescent="0.4">
      <c r="A148">
        <v>200000297</v>
      </c>
      <c r="B148" t="s">
        <v>2820</v>
      </c>
      <c r="C148" t="s">
        <v>2821</v>
      </c>
      <c r="D148" t="s">
        <v>554</v>
      </c>
      <c r="E148" t="s">
        <v>2855</v>
      </c>
      <c r="F148" t="s">
        <v>2856</v>
      </c>
      <c r="G148" t="s">
        <v>554</v>
      </c>
      <c r="H148" t="s">
        <v>2850</v>
      </c>
      <c r="I148" t="s">
        <v>557</v>
      </c>
      <c r="J148">
        <v>27618213.776372399</v>
      </c>
      <c r="K148">
        <v>4.0199999999999996</v>
      </c>
      <c r="L148" s="4">
        <v>46391</v>
      </c>
      <c r="M148" s="4">
        <v>40653</v>
      </c>
    </row>
    <row r="149" spans="1:13" x14ac:dyDescent="0.4">
      <c r="A149">
        <v>200000297</v>
      </c>
      <c r="B149" t="s">
        <v>2820</v>
      </c>
      <c r="C149" t="s">
        <v>2821</v>
      </c>
      <c r="D149" t="s">
        <v>554</v>
      </c>
      <c r="E149" t="s">
        <v>2853</v>
      </c>
      <c r="F149" t="s">
        <v>2854</v>
      </c>
      <c r="G149" t="s">
        <v>554</v>
      </c>
      <c r="H149" t="s">
        <v>2850</v>
      </c>
      <c r="I149" t="s">
        <v>557</v>
      </c>
      <c r="J149">
        <v>260064464.70594001</v>
      </c>
      <c r="K149">
        <v>7.68</v>
      </c>
      <c r="L149" s="4">
        <v>47392</v>
      </c>
      <c r="M149" s="4">
        <v>40653</v>
      </c>
    </row>
    <row r="150" spans="1:13" x14ac:dyDescent="0.4">
      <c r="A150">
        <v>200000297</v>
      </c>
      <c r="B150" t="s">
        <v>2820</v>
      </c>
      <c r="C150" t="s">
        <v>2821</v>
      </c>
      <c r="D150" t="s">
        <v>554</v>
      </c>
      <c r="E150" t="s">
        <v>2839</v>
      </c>
      <c r="F150" t="s">
        <v>2840</v>
      </c>
      <c r="G150" t="s">
        <v>554</v>
      </c>
      <c r="H150" t="s">
        <v>2838</v>
      </c>
      <c r="I150" t="s">
        <v>557</v>
      </c>
      <c r="J150">
        <v>342675620.23135698</v>
      </c>
      <c r="K150">
        <v>7.41</v>
      </c>
      <c r="L150" s="4">
        <v>47850</v>
      </c>
      <c r="M150" s="4">
        <v>40659</v>
      </c>
    </row>
    <row r="151" spans="1:13" x14ac:dyDescent="0.4">
      <c r="A151">
        <v>200000297</v>
      </c>
      <c r="B151" t="s">
        <v>2820</v>
      </c>
      <c r="C151" t="s">
        <v>2821</v>
      </c>
      <c r="D151" t="s">
        <v>554</v>
      </c>
      <c r="E151" t="s">
        <v>2877</v>
      </c>
      <c r="F151" t="s">
        <v>2878</v>
      </c>
      <c r="G151" t="s">
        <v>554</v>
      </c>
      <c r="H151" t="s">
        <v>2876</v>
      </c>
      <c r="I151" t="s">
        <v>557</v>
      </c>
      <c r="J151">
        <v>488689518.71381098</v>
      </c>
      <c r="K151">
        <v>5.86</v>
      </c>
      <c r="L151" s="4">
        <v>47672</v>
      </c>
      <c r="M151" s="4">
        <v>40666</v>
      </c>
    </row>
    <row r="152" spans="1:13" x14ac:dyDescent="0.4">
      <c r="A152">
        <v>200000297</v>
      </c>
      <c r="B152" t="s">
        <v>2820</v>
      </c>
      <c r="C152" t="s">
        <v>2821</v>
      </c>
      <c r="D152" t="s">
        <v>554</v>
      </c>
      <c r="E152" t="s">
        <v>2874</v>
      </c>
      <c r="F152" t="s">
        <v>2875</v>
      </c>
      <c r="G152" t="s">
        <v>554</v>
      </c>
      <c r="H152" t="s">
        <v>2876</v>
      </c>
      <c r="I152" t="s">
        <v>557</v>
      </c>
      <c r="J152">
        <v>724717659.31747496</v>
      </c>
      <c r="K152">
        <v>6.17</v>
      </c>
      <c r="L152" s="4">
        <v>47945</v>
      </c>
      <c r="M152" s="4">
        <v>40666</v>
      </c>
    </row>
    <row r="153" spans="1:13" x14ac:dyDescent="0.4">
      <c r="A153">
        <v>200000297</v>
      </c>
      <c r="B153" t="s">
        <v>2820</v>
      </c>
      <c r="C153" t="s">
        <v>2821</v>
      </c>
      <c r="D153" t="s">
        <v>554</v>
      </c>
      <c r="E153" t="s">
        <v>2859</v>
      </c>
      <c r="F153" t="s">
        <v>2860</v>
      </c>
      <c r="G153" t="s">
        <v>554</v>
      </c>
      <c r="H153" t="s">
        <v>748</v>
      </c>
      <c r="I153" t="s">
        <v>557</v>
      </c>
      <c r="J153">
        <v>51349656.095848702</v>
      </c>
      <c r="K153">
        <v>2.44</v>
      </c>
      <c r="L153" s="4">
        <v>46569</v>
      </c>
      <c r="M153" s="4">
        <v>40753</v>
      </c>
    </row>
    <row r="154" spans="1:13" x14ac:dyDescent="0.4">
      <c r="A154">
        <v>200000297</v>
      </c>
      <c r="B154" t="s">
        <v>2820</v>
      </c>
      <c r="C154" t="s">
        <v>2821</v>
      </c>
      <c r="D154" t="s">
        <v>554</v>
      </c>
      <c r="E154" t="s">
        <v>2857</v>
      </c>
      <c r="F154" t="s">
        <v>2858</v>
      </c>
      <c r="G154" t="s">
        <v>554</v>
      </c>
      <c r="H154" t="s">
        <v>748</v>
      </c>
      <c r="I154" t="s">
        <v>557</v>
      </c>
      <c r="J154">
        <v>324439904.18234199</v>
      </c>
      <c r="K154">
        <v>6.1</v>
      </c>
      <c r="L154" s="4">
        <v>47574</v>
      </c>
      <c r="M154" s="4">
        <v>40753</v>
      </c>
    </row>
    <row r="155" spans="1:13" x14ac:dyDescent="0.4">
      <c r="A155">
        <v>200000297</v>
      </c>
      <c r="B155" t="s">
        <v>2820</v>
      </c>
      <c r="C155" t="s">
        <v>2821</v>
      </c>
      <c r="D155" t="s">
        <v>554</v>
      </c>
      <c r="E155" t="s">
        <v>2934</v>
      </c>
      <c r="F155" t="s">
        <v>2935</v>
      </c>
      <c r="G155" t="s">
        <v>554</v>
      </c>
      <c r="H155" t="s">
        <v>717</v>
      </c>
      <c r="I155" t="s">
        <v>557</v>
      </c>
      <c r="J155">
        <v>1146202571.41855</v>
      </c>
      <c r="K155">
        <v>5.26</v>
      </c>
      <c r="L155" s="4">
        <v>47574</v>
      </c>
      <c r="M155" s="4">
        <v>40855</v>
      </c>
    </row>
    <row r="156" spans="1:13" x14ac:dyDescent="0.4">
      <c r="A156">
        <v>200000297</v>
      </c>
      <c r="B156" t="s">
        <v>2820</v>
      </c>
      <c r="C156" t="s">
        <v>2821</v>
      </c>
      <c r="D156" t="s">
        <v>554</v>
      </c>
      <c r="E156" t="s">
        <v>2865</v>
      </c>
      <c r="F156" t="s">
        <v>2866</v>
      </c>
      <c r="G156" t="s">
        <v>554</v>
      </c>
      <c r="H156" t="s">
        <v>748</v>
      </c>
      <c r="I156" t="s">
        <v>557</v>
      </c>
      <c r="J156">
        <v>88301957.211445004</v>
      </c>
      <c r="K156">
        <v>5.98</v>
      </c>
      <c r="L156" s="4">
        <v>48030</v>
      </c>
      <c r="M156" s="4">
        <v>40872</v>
      </c>
    </row>
    <row r="157" spans="1:13" x14ac:dyDescent="0.4">
      <c r="A157">
        <v>200000297</v>
      </c>
      <c r="B157" t="s">
        <v>2820</v>
      </c>
      <c r="C157" t="s">
        <v>2821</v>
      </c>
      <c r="D157" t="s">
        <v>554</v>
      </c>
      <c r="E157" t="s">
        <v>2887</v>
      </c>
      <c r="F157" t="s">
        <v>2888</v>
      </c>
      <c r="G157" t="s">
        <v>554</v>
      </c>
      <c r="H157" t="s">
        <v>729</v>
      </c>
      <c r="I157" t="s">
        <v>557</v>
      </c>
      <c r="J157">
        <v>3226762059.8497701</v>
      </c>
      <c r="K157">
        <v>6.6</v>
      </c>
      <c r="L157" s="4">
        <v>47665</v>
      </c>
      <c r="M157" s="4">
        <v>40883</v>
      </c>
    </row>
    <row r="158" spans="1:13" x14ac:dyDescent="0.4">
      <c r="A158">
        <v>200000297</v>
      </c>
      <c r="B158" t="s">
        <v>2820</v>
      </c>
      <c r="C158" t="s">
        <v>2821</v>
      </c>
      <c r="D158" t="s">
        <v>554</v>
      </c>
      <c r="E158" t="s">
        <v>2915</v>
      </c>
      <c r="F158" t="s">
        <v>2916</v>
      </c>
      <c r="G158" t="s">
        <v>554</v>
      </c>
      <c r="H158" t="s">
        <v>726</v>
      </c>
      <c r="I158" t="s">
        <v>557</v>
      </c>
      <c r="J158">
        <v>2345067439.80336</v>
      </c>
      <c r="K158">
        <v>5.26</v>
      </c>
      <c r="L158" s="4">
        <v>48029</v>
      </c>
      <c r="M158" s="4">
        <v>40933</v>
      </c>
    </row>
    <row r="159" spans="1:13" x14ac:dyDescent="0.4">
      <c r="A159">
        <v>200000297</v>
      </c>
      <c r="B159" t="s">
        <v>2820</v>
      </c>
      <c r="C159" t="s">
        <v>2821</v>
      </c>
      <c r="D159" t="s">
        <v>554</v>
      </c>
      <c r="E159" t="s">
        <v>2879</v>
      </c>
      <c r="F159" t="s">
        <v>2880</v>
      </c>
      <c r="G159" t="s">
        <v>554</v>
      </c>
      <c r="H159" t="s">
        <v>2876</v>
      </c>
      <c r="I159" t="s">
        <v>557</v>
      </c>
      <c r="J159">
        <v>1147971689.2718201</v>
      </c>
      <c r="K159">
        <v>6.34</v>
      </c>
      <c r="L159" s="4">
        <v>48311</v>
      </c>
      <c r="M159" s="4">
        <v>41193</v>
      </c>
    </row>
    <row r="160" spans="1:13" x14ac:dyDescent="0.4">
      <c r="A160">
        <v>200000297</v>
      </c>
      <c r="B160" t="s">
        <v>2820</v>
      </c>
      <c r="C160" t="s">
        <v>2821</v>
      </c>
      <c r="D160" t="s">
        <v>554</v>
      </c>
      <c r="E160" t="s">
        <v>2881</v>
      </c>
      <c r="F160" t="s">
        <v>2882</v>
      </c>
      <c r="G160" t="s">
        <v>554</v>
      </c>
      <c r="H160" t="s">
        <v>2883</v>
      </c>
      <c r="I160" t="s">
        <v>557</v>
      </c>
      <c r="J160">
        <v>1405393719.5423901</v>
      </c>
      <c r="K160">
        <v>6.5</v>
      </c>
      <c r="L160" s="4">
        <v>48586</v>
      </c>
      <c r="M160" s="4">
        <v>41281</v>
      </c>
    </row>
    <row r="161" spans="1:13" x14ac:dyDescent="0.4">
      <c r="A161">
        <v>200000297</v>
      </c>
      <c r="B161" t="s">
        <v>2820</v>
      </c>
      <c r="C161" t="s">
        <v>2821</v>
      </c>
      <c r="D161" t="s">
        <v>554</v>
      </c>
      <c r="E161" t="s">
        <v>2871</v>
      </c>
      <c r="F161" t="s">
        <v>2872</v>
      </c>
      <c r="G161" t="s">
        <v>554</v>
      </c>
      <c r="H161" t="s">
        <v>2873</v>
      </c>
      <c r="I161" t="s">
        <v>557</v>
      </c>
      <c r="J161">
        <v>1884988041.61778</v>
      </c>
      <c r="K161">
        <v>5.72</v>
      </c>
      <c r="L161" s="4">
        <v>48579</v>
      </c>
      <c r="M161" s="4">
        <v>41318</v>
      </c>
    </row>
    <row r="162" spans="1:13" x14ac:dyDescent="0.4">
      <c r="A162">
        <v>200000297</v>
      </c>
      <c r="B162" t="s">
        <v>2820</v>
      </c>
      <c r="C162" t="s">
        <v>2821</v>
      </c>
      <c r="D162" t="s">
        <v>2687</v>
      </c>
      <c r="E162" t="s">
        <v>2819</v>
      </c>
      <c r="F162" t="s">
        <v>883</v>
      </c>
      <c r="G162" t="s">
        <v>2687</v>
      </c>
      <c r="H162" t="s">
        <v>883</v>
      </c>
      <c r="I162" t="s">
        <v>557</v>
      </c>
      <c r="J162">
        <v>121606779.720245</v>
      </c>
      <c r="L162" s="4"/>
      <c r="M162" s="4"/>
    </row>
    <row r="163" spans="1:13" x14ac:dyDescent="0.4">
      <c r="A163">
        <v>200000297</v>
      </c>
      <c r="B163" t="s">
        <v>2820</v>
      </c>
      <c r="C163" t="s">
        <v>2821</v>
      </c>
      <c r="D163" t="s">
        <v>2687</v>
      </c>
      <c r="E163" t="s">
        <v>2985</v>
      </c>
      <c r="F163" t="s">
        <v>2986</v>
      </c>
      <c r="G163" t="s">
        <v>2687</v>
      </c>
      <c r="H163" t="s">
        <v>733</v>
      </c>
      <c r="I163" t="s">
        <v>557</v>
      </c>
      <c r="J163">
        <v>774387549.28992605</v>
      </c>
      <c r="L163" s="4"/>
      <c r="M163" s="4"/>
    </row>
    <row r="164" spans="1:13" x14ac:dyDescent="0.4">
      <c r="A164">
        <v>200000297</v>
      </c>
      <c r="B164" t="s">
        <v>2820</v>
      </c>
      <c r="C164" t="s">
        <v>2821</v>
      </c>
      <c r="D164" t="s">
        <v>2687</v>
      </c>
      <c r="E164" t="s">
        <v>2983</v>
      </c>
      <c r="F164" t="s">
        <v>2984</v>
      </c>
      <c r="G164" t="s">
        <v>2687</v>
      </c>
      <c r="H164" t="s">
        <v>736</v>
      </c>
      <c r="I164" t="s">
        <v>557</v>
      </c>
      <c r="J164">
        <v>446704658.908553</v>
      </c>
      <c r="L164" s="4"/>
      <c r="M164" s="4"/>
    </row>
    <row r="165" spans="1:13" x14ac:dyDescent="0.4">
      <c r="A165">
        <v>200000297</v>
      </c>
      <c r="B165" t="s">
        <v>2820</v>
      </c>
      <c r="C165" t="s">
        <v>2821</v>
      </c>
      <c r="D165" t="s">
        <v>2687</v>
      </c>
      <c r="E165" t="s">
        <v>2991</v>
      </c>
      <c r="F165" t="s">
        <v>717</v>
      </c>
      <c r="G165" t="s">
        <v>2687</v>
      </c>
      <c r="H165" t="s">
        <v>717</v>
      </c>
      <c r="I165" t="s">
        <v>557</v>
      </c>
      <c r="J165">
        <v>1406895613.99049</v>
      </c>
      <c r="L165" s="4"/>
      <c r="M165" s="4"/>
    </row>
    <row r="166" spans="1:13" x14ac:dyDescent="0.4">
      <c r="A166">
        <v>200000297</v>
      </c>
      <c r="B166" t="s">
        <v>2820</v>
      </c>
      <c r="C166" t="s">
        <v>2821</v>
      </c>
      <c r="D166" t="s">
        <v>2687</v>
      </c>
      <c r="E166" t="s">
        <v>2949</v>
      </c>
      <c r="F166" t="s">
        <v>2950</v>
      </c>
      <c r="G166" t="s">
        <v>2687</v>
      </c>
      <c r="H166" t="s">
        <v>2950</v>
      </c>
      <c r="I166" t="s">
        <v>557</v>
      </c>
      <c r="J166">
        <v>935027998.02543199</v>
      </c>
      <c r="L166" s="4"/>
      <c r="M166" s="4"/>
    </row>
    <row r="167" spans="1:13" x14ac:dyDescent="0.4">
      <c r="A167">
        <v>200000297</v>
      </c>
      <c r="B167" t="s">
        <v>2820</v>
      </c>
      <c r="C167" t="s">
        <v>2821</v>
      </c>
      <c r="D167" t="s">
        <v>2687</v>
      </c>
      <c r="E167" t="s">
        <v>2992</v>
      </c>
      <c r="F167" t="s">
        <v>2993</v>
      </c>
      <c r="G167" t="s">
        <v>2687</v>
      </c>
      <c r="H167" t="s">
        <v>2994</v>
      </c>
      <c r="I167" t="s">
        <v>557</v>
      </c>
      <c r="J167">
        <v>915421178.95095098</v>
      </c>
      <c r="L167" s="4"/>
      <c r="M167" s="4"/>
    </row>
    <row r="168" spans="1:13" x14ac:dyDescent="0.4">
      <c r="A168">
        <v>200000297</v>
      </c>
      <c r="B168" t="s">
        <v>2820</v>
      </c>
      <c r="C168" t="s">
        <v>2821</v>
      </c>
      <c r="D168" t="s">
        <v>2687</v>
      </c>
      <c r="E168" t="s">
        <v>2981</v>
      </c>
      <c r="F168" t="s">
        <v>2891</v>
      </c>
      <c r="G168" t="s">
        <v>2687</v>
      </c>
      <c r="H168" t="s">
        <v>2891</v>
      </c>
      <c r="I168" t="s">
        <v>557</v>
      </c>
      <c r="J168">
        <v>772578041.45479405</v>
      </c>
      <c r="L168" s="4"/>
      <c r="M168" s="4"/>
    </row>
    <row r="169" spans="1:13" x14ac:dyDescent="0.4">
      <c r="A169">
        <v>200000297</v>
      </c>
      <c r="B169" t="s">
        <v>2820</v>
      </c>
      <c r="C169" t="s">
        <v>2821</v>
      </c>
      <c r="D169" t="s">
        <v>2687</v>
      </c>
      <c r="E169" t="s">
        <v>2953</v>
      </c>
      <c r="F169" t="s">
        <v>2832</v>
      </c>
      <c r="G169" t="s">
        <v>2687</v>
      </c>
      <c r="H169" t="s">
        <v>2832</v>
      </c>
      <c r="I169" t="s">
        <v>557</v>
      </c>
      <c r="J169">
        <v>1063028590.2409</v>
      </c>
      <c r="L169" s="4"/>
      <c r="M169" s="4"/>
    </row>
    <row r="170" spans="1:13" x14ac:dyDescent="0.4">
      <c r="A170">
        <v>200000297</v>
      </c>
      <c r="B170" t="s">
        <v>2820</v>
      </c>
      <c r="C170" t="s">
        <v>2821</v>
      </c>
      <c r="D170" t="s">
        <v>2687</v>
      </c>
      <c r="E170" t="s">
        <v>2951</v>
      </c>
      <c r="F170" t="s">
        <v>2952</v>
      </c>
      <c r="G170" t="s">
        <v>2687</v>
      </c>
      <c r="H170" t="s">
        <v>2952</v>
      </c>
      <c r="I170" t="s">
        <v>557</v>
      </c>
      <c r="J170">
        <v>769842510.62263</v>
      </c>
      <c r="L170" s="4"/>
      <c r="M170" s="4"/>
    </row>
    <row r="171" spans="1:13" x14ac:dyDescent="0.4">
      <c r="A171">
        <v>200000297</v>
      </c>
      <c r="B171" t="s">
        <v>2820</v>
      </c>
      <c r="C171" t="s">
        <v>2821</v>
      </c>
      <c r="D171" t="s">
        <v>2687</v>
      </c>
      <c r="E171" t="s">
        <v>2987</v>
      </c>
      <c r="F171" t="s">
        <v>726</v>
      </c>
      <c r="G171" t="s">
        <v>2687</v>
      </c>
      <c r="H171" t="s">
        <v>726</v>
      </c>
      <c r="I171" t="s">
        <v>557</v>
      </c>
      <c r="J171">
        <v>659586874.98940694</v>
      </c>
      <c r="L171" s="4"/>
      <c r="M171" s="4"/>
    </row>
    <row r="172" spans="1:13" x14ac:dyDescent="0.4">
      <c r="A172">
        <v>200000297</v>
      </c>
      <c r="B172" t="s">
        <v>2820</v>
      </c>
      <c r="C172" t="s">
        <v>2821</v>
      </c>
      <c r="D172" t="s">
        <v>2687</v>
      </c>
      <c r="E172" t="s">
        <v>2980</v>
      </c>
      <c r="F172" t="s">
        <v>729</v>
      </c>
      <c r="G172" t="s">
        <v>2687</v>
      </c>
      <c r="H172" t="s">
        <v>729</v>
      </c>
      <c r="I172" t="s">
        <v>557</v>
      </c>
      <c r="J172">
        <v>934566622.60996497</v>
      </c>
      <c r="L172" s="4"/>
      <c r="M172" s="4"/>
    </row>
    <row r="173" spans="1:13" x14ac:dyDescent="0.4">
      <c r="A173">
        <v>200000297</v>
      </c>
      <c r="B173" t="s">
        <v>2820</v>
      </c>
      <c r="C173" t="s">
        <v>2821</v>
      </c>
      <c r="D173" t="s">
        <v>2687</v>
      </c>
      <c r="E173" t="s">
        <v>2990</v>
      </c>
      <c r="F173" t="s">
        <v>2931</v>
      </c>
      <c r="G173" t="s">
        <v>2687</v>
      </c>
      <c r="H173" t="s">
        <v>2931</v>
      </c>
      <c r="I173" t="s">
        <v>557</v>
      </c>
      <c r="J173">
        <v>350219934.169016</v>
      </c>
      <c r="L173" s="4"/>
      <c r="M173" s="4"/>
    </row>
    <row r="174" spans="1:13" x14ac:dyDescent="0.4">
      <c r="A174">
        <v>200000297</v>
      </c>
      <c r="B174" t="s">
        <v>2820</v>
      </c>
      <c r="C174" t="s">
        <v>2821</v>
      </c>
      <c r="D174" t="s">
        <v>2687</v>
      </c>
      <c r="E174" t="s">
        <v>2963</v>
      </c>
      <c r="F174" t="s">
        <v>2964</v>
      </c>
      <c r="G174" t="s">
        <v>2687</v>
      </c>
      <c r="H174" t="s">
        <v>2886</v>
      </c>
      <c r="I174" t="s">
        <v>557</v>
      </c>
      <c r="J174">
        <v>674053752.70042598</v>
      </c>
      <c r="L174" s="4"/>
      <c r="M174" s="4"/>
    </row>
    <row r="175" spans="1:13" x14ac:dyDescent="0.4">
      <c r="A175">
        <v>200000297</v>
      </c>
      <c r="B175" t="s">
        <v>2820</v>
      </c>
      <c r="C175" t="s">
        <v>2821</v>
      </c>
      <c r="D175" t="s">
        <v>2687</v>
      </c>
      <c r="E175" t="s">
        <v>2955</v>
      </c>
      <c r="F175" t="s">
        <v>2850</v>
      </c>
      <c r="G175" t="s">
        <v>2687</v>
      </c>
      <c r="H175" t="s">
        <v>748</v>
      </c>
      <c r="I175" t="s">
        <v>557</v>
      </c>
      <c r="J175">
        <v>600859674.49889898</v>
      </c>
      <c r="L175" s="4"/>
      <c r="M175" s="4"/>
    </row>
    <row r="176" spans="1:13" x14ac:dyDescent="0.4">
      <c r="A176">
        <v>200000297</v>
      </c>
      <c r="B176" t="s">
        <v>2820</v>
      </c>
      <c r="C176" t="s">
        <v>2821</v>
      </c>
      <c r="D176" t="s">
        <v>2687</v>
      </c>
      <c r="E176" t="s">
        <v>2982</v>
      </c>
      <c r="F176" t="s">
        <v>2896</v>
      </c>
      <c r="G176" t="s">
        <v>2687</v>
      </c>
      <c r="H176" t="s">
        <v>755</v>
      </c>
      <c r="I176" t="s">
        <v>557</v>
      </c>
      <c r="J176">
        <v>1432663273.8805699</v>
      </c>
      <c r="L176" s="4"/>
      <c r="M176" s="4"/>
    </row>
    <row r="177" spans="1:13" x14ac:dyDescent="0.4">
      <c r="A177">
        <v>200000297</v>
      </c>
      <c r="B177" t="s">
        <v>2820</v>
      </c>
      <c r="C177" t="s">
        <v>2821</v>
      </c>
      <c r="D177" t="s">
        <v>2687</v>
      </c>
      <c r="E177" t="s">
        <v>2939</v>
      </c>
      <c r="F177" t="s">
        <v>2940</v>
      </c>
      <c r="G177" t="s">
        <v>2687</v>
      </c>
      <c r="H177" t="s">
        <v>2941</v>
      </c>
      <c r="I177" t="s">
        <v>557</v>
      </c>
      <c r="J177">
        <v>3272165543.6215301</v>
      </c>
      <c r="L177" s="4"/>
      <c r="M177" s="4"/>
    </row>
    <row r="178" spans="1:13" x14ac:dyDescent="0.4">
      <c r="A178">
        <v>200000297</v>
      </c>
      <c r="B178" t="s">
        <v>2820</v>
      </c>
      <c r="C178" t="s">
        <v>2821</v>
      </c>
      <c r="D178" t="s">
        <v>2687</v>
      </c>
      <c r="E178" t="s">
        <v>2956</v>
      </c>
      <c r="F178" t="s">
        <v>2957</v>
      </c>
      <c r="G178" t="s">
        <v>2687</v>
      </c>
      <c r="H178" t="s">
        <v>2957</v>
      </c>
      <c r="I178" t="s">
        <v>557</v>
      </c>
      <c r="J178">
        <v>374256810.61289197</v>
      </c>
      <c r="L178" s="4"/>
      <c r="M178" s="4"/>
    </row>
    <row r="179" spans="1:13" x14ac:dyDescent="0.4">
      <c r="A179">
        <v>200000297</v>
      </c>
      <c r="B179" t="s">
        <v>2820</v>
      </c>
      <c r="C179" t="s">
        <v>2821</v>
      </c>
      <c r="D179" t="s">
        <v>2687</v>
      </c>
      <c r="E179" t="s">
        <v>2958</v>
      </c>
      <c r="F179" t="s">
        <v>2959</v>
      </c>
      <c r="G179" t="s">
        <v>2687</v>
      </c>
      <c r="H179" t="s">
        <v>636</v>
      </c>
      <c r="I179" t="s">
        <v>557</v>
      </c>
      <c r="J179">
        <v>162112923.46570501</v>
      </c>
      <c r="L179" s="4"/>
      <c r="M179" s="4"/>
    </row>
    <row r="180" spans="1:13" x14ac:dyDescent="0.4">
      <c r="A180">
        <v>200000297</v>
      </c>
      <c r="B180" t="s">
        <v>2820</v>
      </c>
      <c r="C180" t="s">
        <v>2821</v>
      </c>
      <c r="D180" t="s">
        <v>2687</v>
      </c>
      <c r="E180" t="s">
        <v>2960</v>
      </c>
      <c r="F180" t="s">
        <v>2961</v>
      </c>
      <c r="G180" t="s">
        <v>2687</v>
      </c>
      <c r="H180" t="s">
        <v>636</v>
      </c>
      <c r="I180" t="s">
        <v>557</v>
      </c>
      <c r="J180">
        <v>162112923.46570501</v>
      </c>
      <c r="L180" s="4"/>
      <c r="M180" s="4"/>
    </row>
    <row r="181" spans="1:13" x14ac:dyDescent="0.4">
      <c r="A181">
        <v>200000297</v>
      </c>
      <c r="B181" t="s">
        <v>2820</v>
      </c>
      <c r="C181" t="s">
        <v>2821</v>
      </c>
      <c r="D181" t="s">
        <v>2687</v>
      </c>
      <c r="E181" t="s">
        <v>2945</v>
      </c>
      <c r="F181" t="s">
        <v>2946</v>
      </c>
      <c r="G181" t="s">
        <v>2687</v>
      </c>
      <c r="H181" t="s">
        <v>638</v>
      </c>
      <c r="I181" t="s">
        <v>557</v>
      </c>
      <c r="J181">
        <v>95547249.161304504</v>
      </c>
      <c r="L181" s="4"/>
      <c r="M181" s="4"/>
    </row>
    <row r="182" spans="1:13" x14ac:dyDescent="0.4">
      <c r="A182">
        <v>200000297</v>
      </c>
      <c r="B182" t="s">
        <v>2820</v>
      </c>
      <c r="C182" t="s">
        <v>2821</v>
      </c>
      <c r="D182" t="s">
        <v>2687</v>
      </c>
      <c r="E182" t="s">
        <v>2947</v>
      </c>
      <c r="F182" t="s">
        <v>2948</v>
      </c>
      <c r="G182" t="s">
        <v>2687</v>
      </c>
      <c r="H182" t="s">
        <v>638</v>
      </c>
      <c r="I182" t="s">
        <v>557</v>
      </c>
      <c r="J182">
        <v>117470761.811349</v>
      </c>
      <c r="L182" s="4"/>
      <c r="M182" s="4"/>
    </row>
    <row r="183" spans="1:13" x14ac:dyDescent="0.4">
      <c r="A183">
        <v>200000297</v>
      </c>
      <c r="B183" t="s">
        <v>2820</v>
      </c>
      <c r="C183" t="s">
        <v>2821</v>
      </c>
      <c r="D183" t="s">
        <v>2687</v>
      </c>
      <c r="E183" t="s">
        <v>2942</v>
      </c>
      <c r="F183" t="s">
        <v>2943</v>
      </c>
      <c r="G183" t="s">
        <v>2687</v>
      </c>
      <c r="H183" t="s">
        <v>2944</v>
      </c>
      <c r="I183" t="s">
        <v>557</v>
      </c>
      <c r="J183">
        <v>307910826.92052501</v>
      </c>
      <c r="L183" s="4"/>
      <c r="M183" s="4"/>
    </row>
    <row r="184" spans="1:13" x14ac:dyDescent="0.4">
      <c r="A184">
        <v>200000297</v>
      </c>
      <c r="B184" t="s">
        <v>2820</v>
      </c>
      <c r="C184" t="s">
        <v>2821</v>
      </c>
      <c r="D184" t="s">
        <v>2687</v>
      </c>
      <c r="E184" t="s">
        <v>2965</v>
      </c>
      <c r="F184" t="s">
        <v>2966</v>
      </c>
      <c r="G184" t="s">
        <v>2687</v>
      </c>
      <c r="H184" t="s">
        <v>2967</v>
      </c>
      <c r="I184" t="s">
        <v>557</v>
      </c>
      <c r="J184">
        <v>209826012.97412401</v>
      </c>
      <c r="L184" s="4"/>
      <c r="M184" s="4"/>
    </row>
    <row r="185" spans="1:13" x14ac:dyDescent="0.4">
      <c r="A185">
        <v>200000297</v>
      </c>
      <c r="B185" t="s">
        <v>2820</v>
      </c>
      <c r="C185" t="s">
        <v>2821</v>
      </c>
      <c r="D185" t="s">
        <v>2687</v>
      </c>
      <c r="E185" t="s">
        <v>2968</v>
      </c>
      <c r="F185" t="s">
        <v>2969</v>
      </c>
      <c r="G185" t="s">
        <v>2687</v>
      </c>
      <c r="H185" t="s">
        <v>2967</v>
      </c>
      <c r="I185" t="s">
        <v>557</v>
      </c>
      <c r="J185">
        <v>201817386.52473199</v>
      </c>
      <c r="L185" s="4"/>
      <c r="M185" s="4"/>
    </row>
    <row r="186" spans="1:13" x14ac:dyDescent="0.4">
      <c r="A186">
        <v>200000297</v>
      </c>
      <c r="B186" t="s">
        <v>2820</v>
      </c>
      <c r="C186" t="s">
        <v>2821</v>
      </c>
      <c r="D186" t="s">
        <v>2687</v>
      </c>
      <c r="E186" t="s">
        <v>2970</v>
      </c>
      <c r="F186" t="s">
        <v>2971</v>
      </c>
      <c r="G186" t="s">
        <v>2687</v>
      </c>
      <c r="H186" t="s">
        <v>2972</v>
      </c>
      <c r="I186" t="s">
        <v>557</v>
      </c>
      <c r="J186">
        <v>188821978.988978</v>
      </c>
      <c r="L186" s="4"/>
      <c r="M186" s="4"/>
    </row>
    <row r="187" spans="1:13" x14ac:dyDescent="0.4">
      <c r="A187">
        <v>200000297</v>
      </c>
      <c r="B187" t="s">
        <v>2820</v>
      </c>
      <c r="C187" t="s">
        <v>2821</v>
      </c>
      <c r="D187" t="s">
        <v>2687</v>
      </c>
      <c r="E187" t="s">
        <v>2973</v>
      </c>
      <c r="F187" t="s">
        <v>2974</v>
      </c>
      <c r="G187" t="s">
        <v>2687</v>
      </c>
      <c r="H187" t="s">
        <v>2972</v>
      </c>
      <c r="I187" t="s">
        <v>557</v>
      </c>
      <c r="J187">
        <v>181615033.22601801</v>
      </c>
      <c r="L187" s="4"/>
      <c r="M187" s="4"/>
    </row>
    <row r="188" spans="1:13" x14ac:dyDescent="0.4">
      <c r="A188">
        <v>200000297</v>
      </c>
      <c r="B188" t="s">
        <v>2820</v>
      </c>
      <c r="C188" t="s">
        <v>2821</v>
      </c>
      <c r="D188" t="s">
        <v>2687</v>
      </c>
      <c r="E188" t="s">
        <v>2975</v>
      </c>
      <c r="F188" t="s">
        <v>2976</v>
      </c>
      <c r="G188" t="s">
        <v>2687</v>
      </c>
      <c r="H188" t="s">
        <v>2977</v>
      </c>
      <c r="I188" t="s">
        <v>557</v>
      </c>
      <c r="J188">
        <v>120193203.979213</v>
      </c>
      <c r="L188" s="4"/>
      <c r="M188" s="4"/>
    </row>
    <row r="189" spans="1:13" x14ac:dyDescent="0.4">
      <c r="A189">
        <v>200000297</v>
      </c>
      <c r="B189" t="s">
        <v>2820</v>
      </c>
      <c r="C189" t="s">
        <v>2821</v>
      </c>
      <c r="D189" t="s">
        <v>2687</v>
      </c>
      <c r="E189" t="s">
        <v>2978</v>
      </c>
      <c r="F189" t="s">
        <v>2979</v>
      </c>
      <c r="G189" t="s">
        <v>2687</v>
      </c>
      <c r="H189" t="s">
        <v>2977</v>
      </c>
      <c r="I189" t="s">
        <v>557</v>
      </c>
      <c r="J189">
        <v>115605627.153051</v>
      </c>
      <c r="L189" s="4"/>
      <c r="M189" s="4"/>
    </row>
    <row r="190" spans="1:13" x14ac:dyDescent="0.4">
      <c r="A190">
        <v>200000297</v>
      </c>
      <c r="B190" t="s">
        <v>2820</v>
      </c>
      <c r="C190" t="s">
        <v>2821</v>
      </c>
      <c r="D190" t="s">
        <v>2687</v>
      </c>
      <c r="E190" t="s">
        <v>2954</v>
      </c>
      <c r="F190" t="s">
        <v>2838</v>
      </c>
      <c r="G190" t="s">
        <v>2687</v>
      </c>
      <c r="H190" t="s">
        <v>2838</v>
      </c>
      <c r="I190" t="s">
        <v>557</v>
      </c>
      <c r="J190">
        <v>312662563.73725402</v>
      </c>
      <c r="L190" s="4"/>
      <c r="M190" s="4"/>
    </row>
    <row r="191" spans="1:13" x14ac:dyDescent="0.4">
      <c r="A191">
        <v>200000297</v>
      </c>
      <c r="B191" t="s">
        <v>2820</v>
      </c>
      <c r="C191" t="s">
        <v>2821</v>
      </c>
      <c r="D191" t="s">
        <v>2687</v>
      </c>
      <c r="E191" t="s">
        <v>2988</v>
      </c>
      <c r="F191" t="s">
        <v>2989</v>
      </c>
      <c r="G191" t="s">
        <v>2687</v>
      </c>
      <c r="H191" t="s">
        <v>2989</v>
      </c>
      <c r="I191" t="s">
        <v>557</v>
      </c>
      <c r="J191">
        <v>550581206.79384899</v>
      </c>
      <c r="L191" s="4"/>
      <c r="M191" s="4"/>
    </row>
    <row r="192" spans="1:13" x14ac:dyDescent="0.4">
      <c r="A192">
        <v>200000297</v>
      </c>
      <c r="B192" t="s">
        <v>2820</v>
      </c>
      <c r="C192" t="s">
        <v>2821</v>
      </c>
      <c r="D192" t="s">
        <v>2687</v>
      </c>
      <c r="E192" t="s">
        <v>2962</v>
      </c>
      <c r="F192" t="s">
        <v>2876</v>
      </c>
      <c r="G192" t="s">
        <v>2687</v>
      </c>
      <c r="H192" t="s">
        <v>2876</v>
      </c>
      <c r="I192" t="s">
        <v>557</v>
      </c>
      <c r="J192">
        <v>298495596.07990199</v>
      </c>
      <c r="L192" s="4"/>
      <c r="M192" s="4"/>
    </row>
    <row r="193" spans="1:13" x14ac:dyDescent="0.4">
      <c r="A193">
        <v>200000298</v>
      </c>
      <c r="B193" t="s">
        <v>2995</v>
      </c>
      <c r="C193" t="s">
        <v>2996</v>
      </c>
      <c r="D193" t="s">
        <v>554</v>
      </c>
      <c r="E193" t="s">
        <v>3003</v>
      </c>
      <c r="F193" t="s">
        <v>3004</v>
      </c>
      <c r="G193" t="s">
        <v>554</v>
      </c>
      <c r="H193" t="s">
        <v>3002</v>
      </c>
      <c r="I193" t="s">
        <v>557</v>
      </c>
      <c r="J193">
        <v>60760106.065412201</v>
      </c>
      <c r="K193">
        <v>5.61</v>
      </c>
      <c r="L193" s="4">
        <v>46752</v>
      </c>
      <c r="M193" s="4">
        <v>40025</v>
      </c>
    </row>
    <row r="194" spans="1:13" x14ac:dyDescent="0.4">
      <c r="A194">
        <v>200000298</v>
      </c>
      <c r="B194" t="s">
        <v>2995</v>
      </c>
      <c r="C194" t="s">
        <v>2996</v>
      </c>
      <c r="D194" t="s">
        <v>554</v>
      </c>
      <c r="E194" t="s">
        <v>3000</v>
      </c>
      <c r="F194" t="s">
        <v>3001</v>
      </c>
      <c r="G194" t="s">
        <v>554</v>
      </c>
      <c r="H194" t="s">
        <v>3002</v>
      </c>
      <c r="I194" t="s">
        <v>557</v>
      </c>
      <c r="J194">
        <v>123771480.220815</v>
      </c>
      <c r="K194">
        <v>5.29</v>
      </c>
      <c r="L194" s="4">
        <v>46843</v>
      </c>
      <c r="M194" s="4">
        <v>40156</v>
      </c>
    </row>
    <row r="195" spans="1:13" x14ac:dyDescent="0.4">
      <c r="A195">
        <v>200000298</v>
      </c>
      <c r="B195" t="s">
        <v>2995</v>
      </c>
      <c r="C195" t="s">
        <v>2996</v>
      </c>
      <c r="D195" t="s">
        <v>554</v>
      </c>
      <c r="E195" t="s">
        <v>3024</v>
      </c>
      <c r="F195" t="s">
        <v>3025</v>
      </c>
      <c r="G195" t="s">
        <v>554</v>
      </c>
      <c r="H195" t="s">
        <v>3021</v>
      </c>
      <c r="I195" t="s">
        <v>557</v>
      </c>
      <c r="J195">
        <v>497912053.792373</v>
      </c>
      <c r="K195">
        <v>6.31</v>
      </c>
      <c r="L195" s="4">
        <v>46941</v>
      </c>
      <c r="M195" s="4">
        <v>40094</v>
      </c>
    </row>
    <row r="196" spans="1:13" x14ac:dyDescent="0.4">
      <c r="A196">
        <v>200000298</v>
      </c>
      <c r="B196" t="s">
        <v>2995</v>
      </c>
      <c r="C196" t="s">
        <v>2996</v>
      </c>
      <c r="D196" t="s">
        <v>554</v>
      </c>
      <c r="E196" t="s">
        <v>3019</v>
      </c>
      <c r="F196" t="s">
        <v>3020</v>
      </c>
      <c r="G196" t="s">
        <v>554</v>
      </c>
      <c r="H196" t="s">
        <v>3021</v>
      </c>
      <c r="I196" t="s">
        <v>557</v>
      </c>
      <c r="J196">
        <v>613088390.58538496</v>
      </c>
      <c r="K196">
        <v>6.1</v>
      </c>
      <c r="L196" s="4">
        <v>47217</v>
      </c>
      <c r="M196" s="4">
        <v>40185</v>
      </c>
    </row>
    <row r="197" spans="1:13" x14ac:dyDescent="0.4">
      <c r="A197">
        <v>200000298</v>
      </c>
      <c r="B197" t="s">
        <v>2995</v>
      </c>
      <c r="C197" t="s">
        <v>2996</v>
      </c>
      <c r="D197" t="s">
        <v>554</v>
      </c>
      <c r="E197" t="s">
        <v>3022</v>
      </c>
      <c r="F197" t="s">
        <v>3023</v>
      </c>
      <c r="G197" t="s">
        <v>554</v>
      </c>
      <c r="H197" t="s">
        <v>3021</v>
      </c>
      <c r="I197" t="s">
        <v>557</v>
      </c>
      <c r="J197">
        <v>626664493.93429303</v>
      </c>
      <c r="K197">
        <v>6.08</v>
      </c>
      <c r="L197" s="4">
        <v>47217</v>
      </c>
      <c r="M197" s="4">
        <v>40238</v>
      </c>
    </row>
    <row r="198" spans="1:13" x14ac:dyDescent="0.4">
      <c r="A198">
        <v>200000298</v>
      </c>
      <c r="B198" t="s">
        <v>2995</v>
      </c>
      <c r="C198" t="s">
        <v>2996</v>
      </c>
      <c r="D198" t="s">
        <v>554</v>
      </c>
      <c r="E198" t="s">
        <v>2997</v>
      </c>
      <c r="F198" t="s">
        <v>2998</v>
      </c>
      <c r="G198" t="s">
        <v>554</v>
      </c>
      <c r="H198" t="s">
        <v>2999</v>
      </c>
      <c r="I198" t="s">
        <v>557</v>
      </c>
      <c r="J198">
        <v>2686506986.9075599</v>
      </c>
      <c r="K198">
        <v>5.07</v>
      </c>
      <c r="L198" s="4">
        <v>46934</v>
      </c>
      <c r="M198" s="4">
        <v>40298</v>
      </c>
    </row>
    <row r="199" spans="1:13" x14ac:dyDescent="0.4">
      <c r="A199">
        <v>200000298</v>
      </c>
      <c r="B199" t="s">
        <v>2995</v>
      </c>
      <c r="C199" t="s">
        <v>2996</v>
      </c>
      <c r="D199" t="s">
        <v>554</v>
      </c>
      <c r="E199" t="s">
        <v>3026</v>
      </c>
      <c r="F199" t="s">
        <v>3027</v>
      </c>
      <c r="G199" t="s">
        <v>554</v>
      </c>
      <c r="H199" t="s">
        <v>3028</v>
      </c>
      <c r="I199" t="s">
        <v>557</v>
      </c>
      <c r="J199">
        <v>590637415.65394497</v>
      </c>
      <c r="K199">
        <v>5.99</v>
      </c>
      <c r="L199" s="4">
        <v>47308</v>
      </c>
      <c r="M199" s="4">
        <v>40276</v>
      </c>
    </row>
    <row r="200" spans="1:13" x14ac:dyDescent="0.4">
      <c r="A200">
        <v>200000298</v>
      </c>
      <c r="B200" t="s">
        <v>2995</v>
      </c>
      <c r="C200" t="s">
        <v>2996</v>
      </c>
      <c r="D200" t="s">
        <v>554</v>
      </c>
      <c r="E200" t="s">
        <v>3005</v>
      </c>
      <c r="F200" t="s">
        <v>3006</v>
      </c>
      <c r="G200" t="s">
        <v>554</v>
      </c>
      <c r="H200" t="s">
        <v>3007</v>
      </c>
      <c r="I200" t="s">
        <v>557</v>
      </c>
      <c r="J200">
        <v>3869584216.13098</v>
      </c>
      <c r="K200">
        <v>6.82</v>
      </c>
      <c r="L200" s="4">
        <v>47573</v>
      </c>
      <c r="M200" s="4">
        <v>40575</v>
      </c>
    </row>
    <row r="201" spans="1:13" x14ac:dyDescent="0.4">
      <c r="A201">
        <v>200000298</v>
      </c>
      <c r="B201" t="s">
        <v>2995</v>
      </c>
      <c r="C201" t="s">
        <v>2996</v>
      </c>
      <c r="D201" t="s">
        <v>554</v>
      </c>
      <c r="E201" t="s">
        <v>3014</v>
      </c>
      <c r="F201" t="s">
        <v>3015</v>
      </c>
      <c r="G201" t="s">
        <v>554</v>
      </c>
      <c r="H201" t="s">
        <v>3016</v>
      </c>
      <c r="I201" t="s">
        <v>557</v>
      </c>
      <c r="J201">
        <v>4041007669.4081202</v>
      </c>
      <c r="K201">
        <v>7.51</v>
      </c>
      <c r="L201" s="4">
        <v>48304</v>
      </c>
      <c r="M201" s="4">
        <v>41037</v>
      </c>
    </row>
    <row r="202" spans="1:13" x14ac:dyDescent="0.4">
      <c r="A202">
        <v>200000298</v>
      </c>
      <c r="B202" t="s">
        <v>2995</v>
      </c>
      <c r="C202" t="s">
        <v>2996</v>
      </c>
      <c r="D202" t="s">
        <v>554</v>
      </c>
      <c r="E202" t="s">
        <v>3017</v>
      </c>
      <c r="F202" t="s">
        <v>3018</v>
      </c>
      <c r="G202" t="s">
        <v>554</v>
      </c>
      <c r="H202" t="s">
        <v>3016</v>
      </c>
      <c r="I202" t="s">
        <v>557</v>
      </c>
      <c r="J202">
        <v>2196285707.3415999</v>
      </c>
      <c r="K202">
        <v>6.84</v>
      </c>
      <c r="L202" s="4">
        <v>48471</v>
      </c>
      <c r="M202" s="4">
        <v>41166</v>
      </c>
    </row>
    <row r="203" spans="1:13" x14ac:dyDescent="0.4">
      <c r="A203">
        <v>200000298</v>
      </c>
      <c r="B203" t="s">
        <v>2995</v>
      </c>
      <c r="C203" t="s">
        <v>2996</v>
      </c>
      <c r="D203" t="s">
        <v>554</v>
      </c>
      <c r="E203" t="s">
        <v>3008</v>
      </c>
      <c r="F203" t="s">
        <v>3009</v>
      </c>
      <c r="G203" t="s">
        <v>554</v>
      </c>
      <c r="H203" t="s">
        <v>2798</v>
      </c>
      <c r="I203" t="s">
        <v>557</v>
      </c>
      <c r="J203">
        <v>3622821142.7121</v>
      </c>
      <c r="K203">
        <v>6.62</v>
      </c>
      <c r="L203" s="4">
        <v>47756</v>
      </c>
      <c r="M203" s="4">
        <v>42004</v>
      </c>
    </row>
    <row r="204" spans="1:13" x14ac:dyDescent="0.4">
      <c r="A204">
        <v>200000298</v>
      </c>
      <c r="B204" t="s">
        <v>2995</v>
      </c>
      <c r="C204" t="s">
        <v>2996</v>
      </c>
      <c r="D204" t="s">
        <v>554</v>
      </c>
      <c r="E204" t="s">
        <v>3010</v>
      </c>
      <c r="F204" t="s">
        <v>3011</v>
      </c>
      <c r="G204" t="s">
        <v>554</v>
      </c>
      <c r="H204" t="s">
        <v>2798</v>
      </c>
      <c r="I204" t="s">
        <v>557</v>
      </c>
      <c r="J204">
        <v>822447708.44700694</v>
      </c>
      <c r="K204">
        <v>4.07</v>
      </c>
      <c r="L204" s="4">
        <v>46660</v>
      </c>
      <c r="M204" s="4">
        <v>42549</v>
      </c>
    </row>
    <row r="205" spans="1:13" x14ac:dyDescent="0.4">
      <c r="A205">
        <v>200000298</v>
      </c>
      <c r="B205" t="s">
        <v>2995</v>
      </c>
      <c r="C205" t="s">
        <v>2996</v>
      </c>
      <c r="D205" t="s">
        <v>554</v>
      </c>
      <c r="E205" t="s">
        <v>3012</v>
      </c>
      <c r="F205" t="s">
        <v>3013</v>
      </c>
      <c r="G205" t="s">
        <v>554</v>
      </c>
      <c r="H205" t="s">
        <v>2798</v>
      </c>
      <c r="I205" t="s">
        <v>557</v>
      </c>
      <c r="J205">
        <v>1398547363.6343601</v>
      </c>
      <c r="K205">
        <v>7.62</v>
      </c>
      <c r="L205" s="4">
        <v>47483</v>
      </c>
      <c r="M205" s="4">
        <v>42549</v>
      </c>
    </row>
    <row r="206" spans="1:13" x14ac:dyDescent="0.4">
      <c r="A206">
        <v>200000298</v>
      </c>
      <c r="B206" t="s">
        <v>2995</v>
      </c>
      <c r="C206" t="s">
        <v>2996</v>
      </c>
      <c r="D206" t="s">
        <v>2687</v>
      </c>
      <c r="E206" t="s">
        <v>3035</v>
      </c>
      <c r="F206" t="s">
        <v>3036</v>
      </c>
      <c r="G206" t="s">
        <v>2687</v>
      </c>
      <c r="H206" t="s">
        <v>706</v>
      </c>
      <c r="I206" t="s">
        <v>557</v>
      </c>
      <c r="J206">
        <v>1345323846.70661</v>
      </c>
      <c r="L206" s="4"/>
      <c r="M206" s="4"/>
    </row>
    <row r="207" spans="1:13" x14ac:dyDescent="0.4">
      <c r="A207">
        <v>200000298</v>
      </c>
      <c r="B207" t="s">
        <v>2995</v>
      </c>
      <c r="C207" t="s">
        <v>2996</v>
      </c>
      <c r="D207" t="s">
        <v>2687</v>
      </c>
      <c r="E207" t="s">
        <v>2816</v>
      </c>
      <c r="F207" t="s">
        <v>2817</v>
      </c>
      <c r="G207" t="s">
        <v>2687</v>
      </c>
      <c r="H207" t="s">
        <v>706</v>
      </c>
      <c r="I207" t="s">
        <v>557</v>
      </c>
      <c r="J207">
        <v>1762279119.94295</v>
      </c>
      <c r="L207" s="4"/>
      <c r="M207" s="4"/>
    </row>
    <row r="208" spans="1:13" x14ac:dyDescent="0.4">
      <c r="A208">
        <v>200000298</v>
      </c>
      <c r="B208" t="s">
        <v>2995</v>
      </c>
      <c r="C208" t="s">
        <v>2996</v>
      </c>
      <c r="D208" t="s">
        <v>2687</v>
      </c>
      <c r="E208" t="s">
        <v>3039</v>
      </c>
      <c r="F208" t="s">
        <v>3021</v>
      </c>
      <c r="G208" t="s">
        <v>2687</v>
      </c>
      <c r="H208" t="s">
        <v>753</v>
      </c>
      <c r="I208" t="s">
        <v>557</v>
      </c>
      <c r="J208">
        <v>936098409.574947</v>
      </c>
      <c r="L208" s="4"/>
      <c r="M208" s="4"/>
    </row>
    <row r="209" spans="1:13" x14ac:dyDescent="0.4">
      <c r="A209">
        <v>200000298</v>
      </c>
      <c r="B209" t="s">
        <v>2995</v>
      </c>
      <c r="C209" t="s">
        <v>2996</v>
      </c>
      <c r="D209" t="s">
        <v>2687</v>
      </c>
      <c r="E209" t="s">
        <v>2939</v>
      </c>
      <c r="F209" t="s">
        <v>2940</v>
      </c>
      <c r="G209" t="s">
        <v>2687</v>
      </c>
      <c r="H209" t="s">
        <v>2941</v>
      </c>
      <c r="I209" t="s">
        <v>557</v>
      </c>
      <c r="J209">
        <v>5241645364.2061396</v>
      </c>
      <c r="L209" s="4"/>
      <c r="M209" s="4"/>
    </row>
    <row r="210" spans="1:13" x14ac:dyDescent="0.4">
      <c r="A210">
        <v>200000298</v>
      </c>
      <c r="B210" t="s">
        <v>2995</v>
      </c>
      <c r="C210" t="s">
        <v>2996</v>
      </c>
      <c r="D210" t="s">
        <v>2687</v>
      </c>
      <c r="E210" t="s">
        <v>3029</v>
      </c>
      <c r="F210" t="s">
        <v>3030</v>
      </c>
      <c r="G210" t="s">
        <v>2687</v>
      </c>
      <c r="H210" t="s">
        <v>2941</v>
      </c>
      <c r="I210" t="s">
        <v>557</v>
      </c>
      <c r="J210">
        <v>156638348.00799099</v>
      </c>
      <c r="L210" s="4"/>
      <c r="M210" s="4"/>
    </row>
    <row r="211" spans="1:13" x14ac:dyDescent="0.4">
      <c r="A211">
        <v>200000298</v>
      </c>
      <c r="B211" t="s">
        <v>2995</v>
      </c>
      <c r="C211" t="s">
        <v>2996</v>
      </c>
      <c r="D211" t="s">
        <v>2687</v>
      </c>
      <c r="E211" t="s">
        <v>3031</v>
      </c>
      <c r="F211" t="s">
        <v>3032</v>
      </c>
      <c r="G211" t="s">
        <v>2687</v>
      </c>
      <c r="H211" t="s">
        <v>3032</v>
      </c>
      <c r="I211" t="s">
        <v>557</v>
      </c>
      <c r="J211">
        <v>1254317840.6670699</v>
      </c>
      <c r="L211" s="4"/>
      <c r="M211" s="4"/>
    </row>
    <row r="212" spans="1:13" x14ac:dyDescent="0.4">
      <c r="A212">
        <v>200000298</v>
      </c>
      <c r="B212" t="s">
        <v>2995</v>
      </c>
      <c r="C212" t="s">
        <v>2996</v>
      </c>
      <c r="D212" t="s">
        <v>2687</v>
      </c>
      <c r="E212" t="s">
        <v>3037</v>
      </c>
      <c r="F212" t="s">
        <v>3038</v>
      </c>
      <c r="G212" t="s">
        <v>2687</v>
      </c>
      <c r="H212" t="s">
        <v>3038</v>
      </c>
      <c r="I212" t="s">
        <v>557</v>
      </c>
      <c r="J212">
        <v>1851469357.7899599</v>
      </c>
      <c r="L212" s="4"/>
      <c r="M212" s="4"/>
    </row>
    <row r="213" spans="1:13" x14ac:dyDescent="0.4">
      <c r="A213">
        <v>200000298</v>
      </c>
      <c r="B213" t="s">
        <v>2995</v>
      </c>
      <c r="C213" t="s">
        <v>2996</v>
      </c>
      <c r="D213" t="s">
        <v>2687</v>
      </c>
      <c r="E213" t="s">
        <v>3033</v>
      </c>
      <c r="F213" t="s">
        <v>3034</v>
      </c>
      <c r="G213" t="s">
        <v>2687</v>
      </c>
      <c r="H213" t="s">
        <v>757</v>
      </c>
      <c r="I213" t="s">
        <v>557</v>
      </c>
      <c r="J213">
        <v>989794432.95032704</v>
      </c>
      <c r="L213" s="4"/>
      <c r="M213" s="4"/>
    </row>
    <row r="214" spans="1:13" x14ac:dyDescent="0.4">
      <c r="A214">
        <v>200000300</v>
      </c>
      <c r="B214" t="s">
        <v>3040</v>
      </c>
      <c r="C214" t="s">
        <v>3041</v>
      </c>
      <c r="D214" t="s">
        <v>554</v>
      </c>
      <c r="E214" t="s">
        <v>3042</v>
      </c>
      <c r="F214" t="s">
        <v>3043</v>
      </c>
      <c r="G214" t="s">
        <v>554</v>
      </c>
      <c r="H214" t="s">
        <v>3044</v>
      </c>
      <c r="I214" t="s">
        <v>557</v>
      </c>
      <c r="J214">
        <v>9911666092.0078506</v>
      </c>
      <c r="K214">
        <v>5.41</v>
      </c>
      <c r="L214" s="4">
        <v>46850</v>
      </c>
      <c r="M214" s="4">
        <v>43018</v>
      </c>
    </row>
    <row r="215" spans="1:13" x14ac:dyDescent="0.4">
      <c r="A215">
        <v>200000301</v>
      </c>
      <c r="B215" t="s">
        <v>3045</v>
      </c>
      <c r="C215" t="s">
        <v>3046</v>
      </c>
      <c r="D215" t="s">
        <v>554</v>
      </c>
      <c r="E215" t="s">
        <v>3047</v>
      </c>
      <c r="F215" t="s">
        <v>3048</v>
      </c>
      <c r="G215" t="s">
        <v>554</v>
      </c>
      <c r="H215" t="s">
        <v>777</v>
      </c>
      <c r="I215" t="s">
        <v>557</v>
      </c>
      <c r="J215">
        <v>8493357520.5354004</v>
      </c>
      <c r="K215">
        <v>4.9800000000000004</v>
      </c>
      <c r="L215" s="4">
        <v>49034</v>
      </c>
      <c r="M215" s="4">
        <v>41850</v>
      </c>
    </row>
    <row r="216" spans="1:13" x14ac:dyDescent="0.4">
      <c r="A216">
        <v>200000301</v>
      </c>
      <c r="B216" t="s">
        <v>3045</v>
      </c>
      <c r="C216" t="s">
        <v>3046</v>
      </c>
      <c r="D216" t="s">
        <v>2687</v>
      </c>
      <c r="E216" t="s">
        <v>3049</v>
      </c>
      <c r="F216" t="s">
        <v>777</v>
      </c>
      <c r="G216" t="s">
        <v>2687</v>
      </c>
      <c r="H216" t="s">
        <v>777</v>
      </c>
      <c r="I216" t="s">
        <v>557</v>
      </c>
      <c r="J216">
        <v>457970232.96460003</v>
      </c>
      <c r="L216" s="4"/>
      <c r="M216" s="4"/>
    </row>
    <row r="217" spans="1:13" x14ac:dyDescent="0.4">
      <c r="A217">
        <v>200000302</v>
      </c>
      <c r="B217" t="s">
        <v>783</v>
      </c>
      <c r="C217" t="s">
        <v>3050</v>
      </c>
      <c r="D217" t="s">
        <v>554</v>
      </c>
      <c r="E217" t="s">
        <v>3068</v>
      </c>
      <c r="F217" t="s">
        <v>3069</v>
      </c>
      <c r="G217" t="s">
        <v>554</v>
      </c>
      <c r="H217" t="s">
        <v>3053</v>
      </c>
      <c r="I217" t="s">
        <v>557</v>
      </c>
      <c r="J217">
        <v>22933979816.934799</v>
      </c>
      <c r="K217">
        <v>4.79</v>
      </c>
      <c r="L217" s="4">
        <v>48309</v>
      </c>
      <c r="M217" s="4">
        <v>41080</v>
      </c>
    </row>
    <row r="218" spans="1:13" x14ac:dyDescent="0.4">
      <c r="A218">
        <v>200000302</v>
      </c>
      <c r="B218" t="s">
        <v>783</v>
      </c>
      <c r="C218" t="s">
        <v>3050</v>
      </c>
      <c r="D218" t="s">
        <v>554</v>
      </c>
      <c r="E218" t="s">
        <v>3070</v>
      </c>
      <c r="F218" t="s">
        <v>3071</v>
      </c>
      <c r="G218" t="s">
        <v>554</v>
      </c>
      <c r="H218" t="s">
        <v>3072</v>
      </c>
      <c r="I218" t="s">
        <v>557</v>
      </c>
      <c r="J218">
        <v>11467160666.9681</v>
      </c>
      <c r="K218">
        <v>5.21</v>
      </c>
      <c r="L218" s="4">
        <v>48400</v>
      </c>
      <c r="M218" s="4">
        <v>41184</v>
      </c>
    </row>
    <row r="219" spans="1:13" x14ac:dyDescent="0.4">
      <c r="A219">
        <v>200000302</v>
      </c>
      <c r="B219" t="s">
        <v>783</v>
      </c>
      <c r="C219" t="s">
        <v>3050</v>
      </c>
      <c r="D219" t="s">
        <v>554</v>
      </c>
      <c r="E219" t="s">
        <v>3073</v>
      </c>
      <c r="F219" t="s">
        <v>3074</v>
      </c>
      <c r="G219" t="s">
        <v>554</v>
      </c>
      <c r="H219" t="s">
        <v>2957</v>
      </c>
      <c r="I219" t="s">
        <v>557</v>
      </c>
      <c r="J219">
        <v>7981032710.8003197</v>
      </c>
      <c r="K219">
        <v>4.33</v>
      </c>
      <c r="L219" s="4">
        <v>48121</v>
      </c>
      <c r="M219" s="4">
        <v>41318</v>
      </c>
    </row>
    <row r="220" spans="1:13" x14ac:dyDescent="0.4">
      <c r="A220">
        <v>200000302</v>
      </c>
      <c r="B220" t="s">
        <v>783</v>
      </c>
      <c r="C220" t="s">
        <v>3050</v>
      </c>
      <c r="D220" t="s">
        <v>554</v>
      </c>
      <c r="E220" t="s">
        <v>3075</v>
      </c>
      <c r="F220" t="s">
        <v>3076</v>
      </c>
      <c r="G220" t="s">
        <v>554</v>
      </c>
      <c r="H220" t="s">
        <v>3077</v>
      </c>
      <c r="I220" t="s">
        <v>557</v>
      </c>
      <c r="J220">
        <v>22222383226.455799</v>
      </c>
      <c r="K220">
        <v>5.5460000000000003</v>
      </c>
      <c r="L220" s="4">
        <v>48523</v>
      </c>
      <c r="M220" s="4">
        <v>41823</v>
      </c>
    </row>
    <row r="221" spans="1:13" x14ac:dyDescent="0.4">
      <c r="A221">
        <v>200000302</v>
      </c>
      <c r="B221" t="s">
        <v>783</v>
      </c>
      <c r="C221" t="s">
        <v>3050</v>
      </c>
      <c r="D221" t="s">
        <v>554</v>
      </c>
      <c r="E221" t="s">
        <v>3062</v>
      </c>
      <c r="F221" t="s">
        <v>3063</v>
      </c>
      <c r="G221" t="s">
        <v>554</v>
      </c>
      <c r="H221" t="s">
        <v>3064</v>
      </c>
      <c r="I221" t="s">
        <v>557</v>
      </c>
      <c r="J221">
        <v>30435293540.496899</v>
      </c>
      <c r="K221">
        <v>4.2960000000000003</v>
      </c>
      <c r="L221" s="4">
        <v>48491</v>
      </c>
      <c r="M221" s="4">
        <v>41383</v>
      </c>
    </row>
    <row r="222" spans="1:13" x14ac:dyDescent="0.4">
      <c r="A222">
        <v>200000302</v>
      </c>
      <c r="B222" t="s">
        <v>783</v>
      </c>
      <c r="C222" t="s">
        <v>3050</v>
      </c>
      <c r="D222" t="s">
        <v>554</v>
      </c>
      <c r="E222" t="s">
        <v>3059</v>
      </c>
      <c r="F222" t="s">
        <v>3060</v>
      </c>
      <c r="G222" t="s">
        <v>554</v>
      </c>
      <c r="H222" t="s">
        <v>3061</v>
      </c>
      <c r="I222" t="s">
        <v>557</v>
      </c>
      <c r="J222">
        <v>47174459902.356697</v>
      </c>
      <c r="K222">
        <v>5.1779999999999999</v>
      </c>
      <c r="L222" s="4">
        <v>48491</v>
      </c>
      <c r="M222" s="4">
        <v>41480</v>
      </c>
    </row>
    <row r="223" spans="1:13" x14ac:dyDescent="0.4">
      <c r="A223">
        <v>200000302</v>
      </c>
      <c r="B223" t="s">
        <v>783</v>
      </c>
      <c r="C223" t="s">
        <v>3050</v>
      </c>
      <c r="D223" t="s">
        <v>554</v>
      </c>
      <c r="E223" t="s">
        <v>3054</v>
      </c>
      <c r="F223" t="s">
        <v>3055</v>
      </c>
      <c r="G223" t="s">
        <v>554</v>
      </c>
      <c r="H223" t="s">
        <v>3056</v>
      </c>
      <c r="I223" t="s">
        <v>557</v>
      </c>
      <c r="J223">
        <v>20046756026.542099</v>
      </c>
      <c r="K223">
        <v>4.3</v>
      </c>
      <c r="L223" s="4">
        <v>48763</v>
      </c>
      <c r="M223" s="4">
        <v>41632</v>
      </c>
    </row>
    <row r="224" spans="1:13" x14ac:dyDescent="0.4">
      <c r="A224">
        <v>200000302</v>
      </c>
      <c r="B224" t="s">
        <v>783</v>
      </c>
      <c r="C224" t="s">
        <v>3050</v>
      </c>
      <c r="D224" t="s">
        <v>554</v>
      </c>
      <c r="E224" t="s">
        <v>3065</v>
      </c>
      <c r="F224" t="s">
        <v>3066</v>
      </c>
      <c r="G224" t="s">
        <v>554</v>
      </c>
      <c r="H224" t="s">
        <v>3067</v>
      </c>
      <c r="I224" t="s">
        <v>557</v>
      </c>
      <c r="J224">
        <v>30764684439.6875</v>
      </c>
      <c r="K224">
        <v>5.923</v>
      </c>
      <c r="L224" s="4">
        <v>48763</v>
      </c>
      <c r="M224" s="4">
        <v>41649</v>
      </c>
    </row>
    <row r="225" spans="1:13" x14ac:dyDescent="0.4">
      <c r="A225">
        <v>200000302</v>
      </c>
      <c r="B225" t="s">
        <v>783</v>
      </c>
      <c r="C225" t="s">
        <v>3050</v>
      </c>
      <c r="D225" t="s">
        <v>554</v>
      </c>
      <c r="E225" t="s">
        <v>3051</v>
      </c>
      <c r="F225" t="s">
        <v>3052</v>
      </c>
      <c r="G225" t="s">
        <v>554</v>
      </c>
      <c r="H225" t="s">
        <v>3053</v>
      </c>
      <c r="I225" t="s">
        <v>557</v>
      </c>
      <c r="J225">
        <v>596873709.89576197</v>
      </c>
      <c r="K225">
        <v>4.79</v>
      </c>
      <c r="L225" s="4">
        <v>48309</v>
      </c>
      <c r="M225" s="4">
        <v>41715</v>
      </c>
    </row>
    <row r="226" spans="1:13" x14ac:dyDescent="0.4">
      <c r="A226">
        <v>200000302</v>
      </c>
      <c r="B226" t="s">
        <v>783</v>
      </c>
      <c r="C226" t="s">
        <v>3050</v>
      </c>
      <c r="D226" t="s">
        <v>554</v>
      </c>
      <c r="E226" t="s">
        <v>3057</v>
      </c>
      <c r="F226" t="s">
        <v>3058</v>
      </c>
      <c r="G226" t="s">
        <v>554</v>
      </c>
      <c r="H226" t="s">
        <v>3056</v>
      </c>
      <c r="I226" t="s">
        <v>557</v>
      </c>
      <c r="J226">
        <v>8058201231.8828402</v>
      </c>
      <c r="K226">
        <v>4.9039999999999999</v>
      </c>
      <c r="L226" s="4">
        <v>48855</v>
      </c>
      <c r="M226" s="4">
        <v>41859</v>
      </c>
    </row>
    <row r="227" spans="1:13" x14ac:dyDescent="0.4">
      <c r="A227">
        <v>200000302</v>
      </c>
      <c r="B227" t="s">
        <v>783</v>
      </c>
      <c r="C227" t="s">
        <v>3050</v>
      </c>
      <c r="D227" t="s">
        <v>2687</v>
      </c>
      <c r="E227" t="s">
        <v>3079</v>
      </c>
      <c r="F227" t="s">
        <v>3080</v>
      </c>
      <c r="G227" t="s">
        <v>2687</v>
      </c>
      <c r="H227" t="s">
        <v>3072</v>
      </c>
      <c r="I227" t="s">
        <v>557</v>
      </c>
      <c r="J227">
        <v>130904272.156202</v>
      </c>
      <c r="L227" s="4"/>
      <c r="M227" s="4"/>
    </row>
    <row r="228" spans="1:13" x14ac:dyDescent="0.4">
      <c r="A228">
        <v>200000302</v>
      </c>
      <c r="B228" t="s">
        <v>783</v>
      </c>
      <c r="C228" t="s">
        <v>3050</v>
      </c>
      <c r="D228" t="s">
        <v>2687</v>
      </c>
      <c r="E228" t="s">
        <v>3081</v>
      </c>
      <c r="F228" t="s">
        <v>3061</v>
      </c>
      <c r="G228" t="s">
        <v>2687</v>
      </c>
      <c r="H228" t="s">
        <v>3061</v>
      </c>
      <c r="I228" t="s">
        <v>557</v>
      </c>
      <c r="J228">
        <v>412421325.65687603</v>
      </c>
      <c r="L228" s="4"/>
      <c r="M228" s="4"/>
    </row>
    <row r="229" spans="1:13" x14ac:dyDescent="0.4">
      <c r="A229">
        <v>200000302</v>
      </c>
      <c r="B229" t="s">
        <v>783</v>
      </c>
      <c r="C229" t="s">
        <v>3050</v>
      </c>
      <c r="D229" t="s">
        <v>2687</v>
      </c>
      <c r="E229" t="s">
        <v>3082</v>
      </c>
      <c r="F229" t="s">
        <v>3064</v>
      </c>
      <c r="G229" t="s">
        <v>2687</v>
      </c>
      <c r="H229" t="s">
        <v>3064</v>
      </c>
      <c r="I229" t="s">
        <v>557</v>
      </c>
      <c r="J229">
        <v>120403055.442729</v>
      </c>
      <c r="L229" s="4"/>
      <c r="M229" s="4"/>
    </row>
    <row r="230" spans="1:13" x14ac:dyDescent="0.4">
      <c r="A230">
        <v>200000302</v>
      </c>
      <c r="B230" t="s">
        <v>783</v>
      </c>
      <c r="C230" t="s">
        <v>3050</v>
      </c>
      <c r="D230" t="s">
        <v>2687</v>
      </c>
      <c r="E230" t="s">
        <v>3083</v>
      </c>
      <c r="F230" t="s">
        <v>3084</v>
      </c>
      <c r="G230" t="s">
        <v>2687</v>
      </c>
      <c r="H230" t="s">
        <v>3067</v>
      </c>
      <c r="I230" t="s">
        <v>557</v>
      </c>
      <c r="J230">
        <v>271170199.67896199</v>
      </c>
      <c r="L230" s="4"/>
      <c r="M230" s="4"/>
    </row>
    <row r="231" spans="1:13" x14ac:dyDescent="0.4">
      <c r="A231">
        <v>200000302</v>
      </c>
      <c r="B231" t="s">
        <v>783</v>
      </c>
      <c r="C231" t="s">
        <v>3050</v>
      </c>
      <c r="D231" t="s">
        <v>2687</v>
      </c>
      <c r="E231" t="s">
        <v>3078</v>
      </c>
      <c r="F231" t="s">
        <v>3056</v>
      </c>
      <c r="G231" t="s">
        <v>2687</v>
      </c>
      <c r="H231" t="s">
        <v>3056</v>
      </c>
      <c r="I231" t="s">
        <v>557</v>
      </c>
      <c r="J231">
        <v>178425342.341685</v>
      </c>
      <c r="L231" s="4"/>
      <c r="M231" s="4"/>
    </row>
    <row r="232" spans="1:13" x14ac:dyDescent="0.4">
      <c r="A232">
        <v>200000304</v>
      </c>
      <c r="B232" t="s">
        <v>3085</v>
      </c>
      <c r="C232" t="s">
        <v>3086</v>
      </c>
      <c r="D232" t="s">
        <v>554</v>
      </c>
      <c r="E232" t="s">
        <v>3113</v>
      </c>
      <c r="F232" t="s">
        <v>3114</v>
      </c>
      <c r="G232" t="s">
        <v>554</v>
      </c>
      <c r="H232" t="s">
        <v>3115</v>
      </c>
      <c r="I232" t="s">
        <v>557</v>
      </c>
      <c r="J232">
        <v>8134717174.0312996</v>
      </c>
      <c r="K232">
        <v>4.3</v>
      </c>
      <c r="L232" s="4">
        <v>47667</v>
      </c>
      <c r="M232" s="4">
        <v>40552</v>
      </c>
    </row>
    <row r="233" spans="1:13" x14ac:dyDescent="0.4">
      <c r="A233">
        <v>200000304</v>
      </c>
      <c r="B233" t="s">
        <v>3085</v>
      </c>
      <c r="C233" t="s">
        <v>3086</v>
      </c>
      <c r="D233" t="s">
        <v>554</v>
      </c>
      <c r="E233" t="s">
        <v>3092</v>
      </c>
      <c r="F233" t="s">
        <v>3093</v>
      </c>
      <c r="G233" t="s">
        <v>554</v>
      </c>
      <c r="H233" t="s">
        <v>3094</v>
      </c>
      <c r="I233" t="s">
        <v>557</v>
      </c>
      <c r="J233">
        <v>2305271055.7417898</v>
      </c>
      <c r="K233">
        <v>4.6900000000000004</v>
      </c>
      <c r="L233" s="4">
        <v>47851</v>
      </c>
      <c r="M233" s="4">
        <v>40583</v>
      </c>
    </row>
    <row r="234" spans="1:13" x14ac:dyDescent="0.4">
      <c r="A234">
        <v>200000304</v>
      </c>
      <c r="B234" t="s">
        <v>3085</v>
      </c>
      <c r="C234" t="s">
        <v>3086</v>
      </c>
      <c r="D234" t="s">
        <v>554</v>
      </c>
      <c r="E234" t="s">
        <v>3116</v>
      </c>
      <c r="F234" t="s">
        <v>3117</v>
      </c>
      <c r="G234" t="s">
        <v>554</v>
      </c>
      <c r="H234" t="s">
        <v>3115</v>
      </c>
      <c r="I234" t="s">
        <v>557</v>
      </c>
      <c r="J234">
        <v>3080332438.0128798</v>
      </c>
      <c r="K234">
        <v>3.31</v>
      </c>
      <c r="L234" s="4">
        <v>47760</v>
      </c>
      <c r="M234" s="4">
        <v>40725</v>
      </c>
    </row>
    <row r="235" spans="1:13" x14ac:dyDescent="0.4">
      <c r="A235">
        <v>200000304</v>
      </c>
      <c r="B235" t="s">
        <v>3085</v>
      </c>
      <c r="C235" t="s">
        <v>3086</v>
      </c>
      <c r="D235" t="s">
        <v>554</v>
      </c>
      <c r="E235" t="s">
        <v>3100</v>
      </c>
      <c r="F235" t="s">
        <v>3101</v>
      </c>
      <c r="G235" t="s">
        <v>554</v>
      </c>
      <c r="H235" t="s">
        <v>3102</v>
      </c>
      <c r="I235" t="s">
        <v>557</v>
      </c>
      <c r="J235">
        <v>1430277884.93624</v>
      </c>
      <c r="K235">
        <v>5.0599999999999996</v>
      </c>
      <c r="L235" s="4">
        <v>47760</v>
      </c>
      <c r="M235" s="4">
        <v>40858</v>
      </c>
    </row>
    <row r="236" spans="1:13" x14ac:dyDescent="0.4">
      <c r="A236">
        <v>200000304</v>
      </c>
      <c r="B236" t="s">
        <v>3085</v>
      </c>
      <c r="C236" t="s">
        <v>3086</v>
      </c>
      <c r="D236" t="s">
        <v>554</v>
      </c>
      <c r="E236" t="s">
        <v>3103</v>
      </c>
      <c r="F236" t="s">
        <v>3104</v>
      </c>
      <c r="G236" t="s">
        <v>554</v>
      </c>
      <c r="H236" t="s">
        <v>3102</v>
      </c>
      <c r="I236" t="s">
        <v>557</v>
      </c>
      <c r="J236">
        <v>2388058255.8633399</v>
      </c>
      <c r="K236">
        <v>5.21</v>
      </c>
      <c r="L236" s="4">
        <v>47760</v>
      </c>
      <c r="M236" s="4">
        <v>40858</v>
      </c>
    </row>
    <row r="237" spans="1:13" x14ac:dyDescent="0.4">
      <c r="A237">
        <v>200000304</v>
      </c>
      <c r="B237" t="s">
        <v>3085</v>
      </c>
      <c r="C237" t="s">
        <v>3086</v>
      </c>
      <c r="D237" t="s">
        <v>554</v>
      </c>
      <c r="E237" t="s">
        <v>3105</v>
      </c>
      <c r="F237" t="s">
        <v>3106</v>
      </c>
      <c r="G237" t="s">
        <v>554</v>
      </c>
      <c r="H237" t="s">
        <v>3102</v>
      </c>
      <c r="I237" t="s">
        <v>557</v>
      </c>
      <c r="J237">
        <v>3696639097.1378698</v>
      </c>
      <c r="K237">
        <v>3.26</v>
      </c>
      <c r="L237" s="4">
        <v>47941</v>
      </c>
      <c r="M237" s="4">
        <v>40858</v>
      </c>
    </row>
    <row r="238" spans="1:13" x14ac:dyDescent="0.4">
      <c r="A238">
        <v>200000304</v>
      </c>
      <c r="B238" t="s">
        <v>3085</v>
      </c>
      <c r="C238" t="s">
        <v>3086</v>
      </c>
      <c r="D238" t="s">
        <v>554</v>
      </c>
      <c r="E238" t="s">
        <v>3107</v>
      </c>
      <c r="F238" t="s">
        <v>3108</v>
      </c>
      <c r="G238" t="s">
        <v>554</v>
      </c>
      <c r="H238" t="s">
        <v>3102</v>
      </c>
      <c r="I238" t="s">
        <v>557</v>
      </c>
      <c r="J238">
        <v>3841758517.7480798</v>
      </c>
      <c r="K238">
        <v>3.36</v>
      </c>
      <c r="L238" s="4">
        <v>48032</v>
      </c>
      <c r="M238" s="4">
        <v>41017</v>
      </c>
    </row>
    <row r="239" spans="1:13" x14ac:dyDescent="0.4">
      <c r="A239">
        <v>200000304</v>
      </c>
      <c r="B239" t="s">
        <v>3085</v>
      </c>
      <c r="C239" t="s">
        <v>3086</v>
      </c>
      <c r="D239" t="s">
        <v>554</v>
      </c>
      <c r="E239" t="s">
        <v>3109</v>
      </c>
      <c r="F239" t="s">
        <v>3110</v>
      </c>
      <c r="G239" t="s">
        <v>554</v>
      </c>
      <c r="H239" t="s">
        <v>3102</v>
      </c>
      <c r="I239" t="s">
        <v>557</v>
      </c>
      <c r="J239">
        <v>3346320495.9811001</v>
      </c>
      <c r="K239">
        <v>3.93</v>
      </c>
      <c r="L239" s="4">
        <v>48218</v>
      </c>
      <c r="M239" s="4">
        <v>41017</v>
      </c>
    </row>
    <row r="240" spans="1:13" x14ac:dyDescent="0.4">
      <c r="A240">
        <v>200000304</v>
      </c>
      <c r="B240" t="s">
        <v>3085</v>
      </c>
      <c r="C240" t="s">
        <v>3086</v>
      </c>
      <c r="D240" t="s">
        <v>554</v>
      </c>
      <c r="E240" t="s">
        <v>3118</v>
      </c>
      <c r="F240" t="s">
        <v>3119</v>
      </c>
      <c r="G240" t="s">
        <v>554</v>
      </c>
      <c r="H240" t="s">
        <v>3115</v>
      </c>
      <c r="I240" t="s">
        <v>557</v>
      </c>
      <c r="J240">
        <v>3715225039.8379102</v>
      </c>
      <c r="K240">
        <v>4.1900000000000004</v>
      </c>
      <c r="L240" s="4">
        <v>48127</v>
      </c>
      <c r="M240" s="4">
        <v>41029</v>
      </c>
    </row>
    <row r="241" spans="1:13" x14ac:dyDescent="0.4">
      <c r="A241">
        <v>200000304</v>
      </c>
      <c r="B241" t="s">
        <v>3085</v>
      </c>
      <c r="C241" t="s">
        <v>3086</v>
      </c>
      <c r="D241" t="s">
        <v>554</v>
      </c>
      <c r="E241" t="s">
        <v>3111</v>
      </c>
      <c r="F241" t="s">
        <v>3112</v>
      </c>
      <c r="G241" t="s">
        <v>554</v>
      </c>
      <c r="H241" t="s">
        <v>3102</v>
      </c>
      <c r="I241" t="s">
        <v>557</v>
      </c>
      <c r="J241">
        <v>3075019627.9018698</v>
      </c>
      <c r="K241">
        <v>4.17</v>
      </c>
      <c r="L241" s="4">
        <v>48218</v>
      </c>
      <c r="M241" s="4">
        <v>41201</v>
      </c>
    </row>
    <row r="242" spans="1:13" x14ac:dyDescent="0.4">
      <c r="A242">
        <v>200000304</v>
      </c>
      <c r="B242" t="s">
        <v>3085</v>
      </c>
      <c r="C242" t="s">
        <v>3086</v>
      </c>
      <c r="D242" t="s">
        <v>554</v>
      </c>
      <c r="E242" t="s">
        <v>3095</v>
      </c>
      <c r="F242" t="s">
        <v>3096</v>
      </c>
      <c r="G242" t="s">
        <v>554</v>
      </c>
      <c r="H242" t="s">
        <v>3094</v>
      </c>
      <c r="I242" t="s">
        <v>557</v>
      </c>
      <c r="J242">
        <v>6089830354.4430199</v>
      </c>
      <c r="K242">
        <v>4.13</v>
      </c>
      <c r="L242" s="4">
        <v>47486</v>
      </c>
      <c r="M242" s="4">
        <v>40297</v>
      </c>
    </row>
    <row r="243" spans="1:13" x14ac:dyDescent="0.4">
      <c r="A243">
        <v>200000304</v>
      </c>
      <c r="B243" t="s">
        <v>3085</v>
      </c>
      <c r="C243" t="s">
        <v>3086</v>
      </c>
      <c r="D243" t="s">
        <v>554</v>
      </c>
      <c r="E243" t="s">
        <v>3090</v>
      </c>
      <c r="F243" t="s">
        <v>3091</v>
      </c>
      <c r="G243" t="s">
        <v>554</v>
      </c>
      <c r="H243" t="s">
        <v>3089</v>
      </c>
      <c r="I243" t="s">
        <v>557</v>
      </c>
      <c r="J243">
        <v>6933557373.15627</v>
      </c>
      <c r="K243">
        <v>4.28</v>
      </c>
      <c r="L243" s="4">
        <v>47486</v>
      </c>
      <c r="M243" s="4">
        <v>40290</v>
      </c>
    </row>
    <row r="244" spans="1:13" x14ac:dyDescent="0.4">
      <c r="A244">
        <v>200000304</v>
      </c>
      <c r="B244" t="s">
        <v>3085</v>
      </c>
      <c r="C244" t="s">
        <v>3086</v>
      </c>
      <c r="D244" t="s">
        <v>554</v>
      </c>
      <c r="E244" t="s">
        <v>3097</v>
      </c>
      <c r="F244" t="s">
        <v>3098</v>
      </c>
      <c r="G244" t="s">
        <v>554</v>
      </c>
      <c r="H244" t="s">
        <v>3099</v>
      </c>
      <c r="I244" t="s">
        <v>557</v>
      </c>
      <c r="J244">
        <v>9126857323.7610397</v>
      </c>
      <c r="K244">
        <v>4.32</v>
      </c>
      <c r="L244" s="4">
        <v>47395</v>
      </c>
      <c r="M244" s="4">
        <v>40297</v>
      </c>
    </row>
    <row r="245" spans="1:13" x14ac:dyDescent="0.4">
      <c r="A245">
        <v>200000304</v>
      </c>
      <c r="B245" t="s">
        <v>3085</v>
      </c>
      <c r="C245" t="s">
        <v>3086</v>
      </c>
      <c r="D245" t="s">
        <v>554</v>
      </c>
      <c r="E245" t="s">
        <v>3087</v>
      </c>
      <c r="F245" t="s">
        <v>3088</v>
      </c>
      <c r="G245" t="s">
        <v>554</v>
      </c>
      <c r="H245" t="s">
        <v>3089</v>
      </c>
      <c r="I245" t="s">
        <v>557</v>
      </c>
      <c r="J245">
        <v>1371161581.2633901</v>
      </c>
      <c r="K245">
        <v>4.05</v>
      </c>
      <c r="L245" s="4">
        <v>47486</v>
      </c>
      <c r="M245" s="4">
        <v>40337</v>
      </c>
    </row>
    <row r="246" spans="1:13" x14ac:dyDescent="0.4">
      <c r="A246">
        <v>200000304</v>
      </c>
      <c r="B246" t="s">
        <v>3085</v>
      </c>
      <c r="C246" t="s">
        <v>3086</v>
      </c>
      <c r="D246" t="s">
        <v>2687</v>
      </c>
      <c r="E246" t="s">
        <v>3123</v>
      </c>
      <c r="F246" t="s">
        <v>3115</v>
      </c>
      <c r="G246" t="s">
        <v>2687</v>
      </c>
      <c r="H246" t="s">
        <v>3124</v>
      </c>
      <c r="I246" t="s">
        <v>557</v>
      </c>
      <c r="J246">
        <v>131065244.836559</v>
      </c>
      <c r="L246" s="4"/>
      <c r="M246" s="4"/>
    </row>
    <row r="247" spans="1:13" x14ac:dyDescent="0.4">
      <c r="A247">
        <v>200000304</v>
      </c>
      <c r="B247" t="s">
        <v>3085</v>
      </c>
      <c r="C247" t="s">
        <v>3086</v>
      </c>
      <c r="D247" t="s">
        <v>2687</v>
      </c>
      <c r="E247" t="s">
        <v>3120</v>
      </c>
      <c r="F247" t="s">
        <v>3121</v>
      </c>
      <c r="G247" t="s">
        <v>2687</v>
      </c>
      <c r="H247" t="s">
        <v>3122</v>
      </c>
      <c r="I247" t="s">
        <v>557</v>
      </c>
      <c r="J247">
        <v>124474526.273976</v>
      </c>
      <c r="L247" s="4"/>
      <c r="M247" s="4"/>
    </row>
    <row r="248" spans="1:13" x14ac:dyDescent="0.4">
      <c r="A248">
        <v>200000306</v>
      </c>
      <c r="B248" t="s">
        <v>3125</v>
      </c>
      <c r="C248" t="s">
        <v>3126</v>
      </c>
      <c r="D248" t="s">
        <v>554</v>
      </c>
      <c r="E248" t="s">
        <v>3127</v>
      </c>
      <c r="F248" t="s">
        <v>3128</v>
      </c>
      <c r="G248" t="s">
        <v>554</v>
      </c>
      <c r="H248" t="s">
        <v>3129</v>
      </c>
      <c r="I248" t="s">
        <v>557</v>
      </c>
      <c r="J248">
        <v>2516295735.5093598</v>
      </c>
      <c r="K248">
        <v>6.82</v>
      </c>
      <c r="L248" s="4">
        <v>49128</v>
      </c>
      <c r="M248" s="4">
        <v>41900</v>
      </c>
    </row>
    <row r="249" spans="1:13" x14ac:dyDescent="0.4">
      <c r="A249">
        <v>200000306</v>
      </c>
      <c r="B249" t="s">
        <v>3125</v>
      </c>
      <c r="C249" t="s">
        <v>3126</v>
      </c>
      <c r="D249" t="s">
        <v>2687</v>
      </c>
      <c r="E249" t="s">
        <v>3130</v>
      </c>
      <c r="F249" t="s">
        <v>815</v>
      </c>
      <c r="G249" t="s">
        <v>2687</v>
      </c>
      <c r="H249" t="s">
        <v>815</v>
      </c>
      <c r="I249" t="s">
        <v>557</v>
      </c>
      <c r="J249">
        <v>376631617.35160297</v>
      </c>
      <c r="L249" s="4"/>
      <c r="M249" s="4"/>
    </row>
    <row r="250" spans="1:13" x14ac:dyDescent="0.4">
      <c r="A250">
        <v>200000307</v>
      </c>
      <c r="B250" t="s">
        <v>3131</v>
      </c>
      <c r="C250" t="s">
        <v>3132</v>
      </c>
      <c r="D250" t="s">
        <v>554</v>
      </c>
      <c r="E250" t="s">
        <v>3133</v>
      </c>
      <c r="F250" t="s">
        <v>3134</v>
      </c>
      <c r="G250" t="s">
        <v>554</v>
      </c>
      <c r="H250" t="s">
        <v>3135</v>
      </c>
      <c r="I250" t="s">
        <v>557</v>
      </c>
      <c r="J250">
        <v>12552129950.004499</v>
      </c>
      <c r="K250">
        <v>11.8</v>
      </c>
      <c r="L250" s="4">
        <v>48196</v>
      </c>
      <c r="M250" s="4">
        <v>41074</v>
      </c>
    </row>
    <row r="251" spans="1:13" x14ac:dyDescent="0.4">
      <c r="A251">
        <v>200000307</v>
      </c>
      <c r="B251" t="s">
        <v>3131</v>
      </c>
      <c r="C251" t="s">
        <v>3132</v>
      </c>
      <c r="D251" t="s">
        <v>2687</v>
      </c>
      <c r="E251" t="s">
        <v>3136</v>
      </c>
      <c r="F251" t="s">
        <v>591</v>
      </c>
      <c r="G251" t="s">
        <v>2687</v>
      </c>
      <c r="H251" t="s">
        <v>591</v>
      </c>
      <c r="I251" t="s">
        <v>557</v>
      </c>
      <c r="J251">
        <v>15624027407.495501</v>
      </c>
      <c r="L251" s="4"/>
      <c r="M251" s="4"/>
    </row>
    <row r="252" spans="1:13" x14ac:dyDescent="0.4">
      <c r="A252">
        <v>200000308</v>
      </c>
      <c r="B252" t="s">
        <v>3137</v>
      </c>
      <c r="C252" t="s">
        <v>3138</v>
      </c>
      <c r="D252" t="s">
        <v>554</v>
      </c>
      <c r="E252" t="s">
        <v>3142</v>
      </c>
      <c r="F252" t="s">
        <v>3143</v>
      </c>
      <c r="G252" t="s">
        <v>554</v>
      </c>
      <c r="H252" t="s">
        <v>3144</v>
      </c>
      <c r="I252" t="s">
        <v>557</v>
      </c>
      <c r="J252">
        <v>8633573078.9224892</v>
      </c>
      <c r="K252">
        <v>4.141</v>
      </c>
      <c r="L252" s="4">
        <v>48216</v>
      </c>
      <c r="M252" s="4">
        <v>41004</v>
      </c>
    </row>
    <row r="253" spans="1:13" x14ac:dyDescent="0.4">
      <c r="A253">
        <v>200000308</v>
      </c>
      <c r="B253" t="s">
        <v>3137</v>
      </c>
      <c r="C253" t="s">
        <v>3138</v>
      </c>
      <c r="D253" t="s">
        <v>554</v>
      </c>
      <c r="E253" t="s">
        <v>3145</v>
      </c>
      <c r="F253" t="s">
        <v>3146</v>
      </c>
      <c r="G253" t="s">
        <v>554</v>
      </c>
      <c r="H253" t="s">
        <v>3144</v>
      </c>
      <c r="I253" t="s">
        <v>557</v>
      </c>
      <c r="J253">
        <v>5479917415.0904999</v>
      </c>
      <c r="K253">
        <v>5.36</v>
      </c>
      <c r="L253" s="4">
        <v>48216</v>
      </c>
      <c r="M253" s="4">
        <v>41176</v>
      </c>
    </row>
    <row r="254" spans="1:13" x14ac:dyDescent="0.4">
      <c r="A254">
        <v>200000308</v>
      </c>
      <c r="B254" t="s">
        <v>3137</v>
      </c>
      <c r="C254" t="s">
        <v>3138</v>
      </c>
      <c r="D254" t="s">
        <v>554</v>
      </c>
      <c r="E254" t="s">
        <v>3139</v>
      </c>
      <c r="F254" t="s">
        <v>3140</v>
      </c>
      <c r="G254" t="s">
        <v>554</v>
      </c>
      <c r="H254" t="s">
        <v>3141</v>
      </c>
      <c r="I254" t="s">
        <v>557</v>
      </c>
      <c r="J254">
        <v>16318669813.2097</v>
      </c>
      <c r="K254">
        <v>5.9939999999999998</v>
      </c>
      <c r="L254" s="4">
        <v>48855</v>
      </c>
      <c r="M254" s="4">
        <v>41635</v>
      </c>
    </row>
    <row r="255" spans="1:13" x14ac:dyDescent="0.4">
      <c r="A255">
        <v>200000308</v>
      </c>
      <c r="B255" t="s">
        <v>3137</v>
      </c>
      <c r="C255" t="s">
        <v>3138</v>
      </c>
      <c r="D255" t="s">
        <v>2687</v>
      </c>
      <c r="E255" t="s">
        <v>3147</v>
      </c>
      <c r="F255" t="s">
        <v>3148</v>
      </c>
      <c r="G255" t="s">
        <v>2687</v>
      </c>
      <c r="H255" t="s">
        <v>3148</v>
      </c>
      <c r="I255" t="s">
        <v>557</v>
      </c>
      <c r="J255">
        <v>138943204.44936499</v>
      </c>
      <c r="L255" s="4"/>
      <c r="M255" s="4"/>
    </row>
    <row r="256" spans="1:13" x14ac:dyDescent="0.4">
      <c r="A256">
        <v>200000308</v>
      </c>
      <c r="B256" t="s">
        <v>3137</v>
      </c>
      <c r="C256" t="s">
        <v>3138</v>
      </c>
      <c r="D256" t="s">
        <v>2687</v>
      </c>
      <c r="E256" t="s">
        <v>3149</v>
      </c>
      <c r="F256" t="s">
        <v>3150</v>
      </c>
      <c r="G256" t="s">
        <v>2687</v>
      </c>
      <c r="H256" t="s">
        <v>3150</v>
      </c>
      <c r="I256" t="s">
        <v>557</v>
      </c>
      <c r="J256">
        <v>203070837.27221999</v>
      </c>
      <c r="L256" s="4"/>
      <c r="M256" s="4"/>
    </row>
    <row r="257" spans="1:13" x14ac:dyDescent="0.4">
      <c r="A257">
        <v>200000309</v>
      </c>
      <c r="B257" t="s">
        <v>747</v>
      </c>
      <c r="C257" t="s">
        <v>3151</v>
      </c>
      <c r="D257" t="s">
        <v>554</v>
      </c>
      <c r="E257" t="s">
        <v>3152</v>
      </c>
      <c r="F257" t="s">
        <v>3153</v>
      </c>
      <c r="G257" t="s">
        <v>554</v>
      </c>
      <c r="H257" t="s">
        <v>3154</v>
      </c>
      <c r="I257" t="s">
        <v>557</v>
      </c>
      <c r="J257">
        <v>39287031426.693398</v>
      </c>
      <c r="K257">
        <v>24.6</v>
      </c>
      <c r="L257" s="4">
        <v>51240</v>
      </c>
      <c r="M257" s="4">
        <v>42013</v>
      </c>
    </row>
    <row r="258" spans="1:13" x14ac:dyDescent="0.4">
      <c r="A258">
        <v>200000309</v>
      </c>
      <c r="B258" t="s">
        <v>747</v>
      </c>
      <c r="C258" t="s">
        <v>3151</v>
      </c>
      <c r="D258" t="s">
        <v>2687</v>
      </c>
      <c r="E258" t="s">
        <v>3155</v>
      </c>
      <c r="F258" t="s">
        <v>3156</v>
      </c>
      <c r="G258" t="s">
        <v>2687</v>
      </c>
      <c r="H258" t="s">
        <v>3157</v>
      </c>
      <c r="I258" t="s">
        <v>557</v>
      </c>
      <c r="J258">
        <v>121351104850.14999</v>
      </c>
      <c r="L258" s="4"/>
      <c r="M258" s="4"/>
    </row>
    <row r="259" spans="1:13" x14ac:dyDescent="0.4">
      <c r="A259">
        <v>200000310</v>
      </c>
      <c r="B259" t="s">
        <v>3158</v>
      </c>
      <c r="C259" t="s">
        <v>3159</v>
      </c>
      <c r="D259" t="s">
        <v>554</v>
      </c>
      <c r="E259" t="s">
        <v>3163</v>
      </c>
      <c r="F259" t="s">
        <v>3164</v>
      </c>
      <c r="G259" t="s">
        <v>554</v>
      </c>
      <c r="H259" t="s">
        <v>3165</v>
      </c>
      <c r="I259" t="s">
        <v>557</v>
      </c>
      <c r="J259">
        <v>425011870.10170001</v>
      </c>
      <c r="K259">
        <v>6.3</v>
      </c>
      <c r="L259" s="4">
        <v>46434</v>
      </c>
      <c r="M259" s="4">
        <v>41649</v>
      </c>
    </row>
    <row r="260" spans="1:13" x14ac:dyDescent="0.4">
      <c r="A260">
        <v>200000310</v>
      </c>
      <c r="B260" t="s">
        <v>3158</v>
      </c>
      <c r="C260" t="s">
        <v>3159</v>
      </c>
      <c r="D260" t="s">
        <v>554</v>
      </c>
      <c r="E260" t="s">
        <v>3160</v>
      </c>
      <c r="F260" t="s">
        <v>3161</v>
      </c>
      <c r="G260" t="s">
        <v>554</v>
      </c>
      <c r="H260" t="s">
        <v>3162</v>
      </c>
      <c r="I260" t="s">
        <v>557</v>
      </c>
      <c r="J260">
        <v>150483891.81654999</v>
      </c>
      <c r="K260">
        <v>6.3</v>
      </c>
      <c r="L260" s="4">
        <v>46434</v>
      </c>
      <c r="M260" s="4">
        <v>41649</v>
      </c>
    </row>
    <row r="261" spans="1:13" x14ac:dyDescent="0.4">
      <c r="A261">
        <v>200000310</v>
      </c>
      <c r="B261" t="s">
        <v>3158</v>
      </c>
      <c r="C261" t="s">
        <v>3159</v>
      </c>
      <c r="D261" t="s">
        <v>554</v>
      </c>
      <c r="E261" t="s">
        <v>3170</v>
      </c>
      <c r="F261" t="s">
        <v>3171</v>
      </c>
      <c r="G261" t="s">
        <v>554</v>
      </c>
      <c r="H261" t="s">
        <v>3172</v>
      </c>
      <c r="I261" t="s">
        <v>557</v>
      </c>
      <c r="J261">
        <v>32064560.223900001</v>
      </c>
      <c r="K261">
        <v>5.8</v>
      </c>
      <c r="L261" s="4">
        <v>46158</v>
      </c>
      <c r="M261" s="4">
        <v>41751</v>
      </c>
    </row>
    <row r="262" spans="1:13" x14ac:dyDescent="0.4">
      <c r="A262">
        <v>200000310</v>
      </c>
      <c r="B262" t="s">
        <v>3158</v>
      </c>
      <c r="C262" t="s">
        <v>3159</v>
      </c>
      <c r="D262" t="s">
        <v>554</v>
      </c>
      <c r="E262" t="s">
        <v>3173</v>
      </c>
      <c r="F262" t="s">
        <v>3174</v>
      </c>
      <c r="G262" t="s">
        <v>554</v>
      </c>
      <c r="H262" t="s">
        <v>3174</v>
      </c>
      <c r="I262" t="s">
        <v>557</v>
      </c>
      <c r="J262">
        <v>37054248.722800002</v>
      </c>
      <c r="K262">
        <v>5.75</v>
      </c>
      <c r="L262" s="4">
        <v>46250</v>
      </c>
      <c r="M262" s="4">
        <v>41876</v>
      </c>
    </row>
    <row r="263" spans="1:13" x14ac:dyDescent="0.4">
      <c r="A263">
        <v>200000310</v>
      </c>
      <c r="B263" t="s">
        <v>3158</v>
      </c>
      <c r="C263" t="s">
        <v>3159</v>
      </c>
      <c r="D263" t="s">
        <v>554</v>
      </c>
      <c r="E263" t="s">
        <v>3167</v>
      </c>
      <c r="F263" t="s">
        <v>3168</v>
      </c>
      <c r="G263" t="s">
        <v>554</v>
      </c>
      <c r="H263" t="s">
        <v>3169</v>
      </c>
      <c r="I263" t="s">
        <v>557</v>
      </c>
      <c r="J263">
        <v>188285514.32065001</v>
      </c>
      <c r="K263">
        <v>5.8</v>
      </c>
      <c r="L263" s="4">
        <v>46137</v>
      </c>
      <c r="M263" s="4">
        <v>41960</v>
      </c>
    </row>
    <row r="264" spans="1:13" x14ac:dyDescent="0.4">
      <c r="A264">
        <v>200000310</v>
      </c>
      <c r="B264" t="s">
        <v>3158</v>
      </c>
      <c r="C264" t="s">
        <v>3159</v>
      </c>
      <c r="D264" t="s">
        <v>2687</v>
      </c>
      <c r="E264" t="s">
        <v>3187</v>
      </c>
      <c r="F264" t="s">
        <v>3172</v>
      </c>
      <c r="G264" t="s">
        <v>2687</v>
      </c>
      <c r="H264" t="s">
        <v>3172</v>
      </c>
      <c r="I264" t="s">
        <v>557</v>
      </c>
      <c r="J264">
        <v>150689705.1683</v>
      </c>
      <c r="L264" s="4"/>
      <c r="M264" s="4"/>
    </row>
    <row r="265" spans="1:13" x14ac:dyDescent="0.4">
      <c r="A265">
        <v>200000310</v>
      </c>
      <c r="B265" t="s">
        <v>3158</v>
      </c>
      <c r="C265" t="s">
        <v>3159</v>
      </c>
      <c r="D265" t="s">
        <v>2687</v>
      </c>
      <c r="E265" t="s">
        <v>3179</v>
      </c>
      <c r="F265" t="s">
        <v>3180</v>
      </c>
      <c r="G265" t="s">
        <v>2687</v>
      </c>
      <c r="H265" t="s">
        <v>3180</v>
      </c>
      <c r="I265" t="s">
        <v>557</v>
      </c>
      <c r="J265">
        <v>349119.03505000001</v>
      </c>
      <c r="L265" s="4"/>
      <c r="M265" s="4"/>
    </row>
    <row r="266" spans="1:13" x14ac:dyDescent="0.4">
      <c r="A266">
        <v>200000310</v>
      </c>
      <c r="B266" t="s">
        <v>3158</v>
      </c>
      <c r="C266" t="s">
        <v>3159</v>
      </c>
      <c r="D266" t="s">
        <v>2687</v>
      </c>
      <c r="E266" t="s">
        <v>3177</v>
      </c>
      <c r="F266" t="s">
        <v>3178</v>
      </c>
      <c r="G266" t="s">
        <v>2687</v>
      </c>
      <c r="H266" t="s">
        <v>3178</v>
      </c>
      <c r="I266" t="s">
        <v>557</v>
      </c>
      <c r="J266">
        <v>201860626.06205001</v>
      </c>
      <c r="L266" s="4"/>
      <c r="M266" s="4"/>
    </row>
    <row r="267" spans="1:13" x14ac:dyDescent="0.4">
      <c r="A267">
        <v>200000310</v>
      </c>
      <c r="B267" t="s">
        <v>3158</v>
      </c>
      <c r="C267" t="s">
        <v>3159</v>
      </c>
      <c r="D267" t="s">
        <v>2687</v>
      </c>
      <c r="E267" t="s">
        <v>3185</v>
      </c>
      <c r="F267" t="s">
        <v>3186</v>
      </c>
      <c r="G267" t="s">
        <v>2687</v>
      </c>
      <c r="H267" t="s">
        <v>3186</v>
      </c>
      <c r="I267" t="s">
        <v>557</v>
      </c>
      <c r="J267">
        <v>164225594.0844</v>
      </c>
      <c r="L267" s="4"/>
      <c r="M267" s="4"/>
    </row>
    <row r="268" spans="1:13" x14ac:dyDescent="0.4">
      <c r="A268">
        <v>200000310</v>
      </c>
      <c r="B268" t="s">
        <v>3158</v>
      </c>
      <c r="C268" t="s">
        <v>3159</v>
      </c>
      <c r="D268" t="s">
        <v>2687</v>
      </c>
      <c r="E268" t="s">
        <v>3175</v>
      </c>
      <c r="F268" t="s">
        <v>3176</v>
      </c>
      <c r="G268" t="s">
        <v>2687</v>
      </c>
      <c r="H268" t="s">
        <v>3176</v>
      </c>
      <c r="I268" t="s">
        <v>557</v>
      </c>
      <c r="J268">
        <v>209224217.51789999</v>
      </c>
      <c r="L268" s="4"/>
      <c r="M268" s="4"/>
    </row>
    <row r="269" spans="1:13" x14ac:dyDescent="0.4">
      <c r="A269">
        <v>200000310</v>
      </c>
      <c r="B269" t="s">
        <v>3158</v>
      </c>
      <c r="C269" t="s">
        <v>3159</v>
      </c>
      <c r="D269" t="s">
        <v>2687</v>
      </c>
      <c r="E269" t="s">
        <v>3182</v>
      </c>
      <c r="F269" t="s">
        <v>3183</v>
      </c>
      <c r="G269" t="s">
        <v>2687</v>
      </c>
      <c r="H269" t="s">
        <v>3184</v>
      </c>
      <c r="I269" t="s">
        <v>557</v>
      </c>
      <c r="J269">
        <v>423263899.17145002</v>
      </c>
      <c r="L269" s="4"/>
      <c r="M269" s="4"/>
    </row>
    <row r="270" spans="1:13" x14ac:dyDescent="0.4">
      <c r="A270">
        <v>200000310</v>
      </c>
      <c r="B270" t="s">
        <v>3158</v>
      </c>
      <c r="C270" t="s">
        <v>3159</v>
      </c>
      <c r="D270" t="s">
        <v>2687</v>
      </c>
      <c r="E270" t="s">
        <v>3181</v>
      </c>
      <c r="F270" t="s">
        <v>3166</v>
      </c>
      <c r="G270" t="s">
        <v>2687</v>
      </c>
      <c r="H270" t="s">
        <v>3166</v>
      </c>
      <c r="I270" t="s">
        <v>557</v>
      </c>
      <c r="J270">
        <v>0</v>
      </c>
      <c r="L270" s="4"/>
      <c r="M270" s="4"/>
    </row>
    <row r="271" spans="1:13" x14ac:dyDescent="0.4">
      <c r="A271">
        <v>200000310</v>
      </c>
      <c r="B271" t="s">
        <v>3158</v>
      </c>
      <c r="C271" t="s">
        <v>3159</v>
      </c>
      <c r="D271" t="s">
        <v>2687</v>
      </c>
      <c r="E271" t="s">
        <v>3188</v>
      </c>
      <c r="F271" t="s">
        <v>3174</v>
      </c>
      <c r="G271" t="s">
        <v>2687</v>
      </c>
      <c r="H271" t="s">
        <v>3174</v>
      </c>
      <c r="I271" t="s">
        <v>557</v>
      </c>
      <c r="J271">
        <v>13186494.775250001</v>
      </c>
      <c r="L271" s="4"/>
      <c r="M271" s="4"/>
    </row>
    <row r="272" spans="1:13" x14ac:dyDescent="0.4">
      <c r="A272">
        <v>200000316</v>
      </c>
      <c r="B272" t="s">
        <v>3189</v>
      </c>
      <c r="C272" t="s">
        <v>3190</v>
      </c>
      <c r="D272" t="s">
        <v>554</v>
      </c>
      <c r="E272" t="s">
        <v>3202</v>
      </c>
      <c r="F272" t="s">
        <v>3203</v>
      </c>
      <c r="G272" t="s">
        <v>554</v>
      </c>
      <c r="H272" t="s">
        <v>3204</v>
      </c>
      <c r="I272" t="s">
        <v>557</v>
      </c>
      <c r="J272">
        <v>29037343.652883399</v>
      </c>
      <c r="K272">
        <v>6.5</v>
      </c>
      <c r="L272" s="4">
        <v>48213</v>
      </c>
      <c r="M272" s="4">
        <v>41089</v>
      </c>
    </row>
    <row r="273" spans="1:13" x14ac:dyDescent="0.4">
      <c r="A273">
        <v>200000316</v>
      </c>
      <c r="B273" t="s">
        <v>3189</v>
      </c>
      <c r="C273" t="s">
        <v>3190</v>
      </c>
      <c r="D273" t="s">
        <v>554</v>
      </c>
      <c r="E273" t="s">
        <v>3199</v>
      </c>
      <c r="F273" t="s">
        <v>3200</v>
      </c>
      <c r="G273" t="s">
        <v>554</v>
      </c>
      <c r="H273" t="s">
        <v>3201</v>
      </c>
      <c r="I273" t="s">
        <v>557</v>
      </c>
      <c r="J273">
        <v>25821058.097825699</v>
      </c>
      <c r="K273">
        <v>27</v>
      </c>
      <c r="L273" s="4">
        <v>48213</v>
      </c>
      <c r="M273" s="4">
        <v>41089</v>
      </c>
    </row>
    <row r="274" spans="1:13" x14ac:dyDescent="0.4">
      <c r="A274">
        <v>200000316</v>
      </c>
      <c r="B274" t="s">
        <v>3189</v>
      </c>
      <c r="C274" t="s">
        <v>3190</v>
      </c>
      <c r="D274" t="s">
        <v>554</v>
      </c>
      <c r="E274" t="s">
        <v>3191</v>
      </c>
      <c r="F274" t="s">
        <v>3192</v>
      </c>
      <c r="G274" t="s">
        <v>554</v>
      </c>
      <c r="H274" t="s">
        <v>3193</v>
      </c>
      <c r="I274" t="s">
        <v>557</v>
      </c>
      <c r="J274">
        <v>21606840.0815835</v>
      </c>
      <c r="K274">
        <v>4.3</v>
      </c>
      <c r="L274" s="4">
        <v>46295</v>
      </c>
      <c r="M274" s="4">
        <v>44286</v>
      </c>
    </row>
    <row r="275" spans="1:13" x14ac:dyDescent="0.4">
      <c r="A275">
        <v>200000316</v>
      </c>
      <c r="B275" t="s">
        <v>3189</v>
      </c>
      <c r="C275" t="s">
        <v>3190</v>
      </c>
      <c r="D275" t="s">
        <v>554</v>
      </c>
      <c r="E275" t="s">
        <v>3194</v>
      </c>
      <c r="F275" t="s">
        <v>3195</v>
      </c>
      <c r="G275" t="s">
        <v>554</v>
      </c>
      <c r="H275" t="s">
        <v>3196</v>
      </c>
      <c r="I275" t="s">
        <v>557</v>
      </c>
      <c r="J275">
        <v>93792920.133663297</v>
      </c>
      <c r="K275">
        <v>6.7</v>
      </c>
      <c r="L275" s="4">
        <v>46934</v>
      </c>
      <c r="M275" s="4">
        <v>41911</v>
      </c>
    </row>
    <row r="276" spans="1:13" x14ac:dyDescent="0.4">
      <c r="A276">
        <v>200000316</v>
      </c>
      <c r="B276" t="s">
        <v>3189</v>
      </c>
      <c r="C276" t="s">
        <v>3190</v>
      </c>
      <c r="D276" t="s">
        <v>554</v>
      </c>
      <c r="E276" t="s">
        <v>3197</v>
      </c>
      <c r="F276" t="s">
        <v>3198</v>
      </c>
      <c r="G276" t="s">
        <v>554</v>
      </c>
      <c r="H276" t="s">
        <v>3196</v>
      </c>
      <c r="I276" t="s">
        <v>557</v>
      </c>
      <c r="J276">
        <v>6303575.7509545796</v>
      </c>
      <c r="K276">
        <v>6.7</v>
      </c>
      <c r="L276" s="4">
        <v>46934</v>
      </c>
      <c r="M276" s="4">
        <v>41911</v>
      </c>
    </row>
    <row r="277" spans="1:13" x14ac:dyDescent="0.4">
      <c r="A277">
        <v>200000316</v>
      </c>
      <c r="B277" t="s">
        <v>3189</v>
      </c>
      <c r="C277" t="s">
        <v>3190</v>
      </c>
      <c r="D277" t="s">
        <v>2687</v>
      </c>
      <c r="E277" t="s">
        <v>3214</v>
      </c>
      <c r="F277" t="s">
        <v>3215</v>
      </c>
      <c r="G277" t="s">
        <v>2687</v>
      </c>
      <c r="H277" t="s">
        <v>3216</v>
      </c>
      <c r="I277" t="s">
        <v>557</v>
      </c>
      <c r="J277">
        <v>939072.15804806701</v>
      </c>
      <c r="L277" s="4"/>
      <c r="M277" s="4"/>
    </row>
    <row r="278" spans="1:13" x14ac:dyDescent="0.4">
      <c r="A278">
        <v>200000316</v>
      </c>
      <c r="B278" t="s">
        <v>3189</v>
      </c>
      <c r="C278" t="s">
        <v>3190</v>
      </c>
      <c r="D278" t="s">
        <v>2687</v>
      </c>
      <c r="E278" t="s">
        <v>3208</v>
      </c>
      <c r="F278" t="s">
        <v>3209</v>
      </c>
      <c r="G278" t="s">
        <v>2687</v>
      </c>
      <c r="H278" t="s">
        <v>3210</v>
      </c>
      <c r="I278" t="s">
        <v>557</v>
      </c>
      <c r="J278">
        <v>244570.74178966699</v>
      </c>
      <c r="L278" s="4"/>
      <c r="M278" s="4"/>
    </row>
    <row r="279" spans="1:13" x14ac:dyDescent="0.4">
      <c r="A279">
        <v>200000316</v>
      </c>
      <c r="B279" t="s">
        <v>3189</v>
      </c>
      <c r="C279" t="s">
        <v>3190</v>
      </c>
      <c r="D279" t="s">
        <v>2687</v>
      </c>
      <c r="E279" t="s">
        <v>3239</v>
      </c>
      <c r="F279" t="s">
        <v>3204</v>
      </c>
      <c r="G279" t="s">
        <v>2687</v>
      </c>
      <c r="H279" t="s">
        <v>3203</v>
      </c>
      <c r="I279" t="s">
        <v>557</v>
      </c>
      <c r="J279">
        <v>3762900.0534208198</v>
      </c>
      <c r="L279" s="4"/>
      <c r="M279" s="4"/>
    </row>
    <row r="280" spans="1:13" x14ac:dyDescent="0.4">
      <c r="A280">
        <v>200000316</v>
      </c>
      <c r="B280" t="s">
        <v>3189</v>
      </c>
      <c r="C280" t="s">
        <v>3190</v>
      </c>
      <c r="D280" t="s">
        <v>2687</v>
      </c>
      <c r="E280" t="s">
        <v>3236</v>
      </c>
      <c r="F280" t="s">
        <v>3237</v>
      </c>
      <c r="G280" t="s">
        <v>2687</v>
      </c>
      <c r="H280" t="s">
        <v>3238</v>
      </c>
      <c r="I280" t="s">
        <v>557</v>
      </c>
      <c r="J280">
        <v>88388824.400178298</v>
      </c>
      <c r="L280" s="4"/>
      <c r="M280" s="4"/>
    </row>
    <row r="281" spans="1:13" x14ac:dyDescent="0.4">
      <c r="A281">
        <v>200000316</v>
      </c>
      <c r="B281" t="s">
        <v>3189</v>
      </c>
      <c r="C281" t="s">
        <v>3190</v>
      </c>
      <c r="D281" t="s">
        <v>2687</v>
      </c>
      <c r="E281" t="s">
        <v>3246</v>
      </c>
      <c r="F281" t="s">
        <v>3247</v>
      </c>
      <c r="G281" t="s">
        <v>2687</v>
      </c>
      <c r="H281" t="s">
        <v>3248</v>
      </c>
      <c r="I281" t="s">
        <v>557</v>
      </c>
      <c r="J281">
        <v>57270.563612809499</v>
      </c>
      <c r="L281" s="4"/>
      <c r="M281" s="4"/>
    </row>
    <row r="282" spans="1:13" x14ac:dyDescent="0.4">
      <c r="A282">
        <v>200000316</v>
      </c>
      <c r="B282" t="s">
        <v>3189</v>
      </c>
      <c r="C282" t="s">
        <v>3190</v>
      </c>
      <c r="D282" t="s">
        <v>2687</v>
      </c>
      <c r="E282" t="s">
        <v>3243</v>
      </c>
      <c r="F282" t="s">
        <v>3244</v>
      </c>
      <c r="G282" t="s">
        <v>2687</v>
      </c>
      <c r="H282" t="s">
        <v>3245</v>
      </c>
      <c r="I282" t="s">
        <v>557</v>
      </c>
      <c r="J282">
        <v>57269.991397992897</v>
      </c>
      <c r="L282" s="4"/>
      <c r="M282" s="4"/>
    </row>
    <row r="283" spans="1:13" x14ac:dyDescent="0.4">
      <c r="A283">
        <v>200000316</v>
      </c>
      <c r="B283" t="s">
        <v>3189</v>
      </c>
      <c r="C283" t="s">
        <v>3190</v>
      </c>
      <c r="D283" t="s">
        <v>2687</v>
      </c>
      <c r="E283" t="s">
        <v>3228</v>
      </c>
      <c r="F283" t="s">
        <v>3229</v>
      </c>
      <c r="G283" t="s">
        <v>2687</v>
      </c>
      <c r="H283" t="s">
        <v>3230</v>
      </c>
      <c r="I283" t="s">
        <v>557</v>
      </c>
      <c r="J283">
        <v>240332084.915732</v>
      </c>
      <c r="L283" s="4"/>
      <c r="M283" s="4"/>
    </row>
    <row r="284" spans="1:13" x14ac:dyDescent="0.4">
      <c r="A284">
        <v>200000316</v>
      </c>
      <c r="B284" t="s">
        <v>3189</v>
      </c>
      <c r="C284" t="s">
        <v>3190</v>
      </c>
      <c r="D284" t="s">
        <v>2687</v>
      </c>
      <c r="E284" t="s">
        <v>3223</v>
      </c>
      <c r="F284" t="s">
        <v>3224</v>
      </c>
      <c r="G284" t="s">
        <v>2687</v>
      </c>
      <c r="H284" t="s">
        <v>3225</v>
      </c>
      <c r="I284" t="s">
        <v>557</v>
      </c>
      <c r="J284">
        <v>1144438.49960123</v>
      </c>
      <c r="L284" s="4"/>
      <c r="M284" s="4"/>
    </row>
    <row r="285" spans="1:13" x14ac:dyDescent="0.4">
      <c r="A285">
        <v>200000316</v>
      </c>
      <c r="B285" t="s">
        <v>3189</v>
      </c>
      <c r="C285" t="s">
        <v>3190</v>
      </c>
      <c r="D285" t="s">
        <v>2687</v>
      </c>
      <c r="E285" t="s">
        <v>3220</v>
      </c>
      <c r="F285" t="s">
        <v>3221</v>
      </c>
      <c r="G285" t="s">
        <v>2687</v>
      </c>
      <c r="H285" t="s">
        <v>3222</v>
      </c>
      <c r="I285" t="s">
        <v>557</v>
      </c>
      <c r="J285">
        <v>15203953.8178224</v>
      </c>
      <c r="L285" s="4"/>
      <c r="M285" s="4"/>
    </row>
    <row r="286" spans="1:13" x14ac:dyDescent="0.4">
      <c r="A286">
        <v>200000316</v>
      </c>
      <c r="B286" t="s">
        <v>3189</v>
      </c>
      <c r="C286" t="s">
        <v>3190</v>
      </c>
      <c r="D286" t="s">
        <v>2687</v>
      </c>
      <c r="E286" t="s">
        <v>3240</v>
      </c>
      <c r="F286" t="s">
        <v>3241</v>
      </c>
      <c r="G286" t="s">
        <v>2687</v>
      </c>
      <c r="H286" t="s">
        <v>3242</v>
      </c>
      <c r="I286" t="s">
        <v>557</v>
      </c>
      <c r="J286">
        <v>174397792.83153701</v>
      </c>
      <c r="L286" s="4"/>
      <c r="M286" s="4"/>
    </row>
    <row r="287" spans="1:13" x14ac:dyDescent="0.4">
      <c r="A287">
        <v>200000316</v>
      </c>
      <c r="B287" t="s">
        <v>3189</v>
      </c>
      <c r="C287" t="s">
        <v>3190</v>
      </c>
      <c r="D287" t="s">
        <v>2687</v>
      </c>
      <c r="E287" t="s">
        <v>3226</v>
      </c>
      <c r="F287" t="s">
        <v>3227</v>
      </c>
      <c r="G287" t="s">
        <v>2687</v>
      </c>
      <c r="H287" t="s">
        <v>3227</v>
      </c>
      <c r="I287" t="s">
        <v>557</v>
      </c>
      <c r="J287">
        <v>231625172.77757901</v>
      </c>
      <c r="L287" s="4"/>
      <c r="M287" s="4"/>
    </row>
    <row r="288" spans="1:13" x14ac:dyDescent="0.4">
      <c r="A288">
        <v>200000316</v>
      </c>
      <c r="B288" t="s">
        <v>3189</v>
      </c>
      <c r="C288" t="s">
        <v>3190</v>
      </c>
      <c r="D288" t="s">
        <v>2687</v>
      </c>
      <c r="E288" t="s">
        <v>3234</v>
      </c>
      <c r="F288" t="s">
        <v>3235</v>
      </c>
      <c r="G288" t="s">
        <v>2687</v>
      </c>
      <c r="H288" t="s">
        <v>3207</v>
      </c>
      <c r="I288" t="s">
        <v>557</v>
      </c>
      <c r="J288">
        <v>73816283.224116206</v>
      </c>
      <c r="L288" s="4"/>
      <c r="M288" s="4"/>
    </row>
    <row r="289" spans="1:13" x14ac:dyDescent="0.4">
      <c r="A289">
        <v>200000316</v>
      </c>
      <c r="B289" t="s">
        <v>3189</v>
      </c>
      <c r="C289" t="s">
        <v>3190</v>
      </c>
      <c r="D289" t="s">
        <v>2687</v>
      </c>
      <c r="E289" t="s">
        <v>3205</v>
      </c>
      <c r="F289" t="s">
        <v>3206</v>
      </c>
      <c r="G289" t="s">
        <v>2687</v>
      </c>
      <c r="H289" t="s">
        <v>3207</v>
      </c>
      <c r="I289" t="s">
        <v>557</v>
      </c>
      <c r="J289">
        <v>73816283.224116206</v>
      </c>
      <c r="L289" s="4"/>
      <c r="M289" s="4"/>
    </row>
    <row r="290" spans="1:13" x14ac:dyDescent="0.4">
      <c r="A290">
        <v>200000316</v>
      </c>
      <c r="B290" t="s">
        <v>3189</v>
      </c>
      <c r="C290" t="s">
        <v>3190</v>
      </c>
      <c r="D290" t="s">
        <v>2687</v>
      </c>
      <c r="E290" t="s">
        <v>3231</v>
      </c>
      <c r="F290" t="s">
        <v>3232</v>
      </c>
      <c r="G290" t="s">
        <v>2687</v>
      </c>
      <c r="H290" t="s">
        <v>3233</v>
      </c>
      <c r="I290" t="s">
        <v>557</v>
      </c>
      <c r="J290">
        <v>42916443.734949701</v>
      </c>
      <c r="L290" s="4"/>
      <c r="M290" s="4"/>
    </row>
    <row r="291" spans="1:13" x14ac:dyDescent="0.4">
      <c r="A291">
        <v>200000316</v>
      </c>
      <c r="B291" t="s">
        <v>3189</v>
      </c>
      <c r="C291" t="s">
        <v>3190</v>
      </c>
      <c r="D291" t="s">
        <v>2687</v>
      </c>
      <c r="E291" t="s">
        <v>3211</v>
      </c>
      <c r="F291" t="s">
        <v>3212</v>
      </c>
      <c r="G291" t="s">
        <v>2687</v>
      </c>
      <c r="H291" t="s">
        <v>3213</v>
      </c>
      <c r="I291" t="s">
        <v>557</v>
      </c>
      <c r="J291">
        <v>83086235.070869803</v>
      </c>
      <c r="L291" s="4"/>
      <c r="M291" s="4"/>
    </row>
    <row r="292" spans="1:13" x14ac:dyDescent="0.4">
      <c r="A292">
        <v>200000316</v>
      </c>
      <c r="B292" t="s">
        <v>3189</v>
      </c>
      <c r="C292" t="s">
        <v>3190</v>
      </c>
      <c r="D292" t="s">
        <v>2687</v>
      </c>
      <c r="E292" t="s">
        <v>3217</v>
      </c>
      <c r="F292" t="s">
        <v>3218</v>
      </c>
      <c r="G292" t="s">
        <v>2687</v>
      </c>
      <c r="H292" t="s">
        <v>3219</v>
      </c>
      <c r="I292" t="s">
        <v>557</v>
      </c>
      <c r="J292">
        <v>915550799.67898905</v>
      </c>
      <c r="L292" s="4"/>
      <c r="M292" s="4"/>
    </row>
    <row r="293" spans="1:13" x14ac:dyDescent="0.4">
      <c r="A293">
        <v>200000318</v>
      </c>
      <c r="B293" t="s">
        <v>599</v>
      </c>
      <c r="C293" t="s">
        <v>3249</v>
      </c>
      <c r="D293" t="s">
        <v>554</v>
      </c>
      <c r="E293" t="s">
        <v>3250</v>
      </c>
      <c r="F293" t="s">
        <v>3251</v>
      </c>
      <c r="G293" t="s">
        <v>554</v>
      </c>
      <c r="H293" t="s">
        <v>3252</v>
      </c>
      <c r="I293" t="s">
        <v>557</v>
      </c>
      <c r="J293">
        <v>2420843.2970564901</v>
      </c>
      <c r="K293">
        <v>6.91</v>
      </c>
      <c r="L293" s="4">
        <v>46265</v>
      </c>
      <c r="M293" s="4">
        <v>42035</v>
      </c>
    </row>
    <row r="294" spans="1:13" x14ac:dyDescent="0.4">
      <c r="A294">
        <v>200000318</v>
      </c>
      <c r="B294" t="s">
        <v>599</v>
      </c>
      <c r="C294" t="s">
        <v>3249</v>
      </c>
      <c r="D294" t="s">
        <v>554</v>
      </c>
      <c r="E294" t="s">
        <v>8938</v>
      </c>
      <c r="F294" t="s">
        <v>3251</v>
      </c>
      <c r="G294" t="s">
        <v>554</v>
      </c>
      <c r="H294" t="s">
        <v>3252</v>
      </c>
      <c r="I294" t="s">
        <v>557</v>
      </c>
      <c r="J294">
        <v>2381286970.4599299</v>
      </c>
      <c r="K294">
        <v>6.91</v>
      </c>
      <c r="L294" s="4">
        <v>46265</v>
      </c>
      <c r="M294" s="4">
        <v>42035</v>
      </c>
    </row>
    <row r="295" spans="1:13" x14ac:dyDescent="0.4">
      <c r="A295">
        <v>200000318</v>
      </c>
      <c r="B295" t="s">
        <v>599</v>
      </c>
      <c r="C295" t="s">
        <v>3249</v>
      </c>
      <c r="D295" t="s">
        <v>554</v>
      </c>
      <c r="E295" t="s">
        <v>8939</v>
      </c>
      <c r="F295" t="s">
        <v>3251</v>
      </c>
      <c r="G295" t="s">
        <v>554</v>
      </c>
      <c r="H295" t="s">
        <v>3252</v>
      </c>
      <c r="I295" t="s">
        <v>557</v>
      </c>
      <c r="J295">
        <v>1805997708.48085</v>
      </c>
      <c r="K295">
        <v>6.91</v>
      </c>
      <c r="L295" s="4">
        <v>46265</v>
      </c>
      <c r="M295" s="4">
        <v>42035</v>
      </c>
    </row>
    <row r="296" spans="1:13" x14ac:dyDescent="0.4">
      <c r="A296">
        <v>200000318</v>
      </c>
      <c r="B296" t="s">
        <v>599</v>
      </c>
      <c r="C296" t="s">
        <v>3249</v>
      </c>
      <c r="D296" t="s">
        <v>2687</v>
      </c>
      <c r="E296" t="s">
        <v>3253</v>
      </c>
      <c r="F296" t="s">
        <v>3254</v>
      </c>
      <c r="G296" t="s">
        <v>2687</v>
      </c>
      <c r="H296" t="s">
        <v>3254</v>
      </c>
      <c r="I296" t="s">
        <v>557</v>
      </c>
      <c r="J296">
        <v>91966264.676634401</v>
      </c>
      <c r="L296" s="4"/>
      <c r="M296" s="4"/>
    </row>
    <row r="297" spans="1:13" x14ac:dyDescent="0.4">
      <c r="A297">
        <v>200000319</v>
      </c>
      <c r="B297" t="s">
        <v>833</v>
      </c>
      <c r="C297" t="s">
        <v>3255</v>
      </c>
      <c r="D297" t="s">
        <v>554</v>
      </c>
      <c r="E297" t="s">
        <v>3256</v>
      </c>
      <c r="F297" t="s">
        <v>3257</v>
      </c>
      <c r="G297" t="s">
        <v>554</v>
      </c>
      <c r="H297" t="s">
        <v>3258</v>
      </c>
      <c r="I297" t="s">
        <v>557</v>
      </c>
      <c r="J297">
        <v>2330921158.9194498</v>
      </c>
      <c r="K297">
        <v>6.35</v>
      </c>
      <c r="L297" s="4">
        <v>48938</v>
      </c>
      <c r="M297" s="4">
        <v>41633</v>
      </c>
    </row>
    <row r="298" spans="1:13" x14ac:dyDescent="0.4">
      <c r="A298">
        <v>200000319</v>
      </c>
      <c r="B298" t="s">
        <v>833</v>
      </c>
      <c r="C298" t="s">
        <v>3255</v>
      </c>
      <c r="D298" t="s">
        <v>2687</v>
      </c>
      <c r="E298" t="s">
        <v>3259</v>
      </c>
      <c r="F298" t="s">
        <v>3257</v>
      </c>
      <c r="G298" t="s">
        <v>2687</v>
      </c>
      <c r="H298" t="s">
        <v>830</v>
      </c>
      <c r="I298" t="s">
        <v>557</v>
      </c>
      <c r="J298">
        <v>306523796.08055001</v>
      </c>
      <c r="L298" s="4"/>
      <c r="M298" s="4"/>
    </row>
    <row r="299" spans="1:13" x14ac:dyDescent="0.4">
      <c r="A299">
        <v>200000321</v>
      </c>
      <c r="B299" t="s">
        <v>802</v>
      </c>
      <c r="C299" t="s">
        <v>3260</v>
      </c>
      <c r="D299" t="s">
        <v>554</v>
      </c>
      <c r="E299" t="s">
        <v>3261</v>
      </c>
      <c r="F299" t="s">
        <v>3262</v>
      </c>
      <c r="G299" t="s">
        <v>554</v>
      </c>
      <c r="H299" t="s">
        <v>799</v>
      </c>
      <c r="I299" t="s">
        <v>557</v>
      </c>
      <c r="J299">
        <v>4519122538.9098501</v>
      </c>
      <c r="K299">
        <v>6.34</v>
      </c>
      <c r="L299" s="4">
        <v>49058</v>
      </c>
      <c r="M299" s="4">
        <v>41754</v>
      </c>
    </row>
    <row r="300" spans="1:13" x14ac:dyDescent="0.4">
      <c r="A300">
        <v>200000321</v>
      </c>
      <c r="B300" t="s">
        <v>802</v>
      </c>
      <c r="C300" t="s">
        <v>3260</v>
      </c>
      <c r="D300" t="s">
        <v>2687</v>
      </c>
      <c r="E300" t="s">
        <v>3263</v>
      </c>
      <c r="F300" t="s">
        <v>3264</v>
      </c>
      <c r="G300" t="s">
        <v>2687</v>
      </c>
      <c r="H300" t="s">
        <v>799</v>
      </c>
      <c r="I300" t="s">
        <v>557</v>
      </c>
      <c r="J300">
        <v>289402024.59015</v>
      </c>
      <c r="L300" s="4"/>
      <c r="M300" s="4"/>
    </row>
    <row r="301" spans="1:13" x14ac:dyDescent="0.4">
      <c r="A301">
        <v>200000322</v>
      </c>
      <c r="B301" t="s">
        <v>3265</v>
      </c>
      <c r="C301" t="s">
        <v>3266</v>
      </c>
      <c r="D301" t="s">
        <v>554</v>
      </c>
      <c r="E301" t="s">
        <v>3267</v>
      </c>
      <c r="F301" t="s">
        <v>3268</v>
      </c>
      <c r="G301" t="s">
        <v>554</v>
      </c>
      <c r="H301" t="s">
        <v>3269</v>
      </c>
      <c r="I301" t="s">
        <v>557</v>
      </c>
      <c r="J301">
        <v>3278798686.08639</v>
      </c>
      <c r="K301">
        <v>5.55</v>
      </c>
      <c r="L301" s="4">
        <v>48913</v>
      </c>
      <c r="M301" s="4">
        <v>43435</v>
      </c>
    </row>
    <row r="302" spans="1:13" x14ac:dyDescent="0.4">
      <c r="A302">
        <v>200000322</v>
      </c>
      <c r="B302" t="s">
        <v>3265</v>
      </c>
      <c r="C302" t="s">
        <v>3266</v>
      </c>
      <c r="D302" t="s">
        <v>2687</v>
      </c>
      <c r="E302" t="s">
        <v>3270</v>
      </c>
      <c r="F302" t="s">
        <v>819</v>
      </c>
      <c r="G302" t="s">
        <v>2687</v>
      </c>
      <c r="H302" t="s">
        <v>3271</v>
      </c>
      <c r="I302" t="s">
        <v>557</v>
      </c>
      <c r="J302">
        <v>161626797.91281101</v>
      </c>
      <c r="L302" s="4"/>
      <c r="M302" s="4"/>
    </row>
    <row r="303" spans="1:13" x14ac:dyDescent="0.4">
      <c r="A303">
        <v>200000324</v>
      </c>
      <c r="B303" t="s">
        <v>909</v>
      </c>
      <c r="C303" t="s">
        <v>3272</v>
      </c>
      <c r="D303" t="s">
        <v>2687</v>
      </c>
      <c r="E303" t="s">
        <v>3273</v>
      </c>
      <c r="F303" t="s">
        <v>3274</v>
      </c>
      <c r="G303" t="s">
        <v>2687</v>
      </c>
      <c r="H303" t="s">
        <v>3274</v>
      </c>
      <c r="I303" t="s">
        <v>692</v>
      </c>
      <c r="J303">
        <v>1052022259.80784</v>
      </c>
      <c r="L303" s="4"/>
      <c r="M303" s="4"/>
    </row>
    <row r="304" spans="1:13" x14ac:dyDescent="0.4">
      <c r="A304">
        <v>200000324</v>
      </c>
      <c r="B304" t="s">
        <v>909</v>
      </c>
      <c r="C304" t="s">
        <v>3272</v>
      </c>
      <c r="D304" t="s">
        <v>2687</v>
      </c>
      <c r="E304" t="s">
        <v>3275</v>
      </c>
      <c r="F304" t="s">
        <v>3276</v>
      </c>
      <c r="G304" t="s">
        <v>2687</v>
      </c>
      <c r="H304" t="s">
        <v>3276</v>
      </c>
      <c r="I304" t="s">
        <v>692</v>
      </c>
      <c r="J304">
        <v>16203173969.025</v>
      </c>
      <c r="L304" s="4"/>
      <c r="M304" s="4"/>
    </row>
    <row r="305" spans="1:13" x14ac:dyDescent="0.4">
      <c r="A305">
        <v>200000324</v>
      </c>
      <c r="B305" t="s">
        <v>909</v>
      </c>
      <c r="C305" t="s">
        <v>3272</v>
      </c>
      <c r="D305" t="s">
        <v>2687</v>
      </c>
      <c r="E305" t="s">
        <v>3277</v>
      </c>
      <c r="F305" t="s">
        <v>3278</v>
      </c>
      <c r="G305" t="s">
        <v>2687</v>
      </c>
      <c r="H305" t="s">
        <v>3278</v>
      </c>
      <c r="I305" t="s">
        <v>1040</v>
      </c>
      <c r="J305">
        <v>29413369508.7593</v>
      </c>
      <c r="L305" s="4"/>
      <c r="M305" s="4"/>
    </row>
    <row r="306" spans="1:13" x14ac:dyDescent="0.4">
      <c r="A306">
        <v>200000324</v>
      </c>
      <c r="B306" t="s">
        <v>909</v>
      </c>
      <c r="C306" t="s">
        <v>3272</v>
      </c>
      <c r="D306" t="s">
        <v>2687</v>
      </c>
      <c r="E306" t="s">
        <v>3279</v>
      </c>
      <c r="F306" t="s">
        <v>3280</v>
      </c>
      <c r="G306" t="s">
        <v>2687</v>
      </c>
      <c r="H306" t="s">
        <v>3280</v>
      </c>
      <c r="I306" t="s">
        <v>1040</v>
      </c>
      <c r="J306">
        <v>55561497344.292099</v>
      </c>
      <c r="L306" s="4"/>
      <c r="M306" s="4"/>
    </row>
    <row r="307" spans="1:13" x14ac:dyDescent="0.4">
      <c r="A307">
        <v>200000334</v>
      </c>
      <c r="B307" t="s">
        <v>3281</v>
      </c>
      <c r="C307" t="s">
        <v>3282</v>
      </c>
      <c r="D307" t="s">
        <v>554</v>
      </c>
      <c r="E307" t="s">
        <v>3283</v>
      </c>
      <c r="F307" t="s">
        <v>3284</v>
      </c>
      <c r="G307" t="s">
        <v>554</v>
      </c>
      <c r="H307" t="s">
        <v>3285</v>
      </c>
      <c r="I307" t="s">
        <v>557</v>
      </c>
      <c r="J307">
        <v>4349248985.8436499</v>
      </c>
      <c r="K307">
        <v>8.3000000000000007</v>
      </c>
      <c r="L307" s="4">
        <v>48778</v>
      </c>
      <c r="M307" s="4">
        <v>41517</v>
      </c>
    </row>
    <row r="308" spans="1:13" x14ac:dyDescent="0.4">
      <c r="A308">
        <v>200000334</v>
      </c>
      <c r="B308" t="s">
        <v>3281</v>
      </c>
      <c r="C308" t="s">
        <v>3282</v>
      </c>
      <c r="D308" t="s">
        <v>2687</v>
      </c>
      <c r="E308" t="s">
        <v>3286</v>
      </c>
      <c r="F308" t="s">
        <v>3285</v>
      </c>
      <c r="G308" t="s">
        <v>2687</v>
      </c>
      <c r="H308" t="s">
        <v>3285</v>
      </c>
      <c r="I308" t="s">
        <v>557</v>
      </c>
      <c r="J308">
        <v>213184216.65634999</v>
      </c>
      <c r="L308" s="4"/>
      <c r="M308" s="4"/>
    </row>
    <row r="309" spans="1:13" x14ac:dyDescent="0.4">
      <c r="A309">
        <v>200000335</v>
      </c>
      <c r="B309" t="s">
        <v>3287</v>
      </c>
      <c r="C309" t="s">
        <v>3288</v>
      </c>
      <c r="D309" t="s">
        <v>554</v>
      </c>
      <c r="E309" t="s">
        <v>3289</v>
      </c>
      <c r="F309" t="s">
        <v>3290</v>
      </c>
      <c r="G309" t="s">
        <v>554</v>
      </c>
      <c r="H309" t="s">
        <v>3291</v>
      </c>
      <c r="I309" t="s">
        <v>557</v>
      </c>
      <c r="J309">
        <v>2086106886.6506</v>
      </c>
      <c r="K309">
        <v>8.2200000000000006</v>
      </c>
      <c r="L309" s="4">
        <v>48229</v>
      </c>
      <c r="M309" s="4">
        <v>41129</v>
      </c>
    </row>
    <row r="310" spans="1:13" x14ac:dyDescent="0.4">
      <c r="A310">
        <v>200000335</v>
      </c>
      <c r="B310" t="s">
        <v>3287</v>
      </c>
      <c r="C310" t="s">
        <v>3288</v>
      </c>
      <c r="D310" t="s">
        <v>554</v>
      </c>
      <c r="E310" t="s">
        <v>3292</v>
      </c>
      <c r="F310" t="s">
        <v>3293</v>
      </c>
      <c r="G310" t="s">
        <v>554</v>
      </c>
      <c r="H310" t="s">
        <v>3291</v>
      </c>
      <c r="I310" t="s">
        <v>557</v>
      </c>
      <c r="J310">
        <v>626004564.46564996</v>
      </c>
      <c r="K310">
        <v>8.42</v>
      </c>
      <c r="L310" s="4">
        <v>48410</v>
      </c>
      <c r="M310" s="4">
        <v>41219</v>
      </c>
    </row>
    <row r="311" spans="1:13" x14ac:dyDescent="0.4">
      <c r="A311">
        <v>200000335</v>
      </c>
      <c r="B311" t="s">
        <v>3287</v>
      </c>
      <c r="C311" t="s">
        <v>3288</v>
      </c>
      <c r="D311" t="s">
        <v>2687</v>
      </c>
      <c r="E311" t="s">
        <v>3294</v>
      </c>
      <c r="F311" t="s">
        <v>3291</v>
      </c>
      <c r="G311" t="s">
        <v>2687</v>
      </c>
      <c r="H311" t="s">
        <v>3291</v>
      </c>
      <c r="I311" t="s">
        <v>557</v>
      </c>
      <c r="J311">
        <v>148954138.38374999</v>
      </c>
      <c r="L311" s="4"/>
      <c r="M311" s="4"/>
    </row>
    <row r="312" spans="1:13" x14ac:dyDescent="0.4">
      <c r="A312">
        <v>200000358</v>
      </c>
      <c r="B312" t="s">
        <v>3295</v>
      </c>
      <c r="C312" t="s">
        <v>3296</v>
      </c>
      <c r="D312" t="s">
        <v>554</v>
      </c>
      <c r="E312" t="s">
        <v>3300</v>
      </c>
      <c r="F312" t="s">
        <v>3301</v>
      </c>
      <c r="G312" t="s">
        <v>554</v>
      </c>
      <c r="H312" t="s">
        <v>3302</v>
      </c>
      <c r="I312" t="s">
        <v>557</v>
      </c>
      <c r="J312">
        <v>17920003805.559299</v>
      </c>
      <c r="K312">
        <v>13.97</v>
      </c>
      <c r="L312" s="4">
        <v>49855</v>
      </c>
      <c r="M312" s="4">
        <v>43174</v>
      </c>
    </row>
    <row r="313" spans="1:13" x14ac:dyDescent="0.4">
      <c r="A313">
        <v>200000358</v>
      </c>
      <c r="B313" t="s">
        <v>3295</v>
      </c>
      <c r="C313" t="s">
        <v>3296</v>
      </c>
      <c r="D313" t="s">
        <v>554</v>
      </c>
      <c r="E313" t="s">
        <v>3297</v>
      </c>
      <c r="F313" t="s">
        <v>3298</v>
      </c>
      <c r="G313" t="s">
        <v>554</v>
      </c>
      <c r="H313" t="s">
        <v>3299</v>
      </c>
      <c r="I313" t="s">
        <v>557</v>
      </c>
      <c r="J313">
        <v>9479259837.2046604</v>
      </c>
      <c r="K313">
        <v>11.38</v>
      </c>
      <c r="L313" s="4">
        <v>49582</v>
      </c>
      <c r="M313" s="4">
        <v>42916</v>
      </c>
    </row>
    <row r="314" spans="1:13" x14ac:dyDescent="0.4">
      <c r="A314">
        <v>200000358</v>
      </c>
      <c r="B314" t="s">
        <v>3295</v>
      </c>
      <c r="C314" t="s">
        <v>3296</v>
      </c>
      <c r="D314" t="s">
        <v>2687</v>
      </c>
      <c r="E314" t="s">
        <v>3303</v>
      </c>
      <c r="F314" t="s">
        <v>3304</v>
      </c>
      <c r="G314" t="s">
        <v>2687</v>
      </c>
      <c r="H314" t="s">
        <v>3305</v>
      </c>
      <c r="I314" t="s">
        <v>557</v>
      </c>
      <c r="J314">
        <v>1765973248.7978401</v>
      </c>
      <c r="L314" s="4"/>
      <c r="M314" s="4"/>
    </row>
    <row r="315" spans="1:13" x14ac:dyDescent="0.4">
      <c r="A315">
        <v>200000358</v>
      </c>
      <c r="B315" t="s">
        <v>3295</v>
      </c>
      <c r="C315" t="s">
        <v>3296</v>
      </c>
      <c r="D315" t="s">
        <v>2687</v>
      </c>
      <c r="E315" t="s">
        <v>3315</v>
      </c>
      <c r="F315" t="s">
        <v>3316</v>
      </c>
      <c r="G315" t="s">
        <v>2687</v>
      </c>
      <c r="H315" t="s">
        <v>3316</v>
      </c>
      <c r="I315" t="s">
        <v>557</v>
      </c>
      <c r="J315">
        <v>3505252818.7026</v>
      </c>
      <c r="L315" s="4"/>
      <c r="M315" s="4"/>
    </row>
    <row r="316" spans="1:13" x14ac:dyDescent="0.4">
      <c r="A316">
        <v>200000358</v>
      </c>
      <c r="B316" t="s">
        <v>3295</v>
      </c>
      <c r="C316" t="s">
        <v>3296</v>
      </c>
      <c r="D316" t="s">
        <v>2687</v>
      </c>
      <c r="E316" t="s">
        <v>3309</v>
      </c>
      <c r="F316" t="s">
        <v>3310</v>
      </c>
      <c r="G316" t="s">
        <v>2687</v>
      </c>
      <c r="H316" t="s">
        <v>3310</v>
      </c>
      <c r="I316" t="s">
        <v>557</v>
      </c>
      <c r="J316">
        <v>418531115.93976599</v>
      </c>
      <c r="L316" s="4"/>
      <c r="M316" s="4"/>
    </row>
    <row r="317" spans="1:13" x14ac:dyDescent="0.4">
      <c r="A317">
        <v>200000358</v>
      </c>
      <c r="B317" t="s">
        <v>3295</v>
      </c>
      <c r="C317" t="s">
        <v>3296</v>
      </c>
      <c r="D317" t="s">
        <v>2687</v>
      </c>
      <c r="E317" t="s">
        <v>3306</v>
      </c>
      <c r="F317" t="s">
        <v>3307</v>
      </c>
      <c r="G317" t="s">
        <v>2687</v>
      </c>
      <c r="H317" t="s">
        <v>3308</v>
      </c>
      <c r="I317" t="s">
        <v>557</v>
      </c>
      <c r="J317">
        <v>2874074323.8256302</v>
      </c>
      <c r="L317" s="4"/>
      <c r="M317" s="4"/>
    </row>
    <row r="318" spans="1:13" x14ac:dyDescent="0.4">
      <c r="A318">
        <v>200000358</v>
      </c>
      <c r="B318" t="s">
        <v>3295</v>
      </c>
      <c r="C318" t="s">
        <v>3296</v>
      </c>
      <c r="D318" t="s">
        <v>2687</v>
      </c>
      <c r="E318" t="s">
        <v>3313</v>
      </c>
      <c r="F318" t="s">
        <v>3314</v>
      </c>
      <c r="G318" t="s">
        <v>2687</v>
      </c>
      <c r="H318" t="s">
        <v>3314</v>
      </c>
      <c r="I318" t="s">
        <v>557</v>
      </c>
      <c r="J318">
        <v>117582.095121137</v>
      </c>
      <c r="L318" s="4"/>
      <c r="M318" s="4"/>
    </row>
    <row r="319" spans="1:13" x14ac:dyDescent="0.4">
      <c r="A319">
        <v>200000358</v>
      </c>
      <c r="B319" t="s">
        <v>3295</v>
      </c>
      <c r="C319" t="s">
        <v>3296</v>
      </c>
      <c r="D319" t="s">
        <v>2687</v>
      </c>
      <c r="E319" t="s">
        <v>3311</v>
      </c>
      <c r="F319" t="s">
        <v>3312</v>
      </c>
      <c r="G319" t="s">
        <v>2687</v>
      </c>
      <c r="H319" t="s">
        <v>3312</v>
      </c>
      <c r="I319" t="s">
        <v>557</v>
      </c>
      <c r="J319">
        <v>117582.095121137</v>
      </c>
      <c r="L319" s="4"/>
      <c r="M319" s="4"/>
    </row>
    <row r="320" spans="1:13" x14ac:dyDescent="0.4">
      <c r="A320">
        <v>200000359</v>
      </c>
      <c r="B320" t="s">
        <v>3317</v>
      </c>
      <c r="C320" t="s">
        <v>3318</v>
      </c>
      <c r="D320" t="s">
        <v>554</v>
      </c>
      <c r="E320" t="s">
        <v>3319</v>
      </c>
      <c r="F320" t="s">
        <v>3320</v>
      </c>
      <c r="G320" t="s">
        <v>554</v>
      </c>
      <c r="H320" t="s">
        <v>3321</v>
      </c>
      <c r="I320" t="s">
        <v>557</v>
      </c>
      <c r="J320">
        <v>12766450452.2307</v>
      </c>
      <c r="K320">
        <v>15</v>
      </c>
      <c r="L320" s="4">
        <v>53318</v>
      </c>
      <c r="M320" s="4">
        <v>40169</v>
      </c>
    </row>
    <row r="321" spans="1:13" x14ac:dyDescent="0.4">
      <c r="A321">
        <v>200000359</v>
      </c>
      <c r="B321" t="s">
        <v>3317</v>
      </c>
      <c r="C321" t="s">
        <v>3318</v>
      </c>
      <c r="D321" t="s">
        <v>554</v>
      </c>
      <c r="E321" t="s">
        <v>3327</v>
      </c>
      <c r="F321" t="s">
        <v>3328</v>
      </c>
      <c r="G321" t="s">
        <v>554</v>
      </c>
      <c r="H321" t="s">
        <v>3329</v>
      </c>
      <c r="I321" t="s">
        <v>557</v>
      </c>
      <c r="J321">
        <v>7254938243.1249199</v>
      </c>
      <c r="K321">
        <v>15</v>
      </c>
      <c r="L321" s="4">
        <v>51683</v>
      </c>
      <c r="M321" s="4">
        <v>40025</v>
      </c>
    </row>
    <row r="322" spans="1:13" x14ac:dyDescent="0.4">
      <c r="A322">
        <v>200000359</v>
      </c>
      <c r="B322" t="s">
        <v>3317</v>
      </c>
      <c r="C322" t="s">
        <v>3318</v>
      </c>
      <c r="D322" t="s">
        <v>554</v>
      </c>
      <c r="E322" t="s">
        <v>3330</v>
      </c>
      <c r="F322" t="s">
        <v>3331</v>
      </c>
      <c r="G322" t="s">
        <v>554</v>
      </c>
      <c r="H322" t="s">
        <v>3329</v>
      </c>
      <c r="I322" t="s">
        <v>557</v>
      </c>
      <c r="J322">
        <v>1235838391.58409</v>
      </c>
      <c r="K322">
        <v>15</v>
      </c>
      <c r="L322" s="4">
        <v>51683</v>
      </c>
      <c r="M322" s="4">
        <v>40025</v>
      </c>
    </row>
    <row r="323" spans="1:13" x14ac:dyDescent="0.4">
      <c r="A323">
        <v>200000359</v>
      </c>
      <c r="B323" t="s">
        <v>3317</v>
      </c>
      <c r="C323" t="s">
        <v>3318</v>
      </c>
      <c r="D323" t="s">
        <v>554</v>
      </c>
      <c r="E323" t="s">
        <v>3322</v>
      </c>
      <c r="F323" t="s">
        <v>3323</v>
      </c>
      <c r="G323" t="s">
        <v>554</v>
      </c>
      <c r="H323" t="s">
        <v>3324</v>
      </c>
      <c r="I323" t="s">
        <v>557</v>
      </c>
      <c r="J323">
        <v>5860079503.6746702</v>
      </c>
      <c r="K323">
        <v>15.5</v>
      </c>
      <c r="L323" s="4">
        <v>50980</v>
      </c>
      <c r="M323" s="4">
        <v>42398</v>
      </c>
    </row>
    <row r="324" spans="1:13" x14ac:dyDescent="0.4">
      <c r="A324">
        <v>200000359</v>
      </c>
      <c r="B324" t="s">
        <v>3317</v>
      </c>
      <c r="C324" t="s">
        <v>3318</v>
      </c>
      <c r="D324" t="s">
        <v>554</v>
      </c>
      <c r="E324" t="s">
        <v>3325</v>
      </c>
      <c r="F324" t="s">
        <v>3326</v>
      </c>
      <c r="G324" t="s">
        <v>554</v>
      </c>
      <c r="H324" t="s">
        <v>3324</v>
      </c>
      <c r="I324" t="s">
        <v>557</v>
      </c>
      <c r="J324">
        <v>8634954398.7455902</v>
      </c>
      <c r="K324">
        <v>15.5</v>
      </c>
      <c r="L324" s="4">
        <v>50980</v>
      </c>
      <c r="M324" s="4">
        <v>42398</v>
      </c>
    </row>
    <row r="325" spans="1:13" x14ac:dyDescent="0.4">
      <c r="A325">
        <v>200000359</v>
      </c>
      <c r="B325" t="s">
        <v>3317</v>
      </c>
      <c r="C325" t="s">
        <v>3318</v>
      </c>
      <c r="D325" t="s">
        <v>554</v>
      </c>
      <c r="E325" t="s">
        <v>3332</v>
      </c>
      <c r="F325" t="s">
        <v>3333</v>
      </c>
      <c r="G325" t="s">
        <v>554</v>
      </c>
      <c r="H325" t="s">
        <v>3334</v>
      </c>
      <c r="I325" t="s">
        <v>557</v>
      </c>
      <c r="J325">
        <v>2532230492.4468298</v>
      </c>
      <c r="K325">
        <v>4.3</v>
      </c>
      <c r="L325" s="4">
        <v>50395</v>
      </c>
      <c r="M325" s="4">
        <v>43090</v>
      </c>
    </row>
    <row r="326" spans="1:13" x14ac:dyDescent="0.4">
      <c r="A326">
        <v>200000359</v>
      </c>
      <c r="B326" t="s">
        <v>3317</v>
      </c>
      <c r="C326" t="s">
        <v>3318</v>
      </c>
      <c r="D326" t="s">
        <v>554</v>
      </c>
      <c r="E326" t="s">
        <v>3335</v>
      </c>
      <c r="F326" t="s">
        <v>3336</v>
      </c>
      <c r="G326" t="s">
        <v>554</v>
      </c>
      <c r="H326" t="s">
        <v>3334</v>
      </c>
      <c r="I326" t="s">
        <v>557</v>
      </c>
      <c r="J326">
        <v>4031341742.72717</v>
      </c>
      <c r="K326">
        <v>7.5</v>
      </c>
      <c r="L326" s="4">
        <v>51858</v>
      </c>
      <c r="M326" s="4">
        <v>43090</v>
      </c>
    </row>
    <row r="327" spans="1:13" x14ac:dyDescent="0.4">
      <c r="A327">
        <v>200000359</v>
      </c>
      <c r="B327" t="s">
        <v>3317</v>
      </c>
      <c r="C327" t="s">
        <v>3318</v>
      </c>
      <c r="D327" t="s">
        <v>554</v>
      </c>
      <c r="E327" t="s">
        <v>3337</v>
      </c>
      <c r="F327" t="s">
        <v>3338</v>
      </c>
      <c r="G327" t="s">
        <v>554</v>
      </c>
      <c r="H327" t="s">
        <v>3334</v>
      </c>
      <c r="I327" t="s">
        <v>557</v>
      </c>
      <c r="J327">
        <v>3411629233.9745898</v>
      </c>
      <c r="K327">
        <v>7.5</v>
      </c>
      <c r="L327" s="4">
        <v>51858</v>
      </c>
      <c r="M327" s="4">
        <v>43090</v>
      </c>
    </row>
    <row r="328" spans="1:13" x14ac:dyDescent="0.4">
      <c r="A328">
        <v>200000359</v>
      </c>
      <c r="B328" t="s">
        <v>3317</v>
      </c>
      <c r="C328" t="s">
        <v>3318</v>
      </c>
      <c r="D328" t="s">
        <v>2687</v>
      </c>
      <c r="E328" t="s">
        <v>3342</v>
      </c>
      <c r="F328" t="s">
        <v>3343</v>
      </c>
      <c r="G328" t="s">
        <v>2687</v>
      </c>
      <c r="H328" t="s">
        <v>3344</v>
      </c>
      <c r="I328" t="s">
        <v>557</v>
      </c>
      <c r="J328">
        <v>673978385.51371098</v>
      </c>
      <c r="L328" s="4"/>
      <c r="M328" s="4"/>
    </row>
    <row r="329" spans="1:13" x14ac:dyDescent="0.4">
      <c r="A329">
        <v>200000359</v>
      </c>
      <c r="B329" t="s">
        <v>3317</v>
      </c>
      <c r="C329" t="s">
        <v>3318</v>
      </c>
      <c r="D329" t="s">
        <v>2687</v>
      </c>
      <c r="E329" t="s">
        <v>3339</v>
      </c>
      <c r="F329" t="s">
        <v>3340</v>
      </c>
      <c r="G329" t="s">
        <v>2687</v>
      </c>
      <c r="H329" t="s">
        <v>3341</v>
      </c>
      <c r="I329" t="s">
        <v>557</v>
      </c>
      <c r="J329">
        <v>2523616504.5030699</v>
      </c>
      <c r="L329" s="4"/>
      <c r="M329" s="4"/>
    </row>
    <row r="330" spans="1:13" x14ac:dyDescent="0.4">
      <c r="A330">
        <v>200000359</v>
      </c>
      <c r="B330" t="s">
        <v>3317</v>
      </c>
      <c r="C330" t="s">
        <v>3318</v>
      </c>
      <c r="D330" t="s">
        <v>2687</v>
      </c>
      <c r="E330" t="s">
        <v>3348</v>
      </c>
      <c r="F330" t="s">
        <v>3349</v>
      </c>
      <c r="G330" t="s">
        <v>2687</v>
      </c>
      <c r="H330" t="s">
        <v>3350</v>
      </c>
      <c r="I330" t="s">
        <v>557</v>
      </c>
      <c r="J330">
        <v>10488825.398887901</v>
      </c>
      <c r="L330" s="4"/>
      <c r="M330" s="4"/>
    </row>
    <row r="331" spans="1:13" x14ac:dyDescent="0.4">
      <c r="A331">
        <v>200000359</v>
      </c>
      <c r="B331" t="s">
        <v>3317</v>
      </c>
      <c r="C331" t="s">
        <v>3318</v>
      </c>
      <c r="D331" t="s">
        <v>2687</v>
      </c>
      <c r="E331" t="s">
        <v>3345</v>
      </c>
      <c r="F331" t="s">
        <v>3346</v>
      </c>
      <c r="G331" t="s">
        <v>2687</v>
      </c>
      <c r="H331" t="s">
        <v>3347</v>
      </c>
      <c r="I331" t="s">
        <v>557</v>
      </c>
      <c r="J331">
        <v>2060975644.56708</v>
      </c>
      <c r="L331" s="4"/>
      <c r="M331" s="4"/>
    </row>
    <row r="332" spans="1:13" x14ac:dyDescent="0.4">
      <c r="A332">
        <v>200000394</v>
      </c>
      <c r="B332" t="s">
        <v>1001</v>
      </c>
      <c r="C332" t="s">
        <v>8940</v>
      </c>
      <c r="D332" t="s">
        <v>2687</v>
      </c>
      <c r="E332" t="s">
        <v>8941</v>
      </c>
      <c r="F332" t="s">
        <v>8942</v>
      </c>
      <c r="G332" t="s">
        <v>2687</v>
      </c>
      <c r="H332" t="s">
        <v>8943</v>
      </c>
      <c r="I332" t="s">
        <v>919</v>
      </c>
      <c r="J332">
        <v>1054454375.5</v>
      </c>
      <c r="L332" s="4"/>
      <c r="M332" s="4"/>
    </row>
    <row r="333" spans="1:13" x14ac:dyDescent="0.4">
      <c r="A333">
        <v>200000400</v>
      </c>
      <c r="B333" t="s">
        <v>3351</v>
      </c>
      <c r="C333" t="s">
        <v>3352</v>
      </c>
      <c r="D333" t="s">
        <v>554</v>
      </c>
      <c r="E333" t="s">
        <v>3353</v>
      </c>
      <c r="F333" t="s">
        <v>3354</v>
      </c>
      <c r="G333" t="s">
        <v>554</v>
      </c>
      <c r="H333" t="s">
        <v>3355</v>
      </c>
      <c r="I333" t="s">
        <v>557</v>
      </c>
      <c r="J333">
        <v>563948882.00766397</v>
      </c>
      <c r="K333">
        <v>19</v>
      </c>
      <c r="L333" s="4">
        <v>46801</v>
      </c>
      <c r="M333" s="4">
        <v>41634</v>
      </c>
    </row>
    <row r="334" spans="1:13" x14ac:dyDescent="0.4">
      <c r="A334">
        <v>200000400</v>
      </c>
      <c r="B334" t="s">
        <v>3351</v>
      </c>
      <c r="C334" t="s">
        <v>3352</v>
      </c>
      <c r="D334" t="s">
        <v>554</v>
      </c>
      <c r="E334" t="s">
        <v>3359</v>
      </c>
      <c r="F334" t="s">
        <v>3360</v>
      </c>
      <c r="G334" t="s">
        <v>554</v>
      </c>
      <c r="H334" t="s">
        <v>3361</v>
      </c>
      <c r="I334" t="s">
        <v>557</v>
      </c>
      <c r="J334">
        <v>63499872.531621099</v>
      </c>
      <c r="K334">
        <v>25</v>
      </c>
      <c r="L334" s="4">
        <v>46142</v>
      </c>
      <c r="M334" s="4">
        <v>41638</v>
      </c>
    </row>
    <row r="335" spans="1:13" x14ac:dyDescent="0.4">
      <c r="A335">
        <v>200000400</v>
      </c>
      <c r="B335" t="s">
        <v>3351</v>
      </c>
      <c r="C335" t="s">
        <v>3352</v>
      </c>
      <c r="D335" t="s">
        <v>554</v>
      </c>
      <c r="E335" t="s">
        <v>3356</v>
      </c>
      <c r="F335" t="s">
        <v>3357</v>
      </c>
      <c r="G335" t="s">
        <v>554</v>
      </c>
      <c r="H335" t="s">
        <v>3358</v>
      </c>
      <c r="I335" t="s">
        <v>557</v>
      </c>
      <c r="J335">
        <v>386454700.28674102</v>
      </c>
      <c r="K335">
        <v>14.5</v>
      </c>
      <c r="L335" s="4">
        <v>47361</v>
      </c>
      <c r="M335" s="4">
        <v>41729</v>
      </c>
    </row>
    <row r="336" spans="1:13" x14ac:dyDescent="0.4">
      <c r="A336">
        <v>200000400</v>
      </c>
      <c r="B336" t="s">
        <v>3351</v>
      </c>
      <c r="C336" t="s">
        <v>3352</v>
      </c>
      <c r="D336" t="s">
        <v>554</v>
      </c>
      <c r="E336" t="s">
        <v>3362</v>
      </c>
      <c r="F336" t="s">
        <v>3363</v>
      </c>
      <c r="G336" t="s">
        <v>554</v>
      </c>
      <c r="H336" t="s">
        <v>3364</v>
      </c>
      <c r="I336" t="s">
        <v>557</v>
      </c>
      <c r="J336">
        <v>505410868.007927</v>
      </c>
      <c r="K336">
        <v>23</v>
      </c>
      <c r="L336" s="4">
        <v>46203</v>
      </c>
      <c r="M336" s="4">
        <v>41792</v>
      </c>
    </row>
    <row r="337" spans="1:13" x14ac:dyDescent="0.4">
      <c r="A337">
        <v>200000400</v>
      </c>
      <c r="B337" t="s">
        <v>3351</v>
      </c>
      <c r="C337" t="s">
        <v>3352</v>
      </c>
      <c r="D337" t="s">
        <v>2687</v>
      </c>
      <c r="E337" t="s">
        <v>3365</v>
      </c>
      <c r="F337" t="s">
        <v>3366</v>
      </c>
      <c r="G337" t="s">
        <v>2687</v>
      </c>
      <c r="H337" t="s">
        <v>3367</v>
      </c>
      <c r="I337" t="s">
        <v>557</v>
      </c>
      <c r="J337">
        <v>1805641086.91557</v>
      </c>
      <c r="L337" s="4"/>
      <c r="M337" s="4"/>
    </row>
    <row r="338" spans="1:13" x14ac:dyDescent="0.4">
      <c r="A338">
        <v>200000400</v>
      </c>
      <c r="B338" t="s">
        <v>3351</v>
      </c>
      <c r="C338" t="s">
        <v>3352</v>
      </c>
      <c r="D338" t="s">
        <v>2687</v>
      </c>
      <c r="E338" t="s">
        <v>3368</v>
      </c>
      <c r="F338" t="s">
        <v>3369</v>
      </c>
      <c r="G338" t="s">
        <v>2687</v>
      </c>
      <c r="H338" t="s">
        <v>3370</v>
      </c>
      <c r="I338" t="s">
        <v>557</v>
      </c>
      <c r="J338">
        <v>535953416.37192398</v>
      </c>
      <c r="L338" s="4"/>
      <c r="M338" s="4"/>
    </row>
    <row r="339" spans="1:13" x14ac:dyDescent="0.4">
      <c r="A339">
        <v>200000400</v>
      </c>
      <c r="B339" t="s">
        <v>3351</v>
      </c>
      <c r="C339" t="s">
        <v>3352</v>
      </c>
      <c r="D339" t="s">
        <v>2687</v>
      </c>
      <c r="E339" t="s">
        <v>3371</v>
      </c>
      <c r="F339" t="s">
        <v>3372</v>
      </c>
      <c r="G339" t="s">
        <v>2687</v>
      </c>
      <c r="H339" t="s">
        <v>3373</v>
      </c>
      <c r="I339" t="s">
        <v>557</v>
      </c>
      <c r="J339">
        <v>825370729.01934803</v>
      </c>
      <c r="L339" s="4"/>
      <c r="M339" s="4"/>
    </row>
    <row r="340" spans="1:13" x14ac:dyDescent="0.4">
      <c r="A340">
        <v>200000400</v>
      </c>
      <c r="B340" t="s">
        <v>3351</v>
      </c>
      <c r="C340" t="s">
        <v>3352</v>
      </c>
      <c r="D340" t="s">
        <v>2687</v>
      </c>
      <c r="E340" t="s">
        <v>3374</v>
      </c>
      <c r="F340" t="s">
        <v>3375</v>
      </c>
      <c r="G340" t="s">
        <v>2687</v>
      </c>
      <c r="H340" t="s">
        <v>3376</v>
      </c>
      <c r="I340" t="s">
        <v>557</v>
      </c>
      <c r="J340">
        <v>1674912439.6832199</v>
      </c>
      <c r="L340" s="4"/>
      <c r="M340" s="4"/>
    </row>
    <row r="341" spans="1:13" x14ac:dyDescent="0.4">
      <c r="A341">
        <v>200000400</v>
      </c>
      <c r="B341" t="s">
        <v>3351</v>
      </c>
      <c r="C341" t="s">
        <v>3352</v>
      </c>
      <c r="D341" t="s">
        <v>2687</v>
      </c>
      <c r="E341" t="s">
        <v>3377</v>
      </c>
      <c r="F341" t="s">
        <v>3378</v>
      </c>
      <c r="G341" t="s">
        <v>2687</v>
      </c>
      <c r="H341" t="s">
        <v>3379</v>
      </c>
      <c r="I341" t="s">
        <v>557</v>
      </c>
      <c r="J341">
        <v>1127976231.32353</v>
      </c>
      <c r="L341" s="4"/>
      <c r="M341" s="4"/>
    </row>
    <row r="342" spans="1:13" x14ac:dyDescent="0.4">
      <c r="A342">
        <v>200000402</v>
      </c>
      <c r="B342" t="s">
        <v>3380</v>
      </c>
      <c r="C342" t="s">
        <v>3381</v>
      </c>
      <c r="D342" t="s">
        <v>554</v>
      </c>
      <c r="E342" t="s">
        <v>3382</v>
      </c>
      <c r="F342" t="s">
        <v>3383</v>
      </c>
      <c r="G342" t="s">
        <v>554</v>
      </c>
      <c r="H342" t="s">
        <v>3384</v>
      </c>
      <c r="I342" t="s">
        <v>557</v>
      </c>
      <c r="J342">
        <v>16855391723.1108</v>
      </c>
      <c r="K342">
        <v>13</v>
      </c>
      <c r="L342" s="4">
        <v>46387</v>
      </c>
      <c r="M342" s="4">
        <v>42461</v>
      </c>
    </row>
    <row r="343" spans="1:13" x14ac:dyDescent="0.4">
      <c r="A343">
        <v>200000402</v>
      </c>
      <c r="B343" t="s">
        <v>3380</v>
      </c>
      <c r="C343" t="s">
        <v>3381</v>
      </c>
      <c r="D343" t="s">
        <v>2687</v>
      </c>
      <c r="E343" t="s">
        <v>3385</v>
      </c>
      <c r="F343" t="s">
        <v>3386</v>
      </c>
      <c r="G343" t="s">
        <v>2687</v>
      </c>
      <c r="H343" t="s">
        <v>3384</v>
      </c>
      <c r="I343" t="s">
        <v>557</v>
      </c>
      <c r="J343">
        <v>29982714788.946701</v>
      </c>
      <c r="L343" s="4"/>
      <c r="M343" s="4"/>
    </row>
    <row r="344" spans="1:13" x14ac:dyDescent="0.4">
      <c r="A344">
        <v>200000403</v>
      </c>
      <c r="B344" t="s">
        <v>3387</v>
      </c>
      <c r="C344" t="s">
        <v>3388</v>
      </c>
      <c r="D344" t="s">
        <v>554</v>
      </c>
      <c r="E344" t="s">
        <v>3404</v>
      </c>
      <c r="F344" t="s">
        <v>3405</v>
      </c>
      <c r="G344" t="s">
        <v>554</v>
      </c>
      <c r="H344" t="s">
        <v>3406</v>
      </c>
      <c r="I344" t="s">
        <v>557</v>
      </c>
      <c r="J344">
        <v>1756219568.83763</v>
      </c>
      <c r="K344">
        <v>4.5</v>
      </c>
      <c r="L344" s="4">
        <v>47102</v>
      </c>
      <c r="M344" s="4">
        <v>41688</v>
      </c>
    </row>
    <row r="345" spans="1:13" x14ac:dyDescent="0.4">
      <c r="A345">
        <v>200000403</v>
      </c>
      <c r="B345" t="s">
        <v>3387</v>
      </c>
      <c r="C345" t="s">
        <v>3388</v>
      </c>
      <c r="D345" t="s">
        <v>554</v>
      </c>
      <c r="E345" t="s">
        <v>3407</v>
      </c>
      <c r="F345" t="s">
        <v>3408</v>
      </c>
      <c r="G345" t="s">
        <v>554</v>
      </c>
      <c r="H345" t="s">
        <v>3406</v>
      </c>
      <c r="I345" t="s">
        <v>557</v>
      </c>
      <c r="J345">
        <v>207145900.24827799</v>
      </c>
      <c r="K345">
        <v>4.5</v>
      </c>
      <c r="L345" s="4">
        <v>47102</v>
      </c>
      <c r="M345" s="4">
        <v>41688</v>
      </c>
    </row>
    <row r="346" spans="1:13" x14ac:dyDescent="0.4">
      <c r="A346">
        <v>200000403</v>
      </c>
      <c r="B346" t="s">
        <v>3387</v>
      </c>
      <c r="C346" t="s">
        <v>3388</v>
      </c>
      <c r="D346" t="s">
        <v>554</v>
      </c>
      <c r="E346" t="s">
        <v>3392</v>
      </c>
      <c r="F346" t="s">
        <v>3393</v>
      </c>
      <c r="G346" t="s">
        <v>554</v>
      </c>
      <c r="H346" t="s">
        <v>3394</v>
      </c>
      <c r="I346" t="s">
        <v>557</v>
      </c>
      <c r="J346">
        <v>203329895.24255699</v>
      </c>
      <c r="K346">
        <v>5.5</v>
      </c>
      <c r="L346" s="4">
        <v>47756</v>
      </c>
      <c r="M346" s="4">
        <v>42384</v>
      </c>
    </row>
    <row r="347" spans="1:13" x14ac:dyDescent="0.4">
      <c r="A347">
        <v>200000403</v>
      </c>
      <c r="B347" t="s">
        <v>3387</v>
      </c>
      <c r="C347" t="s">
        <v>3388</v>
      </c>
      <c r="D347" t="s">
        <v>554</v>
      </c>
      <c r="E347" t="s">
        <v>3398</v>
      </c>
      <c r="F347" t="s">
        <v>3399</v>
      </c>
      <c r="G347" t="s">
        <v>554</v>
      </c>
      <c r="H347" t="s">
        <v>3400</v>
      </c>
      <c r="I347" t="s">
        <v>557</v>
      </c>
      <c r="J347">
        <v>2294774088.27281</v>
      </c>
      <c r="K347">
        <v>7</v>
      </c>
      <c r="L347" s="4">
        <v>49125</v>
      </c>
      <c r="M347" s="4">
        <v>42424</v>
      </c>
    </row>
    <row r="348" spans="1:13" x14ac:dyDescent="0.4">
      <c r="A348">
        <v>200000403</v>
      </c>
      <c r="B348" t="s">
        <v>3387</v>
      </c>
      <c r="C348" t="s">
        <v>3388</v>
      </c>
      <c r="D348" t="s">
        <v>554</v>
      </c>
      <c r="E348" t="s">
        <v>3401</v>
      </c>
      <c r="F348" t="s">
        <v>3402</v>
      </c>
      <c r="G348" t="s">
        <v>554</v>
      </c>
      <c r="H348" t="s">
        <v>3403</v>
      </c>
      <c r="I348" t="s">
        <v>557</v>
      </c>
      <c r="J348">
        <v>1881687138.8699701</v>
      </c>
      <c r="K348">
        <v>7</v>
      </c>
      <c r="L348" s="4">
        <v>49125</v>
      </c>
      <c r="M348" s="4">
        <v>42424</v>
      </c>
    </row>
    <row r="349" spans="1:13" x14ac:dyDescent="0.4">
      <c r="A349">
        <v>200000403</v>
      </c>
      <c r="B349" t="s">
        <v>3387</v>
      </c>
      <c r="C349" t="s">
        <v>3388</v>
      </c>
      <c r="D349" t="s">
        <v>554</v>
      </c>
      <c r="E349" t="s">
        <v>3389</v>
      </c>
      <c r="F349" t="s">
        <v>3390</v>
      </c>
      <c r="G349" t="s">
        <v>554</v>
      </c>
      <c r="H349" t="s">
        <v>3391</v>
      </c>
      <c r="I349" t="s">
        <v>557</v>
      </c>
      <c r="J349">
        <v>979951475.81539702</v>
      </c>
      <c r="K349">
        <v>5.5</v>
      </c>
      <c r="L349" s="4">
        <v>47665</v>
      </c>
      <c r="M349" s="4">
        <v>42265</v>
      </c>
    </row>
    <row r="350" spans="1:13" x14ac:dyDescent="0.4">
      <c r="A350">
        <v>200000403</v>
      </c>
      <c r="B350" t="s">
        <v>3387</v>
      </c>
      <c r="C350" t="s">
        <v>3388</v>
      </c>
      <c r="D350" t="s">
        <v>554</v>
      </c>
      <c r="E350" t="s">
        <v>3395</v>
      </c>
      <c r="F350" t="s">
        <v>3396</v>
      </c>
      <c r="G350" t="s">
        <v>554</v>
      </c>
      <c r="H350" t="s">
        <v>3397</v>
      </c>
      <c r="I350" t="s">
        <v>557</v>
      </c>
      <c r="J350">
        <v>1583268929.6024899</v>
      </c>
      <c r="K350">
        <v>5.95</v>
      </c>
      <c r="L350" s="4">
        <v>48946</v>
      </c>
      <c r="M350" s="4">
        <v>42737</v>
      </c>
    </row>
    <row r="351" spans="1:13" x14ac:dyDescent="0.4">
      <c r="A351">
        <v>200000403</v>
      </c>
      <c r="B351" t="s">
        <v>3387</v>
      </c>
      <c r="C351" t="s">
        <v>3388</v>
      </c>
      <c r="D351" t="s">
        <v>2687</v>
      </c>
      <c r="E351" t="s">
        <v>3414</v>
      </c>
      <c r="F351" t="s">
        <v>3415</v>
      </c>
      <c r="G351" t="s">
        <v>2687</v>
      </c>
      <c r="H351" t="s">
        <v>3415</v>
      </c>
      <c r="I351" t="s">
        <v>557</v>
      </c>
      <c r="J351">
        <v>906493050.02555895</v>
      </c>
      <c r="L351" s="4"/>
      <c r="M351" s="4"/>
    </row>
    <row r="352" spans="1:13" x14ac:dyDescent="0.4">
      <c r="A352">
        <v>200000403</v>
      </c>
      <c r="B352" t="s">
        <v>3387</v>
      </c>
      <c r="C352" t="s">
        <v>3388</v>
      </c>
      <c r="D352" t="s">
        <v>2687</v>
      </c>
      <c r="E352" t="s">
        <v>3421</v>
      </c>
      <c r="F352" t="s">
        <v>3422</v>
      </c>
      <c r="G352" t="s">
        <v>2687</v>
      </c>
      <c r="H352" t="s">
        <v>3422</v>
      </c>
      <c r="I352" t="s">
        <v>557</v>
      </c>
      <c r="J352">
        <v>1651525941.9091699</v>
      </c>
      <c r="L352" s="4"/>
      <c r="M352" s="4"/>
    </row>
    <row r="353" spans="1:13" x14ac:dyDescent="0.4">
      <c r="A353">
        <v>200000403</v>
      </c>
      <c r="B353" t="s">
        <v>3387</v>
      </c>
      <c r="C353" t="s">
        <v>3388</v>
      </c>
      <c r="D353" t="s">
        <v>2687</v>
      </c>
      <c r="E353" t="s">
        <v>3412</v>
      </c>
      <c r="F353" t="s">
        <v>3413</v>
      </c>
      <c r="G353" t="s">
        <v>2687</v>
      </c>
      <c r="H353" t="s">
        <v>3403</v>
      </c>
      <c r="I353" t="s">
        <v>557</v>
      </c>
      <c r="J353">
        <v>540774043.17392302</v>
      </c>
      <c r="L353" s="4"/>
      <c r="M353" s="4"/>
    </row>
    <row r="354" spans="1:13" x14ac:dyDescent="0.4">
      <c r="A354">
        <v>200000403</v>
      </c>
      <c r="B354" t="s">
        <v>3387</v>
      </c>
      <c r="C354" t="s">
        <v>3388</v>
      </c>
      <c r="D354" t="s">
        <v>2687</v>
      </c>
      <c r="E354" t="s">
        <v>3420</v>
      </c>
      <c r="F354" t="s">
        <v>3403</v>
      </c>
      <c r="G354" t="s">
        <v>2687</v>
      </c>
      <c r="H354" t="s">
        <v>3403</v>
      </c>
      <c r="I354" t="s">
        <v>557</v>
      </c>
      <c r="J354">
        <v>211475882.80542901</v>
      </c>
      <c r="L354" s="4"/>
      <c r="M354" s="4"/>
    </row>
    <row r="355" spans="1:13" x14ac:dyDescent="0.4">
      <c r="A355">
        <v>200000403</v>
      </c>
      <c r="B355" t="s">
        <v>3387</v>
      </c>
      <c r="C355" t="s">
        <v>3388</v>
      </c>
      <c r="D355" t="s">
        <v>2687</v>
      </c>
      <c r="E355" t="s">
        <v>3409</v>
      </c>
      <c r="F355" t="s">
        <v>3410</v>
      </c>
      <c r="G355" t="s">
        <v>2687</v>
      </c>
      <c r="H355" t="s">
        <v>3411</v>
      </c>
      <c r="I355" t="s">
        <v>557</v>
      </c>
      <c r="J355">
        <v>357830620.74697798</v>
      </c>
      <c r="L355" s="4"/>
      <c r="M355" s="4"/>
    </row>
    <row r="356" spans="1:13" x14ac:dyDescent="0.4">
      <c r="A356">
        <v>200000403</v>
      </c>
      <c r="B356" t="s">
        <v>3387</v>
      </c>
      <c r="C356" t="s">
        <v>3388</v>
      </c>
      <c r="D356" t="s">
        <v>2687</v>
      </c>
      <c r="E356" t="s">
        <v>3418</v>
      </c>
      <c r="F356" t="s">
        <v>3419</v>
      </c>
      <c r="G356" t="s">
        <v>2687</v>
      </c>
      <c r="H356" t="s">
        <v>3411</v>
      </c>
      <c r="I356" t="s">
        <v>557</v>
      </c>
      <c r="J356">
        <v>558564871.40992498</v>
      </c>
      <c r="L356" s="4"/>
      <c r="M356" s="4"/>
    </row>
    <row r="357" spans="1:13" x14ac:dyDescent="0.4">
      <c r="A357">
        <v>200000403</v>
      </c>
      <c r="B357" t="s">
        <v>3387</v>
      </c>
      <c r="C357" t="s">
        <v>3388</v>
      </c>
      <c r="D357" t="s">
        <v>2687</v>
      </c>
      <c r="E357" t="s">
        <v>3416</v>
      </c>
      <c r="F357" t="s">
        <v>3417</v>
      </c>
      <c r="G357" t="s">
        <v>2687</v>
      </c>
      <c r="H357" t="s">
        <v>3417</v>
      </c>
      <c r="I357" t="s">
        <v>557</v>
      </c>
      <c r="J357">
        <v>256792143.40662101</v>
      </c>
      <c r="L357" s="4"/>
      <c r="M357" s="4"/>
    </row>
    <row r="358" spans="1:13" x14ac:dyDescent="0.4">
      <c r="A358">
        <v>200000408</v>
      </c>
      <c r="B358" t="s">
        <v>3423</v>
      </c>
      <c r="C358" t="s">
        <v>3424</v>
      </c>
      <c r="D358" t="s">
        <v>554</v>
      </c>
      <c r="E358" t="s">
        <v>3428</v>
      </c>
      <c r="F358" t="s">
        <v>3429</v>
      </c>
      <c r="G358" t="s">
        <v>554</v>
      </c>
      <c r="H358" t="s">
        <v>3427</v>
      </c>
      <c r="I358" t="s">
        <v>557</v>
      </c>
      <c r="J358">
        <v>35460130989.635597</v>
      </c>
      <c r="K358">
        <v>13</v>
      </c>
      <c r="L358" s="4">
        <v>52500</v>
      </c>
      <c r="M358" s="4">
        <v>42685</v>
      </c>
    </row>
    <row r="359" spans="1:13" x14ac:dyDescent="0.4">
      <c r="A359">
        <v>200000408</v>
      </c>
      <c r="B359" t="s">
        <v>3423</v>
      </c>
      <c r="C359" t="s">
        <v>3424</v>
      </c>
      <c r="D359" t="s">
        <v>554</v>
      </c>
      <c r="E359" t="s">
        <v>3432</v>
      </c>
      <c r="F359" t="s">
        <v>3433</v>
      </c>
      <c r="G359" t="s">
        <v>554</v>
      </c>
      <c r="H359" t="s">
        <v>3427</v>
      </c>
      <c r="I359" t="s">
        <v>557</v>
      </c>
      <c r="J359">
        <v>23280542959.5093</v>
      </c>
      <c r="K359">
        <v>13</v>
      </c>
      <c r="L359" s="4">
        <v>51039</v>
      </c>
      <c r="M359" s="4">
        <v>44020</v>
      </c>
    </row>
    <row r="360" spans="1:13" x14ac:dyDescent="0.4">
      <c r="A360">
        <v>200000408</v>
      </c>
      <c r="B360" t="s">
        <v>3423</v>
      </c>
      <c r="C360" t="s">
        <v>3424</v>
      </c>
      <c r="D360" t="s">
        <v>554</v>
      </c>
      <c r="E360" t="s">
        <v>3430</v>
      </c>
      <c r="F360" t="s">
        <v>3431</v>
      </c>
      <c r="G360" t="s">
        <v>554</v>
      </c>
      <c r="H360" t="s">
        <v>3427</v>
      </c>
      <c r="I360" t="s">
        <v>557</v>
      </c>
      <c r="J360">
        <v>5456552361.6482697</v>
      </c>
      <c r="K360">
        <v>13</v>
      </c>
      <c r="L360" s="4">
        <v>51039</v>
      </c>
      <c r="M360" s="4">
        <v>44020</v>
      </c>
    </row>
    <row r="361" spans="1:13" x14ac:dyDescent="0.4">
      <c r="A361">
        <v>200000408</v>
      </c>
      <c r="B361" t="s">
        <v>3423</v>
      </c>
      <c r="C361" t="s">
        <v>3424</v>
      </c>
      <c r="D361" t="s">
        <v>554</v>
      </c>
      <c r="E361" t="s">
        <v>3425</v>
      </c>
      <c r="F361" t="s">
        <v>3426</v>
      </c>
      <c r="G361" t="s">
        <v>554</v>
      </c>
      <c r="H361" t="s">
        <v>3427</v>
      </c>
      <c r="I361" t="s">
        <v>557</v>
      </c>
      <c r="J361">
        <v>7459670867.48242</v>
      </c>
      <c r="K361">
        <v>13</v>
      </c>
      <c r="L361" s="4">
        <v>51039</v>
      </c>
      <c r="M361" s="4">
        <v>44020</v>
      </c>
    </row>
    <row r="362" spans="1:13" x14ac:dyDescent="0.4">
      <c r="A362">
        <v>200000408</v>
      </c>
      <c r="B362" t="s">
        <v>3423</v>
      </c>
      <c r="C362" t="s">
        <v>3424</v>
      </c>
      <c r="D362" t="s">
        <v>2687</v>
      </c>
      <c r="E362" t="s">
        <v>3434</v>
      </c>
      <c r="F362" t="s">
        <v>3435</v>
      </c>
      <c r="G362" t="s">
        <v>2687</v>
      </c>
      <c r="H362" t="s">
        <v>3435</v>
      </c>
      <c r="I362" t="s">
        <v>557</v>
      </c>
      <c r="J362">
        <v>1808489076.3011301</v>
      </c>
      <c r="L362" s="4"/>
      <c r="M362" s="4"/>
    </row>
    <row r="363" spans="1:13" x14ac:dyDescent="0.4">
      <c r="A363">
        <v>200000409</v>
      </c>
      <c r="B363" t="s">
        <v>3436</v>
      </c>
      <c r="C363" t="s">
        <v>3437</v>
      </c>
      <c r="D363" t="s">
        <v>554</v>
      </c>
      <c r="E363" t="s">
        <v>3438</v>
      </c>
      <c r="F363" t="s">
        <v>3439</v>
      </c>
      <c r="G363" t="s">
        <v>554</v>
      </c>
      <c r="H363" t="s">
        <v>3440</v>
      </c>
      <c r="I363" t="s">
        <v>557</v>
      </c>
      <c r="J363">
        <v>4701504764.9952602</v>
      </c>
      <c r="K363">
        <v>6.5</v>
      </c>
      <c r="L363" s="4">
        <v>48509</v>
      </c>
      <c r="M363" s="4">
        <v>41935</v>
      </c>
    </row>
    <row r="364" spans="1:13" x14ac:dyDescent="0.4">
      <c r="A364">
        <v>200000409</v>
      </c>
      <c r="B364" t="s">
        <v>3436</v>
      </c>
      <c r="C364" t="s">
        <v>3437</v>
      </c>
      <c r="D364" t="s">
        <v>554</v>
      </c>
      <c r="E364" t="s">
        <v>3441</v>
      </c>
      <c r="F364" t="s">
        <v>3442</v>
      </c>
      <c r="G364" t="s">
        <v>554</v>
      </c>
      <c r="H364" t="s">
        <v>3440</v>
      </c>
      <c r="I364" t="s">
        <v>557</v>
      </c>
      <c r="J364">
        <v>36432077988.544998</v>
      </c>
      <c r="K364">
        <v>8.9</v>
      </c>
      <c r="L364" s="4">
        <v>50335</v>
      </c>
      <c r="M364" s="4">
        <v>41935</v>
      </c>
    </row>
    <row r="365" spans="1:13" x14ac:dyDescent="0.4">
      <c r="A365">
        <v>200000409</v>
      </c>
      <c r="B365" t="s">
        <v>3436</v>
      </c>
      <c r="C365" t="s">
        <v>3437</v>
      </c>
      <c r="D365" t="s">
        <v>2687</v>
      </c>
      <c r="E365" t="s">
        <v>3443</v>
      </c>
      <c r="F365" t="s">
        <v>3444</v>
      </c>
      <c r="G365" t="s">
        <v>2687</v>
      </c>
      <c r="H365" t="s">
        <v>3445</v>
      </c>
      <c r="I365" t="s">
        <v>557</v>
      </c>
      <c r="J365">
        <v>10337219882.3466</v>
      </c>
      <c r="L365" s="4"/>
      <c r="M365" s="4"/>
    </row>
    <row r="366" spans="1:13" x14ac:dyDescent="0.4">
      <c r="A366">
        <v>200000410</v>
      </c>
      <c r="B366" t="s">
        <v>8944</v>
      </c>
      <c r="C366" t="s">
        <v>8945</v>
      </c>
      <c r="D366" t="s">
        <v>4051</v>
      </c>
      <c r="E366" t="s">
        <v>8946</v>
      </c>
      <c r="F366" t="s">
        <v>8947</v>
      </c>
      <c r="G366" t="s">
        <v>4051</v>
      </c>
      <c r="H366" t="s">
        <v>769</v>
      </c>
      <c r="I366" t="s">
        <v>557</v>
      </c>
      <c r="J366">
        <v>214438791.54993239</v>
      </c>
      <c r="K366">
        <v>2.8479999999999999</v>
      </c>
      <c r="L366" s="4"/>
      <c r="M366" s="4"/>
    </row>
    <row r="367" spans="1:13" x14ac:dyDescent="0.4">
      <c r="A367">
        <v>200000410</v>
      </c>
      <c r="B367" t="s">
        <v>8944</v>
      </c>
      <c r="C367" t="s">
        <v>8945</v>
      </c>
      <c r="D367" t="s">
        <v>4051</v>
      </c>
      <c r="E367" t="s">
        <v>8948</v>
      </c>
      <c r="F367" t="s">
        <v>8949</v>
      </c>
      <c r="G367" t="s">
        <v>4051</v>
      </c>
      <c r="H367" t="s">
        <v>8950</v>
      </c>
      <c r="I367" t="s">
        <v>557</v>
      </c>
      <c r="J367">
        <v>213814464.57196721</v>
      </c>
      <c r="K367">
        <v>2.8250000000000002</v>
      </c>
      <c r="L367" s="4"/>
      <c r="M367" s="4"/>
    </row>
    <row r="368" spans="1:13" x14ac:dyDescent="0.4">
      <c r="A368">
        <v>200000412</v>
      </c>
      <c r="B368" t="s">
        <v>8951</v>
      </c>
      <c r="C368" t="s">
        <v>8952</v>
      </c>
      <c r="D368" t="s">
        <v>554</v>
      </c>
      <c r="F368" t="s">
        <v>8953</v>
      </c>
      <c r="G368" t="s">
        <v>554</v>
      </c>
      <c r="H368" t="s">
        <v>8954</v>
      </c>
      <c r="I368" t="s">
        <v>692</v>
      </c>
      <c r="J368">
        <v>885352888.26809502</v>
      </c>
      <c r="L368" s="4"/>
      <c r="M368" s="4"/>
    </row>
    <row r="369" spans="1:13" x14ac:dyDescent="0.4">
      <c r="A369">
        <v>200000412</v>
      </c>
      <c r="B369" t="s">
        <v>8951</v>
      </c>
      <c r="C369" t="s">
        <v>8952</v>
      </c>
      <c r="D369" t="s">
        <v>2687</v>
      </c>
      <c r="F369" t="s">
        <v>8953</v>
      </c>
      <c r="G369" t="s">
        <v>2687</v>
      </c>
      <c r="H369" t="s">
        <v>8954</v>
      </c>
      <c r="I369" t="s">
        <v>692</v>
      </c>
      <c r="J369">
        <v>22182726535.079899</v>
      </c>
      <c r="L369" s="4"/>
      <c r="M369" s="4"/>
    </row>
    <row r="370" spans="1:13" x14ac:dyDescent="0.4">
      <c r="A370">
        <v>200000412</v>
      </c>
      <c r="B370" t="s">
        <v>8951</v>
      </c>
      <c r="C370" t="s">
        <v>8952</v>
      </c>
      <c r="D370" t="s">
        <v>2687</v>
      </c>
      <c r="E370" t="s">
        <v>8955</v>
      </c>
      <c r="F370" t="s">
        <v>8956</v>
      </c>
      <c r="G370" t="s">
        <v>2687</v>
      </c>
      <c r="H370" t="s">
        <v>8957</v>
      </c>
      <c r="I370" t="s">
        <v>812</v>
      </c>
      <c r="J370">
        <v>7062200924.4723396</v>
      </c>
      <c r="L370" s="4"/>
      <c r="M370" s="4"/>
    </row>
    <row r="371" spans="1:13" x14ac:dyDescent="0.4">
      <c r="A371">
        <v>200000412</v>
      </c>
      <c r="B371" t="s">
        <v>8951</v>
      </c>
      <c r="C371" t="s">
        <v>8952</v>
      </c>
      <c r="D371" t="s">
        <v>2687</v>
      </c>
      <c r="E371" t="s">
        <v>8958</v>
      </c>
      <c r="F371" t="s">
        <v>8959</v>
      </c>
      <c r="G371" t="s">
        <v>2687</v>
      </c>
      <c r="H371" t="s">
        <v>8960</v>
      </c>
      <c r="I371" t="s">
        <v>692</v>
      </c>
      <c r="J371">
        <v>5542964664.3471899</v>
      </c>
      <c r="L371" s="4"/>
      <c r="M371" s="4"/>
    </row>
    <row r="372" spans="1:13" x14ac:dyDescent="0.4">
      <c r="A372">
        <v>200000413</v>
      </c>
      <c r="B372" t="s">
        <v>992</v>
      </c>
      <c r="C372" t="s">
        <v>3446</v>
      </c>
      <c r="D372" t="s">
        <v>2687</v>
      </c>
      <c r="F372" t="s">
        <v>3447</v>
      </c>
      <c r="G372" t="s">
        <v>2687</v>
      </c>
      <c r="H372" t="s">
        <v>3447</v>
      </c>
      <c r="I372" t="s">
        <v>692</v>
      </c>
      <c r="J372">
        <v>385985404.98738098</v>
      </c>
      <c r="L372" s="4"/>
      <c r="M372" s="4"/>
    </row>
    <row r="373" spans="1:13" x14ac:dyDescent="0.4">
      <c r="A373">
        <v>200000413</v>
      </c>
      <c r="B373" t="s">
        <v>992</v>
      </c>
      <c r="C373" t="s">
        <v>3446</v>
      </c>
      <c r="D373" t="s">
        <v>2687</v>
      </c>
      <c r="F373" t="s">
        <v>8961</v>
      </c>
      <c r="G373" t="s">
        <v>2687</v>
      </c>
      <c r="H373" t="s">
        <v>8962</v>
      </c>
      <c r="I373" t="s">
        <v>692</v>
      </c>
      <c r="J373">
        <v>20444718261.039299</v>
      </c>
      <c r="L373" s="4"/>
      <c r="M373" s="4"/>
    </row>
    <row r="374" spans="1:13" x14ac:dyDescent="0.4">
      <c r="A374">
        <v>200000416</v>
      </c>
      <c r="B374" t="s">
        <v>3448</v>
      </c>
      <c r="C374" t="s">
        <v>3449</v>
      </c>
      <c r="D374" t="s">
        <v>554</v>
      </c>
      <c r="E374" t="s">
        <v>3457</v>
      </c>
      <c r="F374" t="s">
        <v>3458</v>
      </c>
      <c r="G374" t="s">
        <v>554</v>
      </c>
      <c r="H374" t="s">
        <v>3452</v>
      </c>
      <c r="I374" t="s">
        <v>557</v>
      </c>
      <c r="J374">
        <v>270292582.654724</v>
      </c>
      <c r="K374">
        <v>17</v>
      </c>
      <c r="L374" s="4">
        <v>51226</v>
      </c>
      <c r="M374" s="4">
        <v>41729</v>
      </c>
    </row>
    <row r="375" spans="1:13" x14ac:dyDescent="0.4">
      <c r="A375">
        <v>200000416</v>
      </c>
      <c r="B375" t="s">
        <v>3448</v>
      </c>
      <c r="C375" t="s">
        <v>3449</v>
      </c>
      <c r="D375" t="s">
        <v>554</v>
      </c>
      <c r="E375" t="s">
        <v>3459</v>
      </c>
      <c r="F375" t="s">
        <v>3460</v>
      </c>
      <c r="G375" t="s">
        <v>554</v>
      </c>
      <c r="H375" t="s">
        <v>3452</v>
      </c>
      <c r="I375" t="s">
        <v>557</v>
      </c>
      <c r="J375">
        <v>295069402.731408</v>
      </c>
      <c r="K375">
        <v>17</v>
      </c>
      <c r="L375" s="4">
        <v>51226</v>
      </c>
      <c r="M375" s="4">
        <v>41729</v>
      </c>
    </row>
    <row r="376" spans="1:13" x14ac:dyDescent="0.4">
      <c r="A376">
        <v>200000416</v>
      </c>
      <c r="B376" t="s">
        <v>3448</v>
      </c>
      <c r="C376" t="s">
        <v>3449</v>
      </c>
      <c r="D376" t="s">
        <v>554</v>
      </c>
      <c r="E376" t="s">
        <v>3450</v>
      </c>
      <c r="F376" t="s">
        <v>3451</v>
      </c>
      <c r="G376" t="s">
        <v>554</v>
      </c>
      <c r="H376" t="s">
        <v>3452</v>
      </c>
      <c r="I376" t="s">
        <v>557</v>
      </c>
      <c r="J376">
        <v>10485099768.8148</v>
      </c>
      <c r="K376">
        <v>17</v>
      </c>
      <c r="L376" s="4">
        <v>51226</v>
      </c>
      <c r="M376" s="4">
        <v>41729</v>
      </c>
    </row>
    <row r="377" spans="1:13" x14ac:dyDescent="0.4">
      <c r="A377">
        <v>200000416</v>
      </c>
      <c r="B377" t="s">
        <v>3448</v>
      </c>
      <c r="C377" t="s">
        <v>3449</v>
      </c>
      <c r="D377" t="s">
        <v>554</v>
      </c>
      <c r="E377" t="s">
        <v>3453</v>
      </c>
      <c r="F377" t="s">
        <v>3454</v>
      </c>
      <c r="G377" t="s">
        <v>554</v>
      </c>
      <c r="H377" t="s">
        <v>3452</v>
      </c>
      <c r="I377" t="s">
        <v>557</v>
      </c>
      <c r="J377">
        <v>180195055.10316399</v>
      </c>
      <c r="K377">
        <v>17</v>
      </c>
      <c r="L377" s="4">
        <v>51226</v>
      </c>
      <c r="M377" s="4">
        <v>41729</v>
      </c>
    </row>
    <row r="378" spans="1:13" x14ac:dyDescent="0.4">
      <c r="A378">
        <v>200000416</v>
      </c>
      <c r="B378" t="s">
        <v>3448</v>
      </c>
      <c r="C378" t="s">
        <v>3449</v>
      </c>
      <c r="D378" t="s">
        <v>554</v>
      </c>
      <c r="E378" t="s">
        <v>3455</v>
      </c>
      <c r="F378" t="s">
        <v>3456</v>
      </c>
      <c r="G378" t="s">
        <v>554</v>
      </c>
      <c r="H378" t="s">
        <v>3452</v>
      </c>
      <c r="I378" t="s">
        <v>557</v>
      </c>
      <c r="J378">
        <v>247768200.76683399</v>
      </c>
      <c r="K378">
        <v>17</v>
      </c>
      <c r="L378" s="4">
        <v>51226</v>
      </c>
      <c r="M378" s="4">
        <v>41729</v>
      </c>
    </row>
    <row r="379" spans="1:13" x14ac:dyDescent="0.4">
      <c r="A379">
        <v>200000416</v>
      </c>
      <c r="B379" t="s">
        <v>3448</v>
      </c>
      <c r="C379" t="s">
        <v>3449</v>
      </c>
      <c r="D379" t="s">
        <v>554</v>
      </c>
      <c r="E379" t="s">
        <v>3461</v>
      </c>
      <c r="F379" t="s">
        <v>3462</v>
      </c>
      <c r="G379" t="s">
        <v>554</v>
      </c>
      <c r="H379" t="s">
        <v>3452</v>
      </c>
      <c r="I379" t="s">
        <v>557</v>
      </c>
      <c r="J379">
        <v>315341346.43052602</v>
      </c>
      <c r="K379">
        <v>17</v>
      </c>
      <c r="L379" s="4">
        <v>51226</v>
      </c>
      <c r="M379" s="4">
        <v>41729</v>
      </c>
    </row>
    <row r="380" spans="1:13" x14ac:dyDescent="0.4">
      <c r="A380">
        <v>200000416</v>
      </c>
      <c r="B380" t="s">
        <v>3448</v>
      </c>
      <c r="C380" t="s">
        <v>3449</v>
      </c>
      <c r="D380" t="s">
        <v>554</v>
      </c>
      <c r="E380" t="s">
        <v>3463</v>
      </c>
      <c r="F380" t="s">
        <v>3464</v>
      </c>
      <c r="G380" t="s">
        <v>554</v>
      </c>
      <c r="H380" t="s">
        <v>3452</v>
      </c>
      <c r="I380" t="s">
        <v>557</v>
      </c>
      <c r="J380">
        <v>322549148.63465202</v>
      </c>
      <c r="K380">
        <v>17</v>
      </c>
      <c r="L380" s="4">
        <v>51226</v>
      </c>
      <c r="M380" s="4">
        <v>41729</v>
      </c>
    </row>
    <row r="381" spans="1:13" x14ac:dyDescent="0.4">
      <c r="A381">
        <v>200000416</v>
      </c>
      <c r="B381" t="s">
        <v>3448</v>
      </c>
      <c r="C381" t="s">
        <v>3449</v>
      </c>
      <c r="D381" t="s">
        <v>554</v>
      </c>
      <c r="E381" t="s">
        <v>3465</v>
      </c>
      <c r="F381" t="s">
        <v>3466</v>
      </c>
      <c r="G381" t="s">
        <v>554</v>
      </c>
      <c r="H381" t="s">
        <v>3452</v>
      </c>
      <c r="I381" t="s">
        <v>557</v>
      </c>
      <c r="J381">
        <v>17974456746.5396</v>
      </c>
      <c r="K381">
        <v>17</v>
      </c>
      <c r="L381" s="4">
        <v>51226</v>
      </c>
      <c r="M381" s="4">
        <v>41729</v>
      </c>
    </row>
    <row r="382" spans="1:13" x14ac:dyDescent="0.4">
      <c r="A382">
        <v>200000416</v>
      </c>
      <c r="B382" t="s">
        <v>3448</v>
      </c>
      <c r="C382" t="s">
        <v>3449</v>
      </c>
      <c r="D382" t="s">
        <v>2687</v>
      </c>
      <c r="E382" t="s">
        <v>3467</v>
      </c>
      <c r="F382" t="s">
        <v>3452</v>
      </c>
      <c r="G382" t="s">
        <v>2687</v>
      </c>
      <c r="H382" t="s">
        <v>3468</v>
      </c>
      <c r="I382" t="s">
        <v>557</v>
      </c>
      <c r="J382">
        <v>10896079190.253599</v>
      </c>
      <c r="L382" s="4"/>
      <c r="M382" s="4"/>
    </row>
    <row r="383" spans="1:13" x14ac:dyDescent="0.4">
      <c r="A383">
        <v>200000417</v>
      </c>
      <c r="B383" t="s">
        <v>1043</v>
      </c>
      <c r="C383" t="s">
        <v>3469</v>
      </c>
      <c r="D383" t="s">
        <v>554</v>
      </c>
      <c r="E383" t="s">
        <v>3470</v>
      </c>
      <c r="F383" t="s">
        <v>3471</v>
      </c>
      <c r="G383" t="s">
        <v>554</v>
      </c>
      <c r="H383" t="s">
        <v>3472</v>
      </c>
      <c r="I383" t="s">
        <v>1040</v>
      </c>
      <c r="J383">
        <v>3072604552.5448699</v>
      </c>
      <c r="K383">
        <v>7</v>
      </c>
      <c r="L383" s="4">
        <v>47388</v>
      </c>
      <c r="M383" s="4">
        <v>41827</v>
      </c>
    </row>
    <row r="384" spans="1:13" x14ac:dyDescent="0.4">
      <c r="A384">
        <v>200000417</v>
      </c>
      <c r="B384" t="s">
        <v>1043</v>
      </c>
      <c r="C384" t="s">
        <v>3469</v>
      </c>
      <c r="D384" t="s">
        <v>2687</v>
      </c>
      <c r="E384" t="s">
        <v>3473</v>
      </c>
      <c r="F384" t="s">
        <v>3474</v>
      </c>
      <c r="G384" t="s">
        <v>2687</v>
      </c>
      <c r="H384" t="s">
        <v>3475</v>
      </c>
      <c r="I384" t="s">
        <v>1040</v>
      </c>
      <c r="J384">
        <v>5897992170.7077398</v>
      </c>
      <c r="L384" s="4"/>
      <c r="M384" s="4"/>
    </row>
    <row r="385" spans="1:13" x14ac:dyDescent="0.4">
      <c r="A385">
        <v>200000418</v>
      </c>
      <c r="B385" t="s">
        <v>3476</v>
      </c>
      <c r="C385" t="s">
        <v>3477</v>
      </c>
      <c r="D385" t="s">
        <v>554</v>
      </c>
      <c r="E385" t="s">
        <v>3481</v>
      </c>
      <c r="F385" t="s">
        <v>3482</v>
      </c>
      <c r="G385" t="s">
        <v>554</v>
      </c>
      <c r="H385" t="s">
        <v>3480</v>
      </c>
      <c r="I385" t="s">
        <v>557</v>
      </c>
      <c r="J385">
        <v>445748925.53264397</v>
      </c>
      <c r="K385">
        <v>5.2</v>
      </c>
      <c r="L385" s="4">
        <v>52962</v>
      </c>
      <c r="M385" s="4">
        <v>42733</v>
      </c>
    </row>
    <row r="386" spans="1:13" x14ac:dyDescent="0.4">
      <c r="A386">
        <v>200000418</v>
      </c>
      <c r="B386" t="s">
        <v>3476</v>
      </c>
      <c r="C386" t="s">
        <v>3477</v>
      </c>
      <c r="D386" t="s">
        <v>554</v>
      </c>
      <c r="E386" t="s">
        <v>3512</v>
      </c>
      <c r="F386" t="s">
        <v>3513</v>
      </c>
      <c r="G386" t="s">
        <v>554</v>
      </c>
      <c r="H386" t="s">
        <v>3480</v>
      </c>
      <c r="I386" t="s">
        <v>557</v>
      </c>
      <c r="J386">
        <v>452862785.18719</v>
      </c>
      <c r="K386">
        <v>13</v>
      </c>
      <c r="L386" s="4">
        <v>53873</v>
      </c>
      <c r="M386" s="4">
        <v>42733</v>
      </c>
    </row>
    <row r="387" spans="1:13" x14ac:dyDescent="0.4">
      <c r="A387">
        <v>200000418</v>
      </c>
      <c r="B387" t="s">
        <v>3476</v>
      </c>
      <c r="C387" t="s">
        <v>3477</v>
      </c>
      <c r="D387" t="s">
        <v>554</v>
      </c>
      <c r="E387" t="s">
        <v>3483</v>
      </c>
      <c r="F387" t="s">
        <v>3484</v>
      </c>
      <c r="G387" t="s">
        <v>554</v>
      </c>
      <c r="H387" t="s">
        <v>3480</v>
      </c>
      <c r="I387" t="s">
        <v>557</v>
      </c>
      <c r="J387">
        <v>274878504.07845998</v>
      </c>
      <c r="K387">
        <v>5.2</v>
      </c>
      <c r="L387" s="4">
        <v>52962</v>
      </c>
      <c r="M387" s="4">
        <v>42733</v>
      </c>
    </row>
    <row r="388" spans="1:13" x14ac:dyDescent="0.4">
      <c r="A388">
        <v>200000418</v>
      </c>
      <c r="B388" t="s">
        <v>3476</v>
      </c>
      <c r="C388" t="s">
        <v>3477</v>
      </c>
      <c r="D388" t="s">
        <v>554</v>
      </c>
      <c r="E388" t="s">
        <v>3514</v>
      </c>
      <c r="F388" t="s">
        <v>3515</v>
      </c>
      <c r="G388" t="s">
        <v>554</v>
      </c>
      <c r="H388" t="s">
        <v>3480</v>
      </c>
      <c r="I388" t="s">
        <v>557</v>
      </c>
      <c r="J388">
        <v>277561061.88892102</v>
      </c>
      <c r="K388">
        <v>13</v>
      </c>
      <c r="L388" s="4">
        <v>53873</v>
      </c>
      <c r="M388" s="4">
        <v>42733</v>
      </c>
    </row>
    <row r="389" spans="1:13" x14ac:dyDescent="0.4">
      <c r="A389">
        <v>200000418</v>
      </c>
      <c r="B389" t="s">
        <v>3476</v>
      </c>
      <c r="C389" t="s">
        <v>3477</v>
      </c>
      <c r="D389" t="s">
        <v>554</v>
      </c>
      <c r="E389" t="s">
        <v>3322</v>
      </c>
      <c r="F389" t="s">
        <v>3485</v>
      </c>
      <c r="G389" t="s">
        <v>554</v>
      </c>
      <c r="H389" t="s">
        <v>3480</v>
      </c>
      <c r="I389" t="s">
        <v>557</v>
      </c>
      <c r="J389">
        <v>839493809.75313604</v>
      </c>
      <c r="K389">
        <v>5.2</v>
      </c>
      <c r="L389" s="4">
        <v>52962</v>
      </c>
      <c r="M389" s="4">
        <v>42733</v>
      </c>
    </row>
    <row r="390" spans="1:13" x14ac:dyDescent="0.4">
      <c r="A390">
        <v>200000418</v>
      </c>
      <c r="B390" t="s">
        <v>3476</v>
      </c>
      <c r="C390" t="s">
        <v>3477</v>
      </c>
      <c r="D390" t="s">
        <v>554</v>
      </c>
      <c r="E390" t="s">
        <v>3325</v>
      </c>
      <c r="F390" t="s">
        <v>3516</v>
      </c>
      <c r="G390" t="s">
        <v>554</v>
      </c>
      <c r="H390" t="s">
        <v>3480</v>
      </c>
      <c r="I390" t="s">
        <v>557</v>
      </c>
      <c r="J390">
        <v>839987424.13752902</v>
      </c>
      <c r="K390">
        <v>13</v>
      </c>
      <c r="L390" s="4">
        <v>53873</v>
      </c>
      <c r="M390" s="4">
        <v>42733</v>
      </c>
    </row>
    <row r="391" spans="1:13" x14ac:dyDescent="0.4">
      <c r="A391">
        <v>200000418</v>
      </c>
      <c r="B391" t="s">
        <v>3476</v>
      </c>
      <c r="C391" t="s">
        <v>3477</v>
      </c>
      <c r="D391" t="s">
        <v>554</v>
      </c>
      <c r="E391" t="s">
        <v>3486</v>
      </c>
      <c r="F391" t="s">
        <v>3487</v>
      </c>
      <c r="G391" t="s">
        <v>554</v>
      </c>
      <c r="H391" t="s">
        <v>3480</v>
      </c>
      <c r="I391" t="s">
        <v>557</v>
      </c>
      <c r="J391">
        <v>490323818.08590299</v>
      </c>
      <c r="K391">
        <v>5.2</v>
      </c>
      <c r="L391" s="4">
        <v>52962</v>
      </c>
      <c r="M391" s="4">
        <v>42733</v>
      </c>
    </row>
    <row r="392" spans="1:13" x14ac:dyDescent="0.4">
      <c r="A392">
        <v>200000418</v>
      </c>
      <c r="B392" t="s">
        <v>3476</v>
      </c>
      <c r="C392" t="s">
        <v>3477</v>
      </c>
      <c r="D392" t="s">
        <v>554</v>
      </c>
      <c r="E392" t="s">
        <v>3517</v>
      </c>
      <c r="F392" t="s">
        <v>3518</v>
      </c>
      <c r="G392" t="s">
        <v>554</v>
      </c>
      <c r="H392" t="s">
        <v>3480</v>
      </c>
      <c r="I392" t="s">
        <v>557</v>
      </c>
      <c r="J392">
        <v>482079739.07023197</v>
      </c>
      <c r="K392">
        <v>13</v>
      </c>
      <c r="L392" s="4">
        <v>53873</v>
      </c>
      <c r="M392" s="4">
        <v>42733</v>
      </c>
    </row>
    <row r="393" spans="1:13" x14ac:dyDescent="0.4">
      <c r="A393">
        <v>200000418</v>
      </c>
      <c r="B393" t="s">
        <v>3476</v>
      </c>
      <c r="C393" t="s">
        <v>3477</v>
      </c>
      <c r="D393" t="s">
        <v>554</v>
      </c>
      <c r="E393" t="s">
        <v>3488</v>
      </c>
      <c r="F393" t="s">
        <v>3489</v>
      </c>
      <c r="G393" t="s">
        <v>554</v>
      </c>
      <c r="H393" t="s">
        <v>3480</v>
      </c>
      <c r="I393" t="s">
        <v>557</v>
      </c>
      <c r="J393">
        <v>416032330.49712902</v>
      </c>
      <c r="K393">
        <v>5.2</v>
      </c>
      <c r="L393" s="4">
        <v>52962</v>
      </c>
      <c r="M393" s="4">
        <v>42733</v>
      </c>
    </row>
    <row r="394" spans="1:13" x14ac:dyDescent="0.4">
      <c r="A394">
        <v>200000418</v>
      </c>
      <c r="B394" t="s">
        <v>3476</v>
      </c>
      <c r="C394" t="s">
        <v>3477</v>
      </c>
      <c r="D394" t="s">
        <v>554</v>
      </c>
      <c r="E394" t="s">
        <v>3519</v>
      </c>
      <c r="F394" t="s">
        <v>3520</v>
      </c>
      <c r="G394" t="s">
        <v>554</v>
      </c>
      <c r="H394" t="s">
        <v>3480</v>
      </c>
      <c r="I394" t="s">
        <v>557</v>
      </c>
      <c r="J394">
        <v>416341592.83338201</v>
      </c>
      <c r="K394">
        <v>13</v>
      </c>
      <c r="L394" s="4">
        <v>53873</v>
      </c>
      <c r="M394" s="4">
        <v>42733</v>
      </c>
    </row>
    <row r="395" spans="1:13" x14ac:dyDescent="0.4">
      <c r="A395">
        <v>200000418</v>
      </c>
      <c r="B395" t="s">
        <v>3476</v>
      </c>
      <c r="C395" t="s">
        <v>3477</v>
      </c>
      <c r="D395" t="s">
        <v>554</v>
      </c>
      <c r="E395" t="s">
        <v>3521</v>
      </c>
      <c r="F395" t="s">
        <v>3522</v>
      </c>
      <c r="G395" t="s">
        <v>554</v>
      </c>
      <c r="H395" t="s">
        <v>3480</v>
      </c>
      <c r="I395" t="s">
        <v>557</v>
      </c>
      <c r="J395">
        <v>759640800.95915997</v>
      </c>
      <c r="K395">
        <v>13</v>
      </c>
      <c r="L395" s="4">
        <v>53873</v>
      </c>
      <c r="M395" s="4">
        <v>42733</v>
      </c>
    </row>
    <row r="396" spans="1:13" x14ac:dyDescent="0.4">
      <c r="A396">
        <v>200000418</v>
      </c>
      <c r="B396" t="s">
        <v>3476</v>
      </c>
      <c r="C396" t="s">
        <v>3477</v>
      </c>
      <c r="D396" t="s">
        <v>554</v>
      </c>
      <c r="E396" t="s">
        <v>3490</v>
      </c>
      <c r="F396" t="s">
        <v>3491</v>
      </c>
      <c r="G396" t="s">
        <v>554</v>
      </c>
      <c r="H396" t="s">
        <v>3480</v>
      </c>
      <c r="I396" t="s">
        <v>557</v>
      </c>
      <c r="J396">
        <v>757773173.40549004</v>
      </c>
      <c r="K396">
        <v>5.2</v>
      </c>
      <c r="L396" s="4">
        <v>52962</v>
      </c>
      <c r="M396" s="4">
        <v>42733</v>
      </c>
    </row>
    <row r="397" spans="1:13" x14ac:dyDescent="0.4">
      <c r="A397">
        <v>200000418</v>
      </c>
      <c r="B397" t="s">
        <v>3476</v>
      </c>
      <c r="C397" t="s">
        <v>3477</v>
      </c>
      <c r="D397" t="s">
        <v>554</v>
      </c>
      <c r="E397" t="s">
        <v>3523</v>
      </c>
      <c r="F397" t="s">
        <v>3524</v>
      </c>
      <c r="G397" t="s">
        <v>554</v>
      </c>
      <c r="H397" t="s">
        <v>3480</v>
      </c>
      <c r="I397" t="s">
        <v>557</v>
      </c>
      <c r="J397">
        <v>1358588355.5615699</v>
      </c>
      <c r="K397">
        <v>13</v>
      </c>
      <c r="L397" s="4">
        <v>53873</v>
      </c>
      <c r="M397" s="4">
        <v>42733</v>
      </c>
    </row>
    <row r="398" spans="1:13" x14ac:dyDescent="0.4">
      <c r="A398">
        <v>200000418</v>
      </c>
      <c r="B398" t="s">
        <v>3476</v>
      </c>
      <c r="C398" t="s">
        <v>3477</v>
      </c>
      <c r="D398" t="s">
        <v>554</v>
      </c>
      <c r="E398" t="s">
        <v>3492</v>
      </c>
      <c r="F398" t="s">
        <v>3493</v>
      </c>
      <c r="G398" t="s">
        <v>554</v>
      </c>
      <c r="H398" t="s">
        <v>3480</v>
      </c>
      <c r="I398" t="s">
        <v>557</v>
      </c>
      <c r="J398">
        <v>252591057.80182999</v>
      </c>
      <c r="K398">
        <v>5.2</v>
      </c>
      <c r="L398" s="4">
        <v>52962</v>
      </c>
      <c r="M398" s="4">
        <v>42733</v>
      </c>
    </row>
    <row r="399" spans="1:13" x14ac:dyDescent="0.4">
      <c r="A399">
        <v>200000418</v>
      </c>
      <c r="B399" t="s">
        <v>3476</v>
      </c>
      <c r="C399" t="s">
        <v>3477</v>
      </c>
      <c r="D399" t="s">
        <v>554</v>
      </c>
      <c r="E399" t="s">
        <v>3494</v>
      </c>
      <c r="F399" t="s">
        <v>3495</v>
      </c>
      <c r="G399" t="s">
        <v>554</v>
      </c>
      <c r="H399" t="s">
        <v>3480</v>
      </c>
      <c r="I399" t="s">
        <v>557</v>
      </c>
      <c r="J399">
        <v>6686233.8829888199</v>
      </c>
      <c r="K399">
        <v>5.2</v>
      </c>
      <c r="L399" s="4">
        <v>52962</v>
      </c>
      <c r="M399" s="4">
        <v>42733</v>
      </c>
    </row>
    <row r="400" spans="1:13" x14ac:dyDescent="0.4">
      <c r="A400">
        <v>200000418</v>
      </c>
      <c r="B400" t="s">
        <v>3476</v>
      </c>
      <c r="C400" t="s">
        <v>3477</v>
      </c>
      <c r="D400" t="s">
        <v>554</v>
      </c>
      <c r="E400" t="s">
        <v>3541</v>
      </c>
      <c r="F400" t="s">
        <v>3542</v>
      </c>
      <c r="G400" t="s">
        <v>554</v>
      </c>
      <c r="H400" t="s">
        <v>3480</v>
      </c>
      <c r="I400" t="s">
        <v>557</v>
      </c>
      <c r="J400">
        <v>73772808.554687694</v>
      </c>
      <c r="K400">
        <v>13</v>
      </c>
      <c r="L400" s="4">
        <v>53873</v>
      </c>
      <c r="M400" s="4">
        <v>42733</v>
      </c>
    </row>
    <row r="401" spans="1:13" x14ac:dyDescent="0.4">
      <c r="A401">
        <v>200000418</v>
      </c>
      <c r="B401" t="s">
        <v>3476</v>
      </c>
      <c r="C401" t="s">
        <v>3477</v>
      </c>
      <c r="D401" t="s">
        <v>554</v>
      </c>
      <c r="E401" t="s">
        <v>3543</v>
      </c>
      <c r="F401" t="s">
        <v>3544</v>
      </c>
      <c r="G401" t="s">
        <v>554</v>
      </c>
      <c r="H401" t="s">
        <v>3480</v>
      </c>
      <c r="I401" t="s">
        <v>557</v>
      </c>
      <c r="J401">
        <v>119059087.073404</v>
      </c>
      <c r="K401">
        <v>13</v>
      </c>
      <c r="L401" s="4">
        <v>53873</v>
      </c>
      <c r="M401" s="4">
        <v>42733</v>
      </c>
    </row>
    <row r="402" spans="1:13" x14ac:dyDescent="0.4">
      <c r="A402">
        <v>200000418</v>
      </c>
      <c r="B402" t="s">
        <v>3476</v>
      </c>
      <c r="C402" t="s">
        <v>3477</v>
      </c>
      <c r="D402" t="s">
        <v>554</v>
      </c>
      <c r="E402" t="s">
        <v>3545</v>
      </c>
      <c r="F402" t="s">
        <v>3546</v>
      </c>
      <c r="G402" t="s">
        <v>554</v>
      </c>
      <c r="H402" t="s">
        <v>3480</v>
      </c>
      <c r="I402" t="s">
        <v>557</v>
      </c>
      <c r="J402">
        <v>139510954.791538</v>
      </c>
      <c r="K402">
        <v>13</v>
      </c>
      <c r="L402" s="4">
        <v>53873</v>
      </c>
      <c r="M402" s="4">
        <v>42733</v>
      </c>
    </row>
    <row r="403" spans="1:13" x14ac:dyDescent="0.4">
      <c r="A403">
        <v>200000418</v>
      </c>
      <c r="B403" t="s">
        <v>3476</v>
      </c>
      <c r="C403" t="s">
        <v>3477</v>
      </c>
      <c r="D403" t="s">
        <v>554</v>
      </c>
      <c r="E403" t="s">
        <v>3547</v>
      </c>
      <c r="F403" t="s">
        <v>3548</v>
      </c>
      <c r="G403" t="s">
        <v>554</v>
      </c>
      <c r="H403" t="s">
        <v>3480</v>
      </c>
      <c r="I403" t="s">
        <v>557</v>
      </c>
      <c r="J403">
        <v>102259338.59065901</v>
      </c>
      <c r="K403">
        <v>13</v>
      </c>
      <c r="L403" s="4">
        <v>53873</v>
      </c>
      <c r="M403" s="4">
        <v>42733</v>
      </c>
    </row>
    <row r="404" spans="1:13" x14ac:dyDescent="0.4">
      <c r="A404">
        <v>200000418</v>
      </c>
      <c r="B404" t="s">
        <v>3476</v>
      </c>
      <c r="C404" t="s">
        <v>3477</v>
      </c>
      <c r="D404" t="s">
        <v>554</v>
      </c>
      <c r="E404" t="s">
        <v>3549</v>
      </c>
      <c r="F404" t="s">
        <v>3550</v>
      </c>
      <c r="G404" t="s">
        <v>554</v>
      </c>
      <c r="H404" t="s">
        <v>3480</v>
      </c>
      <c r="I404" t="s">
        <v>557</v>
      </c>
      <c r="J404">
        <v>89842133.190361395</v>
      </c>
      <c r="K404">
        <v>13</v>
      </c>
      <c r="L404" s="4">
        <v>53873</v>
      </c>
      <c r="M404" s="4">
        <v>42733</v>
      </c>
    </row>
    <row r="405" spans="1:13" x14ac:dyDescent="0.4">
      <c r="A405">
        <v>200000418</v>
      </c>
      <c r="B405" t="s">
        <v>3476</v>
      </c>
      <c r="C405" t="s">
        <v>3477</v>
      </c>
      <c r="D405" t="s">
        <v>554</v>
      </c>
      <c r="E405" t="s">
        <v>3551</v>
      </c>
      <c r="F405" t="s">
        <v>3552</v>
      </c>
      <c r="G405" t="s">
        <v>554</v>
      </c>
      <c r="H405" t="s">
        <v>3480</v>
      </c>
      <c r="I405" t="s">
        <v>557</v>
      </c>
      <c r="J405">
        <v>178953842.533645</v>
      </c>
      <c r="K405">
        <v>13</v>
      </c>
      <c r="L405" s="4">
        <v>53873</v>
      </c>
      <c r="M405" s="4">
        <v>42733</v>
      </c>
    </row>
    <row r="406" spans="1:13" x14ac:dyDescent="0.4">
      <c r="A406">
        <v>200000418</v>
      </c>
      <c r="B406" t="s">
        <v>3476</v>
      </c>
      <c r="C406" t="s">
        <v>3477</v>
      </c>
      <c r="D406" t="s">
        <v>554</v>
      </c>
      <c r="E406" t="s">
        <v>3506</v>
      </c>
      <c r="F406" t="s">
        <v>3507</v>
      </c>
      <c r="G406" t="s">
        <v>554</v>
      </c>
      <c r="H406" t="s">
        <v>3480</v>
      </c>
      <c r="I406" t="s">
        <v>557</v>
      </c>
      <c r="J406">
        <v>650077223.89774203</v>
      </c>
      <c r="K406">
        <v>13</v>
      </c>
      <c r="L406" s="4">
        <v>53873</v>
      </c>
      <c r="M406" s="4">
        <v>42733</v>
      </c>
    </row>
    <row r="407" spans="1:13" x14ac:dyDescent="0.4">
      <c r="A407">
        <v>200000418</v>
      </c>
      <c r="B407" t="s">
        <v>3476</v>
      </c>
      <c r="C407" t="s">
        <v>3477</v>
      </c>
      <c r="D407" t="s">
        <v>554</v>
      </c>
      <c r="E407" t="s">
        <v>3525</v>
      </c>
      <c r="F407" t="s">
        <v>3526</v>
      </c>
      <c r="G407" t="s">
        <v>554</v>
      </c>
      <c r="H407" t="s">
        <v>3480</v>
      </c>
      <c r="I407" t="s">
        <v>557</v>
      </c>
      <c r="J407">
        <v>131476292.473702</v>
      </c>
      <c r="K407">
        <v>13</v>
      </c>
      <c r="L407" s="4">
        <v>53873</v>
      </c>
      <c r="M407" s="4">
        <v>42733</v>
      </c>
    </row>
    <row r="408" spans="1:13" x14ac:dyDescent="0.4">
      <c r="A408">
        <v>200000418</v>
      </c>
      <c r="B408" t="s">
        <v>3476</v>
      </c>
      <c r="C408" t="s">
        <v>3477</v>
      </c>
      <c r="D408" t="s">
        <v>554</v>
      </c>
      <c r="E408" t="s">
        <v>3527</v>
      </c>
      <c r="F408" t="s">
        <v>3528</v>
      </c>
      <c r="G408" t="s">
        <v>554</v>
      </c>
      <c r="H408" t="s">
        <v>3480</v>
      </c>
      <c r="I408" t="s">
        <v>557</v>
      </c>
      <c r="J408">
        <v>116867815.532177</v>
      </c>
      <c r="K408">
        <v>13</v>
      </c>
      <c r="L408" s="4">
        <v>53873</v>
      </c>
      <c r="M408" s="4">
        <v>42733</v>
      </c>
    </row>
    <row r="409" spans="1:13" x14ac:dyDescent="0.4">
      <c r="A409">
        <v>200000418</v>
      </c>
      <c r="B409" t="s">
        <v>3476</v>
      </c>
      <c r="C409" t="s">
        <v>3477</v>
      </c>
      <c r="D409" t="s">
        <v>554</v>
      </c>
      <c r="E409" t="s">
        <v>3529</v>
      </c>
      <c r="F409" t="s">
        <v>3530</v>
      </c>
      <c r="G409" t="s">
        <v>554</v>
      </c>
      <c r="H409" t="s">
        <v>3480</v>
      </c>
      <c r="I409" t="s">
        <v>557</v>
      </c>
      <c r="J409">
        <v>321386492.71348798</v>
      </c>
      <c r="K409">
        <v>13</v>
      </c>
      <c r="L409" s="4">
        <v>53873</v>
      </c>
      <c r="M409" s="4">
        <v>42733</v>
      </c>
    </row>
    <row r="410" spans="1:13" x14ac:dyDescent="0.4">
      <c r="A410">
        <v>200000418</v>
      </c>
      <c r="B410" t="s">
        <v>3476</v>
      </c>
      <c r="C410" t="s">
        <v>3477</v>
      </c>
      <c r="D410" t="s">
        <v>554</v>
      </c>
      <c r="E410" t="s">
        <v>3496</v>
      </c>
      <c r="F410" t="s">
        <v>3497</v>
      </c>
      <c r="G410" t="s">
        <v>554</v>
      </c>
      <c r="H410" t="s">
        <v>3480</v>
      </c>
      <c r="I410" t="s">
        <v>557</v>
      </c>
      <c r="J410">
        <v>355707642.57504702</v>
      </c>
      <c r="K410">
        <v>5.2</v>
      </c>
      <c r="L410" s="4">
        <v>52962</v>
      </c>
      <c r="M410" s="4">
        <v>42733</v>
      </c>
    </row>
    <row r="411" spans="1:13" x14ac:dyDescent="0.4">
      <c r="A411">
        <v>200000418</v>
      </c>
      <c r="B411" t="s">
        <v>3476</v>
      </c>
      <c r="C411" t="s">
        <v>3477</v>
      </c>
      <c r="D411" t="s">
        <v>554</v>
      </c>
      <c r="E411" t="s">
        <v>3531</v>
      </c>
      <c r="F411" t="s">
        <v>3532</v>
      </c>
      <c r="G411" t="s">
        <v>554</v>
      </c>
      <c r="H411" t="s">
        <v>3480</v>
      </c>
      <c r="I411" t="s">
        <v>557</v>
      </c>
      <c r="J411">
        <v>511296692.953282</v>
      </c>
      <c r="K411">
        <v>13</v>
      </c>
      <c r="L411" s="4">
        <v>53873</v>
      </c>
      <c r="M411" s="4">
        <v>42733</v>
      </c>
    </row>
    <row r="412" spans="1:13" x14ac:dyDescent="0.4">
      <c r="A412">
        <v>200000418</v>
      </c>
      <c r="B412" t="s">
        <v>3476</v>
      </c>
      <c r="C412" t="s">
        <v>3477</v>
      </c>
      <c r="D412" t="s">
        <v>554</v>
      </c>
      <c r="E412" t="s">
        <v>3498</v>
      </c>
      <c r="F412" t="s">
        <v>3499</v>
      </c>
      <c r="G412" t="s">
        <v>554</v>
      </c>
      <c r="H412" t="s">
        <v>3480</v>
      </c>
      <c r="I412" t="s">
        <v>557</v>
      </c>
      <c r="J412">
        <v>356599140.426112</v>
      </c>
      <c r="K412">
        <v>5.2</v>
      </c>
      <c r="L412" s="4">
        <v>52962</v>
      </c>
      <c r="M412" s="4">
        <v>42733</v>
      </c>
    </row>
    <row r="413" spans="1:13" x14ac:dyDescent="0.4">
      <c r="A413">
        <v>200000418</v>
      </c>
      <c r="B413" t="s">
        <v>3476</v>
      </c>
      <c r="C413" t="s">
        <v>3477</v>
      </c>
      <c r="D413" t="s">
        <v>554</v>
      </c>
      <c r="E413" t="s">
        <v>3533</v>
      </c>
      <c r="F413" t="s">
        <v>3534</v>
      </c>
      <c r="G413" t="s">
        <v>554</v>
      </c>
      <c r="H413" t="s">
        <v>3480</v>
      </c>
      <c r="I413" t="s">
        <v>557</v>
      </c>
      <c r="J413">
        <v>357907685.06729698</v>
      </c>
      <c r="K413">
        <v>13</v>
      </c>
      <c r="L413" s="4">
        <v>53873</v>
      </c>
      <c r="M413" s="4">
        <v>42733</v>
      </c>
    </row>
    <row r="414" spans="1:13" x14ac:dyDescent="0.4">
      <c r="A414">
        <v>200000418</v>
      </c>
      <c r="B414" t="s">
        <v>3476</v>
      </c>
      <c r="C414" t="s">
        <v>3477</v>
      </c>
      <c r="D414" t="s">
        <v>554</v>
      </c>
      <c r="E414" t="s">
        <v>3500</v>
      </c>
      <c r="F414" t="s">
        <v>3501</v>
      </c>
      <c r="G414" t="s">
        <v>554</v>
      </c>
      <c r="H414" t="s">
        <v>3480</v>
      </c>
      <c r="I414" t="s">
        <v>557</v>
      </c>
      <c r="J414">
        <v>130455852.205887</v>
      </c>
      <c r="K414">
        <v>5.2</v>
      </c>
      <c r="L414" s="4">
        <v>52962</v>
      </c>
      <c r="M414" s="4">
        <v>42733</v>
      </c>
    </row>
    <row r="415" spans="1:13" x14ac:dyDescent="0.4">
      <c r="A415">
        <v>200000418</v>
      </c>
      <c r="B415" t="s">
        <v>3476</v>
      </c>
      <c r="C415" t="s">
        <v>3477</v>
      </c>
      <c r="D415" t="s">
        <v>554</v>
      </c>
      <c r="E415" t="s">
        <v>3535</v>
      </c>
      <c r="F415" t="s">
        <v>3536</v>
      </c>
      <c r="G415" t="s">
        <v>554</v>
      </c>
      <c r="H415" t="s">
        <v>3480</v>
      </c>
      <c r="I415" t="s">
        <v>557</v>
      </c>
      <c r="J415">
        <v>167997484.827503</v>
      </c>
      <c r="K415">
        <v>13</v>
      </c>
      <c r="L415" s="4">
        <v>53873</v>
      </c>
      <c r="M415" s="4">
        <v>42733</v>
      </c>
    </row>
    <row r="416" spans="1:13" x14ac:dyDescent="0.4">
      <c r="A416">
        <v>200000418</v>
      </c>
      <c r="B416" t="s">
        <v>3476</v>
      </c>
      <c r="C416" t="s">
        <v>3477</v>
      </c>
      <c r="D416" t="s">
        <v>554</v>
      </c>
      <c r="E416" t="s">
        <v>3502</v>
      </c>
      <c r="F416" t="s">
        <v>3503</v>
      </c>
      <c r="G416" t="s">
        <v>554</v>
      </c>
      <c r="H416" t="s">
        <v>3480</v>
      </c>
      <c r="I416" t="s">
        <v>557</v>
      </c>
      <c r="J416">
        <v>950931041.13629699</v>
      </c>
      <c r="K416">
        <v>5.2</v>
      </c>
      <c r="L416" s="4">
        <v>52962</v>
      </c>
      <c r="M416" s="4">
        <v>42733</v>
      </c>
    </row>
    <row r="417" spans="1:13" x14ac:dyDescent="0.4">
      <c r="A417">
        <v>200000418</v>
      </c>
      <c r="B417" t="s">
        <v>3476</v>
      </c>
      <c r="C417" t="s">
        <v>3477</v>
      </c>
      <c r="D417" t="s">
        <v>554</v>
      </c>
      <c r="E417" t="s">
        <v>3537</v>
      </c>
      <c r="F417" t="s">
        <v>3538</v>
      </c>
      <c r="G417" t="s">
        <v>554</v>
      </c>
      <c r="H417" t="s">
        <v>3480</v>
      </c>
      <c r="I417" t="s">
        <v>557</v>
      </c>
      <c r="J417">
        <v>964159478.14047205</v>
      </c>
      <c r="K417">
        <v>13</v>
      </c>
      <c r="L417" s="4">
        <v>53873</v>
      </c>
      <c r="M417" s="4">
        <v>42733</v>
      </c>
    </row>
    <row r="418" spans="1:13" x14ac:dyDescent="0.4">
      <c r="A418">
        <v>200000418</v>
      </c>
      <c r="B418" t="s">
        <v>3476</v>
      </c>
      <c r="C418" t="s">
        <v>3477</v>
      </c>
      <c r="D418" t="s">
        <v>554</v>
      </c>
      <c r="E418" t="s">
        <v>3504</v>
      </c>
      <c r="F418" t="s">
        <v>3505</v>
      </c>
      <c r="G418" t="s">
        <v>554</v>
      </c>
      <c r="H418" t="s">
        <v>3480</v>
      </c>
      <c r="I418" t="s">
        <v>557</v>
      </c>
      <c r="J418">
        <v>876639553.54752302</v>
      </c>
      <c r="K418">
        <v>5.2</v>
      </c>
      <c r="L418" s="4">
        <v>52962</v>
      </c>
      <c r="M418" s="4">
        <v>42733</v>
      </c>
    </row>
    <row r="419" spans="1:13" x14ac:dyDescent="0.4">
      <c r="A419">
        <v>200000418</v>
      </c>
      <c r="B419" t="s">
        <v>3476</v>
      </c>
      <c r="C419" t="s">
        <v>3477</v>
      </c>
      <c r="D419" t="s">
        <v>554</v>
      </c>
      <c r="E419" t="s">
        <v>3508</v>
      </c>
      <c r="F419" t="s">
        <v>3509</v>
      </c>
      <c r="G419" t="s">
        <v>554</v>
      </c>
      <c r="H419" t="s">
        <v>3480</v>
      </c>
      <c r="I419" t="s">
        <v>557</v>
      </c>
      <c r="J419">
        <v>883812854.96209598</v>
      </c>
      <c r="K419">
        <v>13</v>
      </c>
      <c r="L419" s="4">
        <v>53873</v>
      </c>
      <c r="M419" s="4">
        <v>42733</v>
      </c>
    </row>
    <row r="420" spans="1:13" x14ac:dyDescent="0.4">
      <c r="A420">
        <v>200000418</v>
      </c>
      <c r="B420" t="s">
        <v>3476</v>
      </c>
      <c r="C420" t="s">
        <v>3477</v>
      </c>
      <c r="D420" t="s">
        <v>554</v>
      </c>
      <c r="E420" t="s">
        <v>3539</v>
      </c>
      <c r="F420" t="s">
        <v>3540</v>
      </c>
      <c r="G420" t="s">
        <v>554</v>
      </c>
      <c r="H420" t="s">
        <v>3480</v>
      </c>
      <c r="I420" t="s">
        <v>557</v>
      </c>
      <c r="J420">
        <v>43825430.824567199</v>
      </c>
      <c r="K420">
        <v>13</v>
      </c>
      <c r="L420" s="4">
        <v>53873</v>
      </c>
      <c r="M420" s="4">
        <v>42733</v>
      </c>
    </row>
    <row r="421" spans="1:13" x14ac:dyDescent="0.4">
      <c r="A421">
        <v>200000418</v>
      </c>
      <c r="B421" t="s">
        <v>3476</v>
      </c>
      <c r="C421" t="s">
        <v>3477</v>
      </c>
      <c r="D421" t="s">
        <v>554</v>
      </c>
      <c r="E421" t="s">
        <v>3478</v>
      </c>
      <c r="F421" t="s">
        <v>3479</v>
      </c>
      <c r="G421" t="s">
        <v>554</v>
      </c>
      <c r="H421" t="s">
        <v>3480</v>
      </c>
      <c r="I421" t="s">
        <v>557</v>
      </c>
      <c r="J421">
        <v>336540438.77714598</v>
      </c>
      <c r="K421">
        <v>5.2</v>
      </c>
      <c r="L421" s="4">
        <v>52962</v>
      </c>
      <c r="M421" s="4">
        <v>42733</v>
      </c>
    </row>
    <row r="422" spans="1:13" x14ac:dyDescent="0.4">
      <c r="A422">
        <v>200000418</v>
      </c>
      <c r="B422" t="s">
        <v>3476</v>
      </c>
      <c r="C422" t="s">
        <v>3477</v>
      </c>
      <c r="D422" t="s">
        <v>554</v>
      </c>
      <c r="E422" t="s">
        <v>3510</v>
      </c>
      <c r="F422" t="s">
        <v>3511</v>
      </c>
      <c r="G422" t="s">
        <v>554</v>
      </c>
      <c r="H422" t="s">
        <v>3480</v>
      </c>
      <c r="I422" t="s">
        <v>557</v>
      </c>
      <c r="J422">
        <v>482079739.07023197</v>
      </c>
      <c r="K422">
        <v>13</v>
      </c>
      <c r="L422" s="4">
        <v>53873</v>
      </c>
      <c r="M422" s="4">
        <v>42733</v>
      </c>
    </row>
    <row r="423" spans="1:13" x14ac:dyDescent="0.4">
      <c r="A423">
        <v>200000418</v>
      </c>
      <c r="B423" t="s">
        <v>3476</v>
      </c>
      <c r="C423" t="s">
        <v>3477</v>
      </c>
      <c r="D423" t="s">
        <v>2687</v>
      </c>
      <c r="E423" t="s">
        <v>3553</v>
      </c>
      <c r="F423" t="s">
        <v>3480</v>
      </c>
      <c r="G423" t="s">
        <v>2687</v>
      </c>
      <c r="H423" t="s">
        <v>3480</v>
      </c>
      <c r="I423" t="s">
        <v>557</v>
      </c>
      <c r="J423">
        <v>2104411487.4719</v>
      </c>
      <c r="L423" s="4"/>
      <c r="M423" s="4"/>
    </row>
    <row r="424" spans="1:13" x14ac:dyDescent="0.4">
      <c r="A424">
        <v>200000445</v>
      </c>
      <c r="B424" t="s">
        <v>9911</v>
      </c>
      <c r="C424" t="s">
        <v>3555</v>
      </c>
      <c r="D424" t="s">
        <v>606</v>
      </c>
      <c r="E424" t="s">
        <v>8963</v>
      </c>
      <c r="F424" t="s">
        <v>8964</v>
      </c>
      <c r="G424" t="s">
        <v>606</v>
      </c>
      <c r="I424" t="s">
        <v>557</v>
      </c>
      <c r="L424" s="4"/>
      <c r="M424" s="4"/>
    </row>
    <row r="425" spans="1:13" x14ac:dyDescent="0.4">
      <c r="A425">
        <v>200000445</v>
      </c>
      <c r="B425" t="s">
        <v>3554</v>
      </c>
      <c r="C425" t="s">
        <v>3555</v>
      </c>
      <c r="D425" t="s">
        <v>606</v>
      </c>
      <c r="E425" t="s">
        <v>3556</v>
      </c>
      <c r="F425" t="s">
        <v>3557</v>
      </c>
      <c r="G425" t="s">
        <v>606</v>
      </c>
      <c r="I425" t="s">
        <v>557</v>
      </c>
      <c r="J425">
        <v>25019806372.6353</v>
      </c>
      <c r="L425" s="4"/>
      <c r="M425" s="4"/>
    </row>
    <row r="426" spans="1:13" x14ac:dyDescent="0.4">
      <c r="A426">
        <v>200000445</v>
      </c>
      <c r="B426" t="s">
        <v>3554</v>
      </c>
      <c r="C426" t="s">
        <v>3555</v>
      </c>
      <c r="D426" t="s">
        <v>606</v>
      </c>
      <c r="E426" t="s">
        <v>3558</v>
      </c>
      <c r="F426" t="s">
        <v>3559</v>
      </c>
      <c r="G426" t="s">
        <v>606</v>
      </c>
      <c r="I426" t="s">
        <v>557</v>
      </c>
      <c r="J426">
        <v>27077712524.497101</v>
      </c>
      <c r="L426" s="4"/>
      <c r="M426" s="4"/>
    </row>
    <row r="427" spans="1:13" x14ac:dyDescent="0.4">
      <c r="A427">
        <v>200000459</v>
      </c>
      <c r="B427" t="s">
        <v>1057</v>
      </c>
      <c r="C427" t="s">
        <v>3560</v>
      </c>
      <c r="D427" t="s">
        <v>2687</v>
      </c>
      <c r="E427" t="s">
        <v>3561</v>
      </c>
      <c r="F427" t="s">
        <v>3562</v>
      </c>
      <c r="G427" t="s">
        <v>2687</v>
      </c>
      <c r="H427" t="s">
        <v>3563</v>
      </c>
      <c r="I427" t="s">
        <v>3564</v>
      </c>
      <c r="J427">
        <v>21072747387.2057</v>
      </c>
      <c r="L427" s="4"/>
      <c r="M427" s="4"/>
    </row>
    <row r="428" spans="1:13" x14ac:dyDescent="0.4">
      <c r="A428">
        <v>200000459</v>
      </c>
      <c r="B428" t="s">
        <v>1057</v>
      </c>
      <c r="C428" t="s">
        <v>3560</v>
      </c>
      <c r="D428" t="s">
        <v>2687</v>
      </c>
      <c r="E428" t="s">
        <v>3565</v>
      </c>
      <c r="F428" t="s">
        <v>3566</v>
      </c>
      <c r="G428" t="s">
        <v>2687</v>
      </c>
      <c r="H428" t="s">
        <v>3567</v>
      </c>
      <c r="I428" t="s">
        <v>692</v>
      </c>
      <c r="J428">
        <v>17793256063.894402</v>
      </c>
      <c r="L428" s="4"/>
      <c r="M428" s="4"/>
    </row>
    <row r="429" spans="1:13" x14ac:dyDescent="0.4">
      <c r="A429">
        <v>200000463</v>
      </c>
      <c r="B429" t="s">
        <v>3568</v>
      </c>
      <c r="C429" t="s">
        <v>3569</v>
      </c>
      <c r="D429" t="s">
        <v>554</v>
      </c>
      <c r="E429" t="s">
        <v>3570</v>
      </c>
      <c r="F429" t="s">
        <v>3571</v>
      </c>
      <c r="G429" t="s">
        <v>554</v>
      </c>
      <c r="H429" t="s">
        <v>3440</v>
      </c>
      <c r="I429" t="s">
        <v>557</v>
      </c>
      <c r="J429">
        <v>7026323694.93645</v>
      </c>
      <c r="K429">
        <v>6.5</v>
      </c>
      <c r="L429" s="4">
        <v>48509</v>
      </c>
      <c r="M429" s="4">
        <v>41935</v>
      </c>
    </row>
    <row r="430" spans="1:13" x14ac:dyDescent="0.4">
      <c r="A430">
        <v>200000463</v>
      </c>
      <c r="B430" t="s">
        <v>3568</v>
      </c>
      <c r="C430" t="s">
        <v>3569</v>
      </c>
      <c r="D430" t="s">
        <v>554</v>
      </c>
      <c r="E430" t="s">
        <v>3572</v>
      </c>
      <c r="F430" t="s">
        <v>3573</v>
      </c>
      <c r="G430" t="s">
        <v>554</v>
      </c>
      <c r="H430" t="s">
        <v>3440</v>
      </c>
      <c r="I430" t="s">
        <v>557</v>
      </c>
      <c r="J430">
        <v>54479684615.580498</v>
      </c>
      <c r="K430">
        <v>8.9</v>
      </c>
      <c r="L430" s="4">
        <v>50335</v>
      </c>
      <c r="M430" s="4">
        <v>41935</v>
      </c>
    </row>
    <row r="431" spans="1:13" x14ac:dyDescent="0.4">
      <c r="A431">
        <v>200000463</v>
      </c>
      <c r="B431" t="s">
        <v>3568</v>
      </c>
      <c r="C431" t="s">
        <v>3569</v>
      </c>
      <c r="D431" t="s">
        <v>2687</v>
      </c>
      <c r="E431" t="s">
        <v>3574</v>
      </c>
      <c r="F431" t="s">
        <v>3445</v>
      </c>
      <c r="G431" t="s">
        <v>2687</v>
      </c>
      <c r="H431" t="s">
        <v>3445</v>
      </c>
      <c r="I431" t="s">
        <v>557</v>
      </c>
      <c r="J431">
        <v>15459055147.3137</v>
      </c>
      <c r="L431" s="4"/>
      <c r="M431" s="4"/>
    </row>
    <row r="432" spans="1:13" x14ac:dyDescent="0.4">
      <c r="A432">
        <v>200000545</v>
      </c>
      <c r="B432" t="s">
        <v>3575</v>
      </c>
      <c r="C432" t="s">
        <v>3576</v>
      </c>
      <c r="D432" t="s">
        <v>554</v>
      </c>
      <c r="E432" t="s">
        <v>3577</v>
      </c>
      <c r="F432" t="s">
        <v>3578</v>
      </c>
      <c r="G432" t="s">
        <v>554</v>
      </c>
      <c r="H432" t="s">
        <v>3579</v>
      </c>
      <c r="I432" t="s">
        <v>557</v>
      </c>
      <c r="J432">
        <v>24569620842.496201</v>
      </c>
      <c r="K432">
        <v>4.3600000000000003</v>
      </c>
      <c r="L432" s="4">
        <v>48713</v>
      </c>
      <c r="M432" s="4">
        <v>42111</v>
      </c>
    </row>
    <row r="433" spans="1:13" x14ac:dyDescent="0.4">
      <c r="A433">
        <v>200000545</v>
      </c>
      <c r="B433" t="s">
        <v>3575</v>
      </c>
      <c r="C433" t="s">
        <v>3576</v>
      </c>
      <c r="D433" t="s">
        <v>554</v>
      </c>
      <c r="E433" t="s">
        <v>3580</v>
      </c>
      <c r="F433" t="s">
        <v>3581</v>
      </c>
      <c r="G433" t="s">
        <v>554</v>
      </c>
      <c r="H433" t="s">
        <v>3582</v>
      </c>
      <c r="I433" t="s">
        <v>557</v>
      </c>
      <c r="J433">
        <v>17235206085.081699</v>
      </c>
      <c r="K433">
        <v>5.28</v>
      </c>
      <c r="L433" s="4">
        <v>48861</v>
      </c>
      <c r="M433" s="4">
        <v>42192</v>
      </c>
    </row>
    <row r="434" spans="1:13" x14ac:dyDescent="0.4">
      <c r="A434">
        <v>200000545</v>
      </c>
      <c r="B434" t="s">
        <v>3575</v>
      </c>
      <c r="C434" t="s">
        <v>3576</v>
      </c>
      <c r="D434" t="s">
        <v>2687</v>
      </c>
      <c r="E434" t="s">
        <v>3583</v>
      </c>
      <c r="F434" t="s">
        <v>3579</v>
      </c>
      <c r="G434" t="s">
        <v>2687</v>
      </c>
      <c r="H434" t="s">
        <v>3584</v>
      </c>
      <c r="I434" t="s">
        <v>557</v>
      </c>
      <c r="J434">
        <v>1601950098.6995299</v>
      </c>
      <c r="L434" s="4"/>
      <c r="M434" s="4"/>
    </row>
    <row r="435" spans="1:13" x14ac:dyDescent="0.4">
      <c r="A435">
        <v>200000545</v>
      </c>
      <c r="B435" t="s">
        <v>3575</v>
      </c>
      <c r="C435" t="s">
        <v>3576</v>
      </c>
      <c r="D435" t="s">
        <v>2687</v>
      </c>
      <c r="E435" t="s">
        <v>3585</v>
      </c>
      <c r="F435" t="s">
        <v>3586</v>
      </c>
      <c r="G435" t="s">
        <v>2687</v>
      </c>
      <c r="H435" t="s">
        <v>3587</v>
      </c>
      <c r="I435" t="s">
        <v>557</v>
      </c>
      <c r="J435">
        <v>1580707211.1131999</v>
      </c>
      <c r="L435" s="4"/>
      <c r="M435" s="4"/>
    </row>
    <row r="436" spans="1:13" x14ac:dyDescent="0.4">
      <c r="A436">
        <v>200000555</v>
      </c>
      <c r="B436" t="s">
        <v>1124</v>
      </c>
      <c r="C436" t="s">
        <v>3588</v>
      </c>
      <c r="D436" t="s">
        <v>2687</v>
      </c>
      <c r="E436" t="s">
        <v>3589</v>
      </c>
      <c r="F436" t="s">
        <v>3590</v>
      </c>
      <c r="G436" t="s">
        <v>2687</v>
      </c>
      <c r="H436" t="s">
        <v>3591</v>
      </c>
      <c r="I436" t="s">
        <v>557</v>
      </c>
      <c r="J436">
        <v>11827118877.9624</v>
      </c>
      <c r="L436" s="4"/>
      <c r="M436" s="4"/>
    </row>
    <row r="437" spans="1:13" x14ac:dyDescent="0.4">
      <c r="A437">
        <v>200000580</v>
      </c>
      <c r="B437" t="s">
        <v>3592</v>
      </c>
      <c r="C437" t="s">
        <v>3593</v>
      </c>
      <c r="D437" t="s">
        <v>554</v>
      </c>
      <c r="E437" t="s">
        <v>3594</v>
      </c>
      <c r="F437" t="s">
        <v>3595</v>
      </c>
      <c r="G437" t="s">
        <v>554</v>
      </c>
      <c r="H437" t="s">
        <v>3596</v>
      </c>
      <c r="I437" t="s">
        <v>557</v>
      </c>
      <c r="J437">
        <v>18211563711.3736</v>
      </c>
      <c r="K437">
        <v>6.9</v>
      </c>
      <c r="L437" s="4">
        <v>55153</v>
      </c>
      <c r="M437" s="4">
        <v>42401</v>
      </c>
    </row>
    <row r="438" spans="1:13" x14ac:dyDescent="0.4">
      <c r="A438">
        <v>200000580</v>
      </c>
      <c r="B438" t="s">
        <v>3592</v>
      </c>
      <c r="C438" t="s">
        <v>3593</v>
      </c>
      <c r="D438" t="s">
        <v>554</v>
      </c>
      <c r="E438" t="s">
        <v>3597</v>
      </c>
      <c r="F438" t="s">
        <v>3598</v>
      </c>
      <c r="G438" t="s">
        <v>554</v>
      </c>
      <c r="H438" t="s">
        <v>3596</v>
      </c>
      <c r="I438" t="s">
        <v>557</v>
      </c>
      <c r="J438">
        <v>1094035329.78649</v>
      </c>
      <c r="K438">
        <v>6.9</v>
      </c>
      <c r="L438" s="4">
        <v>55153</v>
      </c>
      <c r="M438" s="4">
        <v>42766</v>
      </c>
    </row>
    <row r="439" spans="1:13" x14ac:dyDescent="0.4">
      <c r="A439">
        <v>200000580</v>
      </c>
      <c r="B439" t="s">
        <v>3592</v>
      </c>
      <c r="C439" t="s">
        <v>3593</v>
      </c>
      <c r="D439" t="s">
        <v>554</v>
      </c>
      <c r="E439" t="s">
        <v>3599</v>
      </c>
      <c r="F439" t="s">
        <v>3600</v>
      </c>
      <c r="G439" t="s">
        <v>554</v>
      </c>
      <c r="H439" t="s">
        <v>3596</v>
      </c>
      <c r="I439" t="s">
        <v>557</v>
      </c>
      <c r="J439">
        <v>1401727571.8552799</v>
      </c>
      <c r="K439">
        <v>6.9</v>
      </c>
      <c r="L439" s="4">
        <v>55153</v>
      </c>
      <c r="M439" s="4">
        <v>42401</v>
      </c>
    </row>
    <row r="440" spans="1:13" x14ac:dyDescent="0.4">
      <c r="A440">
        <v>200000580</v>
      </c>
      <c r="B440" t="s">
        <v>3592</v>
      </c>
      <c r="C440" t="s">
        <v>3593</v>
      </c>
      <c r="D440" t="s">
        <v>554</v>
      </c>
      <c r="E440" t="s">
        <v>3601</v>
      </c>
      <c r="F440" t="s">
        <v>3602</v>
      </c>
      <c r="G440" t="s">
        <v>554</v>
      </c>
      <c r="H440" t="s">
        <v>3596</v>
      </c>
      <c r="I440" t="s">
        <v>557</v>
      </c>
      <c r="J440">
        <v>77743820.358492494</v>
      </c>
      <c r="K440">
        <v>6.9</v>
      </c>
      <c r="L440" s="4">
        <v>55153</v>
      </c>
      <c r="M440" s="4">
        <v>42766</v>
      </c>
    </row>
    <row r="441" spans="1:13" x14ac:dyDescent="0.4">
      <c r="A441">
        <v>200000580</v>
      </c>
      <c r="B441" t="s">
        <v>3592</v>
      </c>
      <c r="C441" t="s">
        <v>3593</v>
      </c>
      <c r="D441" t="s">
        <v>2687</v>
      </c>
      <c r="E441" t="s">
        <v>3603</v>
      </c>
      <c r="F441" t="s">
        <v>3604</v>
      </c>
      <c r="G441" t="s">
        <v>2687</v>
      </c>
      <c r="H441" t="s">
        <v>3605</v>
      </c>
      <c r="I441" t="s">
        <v>557</v>
      </c>
      <c r="J441">
        <v>64889.864566269898</v>
      </c>
      <c r="L441" s="4"/>
      <c r="M441" s="4"/>
    </row>
    <row r="442" spans="1:13" x14ac:dyDescent="0.4">
      <c r="A442">
        <v>200000580</v>
      </c>
      <c r="B442" t="s">
        <v>3592</v>
      </c>
      <c r="C442" t="s">
        <v>3593</v>
      </c>
      <c r="D442" t="s">
        <v>2687</v>
      </c>
      <c r="E442" t="s">
        <v>3606</v>
      </c>
      <c r="F442" t="s">
        <v>3607</v>
      </c>
      <c r="G442" t="s">
        <v>2687</v>
      </c>
      <c r="H442" t="s">
        <v>3605</v>
      </c>
      <c r="I442" t="s">
        <v>557</v>
      </c>
      <c r="J442">
        <v>648833755.78801</v>
      </c>
      <c r="L442" s="4"/>
      <c r="M442" s="4"/>
    </row>
    <row r="443" spans="1:13" x14ac:dyDescent="0.4">
      <c r="A443">
        <v>200000595</v>
      </c>
      <c r="B443" t="s">
        <v>1090</v>
      </c>
      <c r="C443" t="s">
        <v>3608</v>
      </c>
      <c r="D443" t="s">
        <v>2687</v>
      </c>
      <c r="F443" t="s">
        <v>3609</v>
      </c>
      <c r="G443" t="s">
        <v>2687</v>
      </c>
      <c r="H443" t="s">
        <v>3609</v>
      </c>
      <c r="I443" t="s">
        <v>692</v>
      </c>
      <c r="J443">
        <v>2391363238.727273</v>
      </c>
      <c r="L443" s="4"/>
      <c r="M443" s="4"/>
    </row>
    <row r="444" spans="1:13" x14ac:dyDescent="0.4">
      <c r="A444">
        <v>200000595</v>
      </c>
      <c r="B444" t="s">
        <v>1090</v>
      </c>
      <c r="C444" t="s">
        <v>3608</v>
      </c>
      <c r="D444" t="s">
        <v>2687</v>
      </c>
      <c r="F444" t="s">
        <v>3610</v>
      </c>
      <c r="G444" t="s">
        <v>2687</v>
      </c>
      <c r="H444" t="s">
        <v>3610</v>
      </c>
      <c r="I444" t="s">
        <v>692</v>
      </c>
      <c r="J444">
        <v>664267566.31313133</v>
      </c>
      <c r="L444" s="4"/>
      <c r="M444" s="4"/>
    </row>
    <row r="445" spans="1:13" x14ac:dyDescent="0.4">
      <c r="A445">
        <v>200000595</v>
      </c>
      <c r="B445" t="s">
        <v>1090</v>
      </c>
      <c r="C445" t="s">
        <v>3608</v>
      </c>
      <c r="D445" t="s">
        <v>2687</v>
      </c>
      <c r="F445" t="s">
        <v>3611</v>
      </c>
      <c r="G445" t="s">
        <v>2687</v>
      </c>
      <c r="H445" t="s">
        <v>3611</v>
      </c>
      <c r="I445" t="s">
        <v>692</v>
      </c>
      <c r="J445">
        <v>1951924694.8585861</v>
      </c>
      <c r="L445" s="4"/>
      <c r="M445" s="4"/>
    </row>
    <row r="446" spans="1:13" x14ac:dyDescent="0.4">
      <c r="A446">
        <v>200000595</v>
      </c>
      <c r="B446" t="s">
        <v>1090</v>
      </c>
      <c r="C446" t="s">
        <v>3608</v>
      </c>
      <c r="D446" t="s">
        <v>2687</v>
      </c>
      <c r="F446" t="s">
        <v>3612</v>
      </c>
      <c r="G446" t="s">
        <v>2687</v>
      </c>
      <c r="H446" t="s">
        <v>3612</v>
      </c>
      <c r="I446" t="s">
        <v>692</v>
      </c>
      <c r="J446">
        <v>970852596.91919196</v>
      </c>
      <c r="L446" s="4"/>
      <c r="M446" s="4"/>
    </row>
    <row r="447" spans="1:13" x14ac:dyDescent="0.4">
      <c r="A447">
        <v>200000595</v>
      </c>
      <c r="B447" t="s">
        <v>1090</v>
      </c>
      <c r="C447" t="s">
        <v>3608</v>
      </c>
      <c r="D447" t="s">
        <v>2687</v>
      </c>
      <c r="F447" t="s">
        <v>3613</v>
      </c>
      <c r="G447" t="s">
        <v>2687</v>
      </c>
      <c r="H447" t="s">
        <v>3613</v>
      </c>
      <c r="I447" t="s">
        <v>692</v>
      </c>
      <c r="J447">
        <v>1594242159.151515</v>
      </c>
      <c r="L447" s="4"/>
      <c r="M447" s="4"/>
    </row>
    <row r="448" spans="1:13" x14ac:dyDescent="0.4">
      <c r="A448">
        <v>200000595</v>
      </c>
      <c r="B448" t="s">
        <v>1090</v>
      </c>
      <c r="C448" t="s">
        <v>3608</v>
      </c>
      <c r="D448" t="s">
        <v>2687</v>
      </c>
      <c r="F448" t="s">
        <v>3615</v>
      </c>
      <c r="G448" t="s">
        <v>2687</v>
      </c>
      <c r="H448" t="s">
        <v>3615</v>
      </c>
      <c r="I448" t="s">
        <v>692</v>
      </c>
      <c r="J448">
        <v>1400071639.7676771</v>
      </c>
      <c r="L448" s="4"/>
      <c r="M448" s="4"/>
    </row>
    <row r="449" spans="1:13" x14ac:dyDescent="0.4">
      <c r="A449">
        <v>200000595</v>
      </c>
      <c r="B449" t="s">
        <v>1090</v>
      </c>
      <c r="C449" t="s">
        <v>3608</v>
      </c>
      <c r="D449" t="s">
        <v>2687</v>
      </c>
      <c r="F449" t="s">
        <v>3614</v>
      </c>
      <c r="G449" t="s">
        <v>2687</v>
      </c>
      <c r="H449" t="s">
        <v>3614</v>
      </c>
      <c r="I449" t="s">
        <v>692</v>
      </c>
      <c r="J449">
        <v>132853513.26262631</v>
      </c>
      <c r="L449" s="4"/>
      <c r="M449" s="4"/>
    </row>
    <row r="450" spans="1:13" x14ac:dyDescent="0.4">
      <c r="A450">
        <v>200000608</v>
      </c>
      <c r="B450" t="s">
        <v>1072</v>
      </c>
      <c r="C450" t="s">
        <v>3616</v>
      </c>
      <c r="D450" t="s">
        <v>554</v>
      </c>
      <c r="E450" t="s">
        <v>3617</v>
      </c>
      <c r="F450" t="s">
        <v>3618</v>
      </c>
      <c r="G450" t="s">
        <v>554</v>
      </c>
      <c r="H450" t="s">
        <v>3619</v>
      </c>
      <c r="I450" t="s">
        <v>1040</v>
      </c>
      <c r="J450">
        <v>1040013292.41274</v>
      </c>
      <c r="K450">
        <v>7.5</v>
      </c>
      <c r="L450" s="4">
        <v>49674</v>
      </c>
      <c r="M450" s="4">
        <v>42766</v>
      </c>
    </row>
    <row r="451" spans="1:13" x14ac:dyDescent="0.4">
      <c r="A451">
        <v>200000608</v>
      </c>
      <c r="B451" t="s">
        <v>1072</v>
      </c>
      <c r="C451" t="s">
        <v>3616</v>
      </c>
      <c r="D451" t="s">
        <v>554</v>
      </c>
      <c r="E451" t="s">
        <v>3620</v>
      </c>
      <c r="F451" t="s">
        <v>3621</v>
      </c>
      <c r="G451" t="s">
        <v>554</v>
      </c>
      <c r="H451" t="s">
        <v>3619</v>
      </c>
      <c r="I451" t="s">
        <v>1040</v>
      </c>
      <c r="J451">
        <v>705463561.99323905</v>
      </c>
      <c r="K451">
        <v>7.5</v>
      </c>
      <c r="L451" s="4">
        <v>49674</v>
      </c>
      <c r="M451" s="4">
        <v>42978</v>
      </c>
    </row>
    <row r="452" spans="1:13" x14ac:dyDescent="0.4">
      <c r="A452">
        <v>200000655</v>
      </c>
      <c r="B452" t="s">
        <v>3622</v>
      </c>
      <c r="C452" t="s">
        <v>3623</v>
      </c>
      <c r="D452" t="s">
        <v>554</v>
      </c>
      <c r="E452" t="s">
        <v>3624</v>
      </c>
      <c r="F452" t="s">
        <v>3625</v>
      </c>
      <c r="G452" t="s">
        <v>554</v>
      </c>
      <c r="H452" t="s">
        <v>3626</v>
      </c>
      <c r="I452" t="s">
        <v>557</v>
      </c>
      <c r="J452">
        <v>8571020925.2300301</v>
      </c>
      <c r="K452">
        <v>5.92</v>
      </c>
      <c r="L452" s="4">
        <v>48856</v>
      </c>
      <c r="M452" s="4">
        <v>42285</v>
      </c>
    </row>
    <row r="453" spans="1:13" x14ac:dyDescent="0.4">
      <c r="A453">
        <v>200000655</v>
      </c>
      <c r="B453" t="s">
        <v>3622</v>
      </c>
      <c r="C453" t="s">
        <v>3623</v>
      </c>
      <c r="D453" t="s">
        <v>2687</v>
      </c>
      <c r="E453" t="s">
        <v>3627</v>
      </c>
      <c r="F453" t="s">
        <v>3628</v>
      </c>
      <c r="G453" t="s">
        <v>2687</v>
      </c>
      <c r="H453" t="s">
        <v>3626</v>
      </c>
      <c r="I453" t="s">
        <v>557</v>
      </c>
      <c r="J453">
        <v>939669817.76372099</v>
      </c>
      <c r="L453" s="4"/>
      <c r="M453" s="4"/>
    </row>
    <row r="454" spans="1:13" x14ac:dyDescent="0.4">
      <c r="A454">
        <v>200000676</v>
      </c>
      <c r="B454" t="s">
        <v>1157</v>
      </c>
      <c r="C454" t="s">
        <v>3629</v>
      </c>
      <c r="D454" t="s">
        <v>554</v>
      </c>
      <c r="E454" t="s">
        <v>3630</v>
      </c>
      <c r="F454" t="s">
        <v>3631</v>
      </c>
      <c r="G454" t="s">
        <v>554</v>
      </c>
      <c r="H454" t="s">
        <v>3632</v>
      </c>
      <c r="I454" t="s">
        <v>557</v>
      </c>
      <c r="J454">
        <v>26097924810.526402</v>
      </c>
      <c r="K454">
        <v>4.4000000000000004</v>
      </c>
      <c r="L454" s="4">
        <v>48881</v>
      </c>
      <c r="M454" s="4">
        <v>42306</v>
      </c>
    </row>
    <row r="455" spans="1:13" x14ac:dyDescent="0.4">
      <c r="A455">
        <v>200000676</v>
      </c>
      <c r="B455" t="s">
        <v>1157</v>
      </c>
      <c r="C455" t="s">
        <v>3629</v>
      </c>
      <c r="D455" t="s">
        <v>2687</v>
      </c>
      <c r="E455" t="s">
        <v>3633</v>
      </c>
      <c r="F455" t="s">
        <v>3324</v>
      </c>
      <c r="G455" t="s">
        <v>2687</v>
      </c>
      <c r="H455" t="s">
        <v>3344</v>
      </c>
      <c r="I455" t="s">
        <v>557</v>
      </c>
      <c r="J455">
        <v>1084657927.4428401</v>
      </c>
      <c r="L455" s="4"/>
      <c r="M455" s="4"/>
    </row>
    <row r="456" spans="1:13" x14ac:dyDescent="0.4">
      <c r="A456">
        <v>200000684</v>
      </c>
      <c r="B456" t="s">
        <v>3634</v>
      </c>
      <c r="C456" t="s">
        <v>3635</v>
      </c>
      <c r="D456" t="s">
        <v>554</v>
      </c>
      <c r="E456" t="s">
        <v>3636</v>
      </c>
      <c r="F456" t="s">
        <v>3637</v>
      </c>
      <c r="G456" t="s">
        <v>554</v>
      </c>
      <c r="H456" t="s">
        <v>3637</v>
      </c>
      <c r="I456" t="s">
        <v>557</v>
      </c>
      <c r="J456">
        <v>417291186.04986799</v>
      </c>
      <c r="K456">
        <v>10.62</v>
      </c>
      <c r="L456" s="4">
        <v>50405</v>
      </c>
      <c r="M456" s="4">
        <v>43101</v>
      </c>
    </row>
    <row r="457" spans="1:13" x14ac:dyDescent="0.4">
      <c r="A457">
        <v>200000684</v>
      </c>
      <c r="B457" t="s">
        <v>3634</v>
      </c>
      <c r="C457" t="s">
        <v>3635</v>
      </c>
      <c r="D457" t="s">
        <v>554</v>
      </c>
      <c r="E457" t="s">
        <v>3640</v>
      </c>
      <c r="F457" t="s">
        <v>3641</v>
      </c>
      <c r="G457" t="s">
        <v>554</v>
      </c>
      <c r="H457" t="s">
        <v>3642</v>
      </c>
      <c r="I457" t="s">
        <v>557</v>
      </c>
      <c r="J457">
        <v>632242133.68758702</v>
      </c>
      <c r="K457">
        <v>10.96</v>
      </c>
      <c r="L457" s="4">
        <v>50437</v>
      </c>
      <c r="M457" s="4">
        <v>43133</v>
      </c>
    </row>
    <row r="458" spans="1:13" x14ac:dyDescent="0.4">
      <c r="A458">
        <v>200000684</v>
      </c>
      <c r="B458" t="s">
        <v>3634</v>
      </c>
      <c r="C458" t="s">
        <v>3635</v>
      </c>
      <c r="D458" t="s">
        <v>554</v>
      </c>
      <c r="E458" t="s">
        <v>3638</v>
      </c>
      <c r="F458" t="s">
        <v>3639</v>
      </c>
      <c r="G458" t="s">
        <v>554</v>
      </c>
      <c r="H458" t="s">
        <v>3637</v>
      </c>
      <c r="I458" t="s">
        <v>557</v>
      </c>
      <c r="J458">
        <v>78985175.434910297</v>
      </c>
      <c r="K458">
        <v>10.62</v>
      </c>
      <c r="L458" s="4">
        <v>50405</v>
      </c>
      <c r="M458" s="4">
        <v>43101</v>
      </c>
    </row>
    <row r="459" spans="1:13" x14ac:dyDescent="0.4">
      <c r="A459">
        <v>200000684</v>
      </c>
      <c r="B459" t="s">
        <v>3634</v>
      </c>
      <c r="C459" t="s">
        <v>3635</v>
      </c>
      <c r="D459" t="s">
        <v>554</v>
      </c>
      <c r="E459" t="s">
        <v>3643</v>
      </c>
      <c r="F459" t="s">
        <v>3644</v>
      </c>
      <c r="G459" t="s">
        <v>554</v>
      </c>
      <c r="H459" t="s">
        <v>3642</v>
      </c>
      <c r="I459" t="s">
        <v>557</v>
      </c>
      <c r="J459">
        <v>20327576.2495979</v>
      </c>
      <c r="K459">
        <v>10.96</v>
      </c>
      <c r="L459" s="4">
        <v>50437</v>
      </c>
      <c r="M459" s="4">
        <v>43133</v>
      </c>
    </row>
    <row r="460" spans="1:13" x14ac:dyDescent="0.4">
      <c r="A460">
        <v>200000684</v>
      </c>
      <c r="B460" t="s">
        <v>3634</v>
      </c>
      <c r="C460" t="s">
        <v>3635</v>
      </c>
      <c r="D460" t="s">
        <v>2687</v>
      </c>
      <c r="E460" t="s">
        <v>3645</v>
      </c>
      <c r="F460" t="s">
        <v>3637</v>
      </c>
      <c r="G460" t="s">
        <v>2687</v>
      </c>
      <c r="H460" t="s">
        <v>3637</v>
      </c>
      <c r="I460" t="s">
        <v>557</v>
      </c>
      <c r="J460">
        <v>171986869.13045499</v>
      </c>
      <c r="L460" s="4"/>
      <c r="M460" s="4"/>
    </row>
    <row r="461" spans="1:13" x14ac:dyDescent="0.4">
      <c r="A461">
        <v>200000684</v>
      </c>
      <c r="B461" t="s">
        <v>3634</v>
      </c>
      <c r="C461" t="s">
        <v>3635</v>
      </c>
      <c r="D461" t="s">
        <v>2687</v>
      </c>
      <c r="E461" t="s">
        <v>3646</v>
      </c>
      <c r="F461" t="s">
        <v>3642</v>
      </c>
      <c r="G461" t="s">
        <v>2687</v>
      </c>
      <c r="H461" t="s">
        <v>3642</v>
      </c>
      <c r="I461" t="s">
        <v>557</v>
      </c>
      <c r="J461">
        <v>282796402.11349398</v>
      </c>
      <c r="L461" s="4"/>
      <c r="M461" s="4"/>
    </row>
    <row r="462" spans="1:13" x14ac:dyDescent="0.4">
      <c r="A462">
        <v>200000685</v>
      </c>
      <c r="B462" t="s">
        <v>1160</v>
      </c>
      <c r="C462" t="s">
        <v>3647</v>
      </c>
      <c r="D462" t="s">
        <v>554</v>
      </c>
      <c r="F462" t="s">
        <v>3652</v>
      </c>
      <c r="G462" t="s">
        <v>554</v>
      </c>
      <c r="H462" t="s">
        <v>3652</v>
      </c>
      <c r="I462" t="s">
        <v>919</v>
      </c>
      <c r="J462">
        <v>8274699856.0022364</v>
      </c>
      <c r="K462">
        <v>2.573</v>
      </c>
      <c r="L462" s="4">
        <v>54666</v>
      </c>
      <c r="M462" s="4">
        <v>41982</v>
      </c>
    </row>
    <row r="463" spans="1:13" x14ac:dyDescent="0.4">
      <c r="A463">
        <v>200000685</v>
      </c>
      <c r="B463" t="s">
        <v>1160</v>
      </c>
      <c r="C463" t="s">
        <v>3647</v>
      </c>
      <c r="D463" t="s">
        <v>554</v>
      </c>
      <c r="F463" t="s">
        <v>3648</v>
      </c>
      <c r="G463" t="s">
        <v>554</v>
      </c>
      <c r="H463" t="s">
        <v>3648</v>
      </c>
      <c r="I463" t="s">
        <v>919</v>
      </c>
      <c r="J463">
        <v>6936017987.1553469</v>
      </c>
      <c r="K463">
        <v>4.218</v>
      </c>
      <c r="L463" s="4">
        <v>53279</v>
      </c>
      <c r="M463" s="4">
        <v>41992</v>
      </c>
    </row>
    <row r="464" spans="1:13" x14ac:dyDescent="0.4">
      <c r="A464">
        <v>200000685</v>
      </c>
      <c r="B464" t="s">
        <v>1160</v>
      </c>
      <c r="C464" t="s">
        <v>3647</v>
      </c>
      <c r="D464" t="s">
        <v>554</v>
      </c>
      <c r="F464" t="s">
        <v>3651</v>
      </c>
      <c r="G464" t="s">
        <v>554</v>
      </c>
      <c r="H464" t="s">
        <v>3651</v>
      </c>
      <c r="I464" t="s">
        <v>919</v>
      </c>
      <c r="J464">
        <v>8044993430.932683</v>
      </c>
      <c r="K464">
        <v>2.5379999999999998</v>
      </c>
      <c r="L464" s="4">
        <v>54666</v>
      </c>
      <c r="M464" s="4">
        <v>42467</v>
      </c>
    </row>
    <row r="465" spans="1:13" x14ac:dyDescent="0.4">
      <c r="A465">
        <v>200000685</v>
      </c>
      <c r="B465" t="s">
        <v>1160</v>
      </c>
      <c r="C465" t="s">
        <v>3647</v>
      </c>
      <c r="D465" t="s">
        <v>554</v>
      </c>
      <c r="F465" t="s">
        <v>3649</v>
      </c>
      <c r="G465" t="s">
        <v>554</v>
      </c>
      <c r="H465" t="s">
        <v>3649</v>
      </c>
      <c r="I465" t="s">
        <v>919</v>
      </c>
      <c r="J465">
        <v>5177658750.7316542</v>
      </c>
      <c r="K465">
        <v>3.63</v>
      </c>
      <c r="L465" s="4">
        <v>53692</v>
      </c>
      <c r="M465" s="4">
        <v>42733</v>
      </c>
    </row>
    <row r="466" spans="1:13" x14ac:dyDescent="0.4">
      <c r="A466">
        <v>200000685</v>
      </c>
      <c r="B466" t="s">
        <v>1160</v>
      </c>
      <c r="C466" t="s">
        <v>3647</v>
      </c>
      <c r="D466" t="s">
        <v>554</v>
      </c>
      <c r="F466" t="s">
        <v>3650</v>
      </c>
      <c r="G466" t="s">
        <v>554</v>
      </c>
      <c r="H466" t="s">
        <v>3650</v>
      </c>
      <c r="I466" t="s">
        <v>919</v>
      </c>
      <c r="J466">
        <v>7124972252.1780796</v>
      </c>
      <c r="K466">
        <v>3.8</v>
      </c>
      <c r="L466" s="4">
        <v>54788</v>
      </c>
      <c r="M466" s="4">
        <v>42888</v>
      </c>
    </row>
    <row r="467" spans="1:13" x14ac:dyDescent="0.4">
      <c r="A467">
        <v>200000699</v>
      </c>
      <c r="B467" t="s">
        <v>1170</v>
      </c>
      <c r="C467" t="s">
        <v>3653</v>
      </c>
      <c r="D467" t="s">
        <v>2687</v>
      </c>
      <c r="E467" t="s">
        <v>3654</v>
      </c>
      <c r="F467" t="s">
        <v>3655</v>
      </c>
      <c r="G467" t="s">
        <v>2687</v>
      </c>
      <c r="H467" t="s">
        <v>3655</v>
      </c>
      <c r="I467" t="s">
        <v>557</v>
      </c>
      <c r="J467">
        <v>4963715239.1880798</v>
      </c>
      <c r="L467" s="4"/>
      <c r="M467" s="4"/>
    </row>
    <row r="468" spans="1:13" x14ac:dyDescent="0.4">
      <c r="A468">
        <v>200000700</v>
      </c>
      <c r="B468" t="s">
        <v>1172</v>
      </c>
      <c r="C468" t="s">
        <v>3656</v>
      </c>
      <c r="D468" t="s">
        <v>554</v>
      </c>
      <c r="E468" t="s">
        <v>3657</v>
      </c>
      <c r="F468" t="s">
        <v>3658</v>
      </c>
      <c r="G468" t="s">
        <v>554</v>
      </c>
      <c r="H468" t="s">
        <v>3659</v>
      </c>
      <c r="I468" t="s">
        <v>557</v>
      </c>
      <c r="J468">
        <v>9927940263.51297</v>
      </c>
      <c r="K468">
        <v>13</v>
      </c>
      <c r="L468" s="4">
        <v>52940</v>
      </c>
      <c r="M468" s="4">
        <v>42347</v>
      </c>
    </row>
    <row r="469" spans="1:13" x14ac:dyDescent="0.4">
      <c r="A469">
        <v>200000700</v>
      </c>
      <c r="B469" t="s">
        <v>1172</v>
      </c>
      <c r="C469" t="s">
        <v>3656</v>
      </c>
      <c r="D469" t="s">
        <v>554</v>
      </c>
      <c r="E469" t="s">
        <v>3660</v>
      </c>
      <c r="F469" t="s">
        <v>3661</v>
      </c>
      <c r="G469" t="s">
        <v>554</v>
      </c>
      <c r="H469" t="s">
        <v>3659</v>
      </c>
      <c r="I469" t="s">
        <v>557</v>
      </c>
      <c r="J469">
        <v>1011917517.84249</v>
      </c>
      <c r="K469">
        <v>13</v>
      </c>
      <c r="L469" s="4">
        <v>52940</v>
      </c>
      <c r="M469" s="4">
        <v>42625</v>
      </c>
    </row>
    <row r="470" spans="1:13" x14ac:dyDescent="0.4">
      <c r="A470">
        <v>200000722</v>
      </c>
      <c r="B470" t="s">
        <v>3662</v>
      </c>
      <c r="C470" t="s">
        <v>3663</v>
      </c>
      <c r="D470" t="s">
        <v>554</v>
      </c>
      <c r="E470" t="s">
        <v>3664</v>
      </c>
      <c r="F470" t="s">
        <v>3399</v>
      </c>
      <c r="G470" t="s">
        <v>554</v>
      </c>
      <c r="H470" t="s">
        <v>3665</v>
      </c>
      <c r="I470" t="s">
        <v>557</v>
      </c>
      <c r="J470">
        <v>4589948160.2039003</v>
      </c>
      <c r="K470">
        <v>4.5999999999999996</v>
      </c>
      <c r="L470" s="4">
        <v>48213</v>
      </c>
      <c r="M470" s="4">
        <v>42725</v>
      </c>
    </row>
    <row r="471" spans="1:13" x14ac:dyDescent="0.4">
      <c r="A471">
        <v>200000722</v>
      </c>
      <c r="B471" t="s">
        <v>3662</v>
      </c>
      <c r="C471" t="s">
        <v>3663</v>
      </c>
      <c r="D471" t="s">
        <v>554</v>
      </c>
      <c r="E471" t="s">
        <v>3666</v>
      </c>
      <c r="F471" t="s">
        <v>3402</v>
      </c>
      <c r="G471" t="s">
        <v>554</v>
      </c>
      <c r="H471" t="s">
        <v>3667</v>
      </c>
      <c r="I471" t="s">
        <v>557</v>
      </c>
      <c r="J471">
        <v>3763568329.3896499</v>
      </c>
      <c r="K471">
        <v>4.5999999999999996</v>
      </c>
      <c r="L471" s="4">
        <v>48213</v>
      </c>
      <c r="M471" s="4">
        <v>42725</v>
      </c>
    </row>
    <row r="472" spans="1:13" x14ac:dyDescent="0.4">
      <c r="A472">
        <v>200000722</v>
      </c>
      <c r="B472" t="s">
        <v>3662</v>
      </c>
      <c r="C472" t="s">
        <v>3663</v>
      </c>
      <c r="D472" t="s">
        <v>554</v>
      </c>
      <c r="E472" t="s">
        <v>3668</v>
      </c>
      <c r="F472" t="s">
        <v>3669</v>
      </c>
      <c r="G472" t="s">
        <v>554</v>
      </c>
      <c r="H472" t="s">
        <v>3670</v>
      </c>
      <c r="I472" t="s">
        <v>557</v>
      </c>
      <c r="J472">
        <v>829814534.81061995</v>
      </c>
      <c r="K472">
        <v>4</v>
      </c>
      <c r="L472" s="4">
        <v>48213</v>
      </c>
      <c r="M472" s="4">
        <v>42725</v>
      </c>
    </row>
    <row r="473" spans="1:13" x14ac:dyDescent="0.4">
      <c r="A473">
        <v>200000722</v>
      </c>
      <c r="B473" t="s">
        <v>3662</v>
      </c>
      <c r="C473" t="s">
        <v>3663</v>
      </c>
      <c r="D473" t="s">
        <v>554</v>
      </c>
      <c r="E473" t="s">
        <v>3671</v>
      </c>
      <c r="F473" t="s">
        <v>3672</v>
      </c>
      <c r="G473" t="s">
        <v>554</v>
      </c>
      <c r="H473" t="s">
        <v>3673</v>
      </c>
      <c r="I473" t="s">
        <v>557</v>
      </c>
      <c r="J473">
        <v>920842986.61511004</v>
      </c>
      <c r="K473">
        <v>4</v>
      </c>
      <c r="L473" s="4">
        <v>48213</v>
      </c>
      <c r="M473" s="4">
        <v>42725</v>
      </c>
    </row>
    <row r="474" spans="1:13" x14ac:dyDescent="0.4">
      <c r="A474">
        <v>200000722</v>
      </c>
      <c r="B474" t="s">
        <v>3662</v>
      </c>
      <c r="C474" t="s">
        <v>3663</v>
      </c>
      <c r="D474" t="s">
        <v>554</v>
      </c>
      <c r="E474" t="s">
        <v>3674</v>
      </c>
      <c r="F474" t="s">
        <v>3675</v>
      </c>
      <c r="G474" t="s">
        <v>554</v>
      </c>
      <c r="H474" t="s">
        <v>3676</v>
      </c>
      <c r="I474" t="s">
        <v>557</v>
      </c>
      <c r="J474">
        <v>874727876.92591</v>
      </c>
      <c r="K474">
        <v>4</v>
      </c>
      <c r="L474" s="4">
        <v>48213</v>
      </c>
      <c r="M474" s="4">
        <v>42725</v>
      </c>
    </row>
    <row r="475" spans="1:13" x14ac:dyDescent="0.4">
      <c r="A475">
        <v>200000729</v>
      </c>
      <c r="B475" t="s">
        <v>3677</v>
      </c>
      <c r="C475" t="s">
        <v>3678</v>
      </c>
      <c r="D475" t="s">
        <v>554</v>
      </c>
      <c r="F475" t="s">
        <v>3682</v>
      </c>
      <c r="G475" t="s">
        <v>554</v>
      </c>
      <c r="H475" t="s">
        <v>3682</v>
      </c>
      <c r="I475" t="s">
        <v>692</v>
      </c>
      <c r="J475">
        <v>42348247145.347992</v>
      </c>
      <c r="K475">
        <v>3.75</v>
      </c>
      <c r="L475" s="4">
        <v>46357</v>
      </c>
      <c r="M475" s="4">
        <v>42684</v>
      </c>
    </row>
    <row r="476" spans="1:13" x14ac:dyDescent="0.4">
      <c r="A476">
        <v>200000729</v>
      </c>
      <c r="B476" t="s">
        <v>3677</v>
      </c>
      <c r="C476" t="s">
        <v>3678</v>
      </c>
      <c r="D476" t="s">
        <v>554</v>
      </c>
      <c r="F476" t="s">
        <v>3688</v>
      </c>
      <c r="G476" t="s">
        <v>554</v>
      </c>
      <c r="H476" t="s">
        <v>3688</v>
      </c>
      <c r="I476" t="s">
        <v>692</v>
      </c>
      <c r="J476">
        <v>27597681854.58633</v>
      </c>
      <c r="K476">
        <v>4.08</v>
      </c>
      <c r="L476" s="4">
        <v>46478</v>
      </c>
      <c r="M476" s="4">
        <v>42811</v>
      </c>
    </row>
    <row r="477" spans="1:13" x14ac:dyDescent="0.4">
      <c r="A477">
        <v>200000729</v>
      </c>
      <c r="B477" t="s">
        <v>3677</v>
      </c>
      <c r="C477" t="s">
        <v>3678</v>
      </c>
      <c r="D477" t="s">
        <v>554</v>
      </c>
      <c r="F477" t="s">
        <v>3681</v>
      </c>
      <c r="G477" t="s">
        <v>554</v>
      </c>
      <c r="H477" t="s">
        <v>3681</v>
      </c>
      <c r="I477" t="s">
        <v>692</v>
      </c>
      <c r="J477">
        <v>17590810352.68301</v>
      </c>
      <c r="K477">
        <v>4.24</v>
      </c>
      <c r="L477" s="4">
        <v>46478</v>
      </c>
      <c r="M477" s="4">
        <v>42804</v>
      </c>
    </row>
    <row r="478" spans="1:13" x14ac:dyDescent="0.4">
      <c r="A478">
        <v>200000729</v>
      </c>
      <c r="B478" t="s">
        <v>3677</v>
      </c>
      <c r="C478" t="s">
        <v>3678</v>
      </c>
      <c r="D478" t="s">
        <v>554</v>
      </c>
      <c r="F478" t="s">
        <v>3685</v>
      </c>
      <c r="G478" t="s">
        <v>554</v>
      </c>
      <c r="H478" t="s">
        <v>3685</v>
      </c>
      <c r="I478" t="s">
        <v>692</v>
      </c>
      <c r="J478">
        <v>11336300005.062389</v>
      </c>
      <c r="K478">
        <v>3.75</v>
      </c>
      <c r="L478" s="4">
        <v>46327</v>
      </c>
      <c r="M478" s="4">
        <v>42646</v>
      </c>
    </row>
    <row r="479" spans="1:13" x14ac:dyDescent="0.4">
      <c r="A479">
        <v>200000729</v>
      </c>
      <c r="B479" t="s">
        <v>3677</v>
      </c>
      <c r="C479" t="s">
        <v>3678</v>
      </c>
      <c r="D479" t="s">
        <v>554</v>
      </c>
      <c r="F479" t="s">
        <v>3679</v>
      </c>
      <c r="G479" t="s">
        <v>554</v>
      </c>
      <c r="H479" t="s">
        <v>3679</v>
      </c>
      <c r="I479" t="s">
        <v>692</v>
      </c>
      <c r="J479">
        <v>32575574727.190762</v>
      </c>
      <c r="K479">
        <v>3.7</v>
      </c>
      <c r="L479" s="4">
        <v>46113</v>
      </c>
      <c r="M479" s="4">
        <v>42453</v>
      </c>
    </row>
    <row r="480" spans="1:13" x14ac:dyDescent="0.4">
      <c r="A480">
        <v>200000729</v>
      </c>
      <c r="B480" t="s">
        <v>3677</v>
      </c>
      <c r="C480" t="s">
        <v>3678</v>
      </c>
      <c r="D480" t="s">
        <v>554</v>
      </c>
      <c r="F480" t="s">
        <v>3686</v>
      </c>
      <c r="G480" t="s">
        <v>554</v>
      </c>
      <c r="H480" t="s">
        <v>3686</v>
      </c>
      <c r="I480" t="s">
        <v>692</v>
      </c>
      <c r="J480">
        <v>33227086221.734581</v>
      </c>
      <c r="K480">
        <v>3.63</v>
      </c>
      <c r="L480" s="4">
        <v>46357</v>
      </c>
      <c r="M480" s="4">
        <v>42705</v>
      </c>
    </row>
    <row r="481" spans="1:13" x14ac:dyDescent="0.4">
      <c r="A481">
        <v>200000729</v>
      </c>
      <c r="B481" t="s">
        <v>3677</v>
      </c>
      <c r="C481" t="s">
        <v>3678</v>
      </c>
      <c r="D481" t="s">
        <v>554</v>
      </c>
      <c r="F481" t="s">
        <v>3683</v>
      </c>
      <c r="G481" t="s">
        <v>554</v>
      </c>
      <c r="H481" t="s">
        <v>3683</v>
      </c>
      <c r="I481" t="s">
        <v>692</v>
      </c>
      <c r="J481">
        <v>33227086221.734581</v>
      </c>
      <c r="K481">
        <v>3.95</v>
      </c>
      <c r="L481" s="4">
        <v>46569</v>
      </c>
      <c r="M481" s="4">
        <v>42902</v>
      </c>
    </row>
    <row r="482" spans="1:13" x14ac:dyDescent="0.4">
      <c r="A482">
        <v>200000729</v>
      </c>
      <c r="B482" t="s">
        <v>3677</v>
      </c>
      <c r="C482" t="s">
        <v>3678</v>
      </c>
      <c r="D482" t="s">
        <v>554</v>
      </c>
      <c r="F482" t="s">
        <v>3684</v>
      </c>
      <c r="G482" t="s">
        <v>554</v>
      </c>
      <c r="H482" t="s">
        <v>3684</v>
      </c>
      <c r="I482" t="s">
        <v>692</v>
      </c>
      <c r="J482">
        <v>22232830402.845249</v>
      </c>
      <c r="K482">
        <v>4.37</v>
      </c>
      <c r="L482" s="4">
        <v>46661</v>
      </c>
      <c r="M482" s="4">
        <v>43004</v>
      </c>
    </row>
    <row r="483" spans="1:13" x14ac:dyDescent="0.4">
      <c r="A483">
        <v>200000729</v>
      </c>
      <c r="B483" t="s">
        <v>3677</v>
      </c>
      <c r="C483" t="s">
        <v>3678</v>
      </c>
      <c r="D483" t="s">
        <v>554</v>
      </c>
      <c r="F483" t="s">
        <v>3687</v>
      </c>
      <c r="G483" t="s">
        <v>554</v>
      </c>
      <c r="H483" t="s">
        <v>3687</v>
      </c>
      <c r="I483" t="s">
        <v>692</v>
      </c>
      <c r="J483">
        <v>29318017254.47168</v>
      </c>
      <c r="K483">
        <v>4.25</v>
      </c>
      <c r="L483" s="4">
        <v>46600</v>
      </c>
      <c r="M483" s="4">
        <v>42936</v>
      </c>
    </row>
    <row r="484" spans="1:13" x14ac:dyDescent="0.4">
      <c r="A484">
        <v>200000729</v>
      </c>
      <c r="B484" t="s">
        <v>3677</v>
      </c>
      <c r="C484" t="s">
        <v>3678</v>
      </c>
      <c r="D484" t="s">
        <v>554</v>
      </c>
      <c r="F484" t="s">
        <v>3680</v>
      </c>
      <c r="G484" t="s">
        <v>554</v>
      </c>
      <c r="H484" t="s">
        <v>3680</v>
      </c>
      <c r="I484" t="s">
        <v>692</v>
      </c>
      <c r="J484">
        <v>26711971276.296429</v>
      </c>
      <c r="K484">
        <v>4.16</v>
      </c>
      <c r="L484" s="4">
        <v>46447</v>
      </c>
      <c r="M484" s="4">
        <v>42789</v>
      </c>
    </row>
    <row r="485" spans="1:13" x14ac:dyDescent="0.4">
      <c r="A485">
        <v>200000734</v>
      </c>
      <c r="B485" t="s">
        <v>1193</v>
      </c>
      <c r="C485" t="s">
        <v>3689</v>
      </c>
      <c r="D485" t="s">
        <v>554</v>
      </c>
      <c r="E485" t="s">
        <v>3693</v>
      </c>
      <c r="F485" t="s">
        <v>3694</v>
      </c>
      <c r="G485" t="s">
        <v>554</v>
      </c>
      <c r="H485" t="s">
        <v>3692</v>
      </c>
      <c r="I485" t="s">
        <v>557</v>
      </c>
      <c r="J485">
        <v>16457395493.630501</v>
      </c>
      <c r="K485">
        <v>5.76</v>
      </c>
      <c r="L485" s="4">
        <v>52321</v>
      </c>
      <c r="M485" s="4">
        <v>43097</v>
      </c>
    </row>
    <row r="486" spans="1:13" x14ac:dyDescent="0.4">
      <c r="A486">
        <v>200000734</v>
      </c>
      <c r="B486" t="s">
        <v>1193</v>
      </c>
      <c r="C486" t="s">
        <v>3689</v>
      </c>
      <c r="D486" t="s">
        <v>554</v>
      </c>
      <c r="E486" t="s">
        <v>3690</v>
      </c>
      <c r="F486" t="s">
        <v>3691</v>
      </c>
      <c r="G486" t="s">
        <v>554</v>
      </c>
      <c r="H486" t="s">
        <v>3692</v>
      </c>
      <c r="I486" t="s">
        <v>557</v>
      </c>
      <c r="J486">
        <v>56220300791.106499</v>
      </c>
      <c r="K486">
        <v>5.76</v>
      </c>
      <c r="L486" s="4">
        <v>52321</v>
      </c>
      <c r="M486" s="4">
        <v>43097</v>
      </c>
    </row>
    <row r="487" spans="1:13" x14ac:dyDescent="0.4">
      <c r="A487">
        <v>200000734</v>
      </c>
      <c r="B487" t="s">
        <v>1193</v>
      </c>
      <c r="C487" t="s">
        <v>3689</v>
      </c>
      <c r="D487" t="s">
        <v>2687</v>
      </c>
      <c r="E487" t="s">
        <v>3695</v>
      </c>
      <c r="F487" t="s">
        <v>3696</v>
      </c>
      <c r="G487" t="s">
        <v>2687</v>
      </c>
      <c r="H487" t="s">
        <v>3696</v>
      </c>
      <c r="I487" t="s">
        <v>557</v>
      </c>
      <c r="J487">
        <v>5684147299.5263901</v>
      </c>
      <c r="L487" s="4"/>
      <c r="M487" s="4"/>
    </row>
    <row r="488" spans="1:13" x14ac:dyDescent="0.4">
      <c r="A488">
        <v>200000739</v>
      </c>
      <c r="B488" t="s">
        <v>3697</v>
      </c>
      <c r="C488" t="s">
        <v>3698</v>
      </c>
      <c r="D488" t="s">
        <v>554</v>
      </c>
      <c r="E488" t="s">
        <v>3699</v>
      </c>
      <c r="F488" t="s">
        <v>3700</v>
      </c>
      <c r="G488" t="s">
        <v>554</v>
      </c>
      <c r="H488" t="s">
        <v>3700</v>
      </c>
      <c r="I488" t="s">
        <v>557</v>
      </c>
      <c r="J488">
        <v>8788991890.6986408</v>
      </c>
      <c r="K488">
        <v>3.9849999999999999</v>
      </c>
      <c r="L488" s="4">
        <v>47025</v>
      </c>
      <c r="M488" s="4">
        <v>42551</v>
      </c>
    </row>
    <row r="489" spans="1:13" x14ac:dyDescent="0.4">
      <c r="A489">
        <v>200000739</v>
      </c>
      <c r="B489" t="s">
        <v>3697</v>
      </c>
      <c r="C489" t="s">
        <v>3698</v>
      </c>
      <c r="D489" t="s">
        <v>2687</v>
      </c>
      <c r="E489" t="s">
        <v>3701</v>
      </c>
      <c r="F489" t="s">
        <v>3702</v>
      </c>
      <c r="G489" t="s">
        <v>2687</v>
      </c>
      <c r="H489" t="s">
        <v>3700</v>
      </c>
      <c r="I489" t="s">
        <v>557</v>
      </c>
      <c r="J489">
        <v>390615905.489847</v>
      </c>
      <c r="L489" s="4"/>
      <c r="M489" s="4"/>
    </row>
    <row r="490" spans="1:13" x14ac:dyDescent="0.4">
      <c r="A490">
        <v>200000753</v>
      </c>
      <c r="B490" t="s">
        <v>1196</v>
      </c>
      <c r="C490" t="s">
        <v>3703</v>
      </c>
      <c r="D490" t="s">
        <v>2687</v>
      </c>
      <c r="E490" t="s">
        <v>3704</v>
      </c>
      <c r="F490" t="s">
        <v>3705</v>
      </c>
      <c r="G490" t="s">
        <v>2687</v>
      </c>
      <c r="H490" t="s">
        <v>3706</v>
      </c>
      <c r="I490" t="s">
        <v>692</v>
      </c>
      <c r="J490">
        <v>1689811441.44696</v>
      </c>
      <c r="L490" s="4"/>
      <c r="M490" s="4"/>
    </row>
    <row r="491" spans="1:13" x14ac:dyDescent="0.4">
      <c r="A491">
        <v>200000753</v>
      </c>
      <c r="B491" t="s">
        <v>1196</v>
      </c>
      <c r="C491" t="s">
        <v>3703</v>
      </c>
      <c r="D491" t="s">
        <v>2687</v>
      </c>
      <c r="E491" t="s">
        <v>3707</v>
      </c>
      <c r="F491" t="s">
        <v>3708</v>
      </c>
      <c r="G491" t="s">
        <v>2687</v>
      </c>
      <c r="H491" t="s">
        <v>3706</v>
      </c>
      <c r="I491" t="s">
        <v>692</v>
      </c>
      <c r="J491">
        <v>43393690260.1064</v>
      </c>
      <c r="L491" s="4"/>
      <c r="M491" s="4"/>
    </row>
    <row r="492" spans="1:13" x14ac:dyDescent="0.4">
      <c r="A492">
        <v>200000758</v>
      </c>
      <c r="B492" t="s">
        <v>3898</v>
      </c>
      <c r="C492" t="s">
        <v>3709</v>
      </c>
      <c r="D492" t="s">
        <v>2687</v>
      </c>
      <c r="E492" t="s">
        <v>3899</v>
      </c>
      <c r="F492" t="s">
        <v>3900</v>
      </c>
      <c r="G492" t="s">
        <v>2687</v>
      </c>
      <c r="H492" t="s">
        <v>3901</v>
      </c>
      <c r="I492" t="s">
        <v>692</v>
      </c>
      <c r="J492">
        <v>0</v>
      </c>
      <c r="L492" s="4"/>
      <c r="M492" s="4"/>
    </row>
    <row r="493" spans="1:13" x14ac:dyDescent="0.4">
      <c r="A493">
        <v>200000758</v>
      </c>
      <c r="B493" t="s">
        <v>3898</v>
      </c>
      <c r="C493" t="s">
        <v>3709</v>
      </c>
      <c r="D493" t="s">
        <v>2687</v>
      </c>
      <c r="E493" t="s">
        <v>3959</v>
      </c>
      <c r="F493" t="s">
        <v>3960</v>
      </c>
      <c r="G493" t="s">
        <v>2687</v>
      </c>
      <c r="H493" t="s">
        <v>3961</v>
      </c>
      <c r="I493" t="s">
        <v>557</v>
      </c>
      <c r="J493">
        <v>668038323.16959798</v>
      </c>
      <c r="L493" s="4"/>
      <c r="M493" s="4"/>
    </row>
    <row r="494" spans="1:13" x14ac:dyDescent="0.4">
      <c r="A494">
        <v>200000758</v>
      </c>
      <c r="B494" t="s">
        <v>1199</v>
      </c>
      <c r="C494" t="s">
        <v>3709</v>
      </c>
      <c r="D494" t="s">
        <v>2687</v>
      </c>
      <c r="E494" t="s">
        <v>3717</v>
      </c>
      <c r="F494" t="s">
        <v>3882</v>
      </c>
      <c r="G494" t="s">
        <v>2687</v>
      </c>
      <c r="H494" t="s">
        <v>3882</v>
      </c>
      <c r="I494" t="s">
        <v>692</v>
      </c>
      <c r="J494">
        <v>652877719.55554056</v>
      </c>
      <c r="L494" s="4"/>
      <c r="M494" s="4"/>
    </row>
    <row r="495" spans="1:13" x14ac:dyDescent="0.4">
      <c r="A495">
        <v>200000758</v>
      </c>
      <c r="B495" t="s">
        <v>1199</v>
      </c>
      <c r="C495" t="s">
        <v>3709</v>
      </c>
      <c r="D495" t="s">
        <v>2687</v>
      </c>
      <c r="E495" t="s">
        <v>3717</v>
      </c>
      <c r="F495" t="s">
        <v>3885</v>
      </c>
      <c r="G495" t="s">
        <v>2687</v>
      </c>
      <c r="H495" t="s">
        <v>3885</v>
      </c>
      <c r="I495" t="s">
        <v>692</v>
      </c>
      <c r="J495">
        <v>14320653.17153495</v>
      </c>
      <c r="L495" s="4"/>
      <c r="M495" s="4"/>
    </row>
    <row r="496" spans="1:13" x14ac:dyDescent="0.4">
      <c r="A496">
        <v>200000758</v>
      </c>
      <c r="B496" t="s">
        <v>1199</v>
      </c>
      <c r="C496" t="s">
        <v>3709</v>
      </c>
      <c r="D496" t="s">
        <v>2687</v>
      </c>
      <c r="E496" t="s">
        <v>3717</v>
      </c>
      <c r="F496" t="s">
        <v>3888</v>
      </c>
      <c r="G496" t="s">
        <v>2687</v>
      </c>
      <c r="H496" t="s">
        <v>3888</v>
      </c>
      <c r="I496" t="s">
        <v>692</v>
      </c>
      <c r="J496">
        <v>253794827.56417719</v>
      </c>
      <c r="L496" s="4"/>
      <c r="M496" s="4"/>
    </row>
    <row r="497" spans="1:13" x14ac:dyDescent="0.4">
      <c r="A497">
        <v>200000758</v>
      </c>
      <c r="B497" t="s">
        <v>1199</v>
      </c>
      <c r="C497" t="s">
        <v>3709</v>
      </c>
      <c r="D497" t="s">
        <v>2687</v>
      </c>
      <c r="E497" t="s">
        <v>3717</v>
      </c>
      <c r="F497" t="s">
        <v>3771</v>
      </c>
      <c r="G497" t="s">
        <v>2687</v>
      </c>
      <c r="H497" t="s">
        <v>3771</v>
      </c>
      <c r="I497" t="s">
        <v>692</v>
      </c>
      <c r="J497">
        <v>65651125.849074744</v>
      </c>
      <c r="L497" s="4"/>
      <c r="M497" s="4"/>
    </row>
    <row r="498" spans="1:13" x14ac:dyDescent="0.4">
      <c r="A498">
        <v>200000758</v>
      </c>
      <c r="B498" t="s">
        <v>1199</v>
      </c>
      <c r="C498" t="s">
        <v>3709</v>
      </c>
      <c r="D498" t="s">
        <v>2687</v>
      </c>
      <c r="E498" t="s">
        <v>3717</v>
      </c>
      <c r="F498" t="s">
        <v>3839</v>
      </c>
      <c r="G498" t="s">
        <v>2687</v>
      </c>
      <c r="H498" t="s">
        <v>3839</v>
      </c>
      <c r="I498" t="s">
        <v>692</v>
      </c>
      <c r="J498">
        <v>428292658.87141043</v>
      </c>
      <c r="L498" s="4"/>
      <c r="M498" s="4"/>
    </row>
    <row r="499" spans="1:13" x14ac:dyDescent="0.4">
      <c r="A499">
        <v>200000758</v>
      </c>
      <c r="B499" t="s">
        <v>1199</v>
      </c>
      <c r="C499" t="s">
        <v>3709</v>
      </c>
      <c r="D499" t="s">
        <v>2687</v>
      </c>
      <c r="E499" t="s">
        <v>3717</v>
      </c>
      <c r="F499" t="s">
        <v>3718</v>
      </c>
      <c r="G499" t="s">
        <v>2687</v>
      </c>
      <c r="H499" t="s">
        <v>3718</v>
      </c>
      <c r="I499" t="s">
        <v>692</v>
      </c>
      <c r="J499">
        <v>428390718.96641767</v>
      </c>
      <c r="L499" s="4"/>
      <c r="M499" s="4"/>
    </row>
    <row r="500" spans="1:13" x14ac:dyDescent="0.4">
      <c r="A500">
        <v>200000758</v>
      </c>
      <c r="B500" t="s">
        <v>1199</v>
      </c>
      <c r="C500" t="s">
        <v>3709</v>
      </c>
      <c r="D500" t="s">
        <v>2687</v>
      </c>
      <c r="E500" t="s">
        <v>3717</v>
      </c>
      <c r="F500" t="s">
        <v>3835</v>
      </c>
      <c r="G500" t="s">
        <v>2687</v>
      </c>
      <c r="H500" t="s">
        <v>3835</v>
      </c>
      <c r="I500" t="s">
        <v>692</v>
      </c>
      <c r="J500">
        <v>2842972498.5547881</v>
      </c>
      <c r="L500" s="4"/>
      <c r="M500" s="4"/>
    </row>
    <row r="501" spans="1:13" x14ac:dyDescent="0.4">
      <c r="A501">
        <v>200000758</v>
      </c>
      <c r="B501" t="s">
        <v>1199</v>
      </c>
      <c r="C501" t="s">
        <v>3709</v>
      </c>
      <c r="D501" t="s">
        <v>2687</v>
      </c>
      <c r="E501" t="s">
        <v>3717</v>
      </c>
      <c r="F501" t="s">
        <v>3893</v>
      </c>
      <c r="G501" t="s">
        <v>2687</v>
      </c>
      <c r="H501" t="s">
        <v>3893</v>
      </c>
      <c r="I501" t="s">
        <v>692</v>
      </c>
      <c r="J501">
        <v>97083481.11608462</v>
      </c>
      <c r="L501" s="4"/>
      <c r="M501" s="4"/>
    </row>
    <row r="502" spans="1:13" x14ac:dyDescent="0.4">
      <c r="A502">
        <v>200000758</v>
      </c>
      <c r="B502" t="s">
        <v>1199</v>
      </c>
      <c r="C502" t="s">
        <v>3709</v>
      </c>
      <c r="D502" t="s">
        <v>2687</v>
      </c>
      <c r="E502" t="s">
        <v>3717</v>
      </c>
      <c r="F502" t="s">
        <v>3834</v>
      </c>
      <c r="G502" t="s">
        <v>2687</v>
      </c>
      <c r="H502" t="s">
        <v>3834</v>
      </c>
      <c r="I502" t="s">
        <v>692</v>
      </c>
      <c r="J502">
        <v>948968595.31601465</v>
      </c>
      <c r="L502" s="4"/>
      <c r="M502" s="4"/>
    </row>
    <row r="503" spans="1:13" x14ac:dyDescent="0.4">
      <c r="A503">
        <v>200000758</v>
      </c>
      <c r="B503" t="s">
        <v>1199</v>
      </c>
      <c r="C503" t="s">
        <v>3709</v>
      </c>
      <c r="D503" t="s">
        <v>2687</v>
      </c>
      <c r="E503" t="s">
        <v>3717</v>
      </c>
      <c r="F503" t="s">
        <v>3820</v>
      </c>
      <c r="G503" t="s">
        <v>2687</v>
      </c>
      <c r="H503" t="s">
        <v>3820</v>
      </c>
      <c r="I503" t="s">
        <v>692</v>
      </c>
      <c r="J503">
        <v>100665691.8175454</v>
      </c>
      <c r="L503" s="4"/>
      <c r="M503" s="4"/>
    </row>
    <row r="504" spans="1:13" x14ac:dyDescent="0.4">
      <c r="A504">
        <v>200000758</v>
      </c>
      <c r="B504" t="s">
        <v>1199</v>
      </c>
      <c r="C504" t="s">
        <v>3709</v>
      </c>
      <c r="D504" t="s">
        <v>2687</v>
      </c>
      <c r="E504" t="s">
        <v>3717</v>
      </c>
      <c r="F504" t="s">
        <v>3932</v>
      </c>
      <c r="G504" t="s">
        <v>2687</v>
      </c>
      <c r="H504" t="s">
        <v>3932</v>
      </c>
      <c r="I504" t="s">
        <v>692</v>
      </c>
      <c r="J504">
        <v>2830646883.4040952</v>
      </c>
      <c r="L504" s="4"/>
      <c r="M504" s="4"/>
    </row>
    <row r="505" spans="1:13" x14ac:dyDescent="0.4">
      <c r="A505">
        <v>200000758</v>
      </c>
      <c r="B505" t="s">
        <v>1199</v>
      </c>
      <c r="C505" t="s">
        <v>3709</v>
      </c>
      <c r="D505" t="s">
        <v>2687</v>
      </c>
      <c r="E505" t="s">
        <v>3717</v>
      </c>
      <c r="F505" t="s">
        <v>3884</v>
      </c>
      <c r="G505" t="s">
        <v>2687</v>
      </c>
      <c r="H505" t="s">
        <v>3884</v>
      </c>
      <c r="I505" t="s">
        <v>692</v>
      </c>
      <c r="J505">
        <v>2410969181.0332918</v>
      </c>
      <c r="L505" s="4"/>
      <c r="M505" s="4"/>
    </row>
    <row r="506" spans="1:13" x14ac:dyDescent="0.4">
      <c r="A506">
        <v>200000758</v>
      </c>
      <c r="B506" t="s">
        <v>1199</v>
      </c>
      <c r="C506" t="s">
        <v>3709</v>
      </c>
      <c r="D506" t="s">
        <v>2687</v>
      </c>
      <c r="E506" t="s">
        <v>3717</v>
      </c>
      <c r="F506" t="s">
        <v>3927</v>
      </c>
      <c r="G506" t="s">
        <v>2687</v>
      </c>
      <c r="H506" t="s">
        <v>3927</v>
      </c>
      <c r="I506" t="s">
        <v>692</v>
      </c>
      <c r="J506">
        <v>6622313624.5255709</v>
      </c>
      <c r="L506" s="4"/>
      <c r="M506" s="4"/>
    </row>
    <row r="507" spans="1:13" x14ac:dyDescent="0.4">
      <c r="A507">
        <v>200000758</v>
      </c>
      <c r="B507" t="s">
        <v>1199</v>
      </c>
      <c r="C507" t="s">
        <v>3709</v>
      </c>
      <c r="D507" t="s">
        <v>2687</v>
      </c>
      <c r="E507" t="s">
        <v>3717</v>
      </c>
      <c r="F507" t="s">
        <v>3741</v>
      </c>
      <c r="G507" t="s">
        <v>2687</v>
      </c>
      <c r="H507" t="s">
        <v>3741</v>
      </c>
      <c r="I507" t="s">
        <v>692</v>
      </c>
      <c r="J507">
        <v>331906482.01333958</v>
      </c>
      <c r="L507" s="4"/>
      <c r="M507" s="4"/>
    </row>
    <row r="508" spans="1:13" x14ac:dyDescent="0.4">
      <c r="A508">
        <v>200000758</v>
      </c>
      <c r="B508" t="s">
        <v>1199</v>
      </c>
      <c r="C508" t="s">
        <v>3709</v>
      </c>
      <c r="D508" t="s">
        <v>2687</v>
      </c>
      <c r="E508" t="s">
        <v>3717</v>
      </c>
      <c r="F508" t="s">
        <v>3826</v>
      </c>
      <c r="G508" t="s">
        <v>2687</v>
      </c>
      <c r="H508" t="s">
        <v>3826</v>
      </c>
      <c r="I508" t="s">
        <v>692</v>
      </c>
      <c r="J508">
        <v>701595518.63301146</v>
      </c>
      <c r="L508" s="4"/>
      <c r="M508" s="4"/>
    </row>
    <row r="509" spans="1:13" x14ac:dyDescent="0.4">
      <c r="A509">
        <v>200000758</v>
      </c>
      <c r="B509" t="s">
        <v>1199</v>
      </c>
      <c r="C509" t="s">
        <v>3709</v>
      </c>
      <c r="D509" t="s">
        <v>2687</v>
      </c>
      <c r="E509" t="s">
        <v>3726</v>
      </c>
      <c r="F509" t="s">
        <v>3848</v>
      </c>
      <c r="G509" t="s">
        <v>2687</v>
      </c>
      <c r="H509" t="s">
        <v>3848</v>
      </c>
      <c r="I509" t="s">
        <v>692</v>
      </c>
      <c r="J509">
        <v>1343421065.7312679</v>
      </c>
      <c r="L509" s="4"/>
      <c r="M509" s="4"/>
    </row>
    <row r="510" spans="1:13" x14ac:dyDescent="0.4">
      <c r="A510">
        <v>200000758</v>
      </c>
      <c r="B510" t="s">
        <v>1199</v>
      </c>
      <c r="C510" t="s">
        <v>3709</v>
      </c>
      <c r="D510" t="s">
        <v>2687</v>
      </c>
      <c r="E510" t="s">
        <v>3726</v>
      </c>
      <c r="F510" t="s">
        <v>3905</v>
      </c>
      <c r="G510" t="s">
        <v>2687</v>
      </c>
      <c r="H510" t="s">
        <v>3905</v>
      </c>
      <c r="I510" t="s">
        <v>692</v>
      </c>
      <c r="J510">
        <v>1579074619.600003</v>
      </c>
      <c r="L510" s="4"/>
      <c r="M510" s="4"/>
    </row>
    <row r="511" spans="1:13" x14ac:dyDescent="0.4">
      <c r="A511">
        <v>200000758</v>
      </c>
      <c r="B511" t="s">
        <v>1199</v>
      </c>
      <c r="C511" t="s">
        <v>3709</v>
      </c>
      <c r="D511" t="s">
        <v>2687</v>
      </c>
      <c r="E511" t="s">
        <v>3726</v>
      </c>
      <c r="F511" t="s">
        <v>3953</v>
      </c>
      <c r="G511" t="s">
        <v>2687</v>
      </c>
      <c r="H511" t="s">
        <v>3953</v>
      </c>
      <c r="I511" t="s">
        <v>692</v>
      </c>
      <c r="J511">
        <v>764533173.88118815</v>
      </c>
      <c r="L511" s="4"/>
      <c r="M511" s="4"/>
    </row>
    <row r="512" spans="1:13" x14ac:dyDescent="0.4">
      <c r="A512">
        <v>200000758</v>
      </c>
      <c r="B512" t="s">
        <v>1199</v>
      </c>
      <c r="C512" t="s">
        <v>3709</v>
      </c>
      <c r="D512" t="s">
        <v>2687</v>
      </c>
      <c r="E512" t="s">
        <v>3726</v>
      </c>
      <c r="F512" t="s">
        <v>3763</v>
      </c>
      <c r="G512" t="s">
        <v>2687</v>
      </c>
      <c r="H512" t="s">
        <v>3763</v>
      </c>
      <c r="I512" t="s">
        <v>692</v>
      </c>
      <c r="J512">
        <v>2598072.48580806</v>
      </c>
      <c r="L512" s="4"/>
      <c r="M512" s="4"/>
    </row>
    <row r="513" spans="1:13" x14ac:dyDescent="0.4">
      <c r="A513">
        <v>200000758</v>
      </c>
      <c r="B513" t="s">
        <v>1199</v>
      </c>
      <c r="C513" t="s">
        <v>3709</v>
      </c>
      <c r="D513" t="s">
        <v>2687</v>
      </c>
      <c r="E513" t="s">
        <v>3726</v>
      </c>
      <c r="F513" t="s">
        <v>3753</v>
      </c>
      <c r="G513" t="s">
        <v>2687</v>
      </c>
      <c r="H513" t="s">
        <v>3753</v>
      </c>
      <c r="I513" t="s">
        <v>692</v>
      </c>
      <c r="J513">
        <v>85115299.960348696</v>
      </c>
      <c r="L513" s="4"/>
      <c r="M513" s="4"/>
    </row>
    <row r="514" spans="1:13" x14ac:dyDescent="0.4">
      <c r="A514">
        <v>200000758</v>
      </c>
      <c r="B514" t="s">
        <v>1199</v>
      </c>
      <c r="C514" t="s">
        <v>3709</v>
      </c>
      <c r="D514" t="s">
        <v>2687</v>
      </c>
      <c r="E514" t="s">
        <v>3726</v>
      </c>
      <c r="F514" t="s">
        <v>3858</v>
      </c>
      <c r="G514" t="s">
        <v>2687</v>
      </c>
      <c r="H514" t="s">
        <v>3858</v>
      </c>
      <c r="I514" t="s">
        <v>692</v>
      </c>
      <c r="J514">
        <v>3338330390.9655728</v>
      </c>
      <c r="L514" s="4"/>
      <c r="M514" s="4"/>
    </row>
    <row r="515" spans="1:13" x14ac:dyDescent="0.4">
      <c r="A515">
        <v>200000758</v>
      </c>
      <c r="B515" t="s">
        <v>1199</v>
      </c>
      <c r="C515" t="s">
        <v>3709</v>
      </c>
      <c r="D515" t="s">
        <v>2687</v>
      </c>
      <c r="E515" t="s">
        <v>3726</v>
      </c>
      <c r="F515" t="s">
        <v>3933</v>
      </c>
      <c r="G515" t="s">
        <v>2687</v>
      </c>
      <c r="H515" t="s">
        <v>3933</v>
      </c>
      <c r="I515" t="s">
        <v>692</v>
      </c>
      <c r="J515">
        <v>1981186157.0610111</v>
      </c>
      <c r="L515" s="4"/>
      <c r="M515" s="4"/>
    </row>
    <row r="516" spans="1:13" x14ac:dyDescent="0.4">
      <c r="A516">
        <v>200000758</v>
      </c>
      <c r="B516" t="s">
        <v>1199</v>
      </c>
      <c r="C516" t="s">
        <v>3709</v>
      </c>
      <c r="D516" t="s">
        <v>2687</v>
      </c>
      <c r="E516" t="s">
        <v>3726</v>
      </c>
      <c r="F516" t="s">
        <v>3785</v>
      </c>
      <c r="G516" t="s">
        <v>2687</v>
      </c>
      <c r="H516" t="s">
        <v>3785</v>
      </c>
      <c r="I516" t="s">
        <v>692</v>
      </c>
      <c r="J516">
        <v>111133583.7360772</v>
      </c>
      <c r="L516" s="4"/>
      <c r="M516" s="4"/>
    </row>
    <row r="517" spans="1:13" x14ac:dyDescent="0.4">
      <c r="A517">
        <v>200000758</v>
      </c>
      <c r="B517" t="s">
        <v>1199</v>
      </c>
      <c r="C517" t="s">
        <v>3709</v>
      </c>
      <c r="D517" t="s">
        <v>2687</v>
      </c>
      <c r="E517" t="s">
        <v>3726</v>
      </c>
      <c r="F517" t="s">
        <v>3744</v>
      </c>
      <c r="G517" t="s">
        <v>2687</v>
      </c>
      <c r="H517" t="s">
        <v>3744</v>
      </c>
      <c r="I517" t="s">
        <v>692</v>
      </c>
      <c r="J517">
        <v>339696550.50885499</v>
      </c>
      <c r="L517" s="4"/>
      <c r="M517" s="4"/>
    </row>
    <row r="518" spans="1:13" x14ac:dyDescent="0.4">
      <c r="A518">
        <v>200000758</v>
      </c>
      <c r="B518" t="s">
        <v>1199</v>
      </c>
      <c r="C518" t="s">
        <v>3709</v>
      </c>
      <c r="D518" t="s">
        <v>2687</v>
      </c>
      <c r="E518" t="s">
        <v>3726</v>
      </c>
      <c r="F518" t="s">
        <v>3747</v>
      </c>
      <c r="G518" t="s">
        <v>2687</v>
      </c>
      <c r="H518" t="s">
        <v>3747</v>
      </c>
      <c r="I518" t="s">
        <v>692</v>
      </c>
      <c r="J518">
        <v>3070926.7013022602</v>
      </c>
      <c r="L518" s="4"/>
      <c r="M518" s="4"/>
    </row>
    <row r="519" spans="1:13" x14ac:dyDescent="0.4">
      <c r="A519">
        <v>200000758</v>
      </c>
      <c r="B519" t="s">
        <v>1199</v>
      </c>
      <c r="C519" t="s">
        <v>3709</v>
      </c>
      <c r="D519" t="s">
        <v>2687</v>
      </c>
      <c r="E519" t="s">
        <v>3726</v>
      </c>
      <c r="F519" t="s">
        <v>3779</v>
      </c>
      <c r="G519" t="s">
        <v>2687</v>
      </c>
      <c r="H519" t="s">
        <v>3779</v>
      </c>
      <c r="I519" t="s">
        <v>692</v>
      </c>
      <c r="J519">
        <v>3906578770.2777591</v>
      </c>
      <c r="L519" s="4"/>
      <c r="M519" s="4"/>
    </row>
    <row r="520" spans="1:13" x14ac:dyDescent="0.4">
      <c r="A520">
        <v>200000758</v>
      </c>
      <c r="B520" t="s">
        <v>1199</v>
      </c>
      <c r="C520" t="s">
        <v>3709</v>
      </c>
      <c r="D520" t="s">
        <v>2687</v>
      </c>
      <c r="E520" t="s">
        <v>3726</v>
      </c>
      <c r="F520" t="s">
        <v>3853</v>
      </c>
      <c r="G520" t="s">
        <v>2687</v>
      </c>
      <c r="H520" t="s">
        <v>3853</v>
      </c>
      <c r="I520" t="s">
        <v>692</v>
      </c>
      <c r="J520">
        <v>50376725.961360946</v>
      </c>
      <c r="L520" s="4"/>
      <c r="M520" s="4"/>
    </row>
    <row r="521" spans="1:13" x14ac:dyDescent="0.4">
      <c r="A521">
        <v>200000758</v>
      </c>
      <c r="B521" t="s">
        <v>1199</v>
      </c>
      <c r="C521" t="s">
        <v>3709</v>
      </c>
      <c r="D521" t="s">
        <v>2687</v>
      </c>
      <c r="E521" t="s">
        <v>3726</v>
      </c>
      <c r="F521" t="s">
        <v>3946</v>
      </c>
      <c r="G521" t="s">
        <v>2687</v>
      </c>
      <c r="H521" t="s">
        <v>3946</v>
      </c>
      <c r="I521" t="s">
        <v>692</v>
      </c>
      <c r="J521">
        <v>3921482.0688878549</v>
      </c>
      <c r="L521" s="4"/>
      <c r="M521" s="4"/>
    </row>
    <row r="522" spans="1:13" x14ac:dyDescent="0.4">
      <c r="A522">
        <v>200000758</v>
      </c>
      <c r="B522" t="s">
        <v>1199</v>
      </c>
      <c r="C522" t="s">
        <v>3709</v>
      </c>
      <c r="D522" t="s">
        <v>2687</v>
      </c>
      <c r="E522" t="s">
        <v>3726</v>
      </c>
      <c r="F522" t="s">
        <v>3727</v>
      </c>
      <c r="G522" t="s">
        <v>2687</v>
      </c>
      <c r="H522" t="s">
        <v>3727</v>
      </c>
      <c r="I522" t="s">
        <v>692</v>
      </c>
      <c r="J522">
        <v>50396475.787358157</v>
      </c>
      <c r="L522" s="4"/>
      <c r="M522" s="4"/>
    </row>
    <row r="523" spans="1:13" x14ac:dyDescent="0.4">
      <c r="A523">
        <v>200000758</v>
      </c>
      <c r="B523" t="s">
        <v>1199</v>
      </c>
      <c r="C523" t="s">
        <v>3709</v>
      </c>
      <c r="D523" t="s">
        <v>2687</v>
      </c>
      <c r="E523" t="s">
        <v>3720</v>
      </c>
      <c r="F523" t="s">
        <v>3730</v>
      </c>
      <c r="G523" t="s">
        <v>2687</v>
      </c>
      <c r="H523" t="s">
        <v>3730</v>
      </c>
      <c r="I523" t="s">
        <v>692</v>
      </c>
      <c r="J523">
        <v>152880504.34250081</v>
      </c>
      <c r="L523" s="4"/>
      <c r="M523" s="4"/>
    </row>
    <row r="524" spans="1:13" x14ac:dyDescent="0.4">
      <c r="A524">
        <v>200000758</v>
      </c>
      <c r="B524" t="s">
        <v>1199</v>
      </c>
      <c r="C524" t="s">
        <v>3709</v>
      </c>
      <c r="D524" t="s">
        <v>2687</v>
      </c>
      <c r="E524" t="s">
        <v>3720</v>
      </c>
      <c r="F524" t="s">
        <v>3731</v>
      </c>
      <c r="G524" t="s">
        <v>2687</v>
      </c>
      <c r="H524" t="s">
        <v>3731</v>
      </c>
      <c r="I524" t="s">
        <v>692</v>
      </c>
      <c r="J524">
        <v>1134201912.813338</v>
      </c>
      <c r="L524" s="4"/>
      <c r="M524" s="4"/>
    </row>
    <row r="525" spans="1:13" x14ac:dyDescent="0.4">
      <c r="A525">
        <v>200000758</v>
      </c>
      <c r="B525" t="s">
        <v>1199</v>
      </c>
      <c r="C525" t="s">
        <v>3709</v>
      </c>
      <c r="D525" t="s">
        <v>2687</v>
      </c>
      <c r="E525" t="s">
        <v>3720</v>
      </c>
      <c r="F525" t="s">
        <v>3721</v>
      </c>
      <c r="G525" t="s">
        <v>2687</v>
      </c>
      <c r="H525" t="s">
        <v>3721</v>
      </c>
      <c r="I525" t="s">
        <v>692</v>
      </c>
      <c r="J525">
        <v>338018586.69673193</v>
      </c>
      <c r="L525" s="4"/>
      <c r="M525" s="4"/>
    </row>
    <row r="526" spans="1:13" x14ac:dyDescent="0.4">
      <c r="A526">
        <v>200000758</v>
      </c>
      <c r="B526" t="s">
        <v>1199</v>
      </c>
      <c r="C526" t="s">
        <v>3709</v>
      </c>
      <c r="D526" t="s">
        <v>2687</v>
      </c>
      <c r="E526" t="s">
        <v>3720</v>
      </c>
      <c r="F526" t="s">
        <v>3749</v>
      </c>
      <c r="G526" t="s">
        <v>2687</v>
      </c>
      <c r="H526" t="s">
        <v>3749</v>
      </c>
      <c r="I526" t="s">
        <v>692</v>
      </c>
      <c r="J526">
        <v>206566914.09244719</v>
      </c>
      <c r="L526" s="4"/>
      <c r="M526" s="4"/>
    </row>
    <row r="527" spans="1:13" x14ac:dyDescent="0.4">
      <c r="A527">
        <v>200000758</v>
      </c>
      <c r="B527" t="s">
        <v>1199</v>
      </c>
      <c r="C527" t="s">
        <v>3709</v>
      </c>
      <c r="D527" t="s">
        <v>2687</v>
      </c>
      <c r="E527" t="s">
        <v>3720</v>
      </c>
      <c r="F527" t="s">
        <v>3757</v>
      </c>
      <c r="G527" t="s">
        <v>2687</v>
      </c>
      <c r="H527" t="s">
        <v>3757</v>
      </c>
      <c r="I527" t="s">
        <v>692</v>
      </c>
      <c r="J527">
        <v>100182174.0709018</v>
      </c>
      <c r="L527" s="4"/>
      <c r="M527" s="4"/>
    </row>
    <row r="528" spans="1:13" x14ac:dyDescent="0.4">
      <c r="A528">
        <v>200000758</v>
      </c>
      <c r="B528" t="s">
        <v>1199</v>
      </c>
      <c r="C528" t="s">
        <v>3709</v>
      </c>
      <c r="D528" t="s">
        <v>2687</v>
      </c>
      <c r="E528" t="s">
        <v>3720</v>
      </c>
      <c r="F528" t="s">
        <v>3764</v>
      </c>
      <c r="G528" t="s">
        <v>2687</v>
      </c>
      <c r="H528" t="s">
        <v>3764</v>
      </c>
      <c r="I528" t="s">
        <v>692</v>
      </c>
      <c r="J528">
        <v>134584729.32675591</v>
      </c>
      <c r="L528" s="4"/>
      <c r="M528" s="4"/>
    </row>
    <row r="529" spans="1:13" x14ac:dyDescent="0.4">
      <c r="A529">
        <v>200000758</v>
      </c>
      <c r="B529" t="s">
        <v>1199</v>
      </c>
      <c r="C529" t="s">
        <v>3709</v>
      </c>
      <c r="D529" t="s">
        <v>2687</v>
      </c>
      <c r="E529" t="s">
        <v>3720</v>
      </c>
      <c r="F529" t="s">
        <v>3781</v>
      </c>
      <c r="G529" t="s">
        <v>2687</v>
      </c>
      <c r="H529" t="s">
        <v>3781</v>
      </c>
      <c r="I529" t="s">
        <v>692</v>
      </c>
      <c r="J529">
        <v>1197873797.9522281</v>
      </c>
      <c r="L529" s="4"/>
      <c r="M529" s="4"/>
    </row>
    <row r="530" spans="1:13" x14ac:dyDescent="0.4">
      <c r="A530">
        <v>200000758</v>
      </c>
      <c r="B530" t="s">
        <v>1199</v>
      </c>
      <c r="C530" t="s">
        <v>3709</v>
      </c>
      <c r="D530" t="s">
        <v>2687</v>
      </c>
      <c r="E530" t="s">
        <v>3720</v>
      </c>
      <c r="F530" t="s">
        <v>3788</v>
      </c>
      <c r="G530" t="s">
        <v>2687</v>
      </c>
      <c r="H530" t="s">
        <v>3788</v>
      </c>
      <c r="I530" t="s">
        <v>692</v>
      </c>
      <c r="J530">
        <v>3848276334.397439</v>
      </c>
      <c r="L530" s="4"/>
      <c r="M530" s="4"/>
    </row>
    <row r="531" spans="1:13" x14ac:dyDescent="0.4">
      <c r="A531">
        <v>200000758</v>
      </c>
      <c r="B531" t="s">
        <v>1199</v>
      </c>
      <c r="C531" t="s">
        <v>3709</v>
      </c>
      <c r="D531" t="s">
        <v>2687</v>
      </c>
      <c r="E531" t="s">
        <v>3720</v>
      </c>
      <c r="F531" t="s">
        <v>3790</v>
      </c>
      <c r="G531" t="s">
        <v>2687</v>
      </c>
      <c r="H531" t="s">
        <v>3790</v>
      </c>
      <c r="I531" t="s">
        <v>692</v>
      </c>
      <c r="J531">
        <v>128175596.46201991</v>
      </c>
      <c r="L531" s="4"/>
      <c r="M531" s="4"/>
    </row>
    <row r="532" spans="1:13" x14ac:dyDescent="0.4">
      <c r="A532">
        <v>200000758</v>
      </c>
      <c r="B532" t="s">
        <v>1199</v>
      </c>
      <c r="C532" t="s">
        <v>3709</v>
      </c>
      <c r="D532" t="s">
        <v>2687</v>
      </c>
      <c r="E532" t="s">
        <v>3720</v>
      </c>
      <c r="F532" t="s">
        <v>3812</v>
      </c>
      <c r="G532" t="s">
        <v>2687</v>
      </c>
      <c r="H532" t="s">
        <v>3812</v>
      </c>
      <c r="I532" t="s">
        <v>692</v>
      </c>
      <c r="J532">
        <v>3008993535.250236</v>
      </c>
      <c r="L532" s="4"/>
      <c r="M532" s="4"/>
    </row>
    <row r="533" spans="1:13" x14ac:dyDescent="0.4">
      <c r="A533">
        <v>200000758</v>
      </c>
      <c r="B533" t="s">
        <v>1199</v>
      </c>
      <c r="C533" t="s">
        <v>3709</v>
      </c>
      <c r="D533" t="s">
        <v>2687</v>
      </c>
      <c r="E533" t="s">
        <v>3720</v>
      </c>
      <c r="F533" t="s">
        <v>3841</v>
      </c>
      <c r="G533" t="s">
        <v>2687</v>
      </c>
      <c r="H533" t="s">
        <v>3841</v>
      </c>
      <c r="I533" t="s">
        <v>692</v>
      </c>
      <c r="J533">
        <v>160395302.80022791</v>
      </c>
      <c r="L533" s="4"/>
      <c r="M533" s="4"/>
    </row>
    <row r="534" spans="1:13" x14ac:dyDescent="0.4">
      <c r="A534">
        <v>200000758</v>
      </c>
      <c r="B534" t="s">
        <v>1199</v>
      </c>
      <c r="C534" t="s">
        <v>3709</v>
      </c>
      <c r="D534" t="s">
        <v>2687</v>
      </c>
      <c r="E534" t="s">
        <v>3720</v>
      </c>
      <c r="F534" t="s">
        <v>3845</v>
      </c>
      <c r="G534" t="s">
        <v>2687</v>
      </c>
      <c r="H534" t="s">
        <v>3845</v>
      </c>
      <c r="I534" t="s">
        <v>692</v>
      </c>
      <c r="J534">
        <v>1184820797.093106</v>
      </c>
      <c r="L534" s="4"/>
      <c r="M534" s="4"/>
    </row>
    <row r="535" spans="1:13" x14ac:dyDescent="0.4">
      <c r="A535">
        <v>200000758</v>
      </c>
      <c r="B535" t="s">
        <v>1199</v>
      </c>
      <c r="C535" t="s">
        <v>3709</v>
      </c>
      <c r="D535" t="s">
        <v>2687</v>
      </c>
      <c r="E535" t="s">
        <v>3720</v>
      </c>
      <c r="F535" t="s">
        <v>3856</v>
      </c>
      <c r="G535" t="s">
        <v>2687</v>
      </c>
      <c r="H535" t="s">
        <v>3856</v>
      </c>
      <c r="I535" t="s">
        <v>692</v>
      </c>
      <c r="J535">
        <v>52694543.747809887</v>
      </c>
      <c r="L535" s="4"/>
      <c r="M535" s="4"/>
    </row>
    <row r="536" spans="1:13" x14ac:dyDescent="0.4">
      <c r="A536">
        <v>200000758</v>
      </c>
      <c r="B536" t="s">
        <v>1199</v>
      </c>
      <c r="C536" t="s">
        <v>3709</v>
      </c>
      <c r="D536" t="s">
        <v>2687</v>
      </c>
      <c r="E536" t="s">
        <v>3720</v>
      </c>
      <c r="F536" t="s">
        <v>3867</v>
      </c>
      <c r="G536" t="s">
        <v>2687</v>
      </c>
      <c r="H536" t="s">
        <v>3867</v>
      </c>
      <c r="I536" t="s">
        <v>692</v>
      </c>
      <c r="J536">
        <v>1319976252.024688</v>
      </c>
      <c r="L536" s="4"/>
      <c r="M536" s="4"/>
    </row>
    <row r="537" spans="1:13" x14ac:dyDescent="0.4">
      <c r="A537">
        <v>200000758</v>
      </c>
      <c r="B537" t="s">
        <v>1199</v>
      </c>
      <c r="C537" t="s">
        <v>3709</v>
      </c>
      <c r="D537" t="s">
        <v>2687</v>
      </c>
      <c r="E537" t="s">
        <v>3720</v>
      </c>
      <c r="F537" t="s">
        <v>3866</v>
      </c>
      <c r="G537" t="s">
        <v>2687</v>
      </c>
      <c r="H537" t="s">
        <v>3866</v>
      </c>
      <c r="I537" t="s">
        <v>692</v>
      </c>
      <c r="J537">
        <v>115607990.2933939</v>
      </c>
      <c r="L537" s="4"/>
      <c r="M537" s="4"/>
    </row>
    <row r="538" spans="1:13" x14ac:dyDescent="0.4">
      <c r="A538">
        <v>200000758</v>
      </c>
      <c r="B538" t="s">
        <v>1199</v>
      </c>
      <c r="C538" t="s">
        <v>3709</v>
      </c>
      <c r="D538" t="s">
        <v>2687</v>
      </c>
      <c r="E538" t="s">
        <v>3720</v>
      </c>
      <c r="F538" t="s">
        <v>3860</v>
      </c>
      <c r="G538" t="s">
        <v>2687</v>
      </c>
      <c r="H538" t="s">
        <v>3860</v>
      </c>
      <c r="I538" t="s">
        <v>692</v>
      </c>
      <c r="J538">
        <v>1325376211.6200311</v>
      </c>
      <c r="L538" s="4"/>
      <c r="M538" s="4"/>
    </row>
    <row r="539" spans="1:13" x14ac:dyDescent="0.4">
      <c r="A539">
        <v>200000758</v>
      </c>
      <c r="B539" t="s">
        <v>1199</v>
      </c>
      <c r="C539" t="s">
        <v>3709</v>
      </c>
      <c r="D539" t="s">
        <v>2687</v>
      </c>
      <c r="E539" t="s">
        <v>3720</v>
      </c>
      <c r="F539" t="s">
        <v>3868</v>
      </c>
      <c r="G539" t="s">
        <v>2687</v>
      </c>
      <c r="H539" t="s">
        <v>3868</v>
      </c>
      <c r="I539" t="s">
        <v>692</v>
      </c>
      <c r="J539">
        <v>11491655.44954953</v>
      </c>
      <c r="L539" s="4"/>
      <c r="M539" s="4"/>
    </row>
    <row r="540" spans="1:13" x14ac:dyDescent="0.4">
      <c r="A540">
        <v>200000758</v>
      </c>
      <c r="B540" t="s">
        <v>1199</v>
      </c>
      <c r="C540" t="s">
        <v>3709</v>
      </c>
      <c r="D540" t="s">
        <v>2687</v>
      </c>
      <c r="E540" t="s">
        <v>3720</v>
      </c>
      <c r="F540" t="s">
        <v>3877</v>
      </c>
      <c r="G540" t="s">
        <v>2687</v>
      </c>
      <c r="H540" t="s">
        <v>3877</v>
      </c>
      <c r="I540" t="s">
        <v>692</v>
      </c>
      <c r="J540">
        <v>716592568.31009591</v>
      </c>
      <c r="L540" s="4"/>
      <c r="M540" s="4"/>
    </row>
    <row r="541" spans="1:13" x14ac:dyDescent="0.4">
      <c r="A541">
        <v>200000758</v>
      </c>
      <c r="B541" t="s">
        <v>1199</v>
      </c>
      <c r="C541" t="s">
        <v>3709</v>
      </c>
      <c r="D541" t="s">
        <v>2687</v>
      </c>
      <c r="E541" t="s">
        <v>3720</v>
      </c>
      <c r="F541" t="s">
        <v>3887</v>
      </c>
      <c r="G541" t="s">
        <v>2687</v>
      </c>
      <c r="H541" t="s">
        <v>3887</v>
      </c>
      <c r="I541" t="s">
        <v>692</v>
      </c>
      <c r="J541">
        <v>161209852.4789255</v>
      </c>
      <c r="L541" s="4"/>
      <c r="M541" s="4"/>
    </row>
    <row r="542" spans="1:13" x14ac:dyDescent="0.4">
      <c r="A542">
        <v>200000758</v>
      </c>
      <c r="B542" t="s">
        <v>1199</v>
      </c>
      <c r="C542" t="s">
        <v>3709</v>
      </c>
      <c r="D542" t="s">
        <v>2687</v>
      </c>
      <c r="E542" t="s">
        <v>3720</v>
      </c>
      <c r="F542" t="s">
        <v>3891</v>
      </c>
      <c r="G542" t="s">
        <v>2687</v>
      </c>
      <c r="H542" t="s">
        <v>3891</v>
      </c>
      <c r="I542" t="s">
        <v>692</v>
      </c>
      <c r="J542">
        <v>61524866.191433817</v>
      </c>
      <c r="L542" s="4"/>
      <c r="M542" s="4"/>
    </row>
    <row r="543" spans="1:13" x14ac:dyDescent="0.4">
      <c r="A543">
        <v>200000758</v>
      </c>
      <c r="B543" t="s">
        <v>1199</v>
      </c>
      <c r="C543" t="s">
        <v>3709</v>
      </c>
      <c r="D543" t="s">
        <v>2687</v>
      </c>
      <c r="E543" t="s">
        <v>3720</v>
      </c>
      <c r="F543" t="s">
        <v>3896</v>
      </c>
      <c r="G543" t="s">
        <v>2687</v>
      </c>
      <c r="H543" t="s">
        <v>3896</v>
      </c>
      <c r="I543" t="s">
        <v>692</v>
      </c>
      <c r="J543">
        <v>249504138.2014277</v>
      </c>
      <c r="L543" s="4"/>
      <c r="M543" s="4"/>
    </row>
    <row r="544" spans="1:13" x14ac:dyDescent="0.4">
      <c r="A544">
        <v>200000758</v>
      </c>
      <c r="B544" t="s">
        <v>1199</v>
      </c>
      <c r="C544" t="s">
        <v>3709</v>
      </c>
      <c r="D544" t="s">
        <v>2687</v>
      </c>
      <c r="E544" t="s">
        <v>3720</v>
      </c>
      <c r="F544" t="s">
        <v>3938</v>
      </c>
      <c r="G544" t="s">
        <v>2687</v>
      </c>
      <c r="H544" t="s">
        <v>3938</v>
      </c>
      <c r="I544" t="s">
        <v>692</v>
      </c>
      <c r="J544">
        <v>1374840349.2924011</v>
      </c>
      <c r="L544" s="4"/>
      <c r="M544" s="4"/>
    </row>
    <row r="545" spans="1:13" x14ac:dyDescent="0.4">
      <c r="A545">
        <v>200000758</v>
      </c>
      <c r="B545" t="s">
        <v>1199</v>
      </c>
      <c r="C545" t="s">
        <v>3709</v>
      </c>
      <c r="D545" t="s">
        <v>2687</v>
      </c>
      <c r="E545" t="s">
        <v>3720</v>
      </c>
      <c r="F545" t="s">
        <v>3939</v>
      </c>
      <c r="G545" t="s">
        <v>2687</v>
      </c>
      <c r="H545" t="s">
        <v>3939</v>
      </c>
      <c r="I545" t="s">
        <v>692</v>
      </c>
      <c r="J545">
        <v>102547628.14060549</v>
      </c>
      <c r="L545" s="4"/>
      <c r="M545" s="4"/>
    </row>
    <row r="546" spans="1:13" x14ac:dyDescent="0.4">
      <c r="A546">
        <v>200000758</v>
      </c>
      <c r="B546" t="s">
        <v>1199</v>
      </c>
      <c r="C546" t="s">
        <v>3709</v>
      </c>
      <c r="D546" t="s">
        <v>2687</v>
      </c>
      <c r="E546" t="s">
        <v>3720</v>
      </c>
      <c r="F546" t="s">
        <v>3941</v>
      </c>
      <c r="G546" t="s">
        <v>2687</v>
      </c>
      <c r="H546" t="s">
        <v>3941</v>
      </c>
      <c r="I546" t="s">
        <v>692</v>
      </c>
      <c r="J546">
        <v>3740061186.171309</v>
      </c>
      <c r="L546" s="4"/>
      <c r="M546" s="4"/>
    </row>
    <row r="547" spans="1:13" x14ac:dyDescent="0.4">
      <c r="A547">
        <v>200000758</v>
      </c>
      <c r="B547" t="s">
        <v>1199</v>
      </c>
      <c r="C547" t="s">
        <v>3709</v>
      </c>
      <c r="D547" t="s">
        <v>2687</v>
      </c>
      <c r="E547" t="s">
        <v>3724</v>
      </c>
      <c r="F547" t="s">
        <v>3802</v>
      </c>
      <c r="G547" t="s">
        <v>2687</v>
      </c>
      <c r="H547" t="s">
        <v>3802</v>
      </c>
      <c r="I547" t="s">
        <v>692</v>
      </c>
      <c r="J547">
        <v>251961417.79213569</v>
      </c>
      <c r="L547" s="4"/>
      <c r="M547" s="4"/>
    </row>
    <row r="548" spans="1:13" x14ac:dyDescent="0.4">
      <c r="A548">
        <v>200000758</v>
      </c>
      <c r="B548" t="s">
        <v>1199</v>
      </c>
      <c r="C548" t="s">
        <v>3709</v>
      </c>
      <c r="D548" t="s">
        <v>2687</v>
      </c>
      <c r="E548" t="s">
        <v>3724</v>
      </c>
      <c r="F548" t="s">
        <v>3725</v>
      </c>
      <c r="G548" t="s">
        <v>2687</v>
      </c>
      <c r="H548" t="s">
        <v>3725</v>
      </c>
      <c r="I548" t="s">
        <v>692</v>
      </c>
      <c r="J548">
        <v>800275498.27290118</v>
      </c>
      <c r="L548" s="4"/>
      <c r="M548" s="4"/>
    </row>
    <row r="549" spans="1:13" x14ac:dyDescent="0.4">
      <c r="A549">
        <v>200000758</v>
      </c>
      <c r="B549" t="s">
        <v>1199</v>
      </c>
      <c r="C549" t="s">
        <v>3709</v>
      </c>
      <c r="D549" t="s">
        <v>2687</v>
      </c>
      <c r="E549" t="s">
        <v>3724</v>
      </c>
      <c r="F549" t="s">
        <v>3852</v>
      </c>
      <c r="G549" t="s">
        <v>2687</v>
      </c>
      <c r="H549" t="s">
        <v>3852</v>
      </c>
      <c r="I549" t="s">
        <v>692</v>
      </c>
      <c r="J549">
        <v>39047854.307100981</v>
      </c>
      <c r="L549" s="4"/>
      <c r="M549" s="4"/>
    </row>
    <row r="550" spans="1:13" x14ac:dyDescent="0.4">
      <c r="A550">
        <v>200000758</v>
      </c>
      <c r="B550" t="s">
        <v>1199</v>
      </c>
      <c r="C550" t="s">
        <v>3709</v>
      </c>
      <c r="D550" t="s">
        <v>2687</v>
      </c>
      <c r="E550" t="s">
        <v>3724</v>
      </c>
      <c r="F550" t="s">
        <v>3915</v>
      </c>
      <c r="G550" t="s">
        <v>2687</v>
      </c>
      <c r="H550" t="s">
        <v>3915</v>
      </c>
      <c r="I550" t="s">
        <v>692</v>
      </c>
      <c r="J550">
        <v>1233090.1360137151</v>
      </c>
      <c r="L550" s="4"/>
      <c r="M550" s="4"/>
    </row>
    <row r="551" spans="1:13" x14ac:dyDescent="0.4">
      <c r="A551">
        <v>200000758</v>
      </c>
      <c r="B551" t="s">
        <v>1199</v>
      </c>
      <c r="C551" t="s">
        <v>3709</v>
      </c>
      <c r="D551" t="s">
        <v>2687</v>
      </c>
      <c r="E551" t="s">
        <v>3724</v>
      </c>
      <c r="F551" t="s">
        <v>3950</v>
      </c>
      <c r="G551" t="s">
        <v>2687</v>
      </c>
      <c r="H551" t="s">
        <v>3950</v>
      </c>
      <c r="I551" t="s">
        <v>692</v>
      </c>
      <c r="J551">
        <v>77684678.568864033</v>
      </c>
      <c r="L551" s="4"/>
      <c r="M551" s="4"/>
    </row>
    <row r="552" spans="1:13" x14ac:dyDescent="0.4">
      <c r="A552">
        <v>200000758</v>
      </c>
      <c r="B552" t="s">
        <v>1199</v>
      </c>
      <c r="C552" t="s">
        <v>3709</v>
      </c>
      <c r="D552" t="s">
        <v>2687</v>
      </c>
      <c r="E552" t="s">
        <v>3724</v>
      </c>
      <c r="F552" t="s">
        <v>3827</v>
      </c>
      <c r="G552" t="s">
        <v>2687</v>
      </c>
      <c r="H552" t="s">
        <v>3827</v>
      </c>
      <c r="I552" t="s">
        <v>692</v>
      </c>
      <c r="J552">
        <v>21373562.357571062</v>
      </c>
      <c r="L552" s="4"/>
      <c r="M552" s="4"/>
    </row>
    <row r="553" spans="1:13" x14ac:dyDescent="0.4">
      <c r="A553">
        <v>200000758</v>
      </c>
      <c r="B553" t="s">
        <v>1199</v>
      </c>
      <c r="C553" t="s">
        <v>3709</v>
      </c>
      <c r="D553" t="s">
        <v>2687</v>
      </c>
      <c r="E553" t="s">
        <v>3724</v>
      </c>
      <c r="F553" t="s">
        <v>3949</v>
      </c>
      <c r="G553" t="s">
        <v>2687</v>
      </c>
      <c r="H553" t="s">
        <v>3949</v>
      </c>
      <c r="I553" t="s">
        <v>692</v>
      </c>
      <c r="J553">
        <v>1717694559.4671049</v>
      </c>
      <c r="L553" s="4"/>
      <c r="M553" s="4"/>
    </row>
    <row r="554" spans="1:13" x14ac:dyDescent="0.4">
      <c r="A554">
        <v>200000758</v>
      </c>
      <c r="B554" t="s">
        <v>1199</v>
      </c>
      <c r="C554" t="s">
        <v>3709</v>
      </c>
      <c r="D554" t="s">
        <v>2687</v>
      </c>
      <c r="E554" t="s">
        <v>3724</v>
      </c>
      <c r="F554" t="s">
        <v>3875</v>
      </c>
      <c r="G554" t="s">
        <v>2687</v>
      </c>
      <c r="H554" t="s">
        <v>3875</v>
      </c>
      <c r="I554" t="s">
        <v>692</v>
      </c>
      <c r="J554">
        <v>1644120.18135162</v>
      </c>
      <c r="L554" s="4"/>
      <c r="M554" s="4"/>
    </row>
    <row r="555" spans="1:13" x14ac:dyDescent="0.4">
      <c r="A555">
        <v>200000758</v>
      </c>
      <c r="B555" t="s">
        <v>1199</v>
      </c>
      <c r="C555" t="s">
        <v>3709</v>
      </c>
      <c r="D555" t="s">
        <v>2687</v>
      </c>
      <c r="E555" t="s">
        <v>3724</v>
      </c>
      <c r="F555" t="s">
        <v>3894</v>
      </c>
      <c r="G555" t="s">
        <v>2687</v>
      </c>
      <c r="H555" t="s">
        <v>3894</v>
      </c>
      <c r="I555" t="s">
        <v>692</v>
      </c>
      <c r="J555">
        <v>411030.04533790512</v>
      </c>
      <c r="L555" s="4"/>
      <c r="M555" s="4"/>
    </row>
    <row r="556" spans="1:13" x14ac:dyDescent="0.4">
      <c r="A556">
        <v>200000758</v>
      </c>
      <c r="B556" t="s">
        <v>1199</v>
      </c>
      <c r="C556" t="s">
        <v>3709</v>
      </c>
      <c r="D556" t="s">
        <v>2687</v>
      </c>
      <c r="E556" t="s">
        <v>3724</v>
      </c>
      <c r="F556" t="s">
        <v>3809</v>
      </c>
      <c r="G556" t="s">
        <v>2687</v>
      </c>
      <c r="H556" t="s">
        <v>3809</v>
      </c>
      <c r="I556" t="s">
        <v>692</v>
      </c>
      <c r="J556">
        <v>166878198.40718949</v>
      </c>
      <c r="L556" s="4"/>
      <c r="M556" s="4"/>
    </row>
    <row r="557" spans="1:13" x14ac:dyDescent="0.4">
      <c r="A557">
        <v>200000758</v>
      </c>
      <c r="B557" t="s">
        <v>1199</v>
      </c>
      <c r="C557" t="s">
        <v>3709</v>
      </c>
      <c r="D557" t="s">
        <v>2687</v>
      </c>
      <c r="E557" t="s">
        <v>3724</v>
      </c>
      <c r="F557" t="s">
        <v>3804</v>
      </c>
      <c r="G557" t="s">
        <v>2687</v>
      </c>
      <c r="H557" t="s">
        <v>3804</v>
      </c>
      <c r="I557" t="s">
        <v>692</v>
      </c>
      <c r="J557">
        <v>24661802.720274299</v>
      </c>
      <c r="L557" s="4"/>
      <c r="M557" s="4"/>
    </row>
    <row r="558" spans="1:13" x14ac:dyDescent="0.4">
      <c r="A558">
        <v>200000758</v>
      </c>
      <c r="B558" t="s">
        <v>1199</v>
      </c>
      <c r="C558" t="s">
        <v>3709</v>
      </c>
      <c r="D558" t="s">
        <v>2687</v>
      </c>
      <c r="E558" t="s">
        <v>3724</v>
      </c>
      <c r="F558" t="s">
        <v>3754</v>
      </c>
      <c r="G558" t="s">
        <v>2687</v>
      </c>
      <c r="H558" t="s">
        <v>3754</v>
      </c>
      <c r="I558" t="s">
        <v>692</v>
      </c>
      <c r="J558">
        <v>94125880.382380247</v>
      </c>
      <c r="L558" s="4"/>
      <c r="M558" s="4"/>
    </row>
    <row r="559" spans="1:13" x14ac:dyDescent="0.4">
      <c r="A559">
        <v>200000758</v>
      </c>
      <c r="B559" t="s">
        <v>1199</v>
      </c>
      <c r="C559" t="s">
        <v>3709</v>
      </c>
      <c r="D559" t="s">
        <v>2687</v>
      </c>
      <c r="E559" t="s">
        <v>3724</v>
      </c>
      <c r="F559" t="s">
        <v>3740</v>
      </c>
      <c r="G559" t="s">
        <v>2687</v>
      </c>
      <c r="H559" t="s">
        <v>3740</v>
      </c>
      <c r="I559" t="s">
        <v>692</v>
      </c>
      <c r="J559">
        <v>17674291.94952992</v>
      </c>
      <c r="L559" s="4"/>
      <c r="M559" s="4"/>
    </row>
    <row r="560" spans="1:13" x14ac:dyDescent="0.4">
      <c r="A560">
        <v>200000758</v>
      </c>
      <c r="B560" t="s">
        <v>1199</v>
      </c>
      <c r="C560" t="s">
        <v>3709</v>
      </c>
      <c r="D560" t="s">
        <v>2687</v>
      </c>
      <c r="E560" t="s">
        <v>3724</v>
      </c>
      <c r="F560" t="s">
        <v>3846</v>
      </c>
      <c r="G560" t="s">
        <v>2687</v>
      </c>
      <c r="H560" t="s">
        <v>3846</v>
      </c>
      <c r="I560" t="s">
        <v>692</v>
      </c>
      <c r="J560">
        <v>112211202.37724809</v>
      </c>
      <c r="L560" s="4"/>
      <c r="M560" s="4"/>
    </row>
    <row r="561" spans="1:13" x14ac:dyDescent="0.4">
      <c r="A561">
        <v>200000758</v>
      </c>
      <c r="B561" t="s">
        <v>1199</v>
      </c>
      <c r="C561" t="s">
        <v>3709</v>
      </c>
      <c r="D561" t="s">
        <v>2687</v>
      </c>
      <c r="E561" t="s">
        <v>3724</v>
      </c>
      <c r="F561" t="s">
        <v>3755</v>
      </c>
      <c r="G561" t="s">
        <v>2687</v>
      </c>
      <c r="H561" t="s">
        <v>3755</v>
      </c>
      <c r="I561" t="s">
        <v>692</v>
      </c>
      <c r="J561">
        <v>1303787303.8118351</v>
      </c>
      <c r="L561" s="4"/>
      <c r="M561" s="4"/>
    </row>
    <row r="562" spans="1:13" x14ac:dyDescent="0.4">
      <c r="A562">
        <v>200000758</v>
      </c>
      <c r="B562" t="s">
        <v>1199</v>
      </c>
      <c r="C562" t="s">
        <v>3709</v>
      </c>
      <c r="D562" t="s">
        <v>2687</v>
      </c>
      <c r="E562" t="s">
        <v>3724</v>
      </c>
      <c r="F562" t="s">
        <v>3862</v>
      </c>
      <c r="G562" t="s">
        <v>2687</v>
      </c>
      <c r="H562" t="s">
        <v>3862</v>
      </c>
      <c r="I562" t="s">
        <v>692</v>
      </c>
      <c r="J562">
        <v>438980088.42088258</v>
      </c>
      <c r="L562" s="4"/>
      <c r="M562" s="4"/>
    </row>
    <row r="563" spans="1:13" x14ac:dyDescent="0.4">
      <c r="A563">
        <v>200000758</v>
      </c>
      <c r="B563" t="s">
        <v>1199</v>
      </c>
      <c r="C563" t="s">
        <v>3709</v>
      </c>
      <c r="D563" t="s">
        <v>2687</v>
      </c>
      <c r="E563" t="s">
        <v>3724</v>
      </c>
      <c r="F563" t="s">
        <v>3881</v>
      </c>
      <c r="G563" t="s">
        <v>2687</v>
      </c>
      <c r="H563" t="s">
        <v>3881</v>
      </c>
      <c r="I563" t="s">
        <v>692</v>
      </c>
      <c r="J563">
        <v>88371459.74764961</v>
      </c>
      <c r="L563" s="4"/>
      <c r="M563" s="4"/>
    </row>
    <row r="564" spans="1:13" x14ac:dyDescent="0.4">
      <c r="A564">
        <v>200000758</v>
      </c>
      <c r="B564" t="s">
        <v>1199</v>
      </c>
      <c r="C564" t="s">
        <v>3709</v>
      </c>
      <c r="D564" t="s">
        <v>2687</v>
      </c>
      <c r="E564" t="s">
        <v>3724</v>
      </c>
      <c r="F564" t="s">
        <v>3810</v>
      </c>
      <c r="G564" t="s">
        <v>2687</v>
      </c>
      <c r="H564" t="s">
        <v>3810</v>
      </c>
      <c r="I564" t="s">
        <v>692</v>
      </c>
      <c r="J564">
        <v>96181030.60906978</v>
      </c>
      <c r="L564" s="4"/>
      <c r="M564" s="4"/>
    </row>
    <row r="565" spans="1:13" x14ac:dyDescent="0.4">
      <c r="A565">
        <v>200000758</v>
      </c>
      <c r="B565" t="s">
        <v>1199</v>
      </c>
      <c r="C565" t="s">
        <v>3709</v>
      </c>
      <c r="D565" t="s">
        <v>2687</v>
      </c>
      <c r="E565" t="s">
        <v>3724</v>
      </c>
      <c r="F565" t="s">
        <v>3791</v>
      </c>
      <c r="G565" t="s">
        <v>2687</v>
      </c>
      <c r="H565" t="s">
        <v>3791</v>
      </c>
      <c r="I565" t="s">
        <v>692</v>
      </c>
      <c r="J565">
        <v>270868799.87767929</v>
      </c>
      <c r="L565" s="4"/>
      <c r="M565" s="4"/>
    </row>
    <row r="566" spans="1:13" x14ac:dyDescent="0.4">
      <c r="A566">
        <v>200000758</v>
      </c>
      <c r="B566" t="s">
        <v>1199</v>
      </c>
      <c r="C566" t="s">
        <v>3709</v>
      </c>
      <c r="D566" t="s">
        <v>2687</v>
      </c>
      <c r="E566" t="s">
        <v>3724</v>
      </c>
      <c r="F566" t="s">
        <v>3954</v>
      </c>
      <c r="G566" t="s">
        <v>2687</v>
      </c>
      <c r="H566" t="s">
        <v>3954</v>
      </c>
      <c r="I566" t="s">
        <v>692</v>
      </c>
      <c r="J566">
        <v>129885494.32677799</v>
      </c>
      <c r="L566" s="4"/>
      <c r="M566" s="4"/>
    </row>
    <row r="567" spans="1:13" x14ac:dyDescent="0.4">
      <c r="A567">
        <v>200000758</v>
      </c>
      <c r="B567" t="s">
        <v>1199</v>
      </c>
      <c r="C567" t="s">
        <v>3709</v>
      </c>
      <c r="D567" t="s">
        <v>2687</v>
      </c>
      <c r="E567" t="s">
        <v>3724</v>
      </c>
      <c r="F567" t="s">
        <v>3871</v>
      </c>
      <c r="G567" t="s">
        <v>2687</v>
      </c>
      <c r="H567" t="s">
        <v>3871</v>
      </c>
      <c r="I567" t="s">
        <v>692</v>
      </c>
      <c r="J567">
        <v>435280818.01284152</v>
      </c>
      <c r="L567" s="4"/>
      <c r="M567" s="4"/>
    </row>
    <row r="568" spans="1:13" x14ac:dyDescent="0.4">
      <c r="A568">
        <v>200000758</v>
      </c>
      <c r="B568" t="s">
        <v>1199</v>
      </c>
      <c r="C568" t="s">
        <v>3709</v>
      </c>
      <c r="D568" t="s">
        <v>2687</v>
      </c>
      <c r="E568" t="s">
        <v>3724</v>
      </c>
      <c r="F568" t="s">
        <v>3916</v>
      </c>
      <c r="G568" t="s">
        <v>2687</v>
      </c>
      <c r="H568" t="s">
        <v>3916</v>
      </c>
      <c r="I568" t="s">
        <v>692</v>
      </c>
      <c r="J568">
        <v>79328798.750215694</v>
      </c>
      <c r="L568" s="4"/>
      <c r="M568" s="4"/>
    </row>
    <row r="569" spans="1:13" x14ac:dyDescent="0.4">
      <c r="A569">
        <v>200000758</v>
      </c>
      <c r="B569" t="s">
        <v>1199</v>
      </c>
      <c r="C569" t="s">
        <v>3709</v>
      </c>
      <c r="D569" t="s">
        <v>2687</v>
      </c>
      <c r="E569" t="s">
        <v>3724</v>
      </c>
      <c r="F569" t="s">
        <v>3925</v>
      </c>
      <c r="G569" t="s">
        <v>2687</v>
      </c>
      <c r="H569" t="s">
        <v>3925</v>
      </c>
      <c r="I569" t="s">
        <v>692</v>
      </c>
      <c r="J569">
        <v>8220600.9067581017</v>
      </c>
      <c r="L569" s="4"/>
      <c r="M569" s="4"/>
    </row>
    <row r="570" spans="1:13" x14ac:dyDescent="0.4">
      <c r="A570">
        <v>200000758</v>
      </c>
      <c r="B570" t="s">
        <v>1199</v>
      </c>
      <c r="C570" t="s">
        <v>3709</v>
      </c>
      <c r="D570" t="s">
        <v>2687</v>
      </c>
      <c r="E570" t="s">
        <v>3724</v>
      </c>
      <c r="F570" t="s">
        <v>3787</v>
      </c>
      <c r="G570" t="s">
        <v>2687</v>
      </c>
      <c r="H570" t="s">
        <v>3787</v>
      </c>
      <c r="I570" t="s">
        <v>692</v>
      </c>
      <c r="J570">
        <v>97003090.699745595</v>
      </c>
      <c r="L570" s="4"/>
      <c r="M570" s="4"/>
    </row>
    <row r="571" spans="1:13" x14ac:dyDescent="0.4">
      <c r="A571">
        <v>200000758</v>
      </c>
      <c r="B571" t="s">
        <v>1199</v>
      </c>
      <c r="C571" t="s">
        <v>3709</v>
      </c>
      <c r="D571" t="s">
        <v>2687</v>
      </c>
      <c r="E571" t="s">
        <v>3724</v>
      </c>
      <c r="F571" t="s">
        <v>3945</v>
      </c>
      <c r="G571" t="s">
        <v>2687</v>
      </c>
      <c r="H571" t="s">
        <v>3945</v>
      </c>
      <c r="I571" t="s">
        <v>692</v>
      </c>
      <c r="J571">
        <v>8220600.9067581017</v>
      </c>
      <c r="L571" s="4"/>
      <c r="M571" s="4"/>
    </row>
    <row r="572" spans="1:13" x14ac:dyDescent="0.4">
      <c r="A572">
        <v>200000758</v>
      </c>
      <c r="B572" t="s">
        <v>1199</v>
      </c>
      <c r="C572" t="s">
        <v>3709</v>
      </c>
      <c r="D572" t="s">
        <v>2687</v>
      </c>
      <c r="E572" t="s">
        <v>3724</v>
      </c>
      <c r="F572" t="s">
        <v>3876</v>
      </c>
      <c r="G572" t="s">
        <v>2687</v>
      </c>
      <c r="H572" t="s">
        <v>3876</v>
      </c>
      <c r="I572" t="s">
        <v>692</v>
      </c>
      <c r="J572">
        <v>4110300.4533790508</v>
      </c>
      <c r="L572" s="4"/>
      <c r="M572" s="4"/>
    </row>
    <row r="573" spans="1:13" x14ac:dyDescent="0.4">
      <c r="A573">
        <v>200000758</v>
      </c>
      <c r="B573" t="s">
        <v>1199</v>
      </c>
      <c r="C573" t="s">
        <v>3709</v>
      </c>
      <c r="D573" t="s">
        <v>2687</v>
      </c>
      <c r="E573" t="s">
        <v>3724</v>
      </c>
      <c r="F573" t="s">
        <v>3813</v>
      </c>
      <c r="G573" t="s">
        <v>2687</v>
      </c>
      <c r="H573" t="s">
        <v>3813</v>
      </c>
      <c r="I573" t="s">
        <v>692</v>
      </c>
      <c r="J573">
        <v>10275751.13344763</v>
      </c>
      <c r="L573" s="4"/>
      <c r="M573" s="4"/>
    </row>
    <row r="574" spans="1:13" x14ac:dyDescent="0.4">
      <c r="A574">
        <v>200000758</v>
      </c>
      <c r="B574" t="s">
        <v>1199</v>
      </c>
      <c r="C574" t="s">
        <v>3709</v>
      </c>
      <c r="D574" t="s">
        <v>2687</v>
      </c>
      <c r="E574" t="s">
        <v>3724</v>
      </c>
      <c r="F574" t="s">
        <v>3817</v>
      </c>
      <c r="G574" t="s">
        <v>2687</v>
      </c>
      <c r="H574" t="s">
        <v>3817</v>
      </c>
      <c r="I574" t="s">
        <v>692</v>
      </c>
      <c r="J574">
        <v>2055150.2266895249</v>
      </c>
      <c r="L574" s="4"/>
      <c r="M574" s="4"/>
    </row>
    <row r="575" spans="1:13" x14ac:dyDescent="0.4">
      <c r="A575">
        <v>200000758</v>
      </c>
      <c r="B575" t="s">
        <v>1199</v>
      </c>
      <c r="C575" t="s">
        <v>3709</v>
      </c>
      <c r="D575" t="s">
        <v>2687</v>
      </c>
      <c r="E575" t="s">
        <v>3724</v>
      </c>
      <c r="F575" t="s">
        <v>3797</v>
      </c>
      <c r="G575" t="s">
        <v>2687</v>
      </c>
      <c r="H575" t="s">
        <v>3797</v>
      </c>
      <c r="I575" t="s">
        <v>692</v>
      </c>
      <c r="J575">
        <v>21784592.40290897</v>
      </c>
      <c r="L575" s="4"/>
      <c r="M575" s="4"/>
    </row>
    <row r="576" spans="1:13" x14ac:dyDescent="0.4">
      <c r="A576">
        <v>200000758</v>
      </c>
      <c r="B576" t="s">
        <v>1199</v>
      </c>
      <c r="C576" t="s">
        <v>3709</v>
      </c>
      <c r="D576" t="s">
        <v>2687</v>
      </c>
      <c r="E576" t="s">
        <v>3724</v>
      </c>
      <c r="F576" t="s">
        <v>3732</v>
      </c>
      <c r="G576" t="s">
        <v>2687</v>
      </c>
      <c r="H576" t="s">
        <v>3732</v>
      </c>
      <c r="I576" t="s">
        <v>692</v>
      </c>
      <c r="J576">
        <v>114677382.6492755</v>
      </c>
      <c r="L576" s="4"/>
      <c r="M576" s="4"/>
    </row>
    <row r="577" spans="1:13" x14ac:dyDescent="0.4">
      <c r="A577">
        <v>200000758</v>
      </c>
      <c r="B577" t="s">
        <v>1199</v>
      </c>
      <c r="C577" t="s">
        <v>3709</v>
      </c>
      <c r="D577" t="s">
        <v>2687</v>
      </c>
      <c r="E577" t="s">
        <v>3722</v>
      </c>
      <c r="F577" t="s">
        <v>3895</v>
      </c>
      <c r="G577" t="s">
        <v>2687</v>
      </c>
      <c r="H577" t="s">
        <v>3895</v>
      </c>
      <c r="I577" t="s">
        <v>692</v>
      </c>
      <c r="J577">
        <v>50015599.025456242</v>
      </c>
      <c r="L577" s="4"/>
      <c r="M577" s="4"/>
    </row>
    <row r="578" spans="1:13" x14ac:dyDescent="0.4">
      <c r="A578">
        <v>200000758</v>
      </c>
      <c r="B578" t="s">
        <v>1199</v>
      </c>
      <c r="C578" t="s">
        <v>3709</v>
      </c>
      <c r="D578" t="s">
        <v>2687</v>
      </c>
      <c r="E578" t="s">
        <v>3722</v>
      </c>
      <c r="F578" t="s">
        <v>3822</v>
      </c>
      <c r="G578" t="s">
        <v>2687</v>
      </c>
      <c r="H578" t="s">
        <v>3822</v>
      </c>
      <c r="I578" t="s">
        <v>692</v>
      </c>
      <c r="J578">
        <v>63201529.677621983</v>
      </c>
      <c r="L578" s="4"/>
      <c r="M578" s="4"/>
    </row>
    <row r="579" spans="1:13" x14ac:dyDescent="0.4">
      <c r="A579">
        <v>200000758</v>
      </c>
      <c r="B579" t="s">
        <v>1199</v>
      </c>
      <c r="C579" t="s">
        <v>3709</v>
      </c>
      <c r="D579" t="s">
        <v>2687</v>
      </c>
      <c r="E579" t="s">
        <v>3722</v>
      </c>
      <c r="F579" t="s">
        <v>3914</v>
      </c>
      <c r="G579" t="s">
        <v>2687</v>
      </c>
      <c r="H579" t="s">
        <v>3914</v>
      </c>
      <c r="I579" t="s">
        <v>692</v>
      </c>
      <c r="J579">
        <v>313734212.06877089</v>
      </c>
      <c r="L579" s="4"/>
      <c r="M579" s="4"/>
    </row>
    <row r="580" spans="1:13" x14ac:dyDescent="0.4">
      <c r="A580">
        <v>200000758</v>
      </c>
      <c r="B580" t="s">
        <v>1199</v>
      </c>
      <c r="C580" t="s">
        <v>3709</v>
      </c>
      <c r="D580" t="s">
        <v>2687</v>
      </c>
      <c r="E580" t="s">
        <v>3722</v>
      </c>
      <c r="F580" t="s">
        <v>3830</v>
      </c>
      <c r="G580" t="s">
        <v>2687</v>
      </c>
      <c r="H580" t="s">
        <v>3830</v>
      </c>
      <c r="I580" t="s">
        <v>692</v>
      </c>
      <c r="J580">
        <v>508795048.26805037</v>
      </c>
      <c r="L580" s="4"/>
      <c r="M580" s="4"/>
    </row>
    <row r="581" spans="1:13" x14ac:dyDescent="0.4">
      <c r="A581">
        <v>200000758</v>
      </c>
      <c r="B581" t="s">
        <v>1199</v>
      </c>
      <c r="C581" t="s">
        <v>3709</v>
      </c>
      <c r="D581" t="s">
        <v>2687</v>
      </c>
      <c r="E581" t="s">
        <v>3722</v>
      </c>
      <c r="F581" t="s">
        <v>3910</v>
      </c>
      <c r="G581" t="s">
        <v>2687</v>
      </c>
      <c r="H581" t="s">
        <v>3910</v>
      </c>
      <c r="I581" t="s">
        <v>692</v>
      </c>
      <c r="J581">
        <v>22734363.1933892</v>
      </c>
      <c r="L581" s="4"/>
      <c r="M581" s="4"/>
    </row>
    <row r="582" spans="1:13" x14ac:dyDescent="0.4">
      <c r="A582">
        <v>200000758</v>
      </c>
      <c r="B582" t="s">
        <v>1199</v>
      </c>
      <c r="C582" t="s">
        <v>3709</v>
      </c>
      <c r="D582" t="s">
        <v>2687</v>
      </c>
      <c r="E582" t="s">
        <v>3722</v>
      </c>
      <c r="F582" t="s">
        <v>3890</v>
      </c>
      <c r="G582" t="s">
        <v>2687</v>
      </c>
      <c r="H582" t="s">
        <v>3890</v>
      </c>
      <c r="I582" t="s">
        <v>692</v>
      </c>
      <c r="J582">
        <v>467873194.51994991</v>
      </c>
      <c r="L582" s="4"/>
      <c r="M582" s="4"/>
    </row>
    <row r="583" spans="1:13" x14ac:dyDescent="0.4">
      <c r="A583">
        <v>200000758</v>
      </c>
      <c r="B583" t="s">
        <v>1199</v>
      </c>
      <c r="C583" t="s">
        <v>3709</v>
      </c>
      <c r="D583" t="s">
        <v>2687</v>
      </c>
      <c r="E583" t="s">
        <v>3722</v>
      </c>
      <c r="F583" t="s">
        <v>3760</v>
      </c>
      <c r="G583" t="s">
        <v>2687</v>
      </c>
      <c r="H583" t="s">
        <v>3760</v>
      </c>
      <c r="I583" t="s">
        <v>692</v>
      </c>
      <c r="J583">
        <v>454687.26386778418</v>
      </c>
      <c r="L583" s="4"/>
      <c r="M583" s="4"/>
    </row>
    <row r="584" spans="1:13" x14ac:dyDescent="0.4">
      <c r="A584">
        <v>200000758</v>
      </c>
      <c r="B584" t="s">
        <v>1199</v>
      </c>
      <c r="C584" t="s">
        <v>3709</v>
      </c>
      <c r="D584" t="s">
        <v>2687</v>
      </c>
      <c r="E584" t="s">
        <v>3722</v>
      </c>
      <c r="F584" t="s">
        <v>3792</v>
      </c>
      <c r="G584" t="s">
        <v>2687</v>
      </c>
      <c r="H584" t="s">
        <v>3792</v>
      </c>
      <c r="I584" t="s">
        <v>692</v>
      </c>
      <c r="J584">
        <v>424223217.1886425</v>
      </c>
      <c r="L584" s="4"/>
      <c r="M584" s="4"/>
    </row>
    <row r="585" spans="1:13" x14ac:dyDescent="0.4">
      <c r="A585">
        <v>200000758</v>
      </c>
      <c r="B585" t="s">
        <v>1199</v>
      </c>
      <c r="C585" t="s">
        <v>3709</v>
      </c>
      <c r="D585" t="s">
        <v>2687</v>
      </c>
      <c r="E585" t="s">
        <v>3722</v>
      </c>
      <c r="F585" t="s">
        <v>3723</v>
      </c>
      <c r="G585" t="s">
        <v>2687</v>
      </c>
      <c r="H585" t="s">
        <v>3723</v>
      </c>
      <c r="I585" t="s">
        <v>692</v>
      </c>
      <c r="J585">
        <v>551990338.33548975</v>
      </c>
      <c r="L585" s="4"/>
      <c r="M585" s="4"/>
    </row>
    <row r="586" spans="1:13" x14ac:dyDescent="0.4">
      <c r="A586">
        <v>200000758</v>
      </c>
      <c r="B586" t="s">
        <v>1199</v>
      </c>
      <c r="C586" t="s">
        <v>3709</v>
      </c>
      <c r="D586" t="s">
        <v>2687</v>
      </c>
      <c r="E586" t="s">
        <v>3722</v>
      </c>
      <c r="F586" t="s">
        <v>3855</v>
      </c>
      <c r="G586" t="s">
        <v>2687</v>
      </c>
      <c r="H586" t="s">
        <v>3855</v>
      </c>
      <c r="I586" t="s">
        <v>692</v>
      </c>
      <c r="J586">
        <v>10003119.805091251</v>
      </c>
      <c r="L586" s="4"/>
      <c r="M586" s="4"/>
    </row>
    <row r="587" spans="1:13" x14ac:dyDescent="0.4">
      <c r="A587">
        <v>200000758</v>
      </c>
      <c r="B587" t="s">
        <v>1199</v>
      </c>
      <c r="C587" t="s">
        <v>3709</v>
      </c>
      <c r="D587" t="s">
        <v>2687</v>
      </c>
      <c r="E587" t="s">
        <v>3722</v>
      </c>
      <c r="F587" t="s">
        <v>3750</v>
      </c>
      <c r="G587" t="s">
        <v>2687</v>
      </c>
      <c r="H587" t="s">
        <v>3750</v>
      </c>
      <c r="I587" t="s">
        <v>692</v>
      </c>
      <c r="J587">
        <v>388302923.34308761</v>
      </c>
      <c r="L587" s="4"/>
      <c r="M587" s="4"/>
    </row>
    <row r="588" spans="1:13" x14ac:dyDescent="0.4">
      <c r="A588">
        <v>200000758</v>
      </c>
      <c r="B588" t="s">
        <v>1199</v>
      </c>
      <c r="C588" t="s">
        <v>3709</v>
      </c>
      <c r="D588" t="s">
        <v>2687</v>
      </c>
      <c r="E588" t="s">
        <v>3722</v>
      </c>
      <c r="F588" t="s">
        <v>3803</v>
      </c>
      <c r="G588" t="s">
        <v>2687</v>
      </c>
      <c r="H588" t="s">
        <v>3803</v>
      </c>
      <c r="I588" t="s">
        <v>692</v>
      </c>
      <c r="J588">
        <v>120037437.66109499</v>
      </c>
      <c r="L588" s="4"/>
      <c r="M588" s="4"/>
    </row>
    <row r="589" spans="1:13" x14ac:dyDescent="0.4">
      <c r="A589">
        <v>200000758</v>
      </c>
      <c r="B589" t="s">
        <v>1199</v>
      </c>
      <c r="C589" t="s">
        <v>3709</v>
      </c>
      <c r="D589" t="s">
        <v>2687</v>
      </c>
      <c r="E589" t="s">
        <v>3722</v>
      </c>
      <c r="F589" t="s">
        <v>3849</v>
      </c>
      <c r="G589" t="s">
        <v>2687</v>
      </c>
      <c r="H589" t="s">
        <v>3849</v>
      </c>
      <c r="I589" t="s">
        <v>692</v>
      </c>
      <c r="J589">
        <v>1107618174.7819221</v>
      </c>
      <c r="L589" s="4"/>
      <c r="M589" s="4"/>
    </row>
    <row r="590" spans="1:13" x14ac:dyDescent="0.4">
      <c r="A590">
        <v>200000758</v>
      </c>
      <c r="B590" t="s">
        <v>1199</v>
      </c>
      <c r="C590" t="s">
        <v>3709</v>
      </c>
      <c r="D590" t="s">
        <v>2687</v>
      </c>
      <c r="E590" t="s">
        <v>3722</v>
      </c>
      <c r="F590" t="s">
        <v>3814</v>
      </c>
      <c r="G590" t="s">
        <v>2687</v>
      </c>
      <c r="H590" t="s">
        <v>3814</v>
      </c>
      <c r="I590" t="s">
        <v>692</v>
      </c>
      <c r="J590">
        <v>44104664.59517505</v>
      </c>
      <c r="L590" s="4"/>
      <c r="M590" s="4"/>
    </row>
    <row r="591" spans="1:13" x14ac:dyDescent="0.4">
      <c r="A591">
        <v>200000758</v>
      </c>
      <c r="B591" t="s">
        <v>1199</v>
      </c>
      <c r="C591" t="s">
        <v>3709</v>
      </c>
      <c r="D591" t="s">
        <v>2687</v>
      </c>
      <c r="E591" t="s">
        <v>3722</v>
      </c>
      <c r="F591" t="s">
        <v>3842</v>
      </c>
      <c r="G591" t="s">
        <v>2687</v>
      </c>
      <c r="H591" t="s">
        <v>3842</v>
      </c>
      <c r="I591" t="s">
        <v>692</v>
      </c>
      <c r="J591">
        <v>14095305.179901309</v>
      </c>
      <c r="L591" s="4"/>
      <c r="M591" s="4"/>
    </row>
    <row r="592" spans="1:13" x14ac:dyDescent="0.4">
      <c r="A592">
        <v>200000758</v>
      </c>
      <c r="B592" t="s">
        <v>1199</v>
      </c>
      <c r="C592" t="s">
        <v>3709</v>
      </c>
      <c r="D592" t="s">
        <v>2687</v>
      </c>
      <c r="E592" t="s">
        <v>3722</v>
      </c>
      <c r="F592" t="s">
        <v>3837</v>
      </c>
      <c r="G592" t="s">
        <v>2687</v>
      </c>
      <c r="H592" t="s">
        <v>3837</v>
      </c>
      <c r="I592" t="s">
        <v>692</v>
      </c>
      <c r="J592">
        <v>139588990.00740969</v>
      </c>
      <c r="L592" s="4"/>
      <c r="M592" s="4"/>
    </row>
    <row r="593" spans="1:13" x14ac:dyDescent="0.4">
      <c r="A593">
        <v>200000758</v>
      </c>
      <c r="B593" t="s">
        <v>1199</v>
      </c>
      <c r="C593" t="s">
        <v>3709</v>
      </c>
      <c r="D593" t="s">
        <v>2687</v>
      </c>
      <c r="E593" t="s">
        <v>3722</v>
      </c>
      <c r="F593" t="s">
        <v>3748</v>
      </c>
      <c r="G593" t="s">
        <v>2687</v>
      </c>
      <c r="H593" t="s">
        <v>3748</v>
      </c>
      <c r="I593" t="s">
        <v>692</v>
      </c>
      <c r="J593">
        <v>41831228.275836132</v>
      </c>
      <c r="L593" s="4"/>
      <c r="M593" s="4"/>
    </row>
    <row r="594" spans="1:13" x14ac:dyDescent="0.4">
      <c r="A594">
        <v>200000758</v>
      </c>
      <c r="B594" t="s">
        <v>1199</v>
      </c>
      <c r="C594" t="s">
        <v>3709</v>
      </c>
      <c r="D594" t="s">
        <v>2687</v>
      </c>
      <c r="E594" t="s">
        <v>3722</v>
      </c>
      <c r="F594" t="s">
        <v>3829</v>
      </c>
      <c r="G594" t="s">
        <v>2687</v>
      </c>
      <c r="H594" t="s">
        <v>3829</v>
      </c>
      <c r="I594" t="s">
        <v>692</v>
      </c>
      <c r="J594">
        <v>173690534.79749349</v>
      </c>
      <c r="L594" s="4"/>
      <c r="M594" s="4"/>
    </row>
    <row r="595" spans="1:13" x14ac:dyDescent="0.4">
      <c r="A595">
        <v>200000758</v>
      </c>
      <c r="B595" t="s">
        <v>1199</v>
      </c>
      <c r="C595" t="s">
        <v>3709</v>
      </c>
      <c r="D595" t="s">
        <v>2687</v>
      </c>
      <c r="E595" t="s">
        <v>3722</v>
      </c>
      <c r="F595" t="s">
        <v>3857</v>
      </c>
      <c r="G595" t="s">
        <v>2687</v>
      </c>
      <c r="H595" t="s">
        <v>3857</v>
      </c>
      <c r="I595" t="s">
        <v>692</v>
      </c>
      <c r="J595">
        <v>79570271.176862225</v>
      </c>
      <c r="L595" s="4"/>
      <c r="M595" s="4"/>
    </row>
    <row r="596" spans="1:13" x14ac:dyDescent="0.4">
      <c r="A596">
        <v>200000758</v>
      </c>
      <c r="B596" t="s">
        <v>1199</v>
      </c>
      <c r="C596" t="s">
        <v>3709</v>
      </c>
      <c r="D596" t="s">
        <v>2687</v>
      </c>
      <c r="E596" t="s">
        <v>3722</v>
      </c>
      <c r="F596" t="s">
        <v>3902</v>
      </c>
      <c r="G596" t="s">
        <v>2687</v>
      </c>
      <c r="H596" t="s">
        <v>3902</v>
      </c>
      <c r="I596" t="s">
        <v>692</v>
      </c>
      <c r="J596">
        <v>28645297.623670399</v>
      </c>
      <c r="L596" s="4"/>
      <c r="M596" s="4"/>
    </row>
    <row r="597" spans="1:13" x14ac:dyDescent="0.4">
      <c r="A597">
        <v>200000758</v>
      </c>
      <c r="B597" t="s">
        <v>1199</v>
      </c>
      <c r="C597" t="s">
        <v>3709</v>
      </c>
      <c r="D597" t="s">
        <v>2687</v>
      </c>
      <c r="E597" t="s">
        <v>3722</v>
      </c>
      <c r="F597" t="s">
        <v>3883</v>
      </c>
      <c r="G597" t="s">
        <v>2687</v>
      </c>
      <c r="H597" t="s">
        <v>3883</v>
      </c>
      <c r="I597" t="s">
        <v>692</v>
      </c>
      <c r="J597">
        <v>5456247.1664134087</v>
      </c>
      <c r="L597" s="4"/>
      <c r="M597" s="4"/>
    </row>
    <row r="598" spans="1:13" x14ac:dyDescent="0.4">
      <c r="A598">
        <v>200000758</v>
      </c>
      <c r="B598" t="s">
        <v>1199</v>
      </c>
      <c r="C598" t="s">
        <v>3709</v>
      </c>
      <c r="D598" t="s">
        <v>2687</v>
      </c>
      <c r="E598" t="s">
        <v>3722</v>
      </c>
      <c r="F598" t="s">
        <v>3913</v>
      </c>
      <c r="G598" t="s">
        <v>2687</v>
      </c>
      <c r="H598" t="s">
        <v>3913</v>
      </c>
      <c r="I598" t="s">
        <v>692</v>
      </c>
      <c r="J598">
        <v>10457807.068959029</v>
      </c>
      <c r="L598" s="4"/>
      <c r="M598" s="4"/>
    </row>
    <row r="599" spans="1:13" x14ac:dyDescent="0.4">
      <c r="A599">
        <v>200000758</v>
      </c>
      <c r="B599" t="s">
        <v>1199</v>
      </c>
      <c r="C599" t="s">
        <v>3709</v>
      </c>
      <c r="D599" t="s">
        <v>2687</v>
      </c>
      <c r="E599" t="s">
        <v>3722</v>
      </c>
      <c r="F599" t="s">
        <v>3930</v>
      </c>
      <c r="G599" t="s">
        <v>2687</v>
      </c>
      <c r="H599" t="s">
        <v>3930</v>
      </c>
      <c r="I599" t="s">
        <v>692</v>
      </c>
      <c r="J599">
        <v>1818749.0554711369</v>
      </c>
      <c r="L599" s="4"/>
      <c r="M599" s="4"/>
    </row>
    <row r="600" spans="1:13" x14ac:dyDescent="0.4">
      <c r="A600">
        <v>200000758</v>
      </c>
      <c r="B600" t="s">
        <v>1199</v>
      </c>
      <c r="C600" t="s">
        <v>3709</v>
      </c>
      <c r="D600" t="s">
        <v>2687</v>
      </c>
      <c r="E600" t="s">
        <v>3722</v>
      </c>
      <c r="F600" t="s">
        <v>3831</v>
      </c>
      <c r="G600" t="s">
        <v>2687</v>
      </c>
      <c r="H600" t="s">
        <v>3831</v>
      </c>
      <c r="I600" t="s">
        <v>692</v>
      </c>
      <c r="J600">
        <v>454687.26386778418</v>
      </c>
      <c r="L600" s="4"/>
      <c r="M600" s="4"/>
    </row>
    <row r="601" spans="1:13" x14ac:dyDescent="0.4">
      <c r="A601">
        <v>200000758</v>
      </c>
      <c r="B601" t="s">
        <v>1199</v>
      </c>
      <c r="C601" t="s">
        <v>3709</v>
      </c>
      <c r="D601" t="s">
        <v>2687</v>
      </c>
      <c r="E601" t="s">
        <v>3722</v>
      </c>
      <c r="F601" t="s">
        <v>3782</v>
      </c>
      <c r="G601" t="s">
        <v>2687</v>
      </c>
      <c r="H601" t="s">
        <v>3782</v>
      </c>
      <c r="I601" t="s">
        <v>692</v>
      </c>
      <c r="J601">
        <v>4546872.638677842</v>
      </c>
      <c r="L601" s="4"/>
      <c r="M601" s="4"/>
    </row>
    <row r="602" spans="1:13" x14ac:dyDescent="0.4">
      <c r="A602">
        <v>200000758</v>
      </c>
      <c r="B602" t="s">
        <v>1199</v>
      </c>
      <c r="C602" t="s">
        <v>3709</v>
      </c>
      <c r="D602" t="s">
        <v>2687</v>
      </c>
      <c r="E602" t="s">
        <v>3722</v>
      </c>
      <c r="F602" t="s">
        <v>3923</v>
      </c>
      <c r="G602" t="s">
        <v>2687</v>
      </c>
      <c r="H602" t="s">
        <v>3923</v>
      </c>
      <c r="I602" t="s">
        <v>692</v>
      </c>
      <c r="J602">
        <v>9093745.277355684</v>
      </c>
      <c r="L602" s="4"/>
      <c r="M602" s="4"/>
    </row>
    <row r="603" spans="1:13" x14ac:dyDescent="0.4">
      <c r="A603">
        <v>200000758</v>
      </c>
      <c r="B603" t="s">
        <v>1199</v>
      </c>
      <c r="C603" t="s">
        <v>3709</v>
      </c>
      <c r="D603" t="s">
        <v>2687</v>
      </c>
      <c r="E603" t="s">
        <v>3722</v>
      </c>
      <c r="F603" t="s">
        <v>3942</v>
      </c>
      <c r="G603" t="s">
        <v>2687</v>
      </c>
      <c r="H603" t="s">
        <v>3942</v>
      </c>
      <c r="I603" t="s">
        <v>692</v>
      </c>
      <c r="J603">
        <v>98667136.259309143</v>
      </c>
      <c r="L603" s="4"/>
      <c r="M603" s="4"/>
    </row>
    <row r="604" spans="1:13" x14ac:dyDescent="0.4">
      <c r="A604">
        <v>200000758</v>
      </c>
      <c r="B604" t="s">
        <v>1199</v>
      </c>
      <c r="C604" t="s">
        <v>3709</v>
      </c>
      <c r="D604" t="s">
        <v>2687</v>
      </c>
      <c r="E604" t="s">
        <v>3722</v>
      </c>
      <c r="F604" t="s">
        <v>3774</v>
      </c>
      <c r="G604" t="s">
        <v>2687</v>
      </c>
      <c r="H604" t="s">
        <v>3774</v>
      </c>
      <c r="I604" t="s">
        <v>692</v>
      </c>
      <c r="J604">
        <v>19551552.346314721</v>
      </c>
      <c r="L604" s="4"/>
      <c r="M604" s="4"/>
    </row>
    <row r="605" spans="1:13" x14ac:dyDescent="0.4">
      <c r="A605">
        <v>200000758</v>
      </c>
      <c r="B605" t="s">
        <v>1199</v>
      </c>
      <c r="C605" t="s">
        <v>3709</v>
      </c>
      <c r="D605" t="s">
        <v>2687</v>
      </c>
      <c r="E605" t="s">
        <v>3722</v>
      </c>
      <c r="F605" t="s">
        <v>3805</v>
      </c>
      <c r="G605" t="s">
        <v>2687</v>
      </c>
      <c r="H605" t="s">
        <v>3805</v>
      </c>
      <c r="I605" t="s">
        <v>692</v>
      </c>
      <c r="J605">
        <v>51379660.817059606</v>
      </c>
      <c r="L605" s="4"/>
      <c r="M605" s="4"/>
    </row>
    <row r="606" spans="1:13" x14ac:dyDescent="0.4">
      <c r="A606">
        <v>200000758</v>
      </c>
      <c r="B606" t="s">
        <v>1199</v>
      </c>
      <c r="C606" t="s">
        <v>3709</v>
      </c>
      <c r="D606" t="s">
        <v>2687</v>
      </c>
      <c r="E606" t="s">
        <v>3722</v>
      </c>
      <c r="F606" t="s">
        <v>3861</v>
      </c>
      <c r="G606" t="s">
        <v>2687</v>
      </c>
      <c r="H606" t="s">
        <v>3861</v>
      </c>
      <c r="I606" t="s">
        <v>692</v>
      </c>
      <c r="J606">
        <v>9093745.277355684</v>
      </c>
      <c r="L606" s="4"/>
      <c r="M606" s="4"/>
    </row>
    <row r="607" spans="1:13" x14ac:dyDescent="0.4">
      <c r="A607">
        <v>200000758</v>
      </c>
      <c r="B607" t="s">
        <v>1199</v>
      </c>
      <c r="C607" t="s">
        <v>3709</v>
      </c>
      <c r="D607" t="s">
        <v>2687</v>
      </c>
      <c r="E607" t="s">
        <v>3722</v>
      </c>
      <c r="F607" t="s">
        <v>3784</v>
      </c>
      <c r="G607" t="s">
        <v>2687</v>
      </c>
      <c r="H607" t="s">
        <v>3784</v>
      </c>
      <c r="I607" t="s">
        <v>692</v>
      </c>
      <c r="J607">
        <v>9093745.277355684</v>
      </c>
      <c r="L607" s="4"/>
      <c r="M607" s="4"/>
    </row>
    <row r="608" spans="1:13" x14ac:dyDescent="0.4">
      <c r="A608">
        <v>200000758</v>
      </c>
      <c r="B608" t="s">
        <v>1199</v>
      </c>
      <c r="C608" t="s">
        <v>3709</v>
      </c>
      <c r="D608" t="s">
        <v>2687</v>
      </c>
      <c r="E608" t="s">
        <v>3722</v>
      </c>
      <c r="F608" t="s">
        <v>3780</v>
      </c>
      <c r="G608" t="s">
        <v>2687</v>
      </c>
      <c r="H608" t="s">
        <v>3780</v>
      </c>
      <c r="I608" t="s">
        <v>692</v>
      </c>
      <c r="J608">
        <v>4546872.638677842</v>
      </c>
      <c r="L608" s="4"/>
      <c r="M608" s="4"/>
    </row>
    <row r="609" spans="1:13" x14ac:dyDescent="0.4">
      <c r="A609">
        <v>200000758</v>
      </c>
      <c r="B609" t="s">
        <v>1199</v>
      </c>
      <c r="C609" t="s">
        <v>3709</v>
      </c>
      <c r="D609" t="s">
        <v>2687</v>
      </c>
      <c r="E609" t="s">
        <v>3722</v>
      </c>
      <c r="F609" t="s">
        <v>3770</v>
      </c>
      <c r="G609" t="s">
        <v>2687</v>
      </c>
      <c r="H609" t="s">
        <v>3770</v>
      </c>
      <c r="I609" t="s">
        <v>692</v>
      </c>
      <c r="J609">
        <v>22734363.1933892</v>
      </c>
      <c r="L609" s="4"/>
      <c r="M609" s="4"/>
    </row>
    <row r="610" spans="1:13" x14ac:dyDescent="0.4">
      <c r="A610">
        <v>200000758</v>
      </c>
      <c r="B610" t="s">
        <v>1199</v>
      </c>
      <c r="C610" t="s">
        <v>3709</v>
      </c>
      <c r="D610" t="s">
        <v>2687</v>
      </c>
      <c r="E610" t="s">
        <v>3714</v>
      </c>
      <c r="F610" t="s">
        <v>3851</v>
      </c>
      <c r="G610" t="s">
        <v>2687</v>
      </c>
      <c r="H610" t="s">
        <v>3851</v>
      </c>
      <c r="I610" t="s">
        <v>692</v>
      </c>
      <c r="J610">
        <v>26724848.212623902</v>
      </c>
      <c r="L610" s="4"/>
      <c r="M610" s="4"/>
    </row>
    <row r="611" spans="1:13" x14ac:dyDescent="0.4">
      <c r="A611">
        <v>200000758</v>
      </c>
      <c r="B611" t="s">
        <v>1199</v>
      </c>
      <c r="C611" t="s">
        <v>3709</v>
      </c>
      <c r="D611" t="s">
        <v>2687</v>
      </c>
      <c r="E611" t="s">
        <v>3714</v>
      </c>
      <c r="F611" t="s">
        <v>3715</v>
      </c>
      <c r="G611" t="s">
        <v>2687</v>
      </c>
      <c r="H611" t="s">
        <v>3715</v>
      </c>
      <c r="I611" t="s">
        <v>692</v>
      </c>
      <c r="J611">
        <v>16890181.792238839</v>
      </c>
      <c r="L611" s="4"/>
      <c r="M611" s="4"/>
    </row>
    <row r="612" spans="1:13" x14ac:dyDescent="0.4">
      <c r="A612">
        <v>200000758</v>
      </c>
      <c r="B612" t="s">
        <v>1199</v>
      </c>
      <c r="C612" t="s">
        <v>3709</v>
      </c>
      <c r="D612" t="s">
        <v>2687</v>
      </c>
      <c r="E612" t="s">
        <v>3714</v>
      </c>
      <c r="F612" t="s">
        <v>3956</v>
      </c>
      <c r="G612" t="s">
        <v>2687</v>
      </c>
      <c r="H612" t="s">
        <v>3956</v>
      </c>
      <c r="I612" t="s">
        <v>692</v>
      </c>
      <c r="J612">
        <v>5788467.9823817564</v>
      </c>
      <c r="L612" s="4"/>
      <c r="M612" s="4"/>
    </row>
    <row r="613" spans="1:13" x14ac:dyDescent="0.4">
      <c r="A613">
        <v>200000758</v>
      </c>
      <c r="B613" t="s">
        <v>1199</v>
      </c>
      <c r="C613" t="s">
        <v>3709</v>
      </c>
      <c r="D613" t="s">
        <v>2687</v>
      </c>
      <c r="E613" t="s">
        <v>3714</v>
      </c>
      <c r="F613" t="s">
        <v>3742</v>
      </c>
      <c r="G613" t="s">
        <v>2687</v>
      </c>
      <c r="H613" t="s">
        <v>3742</v>
      </c>
      <c r="I613" t="s">
        <v>692</v>
      </c>
      <c r="J613">
        <v>14386279.888754459</v>
      </c>
      <c r="L613" s="4"/>
      <c r="M613" s="4"/>
    </row>
    <row r="614" spans="1:13" x14ac:dyDescent="0.4">
      <c r="A614">
        <v>200000758</v>
      </c>
      <c r="B614" t="s">
        <v>1199</v>
      </c>
      <c r="C614" t="s">
        <v>3709</v>
      </c>
      <c r="D614" t="s">
        <v>2687</v>
      </c>
      <c r="E614" t="s">
        <v>3714</v>
      </c>
      <c r="F614" t="s">
        <v>3745</v>
      </c>
      <c r="G614" t="s">
        <v>2687</v>
      </c>
      <c r="H614" t="s">
        <v>3745</v>
      </c>
      <c r="I614" t="s">
        <v>692</v>
      </c>
      <c r="J614">
        <v>458080215.11442441</v>
      </c>
      <c r="L614" s="4"/>
      <c r="M614" s="4"/>
    </row>
    <row r="615" spans="1:13" x14ac:dyDescent="0.4">
      <c r="A615">
        <v>200000758</v>
      </c>
      <c r="B615" t="s">
        <v>1199</v>
      </c>
      <c r="C615" t="s">
        <v>3709</v>
      </c>
      <c r="D615" t="s">
        <v>2687</v>
      </c>
      <c r="E615" t="s">
        <v>3714</v>
      </c>
      <c r="F615" t="s">
        <v>3752</v>
      </c>
      <c r="G615" t="s">
        <v>2687</v>
      </c>
      <c r="H615" t="s">
        <v>3752</v>
      </c>
      <c r="I615" t="s">
        <v>692</v>
      </c>
      <c r="J615">
        <v>23984058.144979142</v>
      </c>
      <c r="L615" s="4"/>
      <c r="M615" s="4"/>
    </row>
    <row r="616" spans="1:13" x14ac:dyDescent="0.4">
      <c r="A616">
        <v>200000758</v>
      </c>
      <c r="B616" t="s">
        <v>1199</v>
      </c>
      <c r="C616" t="s">
        <v>3709</v>
      </c>
      <c r="D616" t="s">
        <v>2687</v>
      </c>
      <c r="E616" t="s">
        <v>3714</v>
      </c>
      <c r="F616" t="s">
        <v>3759</v>
      </c>
      <c r="G616" t="s">
        <v>2687</v>
      </c>
      <c r="H616" t="s">
        <v>3759</v>
      </c>
      <c r="I616" t="s">
        <v>692</v>
      </c>
      <c r="J616">
        <v>3378036.3584477678</v>
      </c>
      <c r="L616" s="4"/>
      <c r="M616" s="4"/>
    </row>
    <row r="617" spans="1:13" x14ac:dyDescent="0.4">
      <c r="A617">
        <v>200000758</v>
      </c>
      <c r="B617" t="s">
        <v>1199</v>
      </c>
      <c r="C617" t="s">
        <v>3709</v>
      </c>
      <c r="D617" t="s">
        <v>2687</v>
      </c>
      <c r="E617" t="s">
        <v>3714</v>
      </c>
      <c r="F617" t="s">
        <v>3762</v>
      </c>
      <c r="G617" t="s">
        <v>2687</v>
      </c>
      <c r="H617" t="s">
        <v>3762</v>
      </c>
      <c r="I617" t="s">
        <v>692</v>
      </c>
      <c r="J617">
        <v>225901452.2202926</v>
      </c>
      <c r="L617" s="4"/>
      <c r="M617" s="4"/>
    </row>
    <row r="618" spans="1:13" x14ac:dyDescent="0.4">
      <c r="A618">
        <v>200000758</v>
      </c>
      <c r="B618" t="s">
        <v>1199</v>
      </c>
      <c r="C618" t="s">
        <v>3709</v>
      </c>
      <c r="D618" t="s">
        <v>2687</v>
      </c>
      <c r="E618" t="s">
        <v>3714</v>
      </c>
      <c r="F618" t="s">
        <v>3765</v>
      </c>
      <c r="G618" t="s">
        <v>2687</v>
      </c>
      <c r="H618" t="s">
        <v>3765</v>
      </c>
      <c r="I618" t="s">
        <v>692</v>
      </c>
      <c r="J618">
        <v>20506792.644109249</v>
      </c>
      <c r="L618" s="4"/>
      <c r="M618" s="4"/>
    </row>
    <row r="619" spans="1:13" x14ac:dyDescent="0.4">
      <c r="A619">
        <v>200000758</v>
      </c>
      <c r="B619" t="s">
        <v>1199</v>
      </c>
      <c r="C619" t="s">
        <v>3709</v>
      </c>
      <c r="D619" t="s">
        <v>2687</v>
      </c>
      <c r="E619" t="s">
        <v>3714</v>
      </c>
      <c r="F619" t="s">
        <v>3769</v>
      </c>
      <c r="G619" t="s">
        <v>2687</v>
      </c>
      <c r="H619" t="s">
        <v>3769</v>
      </c>
      <c r="I619" t="s">
        <v>692</v>
      </c>
      <c r="J619">
        <v>4642704123.9874449</v>
      </c>
      <c r="L619" s="4"/>
      <c r="M619" s="4"/>
    </row>
    <row r="620" spans="1:13" x14ac:dyDescent="0.4">
      <c r="A620">
        <v>200000758</v>
      </c>
      <c r="B620" t="s">
        <v>1199</v>
      </c>
      <c r="C620" t="s">
        <v>3709</v>
      </c>
      <c r="D620" t="s">
        <v>2687</v>
      </c>
      <c r="E620" t="s">
        <v>3714</v>
      </c>
      <c r="F620" t="s">
        <v>3773</v>
      </c>
      <c r="G620" t="s">
        <v>2687</v>
      </c>
      <c r="H620" t="s">
        <v>3773</v>
      </c>
      <c r="I620" t="s">
        <v>692</v>
      </c>
      <c r="J620">
        <v>27024290.867582139</v>
      </c>
      <c r="L620" s="4"/>
      <c r="M620" s="4"/>
    </row>
    <row r="621" spans="1:13" x14ac:dyDescent="0.4">
      <c r="A621">
        <v>200000758</v>
      </c>
      <c r="B621" t="s">
        <v>1199</v>
      </c>
      <c r="C621" t="s">
        <v>3709</v>
      </c>
      <c r="D621" t="s">
        <v>2687</v>
      </c>
      <c r="E621" t="s">
        <v>3714</v>
      </c>
      <c r="F621" t="s">
        <v>3775</v>
      </c>
      <c r="G621" t="s">
        <v>2687</v>
      </c>
      <c r="H621" t="s">
        <v>3775</v>
      </c>
      <c r="I621" t="s">
        <v>692</v>
      </c>
      <c r="J621">
        <v>27777101.033859029</v>
      </c>
      <c r="L621" s="4"/>
      <c r="M621" s="4"/>
    </row>
    <row r="622" spans="1:13" x14ac:dyDescent="0.4">
      <c r="A622">
        <v>200000758</v>
      </c>
      <c r="B622" t="s">
        <v>1199</v>
      </c>
      <c r="C622" t="s">
        <v>3709</v>
      </c>
      <c r="D622" t="s">
        <v>2687</v>
      </c>
      <c r="E622" t="s">
        <v>3714</v>
      </c>
      <c r="F622" t="s">
        <v>3778</v>
      </c>
      <c r="G622" t="s">
        <v>2687</v>
      </c>
      <c r="H622" t="s">
        <v>3778</v>
      </c>
      <c r="I622" t="s">
        <v>692</v>
      </c>
      <c r="J622">
        <v>29261854.56658408</v>
      </c>
      <c r="L622" s="4"/>
      <c r="M622" s="4"/>
    </row>
    <row r="623" spans="1:13" x14ac:dyDescent="0.4">
      <c r="A623">
        <v>200000758</v>
      </c>
      <c r="B623" t="s">
        <v>1199</v>
      </c>
      <c r="C623" t="s">
        <v>3709</v>
      </c>
      <c r="D623" t="s">
        <v>2687</v>
      </c>
      <c r="E623" t="s">
        <v>3714</v>
      </c>
      <c r="F623" t="s">
        <v>3783</v>
      </c>
      <c r="G623" t="s">
        <v>2687</v>
      </c>
      <c r="H623" t="s">
        <v>3783</v>
      </c>
      <c r="I623" t="s">
        <v>692</v>
      </c>
      <c r="J623">
        <v>667516604.36816251</v>
      </c>
      <c r="L623" s="4"/>
      <c r="M623" s="4"/>
    </row>
    <row r="624" spans="1:13" x14ac:dyDescent="0.4">
      <c r="A624">
        <v>200000758</v>
      </c>
      <c r="B624" t="s">
        <v>1199</v>
      </c>
      <c r="C624" t="s">
        <v>3709</v>
      </c>
      <c r="D624" t="s">
        <v>2687</v>
      </c>
      <c r="E624" t="s">
        <v>3714</v>
      </c>
      <c r="F624" t="s">
        <v>3789</v>
      </c>
      <c r="G624" t="s">
        <v>2687</v>
      </c>
      <c r="H624" t="s">
        <v>3789</v>
      </c>
      <c r="I624" t="s">
        <v>692</v>
      </c>
      <c r="J624">
        <v>14470507.86082813</v>
      </c>
      <c r="L624" s="4"/>
      <c r="M624" s="4"/>
    </row>
    <row r="625" spans="1:13" x14ac:dyDescent="0.4">
      <c r="A625">
        <v>200000758</v>
      </c>
      <c r="B625" t="s">
        <v>1199</v>
      </c>
      <c r="C625" t="s">
        <v>3709</v>
      </c>
      <c r="D625" t="s">
        <v>2687</v>
      </c>
      <c r="E625" t="s">
        <v>3714</v>
      </c>
      <c r="F625" t="s">
        <v>3798</v>
      </c>
      <c r="G625" t="s">
        <v>2687</v>
      </c>
      <c r="H625" t="s">
        <v>3798</v>
      </c>
      <c r="I625" t="s">
        <v>692</v>
      </c>
      <c r="J625">
        <v>5558626.3885529721</v>
      </c>
      <c r="L625" s="4"/>
      <c r="M625" s="4"/>
    </row>
    <row r="626" spans="1:13" x14ac:dyDescent="0.4">
      <c r="A626">
        <v>200000758</v>
      </c>
      <c r="B626" t="s">
        <v>1199</v>
      </c>
      <c r="C626" t="s">
        <v>3709</v>
      </c>
      <c r="D626" t="s">
        <v>2687</v>
      </c>
      <c r="E626" t="s">
        <v>3714</v>
      </c>
      <c r="F626" t="s">
        <v>3799</v>
      </c>
      <c r="G626" t="s">
        <v>2687</v>
      </c>
      <c r="H626" t="s">
        <v>3799</v>
      </c>
      <c r="I626" t="s">
        <v>692</v>
      </c>
      <c r="J626">
        <v>11485323.618722411</v>
      </c>
      <c r="L626" s="4"/>
      <c r="M626" s="4"/>
    </row>
    <row r="627" spans="1:13" x14ac:dyDescent="0.4">
      <c r="A627">
        <v>200000758</v>
      </c>
      <c r="B627" t="s">
        <v>1199</v>
      </c>
      <c r="C627" t="s">
        <v>3709</v>
      </c>
      <c r="D627" t="s">
        <v>2687</v>
      </c>
      <c r="E627" t="s">
        <v>3714</v>
      </c>
      <c r="F627" t="s">
        <v>3796</v>
      </c>
      <c r="G627" t="s">
        <v>2687</v>
      </c>
      <c r="H627" t="s">
        <v>3796</v>
      </c>
      <c r="I627" t="s">
        <v>692</v>
      </c>
      <c r="J627">
        <v>61369186.333440617</v>
      </c>
      <c r="L627" s="4"/>
      <c r="M627" s="4"/>
    </row>
    <row r="628" spans="1:13" x14ac:dyDescent="0.4">
      <c r="A628">
        <v>200000758</v>
      </c>
      <c r="B628" t="s">
        <v>1199</v>
      </c>
      <c r="C628" t="s">
        <v>3709</v>
      </c>
      <c r="D628" t="s">
        <v>2687</v>
      </c>
      <c r="E628" t="s">
        <v>3714</v>
      </c>
      <c r="F628" t="s">
        <v>3816</v>
      </c>
      <c r="G628" t="s">
        <v>2687</v>
      </c>
      <c r="H628" t="s">
        <v>3816</v>
      </c>
      <c r="I628" t="s">
        <v>692</v>
      </c>
      <c r="J628">
        <v>51633976.355232798</v>
      </c>
      <c r="L628" s="4"/>
      <c r="M628" s="4"/>
    </row>
    <row r="629" spans="1:13" x14ac:dyDescent="0.4">
      <c r="A629">
        <v>200000758</v>
      </c>
      <c r="B629" t="s">
        <v>1199</v>
      </c>
      <c r="C629" t="s">
        <v>3709</v>
      </c>
      <c r="D629" t="s">
        <v>2687</v>
      </c>
      <c r="E629" t="s">
        <v>3714</v>
      </c>
      <c r="F629" t="s">
        <v>3818</v>
      </c>
      <c r="G629" t="s">
        <v>2687</v>
      </c>
      <c r="H629" t="s">
        <v>3818</v>
      </c>
      <c r="I629" t="s">
        <v>692</v>
      </c>
      <c r="J629">
        <v>70850655.697492257</v>
      </c>
      <c r="L629" s="4"/>
      <c r="M629" s="4"/>
    </row>
    <row r="630" spans="1:13" x14ac:dyDescent="0.4">
      <c r="A630">
        <v>200000758</v>
      </c>
      <c r="B630" t="s">
        <v>1199</v>
      </c>
      <c r="C630" t="s">
        <v>3709</v>
      </c>
      <c r="D630" t="s">
        <v>2687</v>
      </c>
      <c r="E630" t="s">
        <v>3714</v>
      </c>
      <c r="F630" t="s">
        <v>3819</v>
      </c>
      <c r="G630" t="s">
        <v>2687</v>
      </c>
      <c r="H630" t="s">
        <v>3819</v>
      </c>
      <c r="I630" t="s">
        <v>692</v>
      </c>
      <c r="J630">
        <v>48643588.440193512</v>
      </c>
      <c r="L630" s="4"/>
      <c r="M630" s="4"/>
    </row>
    <row r="631" spans="1:13" x14ac:dyDescent="0.4">
      <c r="A631">
        <v>200000758</v>
      </c>
      <c r="B631" t="s">
        <v>1199</v>
      </c>
      <c r="C631" t="s">
        <v>3709</v>
      </c>
      <c r="D631" t="s">
        <v>2687</v>
      </c>
      <c r="E631" t="s">
        <v>3714</v>
      </c>
      <c r="F631" t="s">
        <v>3828</v>
      </c>
      <c r="G631" t="s">
        <v>2687</v>
      </c>
      <c r="H631" t="s">
        <v>3828</v>
      </c>
      <c r="I631" t="s">
        <v>692</v>
      </c>
      <c r="J631">
        <v>355974472.52607852</v>
      </c>
      <c r="L631" s="4"/>
      <c r="M631" s="4"/>
    </row>
    <row r="632" spans="1:13" x14ac:dyDescent="0.4">
      <c r="A632">
        <v>200000758</v>
      </c>
      <c r="B632" t="s">
        <v>1199</v>
      </c>
      <c r="C632" t="s">
        <v>3709</v>
      </c>
      <c r="D632" t="s">
        <v>2687</v>
      </c>
      <c r="E632" t="s">
        <v>3714</v>
      </c>
      <c r="F632" t="s">
        <v>3832</v>
      </c>
      <c r="G632" t="s">
        <v>2687</v>
      </c>
      <c r="H632" t="s">
        <v>3832</v>
      </c>
      <c r="I632" t="s">
        <v>692</v>
      </c>
      <c r="J632">
        <v>162338293.27792439</v>
      </c>
      <c r="L632" s="4"/>
      <c r="M632" s="4"/>
    </row>
    <row r="633" spans="1:13" x14ac:dyDescent="0.4">
      <c r="A633">
        <v>200000758</v>
      </c>
      <c r="B633" t="s">
        <v>1199</v>
      </c>
      <c r="C633" t="s">
        <v>3709</v>
      </c>
      <c r="D633" t="s">
        <v>2687</v>
      </c>
      <c r="E633" t="s">
        <v>3714</v>
      </c>
      <c r="F633" t="s">
        <v>3836</v>
      </c>
      <c r="G633" t="s">
        <v>2687</v>
      </c>
      <c r="H633" t="s">
        <v>3836</v>
      </c>
      <c r="I633" t="s">
        <v>692</v>
      </c>
      <c r="J633">
        <v>67560659.608228177</v>
      </c>
      <c r="L633" s="4"/>
      <c r="M633" s="4"/>
    </row>
    <row r="634" spans="1:13" x14ac:dyDescent="0.4">
      <c r="A634">
        <v>200000758</v>
      </c>
      <c r="B634" t="s">
        <v>1199</v>
      </c>
      <c r="C634" t="s">
        <v>3709</v>
      </c>
      <c r="D634" t="s">
        <v>2687</v>
      </c>
      <c r="E634" t="s">
        <v>3714</v>
      </c>
      <c r="F634" t="s">
        <v>3843</v>
      </c>
      <c r="G634" t="s">
        <v>2687</v>
      </c>
      <c r="H634" t="s">
        <v>3843</v>
      </c>
      <c r="I634" t="s">
        <v>692</v>
      </c>
      <c r="J634">
        <v>331763571.71441782</v>
      </c>
      <c r="L634" s="4"/>
      <c r="M634" s="4"/>
    </row>
    <row r="635" spans="1:13" x14ac:dyDescent="0.4">
      <c r="A635">
        <v>200000758</v>
      </c>
      <c r="B635" t="s">
        <v>1199</v>
      </c>
      <c r="C635" t="s">
        <v>3709</v>
      </c>
      <c r="D635" t="s">
        <v>2687</v>
      </c>
      <c r="E635" t="s">
        <v>3714</v>
      </c>
      <c r="F635" t="s">
        <v>3844</v>
      </c>
      <c r="G635" t="s">
        <v>2687</v>
      </c>
      <c r="H635" t="s">
        <v>3844</v>
      </c>
      <c r="I635" t="s">
        <v>692</v>
      </c>
      <c r="J635">
        <v>108925863.349783</v>
      </c>
      <c r="L635" s="4"/>
      <c r="M635" s="4"/>
    </row>
    <row r="636" spans="1:13" x14ac:dyDescent="0.4">
      <c r="A636">
        <v>200000758</v>
      </c>
      <c r="B636" t="s">
        <v>1199</v>
      </c>
      <c r="C636" t="s">
        <v>3709</v>
      </c>
      <c r="D636" t="s">
        <v>2687</v>
      </c>
      <c r="E636" t="s">
        <v>3714</v>
      </c>
      <c r="F636" t="s">
        <v>3847</v>
      </c>
      <c r="G636" t="s">
        <v>2687</v>
      </c>
      <c r="H636" t="s">
        <v>3847</v>
      </c>
      <c r="I636" t="s">
        <v>692</v>
      </c>
      <c r="J636">
        <v>88705038.927596077</v>
      </c>
      <c r="L636" s="4"/>
      <c r="M636" s="4"/>
    </row>
    <row r="637" spans="1:13" x14ac:dyDescent="0.4">
      <c r="A637">
        <v>200000758</v>
      </c>
      <c r="B637" t="s">
        <v>1199</v>
      </c>
      <c r="C637" t="s">
        <v>3709</v>
      </c>
      <c r="D637" t="s">
        <v>2687</v>
      </c>
      <c r="E637" t="s">
        <v>3714</v>
      </c>
      <c r="F637" t="s">
        <v>3854</v>
      </c>
      <c r="G637" t="s">
        <v>2687</v>
      </c>
      <c r="H637" t="s">
        <v>3854</v>
      </c>
      <c r="I637" t="s">
        <v>692</v>
      </c>
      <c r="J637">
        <v>27024290.867582139</v>
      </c>
      <c r="L637" s="4"/>
      <c r="M637" s="4"/>
    </row>
    <row r="638" spans="1:13" x14ac:dyDescent="0.4">
      <c r="A638">
        <v>200000758</v>
      </c>
      <c r="B638" t="s">
        <v>1199</v>
      </c>
      <c r="C638" t="s">
        <v>3709</v>
      </c>
      <c r="D638" t="s">
        <v>2687</v>
      </c>
      <c r="E638" t="s">
        <v>3714</v>
      </c>
      <c r="F638" t="s">
        <v>3859</v>
      </c>
      <c r="G638" t="s">
        <v>2687</v>
      </c>
      <c r="H638" t="s">
        <v>3859</v>
      </c>
      <c r="I638" t="s">
        <v>692</v>
      </c>
      <c r="J638">
        <v>27024290.867582139</v>
      </c>
      <c r="L638" s="4"/>
      <c r="M638" s="4"/>
    </row>
    <row r="639" spans="1:13" x14ac:dyDescent="0.4">
      <c r="A639">
        <v>200000758</v>
      </c>
      <c r="B639" t="s">
        <v>1199</v>
      </c>
      <c r="C639" t="s">
        <v>3709</v>
      </c>
      <c r="D639" t="s">
        <v>2687</v>
      </c>
      <c r="E639" t="s">
        <v>3714</v>
      </c>
      <c r="F639" t="s">
        <v>3865</v>
      </c>
      <c r="G639" t="s">
        <v>2687</v>
      </c>
      <c r="H639" t="s">
        <v>3865</v>
      </c>
      <c r="I639" t="s">
        <v>692</v>
      </c>
      <c r="J639">
        <v>402363045.2699784</v>
      </c>
      <c r="L639" s="4"/>
      <c r="M639" s="4"/>
    </row>
    <row r="640" spans="1:13" x14ac:dyDescent="0.4">
      <c r="A640">
        <v>200000758</v>
      </c>
      <c r="B640" t="s">
        <v>1199</v>
      </c>
      <c r="C640" t="s">
        <v>3709</v>
      </c>
      <c r="D640" t="s">
        <v>2687</v>
      </c>
      <c r="E640" t="s">
        <v>3714</v>
      </c>
      <c r="F640" t="s">
        <v>3870</v>
      </c>
      <c r="G640" t="s">
        <v>2687</v>
      </c>
      <c r="H640" t="s">
        <v>3870</v>
      </c>
      <c r="I640" t="s">
        <v>692</v>
      </c>
      <c r="J640">
        <v>106984022.1197765</v>
      </c>
      <c r="L640" s="4"/>
      <c r="M640" s="4"/>
    </row>
    <row r="641" spans="1:13" x14ac:dyDescent="0.4">
      <c r="A641">
        <v>200000758</v>
      </c>
      <c r="B641" t="s">
        <v>1199</v>
      </c>
      <c r="C641" t="s">
        <v>3709</v>
      </c>
      <c r="D641" t="s">
        <v>2687</v>
      </c>
      <c r="E641" t="s">
        <v>3714</v>
      </c>
      <c r="F641" t="s">
        <v>3874</v>
      </c>
      <c r="G641" t="s">
        <v>2687</v>
      </c>
      <c r="H641" t="s">
        <v>3874</v>
      </c>
      <c r="I641" t="s">
        <v>692</v>
      </c>
      <c r="J641">
        <v>21297573.38983281</v>
      </c>
      <c r="L641" s="4"/>
      <c r="M641" s="4"/>
    </row>
    <row r="642" spans="1:13" x14ac:dyDescent="0.4">
      <c r="A642">
        <v>200000758</v>
      </c>
      <c r="B642" t="s">
        <v>1199</v>
      </c>
      <c r="C642" t="s">
        <v>3709</v>
      </c>
      <c r="D642" t="s">
        <v>2687</v>
      </c>
      <c r="E642" t="s">
        <v>3714</v>
      </c>
      <c r="F642" t="s">
        <v>3879</v>
      </c>
      <c r="G642" t="s">
        <v>2687</v>
      </c>
      <c r="H642" t="s">
        <v>3879</v>
      </c>
      <c r="I642" t="s">
        <v>692</v>
      </c>
      <c r="J642">
        <v>332255684.05111659</v>
      </c>
      <c r="L642" s="4"/>
      <c r="M642" s="4"/>
    </row>
    <row r="643" spans="1:13" x14ac:dyDescent="0.4">
      <c r="A643">
        <v>200000758</v>
      </c>
      <c r="B643" t="s">
        <v>1199</v>
      </c>
      <c r="C643" t="s">
        <v>3709</v>
      </c>
      <c r="D643" t="s">
        <v>2687</v>
      </c>
      <c r="E643" t="s">
        <v>3714</v>
      </c>
      <c r="F643" t="s">
        <v>3880</v>
      </c>
      <c r="G643" t="s">
        <v>2687</v>
      </c>
      <c r="H643" t="s">
        <v>3880</v>
      </c>
      <c r="I643" t="s">
        <v>692</v>
      </c>
      <c r="J643">
        <v>108510094.63478521</v>
      </c>
      <c r="L643" s="4"/>
      <c r="M643" s="4"/>
    </row>
    <row r="644" spans="1:13" x14ac:dyDescent="0.4">
      <c r="A644">
        <v>200000758</v>
      </c>
      <c r="B644" t="s">
        <v>1199</v>
      </c>
      <c r="C644" t="s">
        <v>3709</v>
      </c>
      <c r="D644" t="s">
        <v>2687</v>
      </c>
      <c r="E644" t="s">
        <v>3714</v>
      </c>
      <c r="F644" t="s">
        <v>3878</v>
      </c>
      <c r="G644" t="s">
        <v>2687</v>
      </c>
      <c r="H644" t="s">
        <v>3878</v>
      </c>
      <c r="I644" t="s">
        <v>692</v>
      </c>
      <c r="J644">
        <v>39075908.501434743</v>
      </c>
      <c r="L644" s="4"/>
      <c r="M644" s="4"/>
    </row>
    <row r="645" spans="1:13" x14ac:dyDescent="0.4">
      <c r="A645">
        <v>200000758</v>
      </c>
      <c r="B645" t="s">
        <v>1199</v>
      </c>
      <c r="C645" t="s">
        <v>3709</v>
      </c>
      <c r="D645" t="s">
        <v>2687</v>
      </c>
      <c r="E645" t="s">
        <v>3714</v>
      </c>
      <c r="F645" t="s">
        <v>3886</v>
      </c>
      <c r="G645" t="s">
        <v>2687</v>
      </c>
      <c r="H645" t="s">
        <v>3886</v>
      </c>
      <c r="I645" t="s">
        <v>692</v>
      </c>
      <c r="J645">
        <v>540485817.35164285</v>
      </c>
      <c r="L645" s="4"/>
      <c r="M645" s="4"/>
    </row>
    <row r="646" spans="1:13" x14ac:dyDescent="0.4">
      <c r="A646">
        <v>200000758</v>
      </c>
      <c r="B646" t="s">
        <v>1199</v>
      </c>
      <c r="C646" t="s">
        <v>3709</v>
      </c>
      <c r="D646" t="s">
        <v>2687</v>
      </c>
      <c r="E646" t="s">
        <v>3714</v>
      </c>
      <c r="F646" t="s">
        <v>3918</v>
      </c>
      <c r="G646" t="s">
        <v>2687</v>
      </c>
      <c r="H646" t="s">
        <v>3918</v>
      </c>
      <c r="I646" t="s">
        <v>692</v>
      </c>
      <c r="J646">
        <v>6662433.5490393639</v>
      </c>
      <c r="L646" s="4"/>
      <c r="M646" s="4"/>
    </row>
    <row r="647" spans="1:13" x14ac:dyDescent="0.4">
      <c r="A647">
        <v>200000758</v>
      </c>
      <c r="B647" t="s">
        <v>1199</v>
      </c>
      <c r="C647" t="s">
        <v>3709</v>
      </c>
      <c r="D647" t="s">
        <v>2687</v>
      </c>
      <c r="E647" t="s">
        <v>3714</v>
      </c>
      <c r="F647" t="s">
        <v>3931</v>
      </c>
      <c r="G647" t="s">
        <v>2687</v>
      </c>
      <c r="H647" t="s">
        <v>3931</v>
      </c>
      <c r="I647" t="s">
        <v>692</v>
      </c>
      <c r="J647">
        <v>46171683.339124367</v>
      </c>
      <c r="L647" s="4"/>
      <c r="M647" s="4"/>
    </row>
    <row r="648" spans="1:13" x14ac:dyDescent="0.4">
      <c r="A648">
        <v>200000758</v>
      </c>
      <c r="B648" t="s">
        <v>1199</v>
      </c>
      <c r="C648" t="s">
        <v>3709</v>
      </c>
      <c r="D648" t="s">
        <v>2687</v>
      </c>
      <c r="E648" t="s">
        <v>3714</v>
      </c>
      <c r="F648" t="s">
        <v>3943</v>
      </c>
      <c r="G648" t="s">
        <v>2687</v>
      </c>
      <c r="H648" t="s">
        <v>3943</v>
      </c>
      <c r="I648" t="s">
        <v>692</v>
      </c>
      <c r="J648">
        <v>201940689.0140413</v>
      </c>
      <c r="L648" s="4"/>
      <c r="M648" s="4"/>
    </row>
    <row r="649" spans="1:13" x14ac:dyDescent="0.4">
      <c r="A649">
        <v>200000758</v>
      </c>
      <c r="B649" t="s">
        <v>1199</v>
      </c>
      <c r="C649" t="s">
        <v>3709</v>
      </c>
      <c r="D649" t="s">
        <v>2687</v>
      </c>
      <c r="E649" t="s">
        <v>3714</v>
      </c>
      <c r="F649" t="s">
        <v>3947</v>
      </c>
      <c r="G649" t="s">
        <v>2687</v>
      </c>
      <c r="H649" t="s">
        <v>3947</v>
      </c>
      <c r="I649" t="s">
        <v>692</v>
      </c>
      <c r="J649">
        <v>98336901.116669446</v>
      </c>
      <c r="L649" s="4"/>
      <c r="M649" s="4"/>
    </row>
    <row r="650" spans="1:13" x14ac:dyDescent="0.4">
      <c r="A650">
        <v>200000758</v>
      </c>
      <c r="B650" t="s">
        <v>1199</v>
      </c>
      <c r="C650" t="s">
        <v>3709</v>
      </c>
      <c r="D650" t="s">
        <v>2687</v>
      </c>
      <c r="E650" t="s">
        <v>3714</v>
      </c>
      <c r="F650" t="s">
        <v>3823</v>
      </c>
      <c r="G650" t="s">
        <v>2687</v>
      </c>
      <c r="H650" t="s">
        <v>3823</v>
      </c>
      <c r="I650" t="s">
        <v>692</v>
      </c>
      <c r="J650">
        <v>185004142.99717551</v>
      </c>
      <c r="L650" s="4"/>
      <c r="M650" s="4"/>
    </row>
    <row r="651" spans="1:13" x14ac:dyDescent="0.4">
      <c r="A651">
        <v>200000758</v>
      </c>
      <c r="B651" t="s">
        <v>1199</v>
      </c>
      <c r="C651" t="s">
        <v>3709</v>
      </c>
      <c r="D651" t="s">
        <v>2687</v>
      </c>
      <c r="E651" t="s">
        <v>3714</v>
      </c>
      <c r="F651" t="s">
        <v>3958</v>
      </c>
      <c r="G651" t="s">
        <v>2687</v>
      </c>
      <c r="H651" t="s">
        <v>3958</v>
      </c>
      <c r="I651" t="s">
        <v>692</v>
      </c>
      <c r="J651">
        <v>3400543.5390968332</v>
      </c>
      <c r="L651" s="4"/>
      <c r="M651" s="4"/>
    </row>
    <row r="652" spans="1:13" x14ac:dyDescent="0.4">
      <c r="A652">
        <v>200000758</v>
      </c>
      <c r="B652" t="s">
        <v>1199</v>
      </c>
      <c r="C652" t="s">
        <v>3709</v>
      </c>
      <c r="D652" t="s">
        <v>2687</v>
      </c>
      <c r="E652" t="s">
        <v>3714</v>
      </c>
      <c r="F652" t="s">
        <v>3786</v>
      </c>
      <c r="G652" t="s">
        <v>2687</v>
      </c>
      <c r="H652" t="s">
        <v>3786</v>
      </c>
      <c r="I652" t="s">
        <v>692</v>
      </c>
      <c r="J652">
        <v>8782894.5319641959</v>
      </c>
      <c r="L652" s="4"/>
      <c r="M652" s="4"/>
    </row>
    <row r="653" spans="1:13" x14ac:dyDescent="0.4">
      <c r="A653">
        <v>200000758</v>
      </c>
      <c r="B653" t="s">
        <v>1199</v>
      </c>
      <c r="C653" t="s">
        <v>3709</v>
      </c>
      <c r="D653" t="s">
        <v>2687</v>
      </c>
      <c r="E653" t="s">
        <v>3714</v>
      </c>
      <c r="F653" t="s">
        <v>3758</v>
      </c>
      <c r="G653" t="s">
        <v>2687</v>
      </c>
      <c r="H653" t="s">
        <v>3758</v>
      </c>
      <c r="I653" t="s">
        <v>692</v>
      </c>
      <c r="J653">
        <v>14118727.261746639</v>
      </c>
      <c r="L653" s="4"/>
      <c r="M653" s="4"/>
    </row>
    <row r="654" spans="1:13" x14ac:dyDescent="0.4">
      <c r="A654">
        <v>200000758</v>
      </c>
      <c r="B654" t="s">
        <v>1199</v>
      </c>
      <c r="C654" t="s">
        <v>3709</v>
      </c>
      <c r="D654" t="s">
        <v>2687</v>
      </c>
      <c r="E654" t="s">
        <v>3714</v>
      </c>
      <c r="F654" t="s">
        <v>3934</v>
      </c>
      <c r="G654" t="s">
        <v>2687</v>
      </c>
      <c r="H654" t="s">
        <v>3934</v>
      </c>
      <c r="I654" t="s">
        <v>692</v>
      </c>
      <c r="J654">
        <v>6120866.760053019</v>
      </c>
      <c r="L654" s="4"/>
      <c r="M654" s="4"/>
    </row>
    <row r="655" spans="1:13" x14ac:dyDescent="0.4">
      <c r="A655">
        <v>200000758</v>
      </c>
      <c r="B655" t="s">
        <v>1199</v>
      </c>
      <c r="C655" t="s">
        <v>3709</v>
      </c>
      <c r="D655" t="s">
        <v>2687</v>
      </c>
      <c r="E655" t="s">
        <v>3714</v>
      </c>
      <c r="F655" t="s">
        <v>3766</v>
      </c>
      <c r="G655" t="s">
        <v>2687</v>
      </c>
      <c r="H655" t="s">
        <v>3766</v>
      </c>
      <c r="I655" t="s">
        <v>692</v>
      </c>
      <c r="J655">
        <v>6662440.3051120797</v>
      </c>
      <c r="L655" s="4"/>
      <c r="M655" s="4"/>
    </row>
    <row r="656" spans="1:13" x14ac:dyDescent="0.4">
      <c r="A656">
        <v>200000758</v>
      </c>
      <c r="B656" t="s">
        <v>1199</v>
      </c>
      <c r="C656" t="s">
        <v>3709</v>
      </c>
      <c r="D656" t="s">
        <v>2687</v>
      </c>
      <c r="E656" t="s">
        <v>3714</v>
      </c>
      <c r="F656" t="s">
        <v>3739</v>
      </c>
      <c r="G656" t="s">
        <v>2687</v>
      </c>
      <c r="H656" t="s">
        <v>3739</v>
      </c>
      <c r="I656" t="s">
        <v>692</v>
      </c>
      <c r="J656">
        <v>60101110.819685914</v>
      </c>
      <c r="L656" s="4"/>
      <c r="M656" s="4"/>
    </row>
    <row r="657" spans="1:13" x14ac:dyDescent="0.4">
      <c r="A657">
        <v>200000758</v>
      </c>
      <c r="B657" t="s">
        <v>1199</v>
      </c>
      <c r="C657" t="s">
        <v>3709</v>
      </c>
      <c r="D657" t="s">
        <v>2687</v>
      </c>
      <c r="E657" t="s">
        <v>3714</v>
      </c>
      <c r="F657" t="s">
        <v>3935</v>
      </c>
      <c r="G657" t="s">
        <v>2687</v>
      </c>
      <c r="H657" t="s">
        <v>3935</v>
      </c>
      <c r="I657" t="s">
        <v>692</v>
      </c>
      <c r="J657">
        <v>19881358.670844451</v>
      </c>
      <c r="L657" s="4"/>
      <c r="M657" s="4"/>
    </row>
    <row r="658" spans="1:13" x14ac:dyDescent="0.4">
      <c r="A658">
        <v>200000758</v>
      </c>
      <c r="B658" t="s">
        <v>1199</v>
      </c>
      <c r="C658" t="s">
        <v>3709</v>
      </c>
      <c r="D658" t="s">
        <v>2687</v>
      </c>
      <c r="E658" t="s">
        <v>3714</v>
      </c>
      <c r="F658" t="s">
        <v>3879</v>
      </c>
      <c r="G658" t="s">
        <v>2687</v>
      </c>
      <c r="H658" t="s">
        <v>3879</v>
      </c>
      <c r="I658" t="s">
        <v>692</v>
      </c>
      <c r="J658">
        <v>5874405.2273406666</v>
      </c>
      <c r="L658" s="4"/>
      <c r="M658" s="4"/>
    </row>
    <row r="659" spans="1:13" x14ac:dyDescent="0.4">
      <c r="A659">
        <v>200000758</v>
      </c>
      <c r="B659" t="s">
        <v>1199</v>
      </c>
      <c r="C659" t="s">
        <v>3709</v>
      </c>
      <c r="D659" t="s">
        <v>2687</v>
      </c>
      <c r="E659" t="s">
        <v>3714</v>
      </c>
      <c r="F659" t="s">
        <v>3738</v>
      </c>
      <c r="G659" t="s">
        <v>2687</v>
      </c>
      <c r="H659" t="s">
        <v>3738</v>
      </c>
      <c r="I659" t="s">
        <v>692</v>
      </c>
      <c r="J659">
        <v>675607771.63893449</v>
      </c>
      <c r="L659" s="4"/>
      <c r="M659" s="4"/>
    </row>
    <row r="660" spans="1:13" x14ac:dyDescent="0.4">
      <c r="A660">
        <v>200000758</v>
      </c>
      <c r="B660" t="s">
        <v>1199</v>
      </c>
      <c r="C660" t="s">
        <v>3709</v>
      </c>
      <c r="D660" t="s">
        <v>2687</v>
      </c>
      <c r="E660" t="s">
        <v>3714</v>
      </c>
      <c r="F660" t="s">
        <v>3924</v>
      </c>
      <c r="G660" t="s">
        <v>2687</v>
      </c>
      <c r="H660" t="s">
        <v>3924</v>
      </c>
      <c r="I660" t="s">
        <v>692</v>
      </c>
      <c r="J660">
        <v>763937486.91703868</v>
      </c>
      <c r="L660" s="4"/>
      <c r="M660" s="4"/>
    </row>
    <row r="661" spans="1:13" x14ac:dyDescent="0.4">
      <c r="A661">
        <v>200000758</v>
      </c>
      <c r="B661" t="s">
        <v>1199</v>
      </c>
      <c r="C661" t="s">
        <v>3709</v>
      </c>
      <c r="D661" t="s">
        <v>2687</v>
      </c>
      <c r="E661" t="s">
        <v>3714</v>
      </c>
      <c r="F661" t="s">
        <v>3879</v>
      </c>
      <c r="G661" t="s">
        <v>2687</v>
      </c>
      <c r="H661" t="s">
        <v>3879</v>
      </c>
      <c r="I661" t="s">
        <v>692</v>
      </c>
      <c r="J661">
        <v>10642841.350925541</v>
      </c>
      <c r="L661" s="4"/>
      <c r="M661" s="4"/>
    </row>
    <row r="662" spans="1:13" x14ac:dyDescent="0.4">
      <c r="A662">
        <v>200000758</v>
      </c>
      <c r="B662" t="s">
        <v>1199</v>
      </c>
      <c r="C662" t="s">
        <v>3709</v>
      </c>
      <c r="D662" t="s">
        <v>2687</v>
      </c>
      <c r="E662" t="s">
        <v>3714</v>
      </c>
      <c r="F662" t="s">
        <v>3879</v>
      </c>
      <c r="G662" t="s">
        <v>2687</v>
      </c>
      <c r="H662" t="s">
        <v>3879</v>
      </c>
      <c r="I662" t="s">
        <v>692</v>
      </c>
      <c r="J662">
        <v>8995035.2152747158</v>
      </c>
      <c r="L662" s="4"/>
      <c r="M662" s="4"/>
    </row>
    <row r="663" spans="1:13" x14ac:dyDescent="0.4">
      <c r="A663">
        <v>200000758</v>
      </c>
      <c r="B663" t="s">
        <v>1199</v>
      </c>
      <c r="C663" t="s">
        <v>3709</v>
      </c>
      <c r="D663" t="s">
        <v>2687</v>
      </c>
      <c r="E663" t="s">
        <v>3714</v>
      </c>
      <c r="F663" t="s">
        <v>3769</v>
      </c>
      <c r="G663" t="s">
        <v>2687</v>
      </c>
      <c r="H663" t="s">
        <v>3769</v>
      </c>
      <c r="I663" t="s">
        <v>692</v>
      </c>
      <c r="J663">
        <v>1150793484.2891321</v>
      </c>
      <c r="L663" s="4"/>
      <c r="M663" s="4"/>
    </row>
    <row r="664" spans="1:13" x14ac:dyDescent="0.4">
      <c r="A664">
        <v>200000758</v>
      </c>
      <c r="B664" t="s">
        <v>1199</v>
      </c>
      <c r="C664" t="s">
        <v>3709</v>
      </c>
      <c r="D664" t="s">
        <v>2687</v>
      </c>
      <c r="E664" t="s">
        <v>3714</v>
      </c>
      <c r="F664" t="s">
        <v>3892</v>
      </c>
      <c r="G664" t="s">
        <v>2687</v>
      </c>
      <c r="H664" t="s">
        <v>3892</v>
      </c>
      <c r="I664" t="s">
        <v>692</v>
      </c>
      <c r="J664">
        <v>131325487.3211958</v>
      </c>
      <c r="L664" s="4"/>
      <c r="M664" s="4"/>
    </row>
    <row r="665" spans="1:13" x14ac:dyDescent="0.4">
      <c r="A665">
        <v>200000758</v>
      </c>
      <c r="B665" t="s">
        <v>1199</v>
      </c>
      <c r="C665" t="s">
        <v>3709</v>
      </c>
      <c r="D665" t="s">
        <v>2687</v>
      </c>
      <c r="E665" t="s">
        <v>3712</v>
      </c>
      <c r="F665" t="s">
        <v>3919</v>
      </c>
      <c r="G665" t="s">
        <v>2687</v>
      </c>
      <c r="H665" t="s">
        <v>3919</v>
      </c>
      <c r="I665" t="s">
        <v>692</v>
      </c>
      <c r="J665">
        <v>586294730.66153479</v>
      </c>
      <c r="L665" s="4"/>
      <c r="M665" s="4"/>
    </row>
    <row r="666" spans="1:13" x14ac:dyDescent="0.4">
      <c r="A666">
        <v>200000758</v>
      </c>
      <c r="B666" t="s">
        <v>1199</v>
      </c>
      <c r="C666" t="s">
        <v>3709</v>
      </c>
      <c r="D666" t="s">
        <v>2687</v>
      </c>
      <c r="E666" t="s">
        <v>3712</v>
      </c>
      <c r="F666" t="s">
        <v>3907</v>
      </c>
      <c r="G666" t="s">
        <v>2687</v>
      </c>
      <c r="H666" t="s">
        <v>3907</v>
      </c>
      <c r="I666" t="s">
        <v>692</v>
      </c>
      <c r="J666">
        <v>292196670.67737448</v>
      </c>
      <c r="L666" s="4"/>
      <c r="M666" s="4"/>
    </row>
    <row r="667" spans="1:13" x14ac:dyDescent="0.4">
      <c r="A667">
        <v>200000758</v>
      </c>
      <c r="B667" t="s">
        <v>1199</v>
      </c>
      <c r="C667" t="s">
        <v>3709</v>
      </c>
      <c r="D667" t="s">
        <v>2687</v>
      </c>
      <c r="E667" t="s">
        <v>3712</v>
      </c>
      <c r="F667" t="s">
        <v>3864</v>
      </c>
      <c r="G667" t="s">
        <v>2687</v>
      </c>
      <c r="H667" t="s">
        <v>3864</v>
      </c>
      <c r="I667" t="s">
        <v>692</v>
      </c>
      <c r="J667">
        <v>1248454817.103579</v>
      </c>
      <c r="L667" s="4"/>
      <c r="M667" s="4"/>
    </row>
    <row r="668" spans="1:13" x14ac:dyDescent="0.4">
      <c r="A668">
        <v>200000758</v>
      </c>
      <c r="B668" t="s">
        <v>1199</v>
      </c>
      <c r="C668" t="s">
        <v>3709</v>
      </c>
      <c r="D668" t="s">
        <v>2687</v>
      </c>
      <c r="E668" t="s">
        <v>3712</v>
      </c>
      <c r="F668" t="s">
        <v>3713</v>
      </c>
      <c r="G668" t="s">
        <v>2687</v>
      </c>
      <c r="H668" t="s">
        <v>3713</v>
      </c>
      <c r="I668" t="s">
        <v>692</v>
      </c>
      <c r="J668">
        <v>133025799.1030294</v>
      </c>
      <c r="L668" s="4"/>
      <c r="M668" s="4"/>
    </row>
    <row r="669" spans="1:13" x14ac:dyDescent="0.4">
      <c r="A669">
        <v>200000758</v>
      </c>
      <c r="B669" t="s">
        <v>1199</v>
      </c>
      <c r="C669" t="s">
        <v>3709</v>
      </c>
      <c r="D669" t="s">
        <v>2687</v>
      </c>
      <c r="E669" t="s">
        <v>3712</v>
      </c>
      <c r="F669" t="s">
        <v>3719</v>
      </c>
      <c r="G669" t="s">
        <v>2687</v>
      </c>
      <c r="H669" t="s">
        <v>3719</v>
      </c>
      <c r="I669" t="s">
        <v>692</v>
      </c>
      <c r="J669">
        <v>2523973504.6827769</v>
      </c>
      <c r="L669" s="4"/>
      <c r="M669" s="4"/>
    </row>
    <row r="670" spans="1:13" x14ac:dyDescent="0.4">
      <c r="A670">
        <v>200000758</v>
      </c>
      <c r="B670" t="s">
        <v>1199</v>
      </c>
      <c r="C670" t="s">
        <v>3709</v>
      </c>
      <c r="D670" t="s">
        <v>2687</v>
      </c>
      <c r="E670" t="s">
        <v>3712</v>
      </c>
      <c r="F670" t="s">
        <v>3903</v>
      </c>
      <c r="G670" t="s">
        <v>2687</v>
      </c>
      <c r="H670" t="s">
        <v>3903</v>
      </c>
      <c r="I670" t="s">
        <v>692</v>
      </c>
      <c r="J670">
        <v>904838130.43668377</v>
      </c>
      <c r="L670" s="4"/>
      <c r="M670" s="4"/>
    </row>
    <row r="671" spans="1:13" x14ac:dyDescent="0.4">
      <c r="A671">
        <v>200000758</v>
      </c>
      <c r="B671" t="s">
        <v>1199</v>
      </c>
      <c r="C671" t="s">
        <v>3709</v>
      </c>
      <c r="D671" t="s">
        <v>2687</v>
      </c>
      <c r="E671" t="s">
        <v>3712</v>
      </c>
      <c r="F671" t="s">
        <v>3807</v>
      </c>
      <c r="G671" t="s">
        <v>2687</v>
      </c>
      <c r="H671" t="s">
        <v>3807</v>
      </c>
      <c r="I671" t="s">
        <v>692</v>
      </c>
      <c r="J671">
        <v>100914211.1963577</v>
      </c>
      <c r="L671" s="4"/>
      <c r="M671" s="4"/>
    </row>
    <row r="672" spans="1:13" x14ac:dyDescent="0.4">
      <c r="A672">
        <v>200000758</v>
      </c>
      <c r="B672" t="s">
        <v>1199</v>
      </c>
      <c r="C672" t="s">
        <v>3709</v>
      </c>
      <c r="D672" t="s">
        <v>2687</v>
      </c>
      <c r="E672" t="s">
        <v>3712</v>
      </c>
      <c r="F672" t="s">
        <v>3821</v>
      </c>
      <c r="G672" t="s">
        <v>2687</v>
      </c>
      <c r="H672" t="s">
        <v>3821</v>
      </c>
      <c r="I672" t="s">
        <v>692</v>
      </c>
      <c r="J672">
        <v>1773869606.137738</v>
      </c>
      <c r="L672" s="4"/>
      <c r="M672" s="4"/>
    </row>
    <row r="673" spans="1:13" x14ac:dyDescent="0.4">
      <c r="A673">
        <v>200000758</v>
      </c>
      <c r="B673" t="s">
        <v>1199</v>
      </c>
      <c r="C673" t="s">
        <v>3709</v>
      </c>
      <c r="D673" t="s">
        <v>2687</v>
      </c>
      <c r="E673" t="s">
        <v>3712</v>
      </c>
      <c r="F673" t="s">
        <v>3772</v>
      </c>
      <c r="G673" t="s">
        <v>2687</v>
      </c>
      <c r="H673" t="s">
        <v>3772</v>
      </c>
      <c r="I673" t="s">
        <v>692</v>
      </c>
      <c r="J673">
        <v>7832295478.2195702</v>
      </c>
      <c r="L673" s="4"/>
      <c r="M673" s="4"/>
    </row>
    <row r="674" spans="1:13" x14ac:dyDescent="0.4">
      <c r="A674">
        <v>200000758</v>
      </c>
      <c r="B674" t="s">
        <v>1199</v>
      </c>
      <c r="C674" t="s">
        <v>3709</v>
      </c>
      <c r="D674" t="s">
        <v>2687</v>
      </c>
      <c r="E674" t="s">
        <v>3712</v>
      </c>
      <c r="F674" t="s">
        <v>3917</v>
      </c>
      <c r="G674" t="s">
        <v>2687</v>
      </c>
      <c r="H674" t="s">
        <v>3917</v>
      </c>
      <c r="I674" t="s">
        <v>692</v>
      </c>
      <c r="J674">
        <v>2700968107.4276671</v>
      </c>
      <c r="L674" s="4"/>
      <c r="M674" s="4"/>
    </row>
    <row r="675" spans="1:13" x14ac:dyDescent="0.4">
      <c r="A675">
        <v>200000758</v>
      </c>
      <c r="B675" t="s">
        <v>1199</v>
      </c>
      <c r="C675" t="s">
        <v>3709</v>
      </c>
      <c r="D675" t="s">
        <v>2687</v>
      </c>
      <c r="E675" t="s">
        <v>3712</v>
      </c>
      <c r="F675" t="s">
        <v>3889</v>
      </c>
      <c r="G675" t="s">
        <v>2687</v>
      </c>
      <c r="H675" t="s">
        <v>3889</v>
      </c>
      <c r="I675" t="s">
        <v>692</v>
      </c>
      <c r="J675">
        <v>399104058.64191371</v>
      </c>
      <c r="L675" s="4"/>
      <c r="M675" s="4"/>
    </row>
    <row r="676" spans="1:13" x14ac:dyDescent="0.4">
      <c r="A676">
        <v>200000758</v>
      </c>
      <c r="B676" t="s">
        <v>1199</v>
      </c>
      <c r="C676" t="s">
        <v>3709</v>
      </c>
      <c r="D676" t="s">
        <v>2687</v>
      </c>
      <c r="E676" t="s">
        <v>3712</v>
      </c>
      <c r="F676" t="s">
        <v>3825</v>
      </c>
      <c r="G676" t="s">
        <v>2687</v>
      </c>
      <c r="H676" t="s">
        <v>3825</v>
      </c>
      <c r="I676" t="s">
        <v>692</v>
      </c>
      <c r="J676">
        <v>1909917927.8304241</v>
      </c>
      <c r="L676" s="4"/>
      <c r="M676" s="4"/>
    </row>
    <row r="677" spans="1:13" x14ac:dyDescent="0.4">
      <c r="A677">
        <v>200000758</v>
      </c>
      <c r="B677" t="s">
        <v>1199</v>
      </c>
      <c r="C677" t="s">
        <v>3709</v>
      </c>
      <c r="D677" t="s">
        <v>2687</v>
      </c>
      <c r="E677" t="s">
        <v>3712</v>
      </c>
      <c r="F677" t="s">
        <v>3815</v>
      </c>
      <c r="G677" t="s">
        <v>2687</v>
      </c>
      <c r="H677" t="s">
        <v>3815</v>
      </c>
      <c r="I677" t="s">
        <v>692</v>
      </c>
      <c r="J677">
        <v>1244942501.59235</v>
      </c>
      <c r="L677" s="4"/>
      <c r="M677" s="4"/>
    </row>
    <row r="678" spans="1:13" x14ac:dyDescent="0.4">
      <c r="A678">
        <v>200000758</v>
      </c>
      <c r="B678" t="s">
        <v>1199</v>
      </c>
      <c r="C678" t="s">
        <v>3709</v>
      </c>
      <c r="D678" t="s">
        <v>2687</v>
      </c>
      <c r="E678" t="s">
        <v>3710</v>
      </c>
      <c r="F678" t="s">
        <v>3716</v>
      </c>
      <c r="G678" t="s">
        <v>2687</v>
      </c>
      <c r="H678" t="s">
        <v>3716</v>
      </c>
      <c r="I678" t="s">
        <v>692</v>
      </c>
      <c r="L678" s="4"/>
      <c r="M678" s="4"/>
    </row>
    <row r="679" spans="1:13" x14ac:dyDescent="0.4">
      <c r="A679">
        <v>200000758</v>
      </c>
      <c r="B679" t="s">
        <v>1199</v>
      </c>
      <c r="C679" t="s">
        <v>3709</v>
      </c>
      <c r="D679" t="s">
        <v>2687</v>
      </c>
      <c r="E679" t="s">
        <v>3710</v>
      </c>
      <c r="F679" t="s">
        <v>3911</v>
      </c>
      <c r="G679" t="s">
        <v>2687</v>
      </c>
      <c r="H679" t="s">
        <v>3911</v>
      </c>
      <c r="I679" t="s">
        <v>692</v>
      </c>
      <c r="L679" s="4"/>
      <c r="M679" s="4"/>
    </row>
    <row r="680" spans="1:13" x14ac:dyDescent="0.4">
      <c r="A680">
        <v>200000758</v>
      </c>
      <c r="B680" t="s">
        <v>1199</v>
      </c>
      <c r="C680" t="s">
        <v>3709</v>
      </c>
      <c r="D680" t="s">
        <v>2687</v>
      </c>
      <c r="E680" t="s">
        <v>3710</v>
      </c>
      <c r="F680" t="s">
        <v>3920</v>
      </c>
      <c r="G680" t="s">
        <v>2687</v>
      </c>
      <c r="H680" t="s">
        <v>3920</v>
      </c>
      <c r="I680" t="s">
        <v>692</v>
      </c>
      <c r="L680" s="4"/>
      <c r="M680" s="4"/>
    </row>
    <row r="681" spans="1:13" x14ac:dyDescent="0.4">
      <c r="A681">
        <v>200000758</v>
      </c>
      <c r="B681" t="s">
        <v>1199</v>
      </c>
      <c r="C681" t="s">
        <v>3709</v>
      </c>
      <c r="D681" t="s">
        <v>2687</v>
      </c>
      <c r="E681" t="s">
        <v>3710</v>
      </c>
      <c r="F681" t="s">
        <v>3733</v>
      </c>
      <c r="G681" t="s">
        <v>2687</v>
      </c>
      <c r="H681" t="s">
        <v>3733</v>
      </c>
      <c r="I681" t="s">
        <v>692</v>
      </c>
      <c r="L681" s="4"/>
      <c r="M681" s="4"/>
    </row>
    <row r="682" spans="1:13" x14ac:dyDescent="0.4">
      <c r="A682">
        <v>200000758</v>
      </c>
      <c r="B682" t="s">
        <v>1199</v>
      </c>
      <c r="C682" t="s">
        <v>3709</v>
      </c>
      <c r="D682" t="s">
        <v>2687</v>
      </c>
      <c r="E682" t="s">
        <v>3710</v>
      </c>
      <c r="F682" t="s">
        <v>3736</v>
      </c>
      <c r="G682" t="s">
        <v>2687</v>
      </c>
      <c r="H682" t="s">
        <v>3736</v>
      </c>
      <c r="I682" t="s">
        <v>692</v>
      </c>
      <c r="L682" s="4"/>
      <c r="M682" s="4"/>
    </row>
    <row r="683" spans="1:13" x14ac:dyDescent="0.4">
      <c r="A683">
        <v>200000758</v>
      </c>
      <c r="B683" t="s">
        <v>1199</v>
      </c>
      <c r="C683" t="s">
        <v>3709</v>
      </c>
      <c r="D683" t="s">
        <v>2687</v>
      </c>
      <c r="E683" t="s">
        <v>3710</v>
      </c>
      <c r="F683" t="s">
        <v>3737</v>
      </c>
      <c r="G683" t="s">
        <v>2687</v>
      </c>
      <c r="H683" t="s">
        <v>3737</v>
      </c>
      <c r="I683" t="s">
        <v>692</v>
      </c>
      <c r="L683" s="4"/>
      <c r="M683" s="4"/>
    </row>
    <row r="684" spans="1:13" x14ac:dyDescent="0.4">
      <c r="A684">
        <v>200000758</v>
      </c>
      <c r="B684" t="s">
        <v>1199</v>
      </c>
      <c r="C684" t="s">
        <v>3709</v>
      </c>
      <c r="D684" t="s">
        <v>2687</v>
      </c>
      <c r="E684" t="s">
        <v>3710</v>
      </c>
      <c r="F684" t="s">
        <v>3756</v>
      </c>
      <c r="G684" t="s">
        <v>2687</v>
      </c>
      <c r="H684" t="s">
        <v>3756</v>
      </c>
      <c r="I684" t="s">
        <v>692</v>
      </c>
      <c r="L684" s="4"/>
      <c r="M684" s="4"/>
    </row>
    <row r="685" spans="1:13" x14ac:dyDescent="0.4">
      <c r="A685">
        <v>200000758</v>
      </c>
      <c r="B685" t="s">
        <v>1199</v>
      </c>
      <c r="C685" t="s">
        <v>3709</v>
      </c>
      <c r="D685" t="s">
        <v>2687</v>
      </c>
      <c r="E685" t="s">
        <v>3710</v>
      </c>
      <c r="F685" t="s">
        <v>3767</v>
      </c>
      <c r="G685" t="s">
        <v>2687</v>
      </c>
      <c r="H685" t="s">
        <v>3767</v>
      </c>
      <c r="I685" t="s">
        <v>692</v>
      </c>
      <c r="L685" s="4"/>
      <c r="M685" s="4"/>
    </row>
    <row r="686" spans="1:13" x14ac:dyDescent="0.4">
      <c r="A686">
        <v>200000758</v>
      </c>
      <c r="B686" t="s">
        <v>1199</v>
      </c>
      <c r="C686" t="s">
        <v>3709</v>
      </c>
      <c r="D686" t="s">
        <v>2687</v>
      </c>
      <c r="E686" t="s">
        <v>3710</v>
      </c>
      <c r="F686" t="s">
        <v>3777</v>
      </c>
      <c r="G686" t="s">
        <v>2687</v>
      </c>
      <c r="H686" t="s">
        <v>3777</v>
      </c>
      <c r="I686" t="s">
        <v>692</v>
      </c>
      <c r="L686" s="4"/>
      <c r="M686" s="4"/>
    </row>
    <row r="687" spans="1:13" x14ac:dyDescent="0.4">
      <c r="A687">
        <v>200000758</v>
      </c>
      <c r="B687" t="s">
        <v>1199</v>
      </c>
      <c r="C687" t="s">
        <v>3709</v>
      </c>
      <c r="D687" t="s">
        <v>2687</v>
      </c>
      <c r="E687" t="s">
        <v>3710</v>
      </c>
      <c r="F687" t="s">
        <v>3793</v>
      </c>
      <c r="G687" t="s">
        <v>2687</v>
      </c>
      <c r="H687" t="s">
        <v>3793</v>
      </c>
      <c r="I687" t="s">
        <v>692</v>
      </c>
      <c r="L687" s="4"/>
      <c r="M687" s="4"/>
    </row>
    <row r="688" spans="1:13" x14ac:dyDescent="0.4">
      <c r="A688">
        <v>200000758</v>
      </c>
      <c r="B688" t="s">
        <v>1199</v>
      </c>
      <c r="C688" t="s">
        <v>3709</v>
      </c>
      <c r="D688" t="s">
        <v>2687</v>
      </c>
      <c r="E688" t="s">
        <v>3710</v>
      </c>
      <c r="F688" t="s">
        <v>3794</v>
      </c>
      <c r="G688" t="s">
        <v>2687</v>
      </c>
      <c r="H688" t="s">
        <v>3794</v>
      </c>
      <c r="I688" t="s">
        <v>692</v>
      </c>
      <c r="L688" s="4"/>
      <c r="M688" s="4"/>
    </row>
    <row r="689" spans="1:13" x14ac:dyDescent="0.4">
      <c r="A689">
        <v>200000758</v>
      </c>
      <c r="B689" t="s">
        <v>1199</v>
      </c>
      <c r="C689" t="s">
        <v>3709</v>
      </c>
      <c r="D689" t="s">
        <v>2687</v>
      </c>
      <c r="E689" t="s">
        <v>3710</v>
      </c>
      <c r="F689" t="s">
        <v>3795</v>
      </c>
      <c r="G689" t="s">
        <v>2687</v>
      </c>
      <c r="H689" t="s">
        <v>3795</v>
      </c>
      <c r="I689" t="s">
        <v>692</v>
      </c>
      <c r="L689" s="4"/>
      <c r="M689" s="4"/>
    </row>
    <row r="690" spans="1:13" x14ac:dyDescent="0.4">
      <c r="A690">
        <v>200000758</v>
      </c>
      <c r="B690" t="s">
        <v>1199</v>
      </c>
      <c r="C690" t="s">
        <v>3709</v>
      </c>
      <c r="D690" t="s">
        <v>2687</v>
      </c>
      <c r="E690" t="s">
        <v>3710</v>
      </c>
      <c r="F690" t="s">
        <v>3800</v>
      </c>
      <c r="G690" t="s">
        <v>2687</v>
      </c>
      <c r="H690" t="s">
        <v>3800</v>
      </c>
      <c r="I690" t="s">
        <v>692</v>
      </c>
      <c r="L690" s="4"/>
      <c r="M690" s="4"/>
    </row>
    <row r="691" spans="1:13" x14ac:dyDescent="0.4">
      <c r="A691">
        <v>200000758</v>
      </c>
      <c r="B691" t="s">
        <v>1199</v>
      </c>
      <c r="C691" t="s">
        <v>3709</v>
      </c>
      <c r="D691" t="s">
        <v>2687</v>
      </c>
      <c r="E691" t="s">
        <v>3710</v>
      </c>
      <c r="F691" t="s">
        <v>3801</v>
      </c>
      <c r="G691" t="s">
        <v>2687</v>
      </c>
      <c r="H691" t="s">
        <v>3801</v>
      </c>
      <c r="I691" t="s">
        <v>692</v>
      </c>
      <c r="L691" s="4"/>
      <c r="M691" s="4"/>
    </row>
    <row r="692" spans="1:13" x14ac:dyDescent="0.4">
      <c r="A692">
        <v>200000758</v>
      </c>
      <c r="B692" t="s">
        <v>1199</v>
      </c>
      <c r="C692" t="s">
        <v>3709</v>
      </c>
      <c r="D692" t="s">
        <v>2687</v>
      </c>
      <c r="E692" t="s">
        <v>3710</v>
      </c>
      <c r="F692" t="s">
        <v>3811</v>
      </c>
      <c r="G692" t="s">
        <v>2687</v>
      </c>
      <c r="H692" t="s">
        <v>3811</v>
      </c>
      <c r="I692" t="s">
        <v>692</v>
      </c>
      <c r="L692" s="4"/>
      <c r="M692" s="4"/>
    </row>
    <row r="693" spans="1:13" x14ac:dyDescent="0.4">
      <c r="A693">
        <v>200000758</v>
      </c>
      <c r="B693" t="s">
        <v>1199</v>
      </c>
      <c r="C693" t="s">
        <v>3709</v>
      </c>
      <c r="D693" t="s">
        <v>2687</v>
      </c>
      <c r="E693" t="s">
        <v>3710</v>
      </c>
      <c r="F693" t="s">
        <v>3824</v>
      </c>
      <c r="G693" t="s">
        <v>2687</v>
      </c>
      <c r="H693" t="s">
        <v>3824</v>
      </c>
      <c r="I693" t="s">
        <v>692</v>
      </c>
      <c r="L693" s="4"/>
      <c r="M693" s="4"/>
    </row>
    <row r="694" spans="1:13" x14ac:dyDescent="0.4">
      <c r="A694">
        <v>200000758</v>
      </c>
      <c r="B694" t="s">
        <v>1199</v>
      </c>
      <c r="C694" t="s">
        <v>3709</v>
      </c>
      <c r="D694" t="s">
        <v>2687</v>
      </c>
      <c r="E694" t="s">
        <v>3710</v>
      </c>
      <c r="F694" t="s">
        <v>3833</v>
      </c>
      <c r="G694" t="s">
        <v>2687</v>
      </c>
      <c r="H694" t="s">
        <v>3833</v>
      </c>
      <c r="I694" t="s">
        <v>692</v>
      </c>
      <c r="L694" s="4"/>
      <c r="M694" s="4"/>
    </row>
    <row r="695" spans="1:13" x14ac:dyDescent="0.4">
      <c r="A695">
        <v>200000758</v>
      </c>
      <c r="B695" t="s">
        <v>1199</v>
      </c>
      <c r="C695" t="s">
        <v>3709</v>
      </c>
      <c r="D695" t="s">
        <v>2687</v>
      </c>
      <c r="E695" t="s">
        <v>3710</v>
      </c>
      <c r="F695" t="s">
        <v>3840</v>
      </c>
      <c r="G695" t="s">
        <v>2687</v>
      </c>
      <c r="H695" t="s">
        <v>3840</v>
      </c>
      <c r="I695" t="s">
        <v>692</v>
      </c>
      <c r="L695" s="4"/>
      <c r="M695" s="4"/>
    </row>
    <row r="696" spans="1:13" x14ac:dyDescent="0.4">
      <c r="A696">
        <v>200000758</v>
      </c>
      <c r="B696" t="s">
        <v>1199</v>
      </c>
      <c r="C696" t="s">
        <v>3709</v>
      </c>
      <c r="D696" t="s">
        <v>2687</v>
      </c>
      <c r="E696" t="s">
        <v>3710</v>
      </c>
      <c r="F696" t="s">
        <v>3850</v>
      </c>
      <c r="G696" t="s">
        <v>2687</v>
      </c>
      <c r="H696" t="s">
        <v>3850</v>
      </c>
      <c r="I696" t="s">
        <v>692</v>
      </c>
      <c r="L696" s="4"/>
      <c r="M696" s="4"/>
    </row>
    <row r="697" spans="1:13" x14ac:dyDescent="0.4">
      <c r="A697">
        <v>200000758</v>
      </c>
      <c r="B697" t="s">
        <v>1199</v>
      </c>
      <c r="C697" t="s">
        <v>3709</v>
      </c>
      <c r="D697" t="s">
        <v>2687</v>
      </c>
      <c r="E697" t="s">
        <v>3710</v>
      </c>
      <c r="F697" t="s">
        <v>3863</v>
      </c>
      <c r="G697" t="s">
        <v>2687</v>
      </c>
      <c r="H697" t="s">
        <v>3863</v>
      </c>
      <c r="I697" t="s">
        <v>692</v>
      </c>
      <c r="L697" s="4"/>
      <c r="M697" s="4"/>
    </row>
    <row r="698" spans="1:13" x14ac:dyDescent="0.4">
      <c r="A698">
        <v>200000758</v>
      </c>
      <c r="B698" t="s">
        <v>1199</v>
      </c>
      <c r="C698" t="s">
        <v>3709</v>
      </c>
      <c r="D698" t="s">
        <v>2687</v>
      </c>
      <c r="E698" t="s">
        <v>3710</v>
      </c>
      <c r="F698" t="s">
        <v>3872</v>
      </c>
      <c r="G698" t="s">
        <v>2687</v>
      </c>
      <c r="H698" t="s">
        <v>3872</v>
      </c>
      <c r="I698" t="s">
        <v>692</v>
      </c>
      <c r="L698" s="4"/>
      <c r="M698" s="4"/>
    </row>
    <row r="699" spans="1:13" x14ac:dyDescent="0.4">
      <c r="A699">
        <v>200000758</v>
      </c>
      <c r="B699" t="s">
        <v>1199</v>
      </c>
      <c r="C699" t="s">
        <v>3709</v>
      </c>
      <c r="D699" t="s">
        <v>2687</v>
      </c>
      <c r="E699" t="s">
        <v>3710</v>
      </c>
      <c r="F699" t="s">
        <v>3897</v>
      </c>
      <c r="G699" t="s">
        <v>2687</v>
      </c>
      <c r="H699" t="s">
        <v>3897</v>
      </c>
      <c r="I699" t="s">
        <v>692</v>
      </c>
      <c r="L699" s="4"/>
      <c r="M699" s="4"/>
    </row>
    <row r="700" spans="1:13" x14ac:dyDescent="0.4">
      <c r="A700">
        <v>200000758</v>
      </c>
      <c r="B700" t="s">
        <v>1199</v>
      </c>
      <c r="C700" t="s">
        <v>3709</v>
      </c>
      <c r="D700" t="s">
        <v>2687</v>
      </c>
      <c r="E700" t="s">
        <v>3710</v>
      </c>
      <c r="F700" t="s">
        <v>3904</v>
      </c>
      <c r="G700" t="s">
        <v>2687</v>
      </c>
      <c r="H700" t="s">
        <v>3904</v>
      </c>
      <c r="I700" t="s">
        <v>692</v>
      </c>
      <c r="L700" s="4"/>
      <c r="M700" s="4"/>
    </row>
    <row r="701" spans="1:13" x14ac:dyDescent="0.4">
      <c r="A701">
        <v>200000758</v>
      </c>
      <c r="B701" t="s">
        <v>1199</v>
      </c>
      <c r="C701" t="s">
        <v>3709</v>
      </c>
      <c r="D701" t="s">
        <v>2687</v>
      </c>
      <c r="E701" t="s">
        <v>3710</v>
      </c>
      <c r="F701" t="s">
        <v>3906</v>
      </c>
      <c r="G701" t="s">
        <v>2687</v>
      </c>
      <c r="H701" t="s">
        <v>3906</v>
      </c>
      <c r="I701" t="s">
        <v>692</v>
      </c>
      <c r="L701" s="4"/>
      <c r="M701" s="4"/>
    </row>
    <row r="702" spans="1:13" x14ac:dyDescent="0.4">
      <c r="A702">
        <v>200000758</v>
      </c>
      <c r="B702" t="s">
        <v>1199</v>
      </c>
      <c r="C702" t="s">
        <v>3709</v>
      </c>
      <c r="D702" t="s">
        <v>2687</v>
      </c>
      <c r="E702" t="s">
        <v>3710</v>
      </c>
      <c r="F702" t="s">
        <v>3908</v>
      </c>
      <c r="G702" t="s">
        <v>2687</v>
      </c>
      <c r="H702" t="s">
        <v>3908</v>
      </c>
      <c r="I702" t="s">
        <v>692</v>
      </c>
      <c r="L702" s="4"/>
      <c r="M702" s="4"/>
    </row>
    <row r="703" spans="1:13" x14ac:dyDescent="0.4">
      <c r="A703">
        <v>200000758</v>
      </c>
      <c r="B703" t="s">
        <v>1199</v>
      </c>
      <c r="C703" t="s">
        <v>3709</v>
      </c>
      <c r="D703" t="s">
        <v>2687</v>
      </c>
      <c r="E703" t="s">
        <v>3710</v>
      </c>
      <c r="F703" t="s">
        <v>3912</v>
      </c>
      <c r="G703" t="s">
        <v>2687</v>
      </c>
      <c r="H703" t="s">
        <v>3912</v>
      </c>
      <c r="I703" t="s">
        <v>692</v>
      </c>
      <c r="L703" s="4"/>
      <c r="M703" s="4"/>
    </row>
    <row r="704" spans="1:13" x14ac:dyDescent="0.4">
      <c r="A704">
        <v>200000758</v>
      </c>
      <c r="B704" t="s">
        <v>1199</v>
      </c>
      <c r="C704" t="s">
        <v>3709</v>
      </c>
      <c r="D704" t="s">
        <v>2687</v>
      </c>
      <c r="E704" t="s">
        <v>3710</v>
      </c>
      <c r="F704" t="s">
        <v>3922</v>
      </c>
      <c r="G704" t="s">
        <v>2687</v>
      </c>
      <c r="H704" t="s">
        <v>3922</v>
      </c>
      <c r="I704" t="s">
        <v>692</v>
      </c>
      <c r="L704" s="4"/>
      <c r="M704" s="4"/>
    </row>
    <row r="705" spans="1:13" x14ac:dyDescent="0.4">
      <c r="A705">
        <v>200000758</v>
      </c>
      <c r="B705" t="s">
        <v>1199</v>
      </c>
      <c r="C705" t="s">
        <v>3709</v>
      </c>
      <c r="D705" t="s">
        <v>2687</v>
      </c>
      <c r="E705" t="s">
        <v>9910</v>
      </c>
      <c r="F705" t="s">
        <v>3926</v>
      </c>
      <c r="G705" t="s">
        <v>2687</v>
      </c>
      <c r="H705" t="s">
        <v>3926</v>
      </c>
      <c r="I705" t="s">
        <v>692</v>
      </c>
      <c r="L705" s="4"/>
      <c r="M705" s="4"/>
    </row>
    <row r="706" spans="1:13" x14ac:dyDescent="0.4">
      <c r="A706">
        <v>200000758</v>
      </c>
      <c r="B706" t="s">
        <v>1199</v>
      </c>
      <c r="C706" t="s">
        <v>3709</v>
      </c>
      <c r="D706" t="s">
        <v>2687</v>
      </c>
      <c r="E706" t="s">
        <v>3710</v>
      </c>
      <c r="F706" t="s">
        <v>3929</v>
      </c>
      <c r="G706" t="s">
        <v>2687</v>
      </c>
      <c r="H706" t="s">
        <v>3929</v>
      </c>
      <c r="I706" t="s">
        <v>692</v>
      </c>
      <c r="L706" s="4"/>
      <c r="M706" s="4"/>
    </row>
    <row r="707" spans="1:13" x14ac:dyDescent="0.4">
      <c r="A707">
        <v>200000758</v>
      </c>
      <c r="B707" t="s">
        <v>1199</v>
      </c>
      <c r="C707" t="s">
        <v>3709</v>
      </c>
      <c r="D707" t="s">
        <v>2687</v>
      </c>
      <c r="E707" t="s">
        <v>3710</v>
      </c>
      <c r="F707" t="s">
        <v>3921</v>
      </c>
      <c r="G707" t="s">
        <v>2687</v>
      </c>
      <c r="H707" t="s">
        <v>3921</v>
      </c>
      <c r="I707" t="s">
        <v>692</v>
      </c>
      <c r="L707" s="4"/>
      <c r="M707" s="4"/>
    </row>
    <row r="708" spans="1:13" x14ac:dyDescent="0.4">
      <c r="A708">
        <v>200000758</v>
      </c>
      <c r="B708" t="s">
        <v>1199</v>
      </c>
      <c r="C708" t="s">
        <v>3709</v>
      </c>
      <c r="D708" t="s">
        <v>2687</v>
      </c>
      <c r="E708" t="s">
        <v>3710</v>
      </c>
      <c r="F708" t="s">
        <v>3944</v>
      </c>
      <c r="G708" t="s">
        <v>2687</v>
      </c>
      <c r="H708" t="s">
        <v>3944</v>
      </c>
      <c r="I708" t="s">
        <v>692</v>
      </c>
      <c r="L708" s="4"/>
      <c r="M708" s="4"/>
    </row>
    <row r="709" spans="1:13" x14ac:dyDescent="0.4">
      <c r="A709">
        <v>200000758</v>
      </c>
      <c r="B709" t="s">
        <v>1199</v>
      </c>
      <c r="C709" t="s">
        <v>3709</v>
      </c>
      <c r="D709" t="s">
        <v>2687</v>
      </c>
      <c r="E709" t="s">
        <v>3710</v>
      </c>
      <c r="F709" t="s">
        <v>3948</v>
      </c>
      <c r="G709" t="s">
        <v>2687</v>
      </c>
      <c r="H709" t="s">
        <v>3948</v>
      </c>
      <c r="I709" t="s">
        <v>692</v>
      </c>
      <c r="L709" s="4"/>
      <c r="M709" s="4"/>
    </row>
    <row r="710" spans="1:13" x14ac:dyDescent="0.4">
      <c r="A710">
        <v>200000758</v>
      </c>
      <c r="B710" t="s">
        <v>1199</v>
      </c>
      <c r="C710" t="s">
        <v>3709</v>
      </c>
      <c r="D710" t="s">
        <v>2687</v>
      </c>
      <c r="E710" t="s">
        <v>3710</v>
      </c>
      <c r="F710" t="s">
        <v>3951</v>
      </c>
      <c r="G710" t="s">
        <v>2687</v>
      </c>
      <c r="H710" t="s">
        <v>3951</v>
      </c>
      <c r="I710" t="s">
        <v>692</v>
      </c>
      <c r="L710" s="4"/>
      <c r="M710" s="4"/>
    </row>
    <row r="711" spans="1:13" x14ac:dyDescent="0.4">
      <c r="A711">
        <v>200000758</v>
      </c>
      <c r="B711" t="s">
        <v>1199</v>
      </c>
      <c r="C711" t="s">
        <v>3709</v>
      </c>
      <c r="D711" t="s">
        <v>2687</v>
      </c>
      <c r="E711" t="s">
        <v>3710</v>
      </c>
      <c r="F711" t="s">
        <v>3952</v>
      </c>
      <c r="G711" t="s">
        <v>2687</v>
      </c>
      <c r="H711" t="s">
        <v>3952</v>
      </c>
      <c r="I711" t="s">
        <v>692</v>
      </c>
      <c r="L711" s="4"/>
      <c r="M711" s="4"/>
    </row>
    <row r="712" spans="1:13" x14ac:dyDescent="0.4">
      <c r="A712">
        <v>200000758</v>
      </c>
      <c r="B712" t="s">
        <v>1199</v>
      </c>
      <c r="C712" t="s">
        <v>3709</v>
      </c>
      <c r="D712" t="s">
        <v>2687</v>
      </c>
      <c r="E712" t="s">
        <v>3710</v>
      </c>
      <c r="F712" t="s">
        <v>3746</v>
      </c>
      <c r="G712" t="s">
        <v>2687</v>
      </c>
      <c r="H712" t="s">
        <v>3746</v>
      </c>
      <c r="I712" t="s">
        <v>692</v>
      </c>
      <c r="L712" s="4"/>
      <c r="M712" s="4"/>
    </row>
    <row r="713" spans="1:13" x14ac:dyDescent="0.4">
      <c r="A713">
        <v>200000758</v>
      </c>
      <c r="B713" t="s">
        <v>1199</v>
      </c>
      <c r="C713" t="s">
        <v>3709</v>
      </c>
      <c r="D713" t="s">
        <v>2687</v>
      </c>
      <c r="E713" t="s">
        <v>3710</v>
      </c>
      <c r="F713" t="s">
        <v>3767</v>
      </c>
      <c r="G713" t="s">
        <v>2687</v>
      </c>
      <c r="H713" t="s">
        <v>3767</v>
      </c>
      <c r="I713" t="s">
        <v>692</v>
      </c>
      <c r="L713" s="4"/>
      <c r="M713" s="4"/>
    </row>
    <row r="714" spans="1:13" x14ac:dyDescent="0.4">
      <c r="A714">
        <v>200000758</v>
      </c>
      <c r="B714" t="s">
        <v>1199</v>
      </c>
      <c r="C714" t="s">
        <v>3709</v>
      </c>
      <c r="D714" t="s">
        <v>2687</v>
      </c>
      <c r="E714" t="s">
        <v>3710</v>
      </c>
      <c r="F714" t="s">
        <v>3776</v>
      </c>
      <c r="G714" t="s">
        <v>2687</v>
      </c>
      <c r="H714" t="s">
        <v>3776</v>
      </c>
      <c r="I714" t="s">
        <v>692</v>
      </c>
      <c r="L714" s="4"/>
      <c r="M714" s="4"/>
    </row>
    <row r="715" spans="1:13" x14ac:dyDescent="0.4">
      <c r="A715">
        <v>200000758</v>
      </c>
      <c r="B715" t="s">
        <v>1199</v>
      </c>
      <c r="C715" t="s">
        <v>3709</v>
      </c>
      <c r="D715" t="s">
        <v>2687</v>
      </c>
      <c r="E715" t="s">
        <v>3710</v>
      </c>
      <c r="F715" t="s">
        <v>3806</v>
      </c>
      <c r="G715" t="s">
        <v>2687</v>
      </c>
      <c r="H715" t="s">
        <v>3806</v>
      </c>
      <c r="I715" t="s">
        <v>692</v>
      </c>
      <c r="L715" s="4"/>
      <c r="M715" s="4"/>
    </row>
    <row r="716" spans="1:13" x14ac:dyDescent="0.4">
      <c r="A716">
        <v>200000758</v>
      </c>
      <c r="B716" t="s">
        <v>1199</v>
      </c>
      <c r="C716" t="s">
        <v>3709</v>
      </c>
      <c r="D716" t="s">
        <v>2687</v>
      </c>
      <c r="E716" t="s">
        <v>3710</v>
      </c>
      <c r="F716" t="s">
        <v>3957</v>
      </c>
      <c r="G716" t="s">
        <v>2687</v>
      </c>
      <c r="H716" t="s">
        <v>3957</v>
      </c>
      <c r="I716" t="s">
        <v>692</v>
      </c>
      <c r="L716" s="4"/>
      <c r="M716" s="4"/>
    </row>
    <row r="717" spans="1:13" x14ac:dyDescent="0.4">
      <c r="A717">
        <v>200000758</v>
      </c>
      <c r="B717" t="s">
        <v>1199</v>
      </c>
      <c r="C717" t="s">
        <v>3709</v>
      </c>
      <c r="D717" t="s">
        <v>2687</v>
      </c>
      <c r="E717" t="s">
        <v>3710</v>
      </c>
      <c r="F717" t="s">
        <v>3908</v>
      </c>
      <c r="G717" t="s">
        <v>2687</v>
      </c>
      <c r="H717" t="s">
        <v>3908</v>
      </c>
      <c r="I717" t="s">
        <v>692</v>
      </c>
      <c r="L717" s="4"/>
      <c r="M717" s="4"/>
    </row>
    <row r="718" spans="1:13" x14ac:dyDescent="0.4">
      <c r="A718">
        <v>200000758</v>
      </c>
      <c r="B718" t="s">
        <v>1199</v>
      </c>
      <c r="C718" t="s">
        <v>3709</v>
      </c>
      <c r="D718" t="s">
        <v>2687</v>
      </c>
      <c r="E718" t="s">
        <v>3710</v>
      </c>
      <c r="F718" t="s">
        <v>3926</v>
      </c>
      <c r="G718" t="s">
        <v>2687</v>
      </c>
      <c r="H718" t="s">
        <v>3926</v>
      </c>
      <c r="I718" t="s">
        <v>692</v>
      </c>
      <c r="L718" s="4"/>
      <c r="M718" s="4"/>
    </row>
    <row r="719" spans="1:13" x14ac:dyDescent="0.4">
      <c r="A719">
        <v>200000758</v>
      </c>
      <c r="B719" t="s">
        <v>1199</v>
      </c>
      <c r="C719" t="s">
        <v>3709</v>
      </c>
      <c r="D719" t="s">
        <v>2687</v>
      </c>
      <c r="E719" t="s">
        <v>3710</v>
      </c>
      <c r="F719" t="s">
        <v>3955</v>
      </c>
      <c r="G719" t="s">
        <v>2687</v>
      </c>
      <c r="H719" t="s">
        <v>3955</v>
      </c>
      <c r="I719" t="s">
        <v>692</v>
      </c>
      <c r="L719" s="4"/>
      <c r="M719" s="4"/>
    </row>
    <row r="720" spans="1:13" x14ac:dyDescent="0.4">
      <c r="A720">
        <v>200000758</v>
      </c>
      <c r="B720" t="s">
        <v>1199</v>
      </c>
      <c r="C720" t="s">
        <v>3709</v>
      </c>
      <c r="D720" t="s">
        <v>2687</v>
      </c>
      <c r="E720" t="s">
        <v>3710</v>
      </c>
      <c r="F720" t="s">
        <v>3711</v>
      </c>
      <c r="G720" t="s">
        <v>2687</v>
      </c>
      <c r="H720" t="s">
        <v>3711</v>
      </c>
      <c r="I720" t="s">
        <v>692</v>
      </c>
      <c r="L720" s="4"/>
      <c r="M720" s="4"/>
    </row>
    <row r="721" spans="1:13" x14ac:dyDescent="0.4">
      <c r="A721">
        <v>200000758</v>
      </c>
      <c r="B721" t="s">
        <v>1199</v>
      </c>
      <c r="C721" t="s">
        <v>3709</v>
      </c>
      <c r="D721" t="s">
        <v>2687</v>
      </c>
      <c r="E721" t="s">
        <v>3710</v>
      </c>
      <c r="F721" t="s">
        <v>3734</v>
      </c>
      <c r="G721" t="s">
        <v>2687</v>
      </c>
      <c r="H721" t="s">
        <v>3734</v>
      </c>
      <c r="I721" t="s">
        <v>692</v>
      </c>
      <c r="L721" s="4"/>
      <c r="M721" s="4"/>
    </row>
    <row r="722" spans="1:13" x14ac:dyDescent="0.4">
      <c r="A722">
        <v>200000758</v>
      </c>
      <c r="B722" t="s">
        <v>1199</v>
      </c>
      <c r="C722" t="s">
        <v>3709</v>
      </c>
      <c r="D722" t="s">
        <v>2687</v>
      </c>
      <c r="E722" t="s">
        <v>3728</v>
      </c>
      <c r="F722" t="s">
        <v>3940</v>
      </c>
      <c r="G722" t="s">
        <v>2687</v>
      </c>
      <c r="H722" t="s">
        <v>3940</v>
      </c>
      <c r="I722" t="s">
        <v>692</v>
      </c>
      <c r="J722">
        <v>2713829845.626431</v>
      </c>
      <c r="L722" s="4"/>
      <c r="M722" s="4"/>
    </row>
    <row r="723" spans="1:13" x14ac:dyDescent="0.4">
      <c r="A723">
        <v>200000758</v>
      </c>
      <c r="B723" t="s">
        <v>1199</v>
      </c>
      <c r="C723" t="s">
        <v>3709</v>
      </c>
      <c r="D723" t="s">
        <v>2687</v>
      </c>
      <c r="E723" t="s">
        <v>3728</v>
      </c>
      <c r="F723" t="s">
        <v>3751</v>
      </c>
      <c r="G723" t="s">
        <v>2687</v>
      </c>
      <c r="H723" t="s">
        <v>3751</v>
      </c>
      <c r="I723" t="s">
        <v>692</v>
      </c>
      <c r="J723">
        <v>3309686346.5912352</v>
      </c>
      <c r="L723" s="4"/>
      <c r="M723" s="4"/>
    </row>
    <row r="724" spans="1:13" x14ac:dyDescent="0.4">
      <c r="A724">
        <v>200000758</v>
      </c>
      <c r="B724" t="s">
        <v>1199</v>
      </c>
      <c r="C724" t="s">
        <v>3709</v>
      </c>
      <c r="D724" t="s">
        <v>2687</v>
      </c>
      <c r="E724" t="s">
        <v>3728</v>
      </c>
      <c r="F724" t="s">
        <v>3761</v>
      </c>
      <c r="G724" t="s">
        <v>2687</v>
      </c>
      <c r="H724" t="s">
        <v>3761</v>
      </c>
      <c r="I724" t="s">
        <v>692</v>
      </c>
      <c r="J724">
        <v>1527764772.6159201</v>
      </c>
      <c r="L724" s="4"/>
      <c r="M724" s="4"/>
    </row>
    <row r="725" spans="1:13" x14ac:dyDescent="0.4">
      <c r="A725">
        <v>200000758</v>
      </c>
      <c r="B725" t="s">
        <v>1199</v>
      </c>
      <c r="C725" t="s">
        <v>3709</v>
      </c>
      <c r="D725" t="s">
        <v>2687</v>
      </c>
      <c r="E725" t="s">
        <v>3728</v>
      </c>
      <c r="F725" t="s">
        <v>3928</v>
      </c>
      <c r="G725" t="s">
        <v>2687</v>
      </c>
      <c r="H725" t="s">
        <v>3928</v>
      </c>
      <c r="I725" t="s">
        <v>692</v>
      </c>
      <c r="J725">
        <v>827421586.64780867</v>
      </c>
      <c r="L725" s="4"/>
      <c r="M725" s="4"/>
    </row>
    <row r="726" spans="1:13" x14ac:dyDescent="0.4">
      <c r="A726">
        <v>200000758</v>
      </c>
      <c r="B726" t="s">
        <v>1199</v>
      </c>
      <c r="C726" t="s">
        <v>3709</v>
      </c>
      <c r="D726" t="s">
        <v>2687</v>
      </c>
      <c r="E726" t="s">
        <v>3728</v>
      </c>
      <c r="F726" t="s">
        <v>3869</v>
      </c>
      <c r="G726" t="s">
        <v>2687</v>
      </c>
      <c r="H726" t="s">
        <v>3869</v>
      </c>
      <c r="I726" t="s">
        <v>692</v>
      </c>
      <c r="J726">
        <v>138374258.5178929</v>
      </c>
      <c r="L726" s="4"/>
      <c r="M726" s="4"/>
    </row>
    <row r="727" spans="1:13" x14ac:dyDescent="0.4">
      <c r="A727">
        <v>200000758</v>
      </c>
      <c r="B727" t="s">
        <v>1199</v>
      </c>
      <c r="C727" t="s">
        <v>3709</v>
      </c>
      <c r="D727" t="s">
        <v>2687</v>
      </c>
      <c r="E727" t="s">
        <v>3728</v>
      </c>
      <c r="F727" t="s">
        <v>3936</v>
      </c>
      <c r="G727" t="s">
        <v>2687</v>
      </c>
      <c r="H727" t="s">
        <v>3936</v>
      </c>
      <c r="I727" t="s">
        <v>692</v>
      </c>
      <c r="J727">
        <v>347347628.52450669</v>
      </c>
      <c r="L727" s="4"/>
      <c r="M727" s="4"/>
    </row>
    <row r="728" spans="1:13" x14ac:dyDescent="0.4">
      <c r="A728">
        <v>200000758</v>
      </c>
      <c r="B728" t="s">
        <v>1199</v>
      </c>
      <c r="C728" t="s">
        <v>3709</v>
      </c>
      <c r="D728" t="s">
        <v>2687</v>
      </c>
      <c r="E728" t="s">
        <v>3728</v>
      </c>
      <c r="F728" t="s">
        <v>3743</v>
      </c>
      <c r="G728" t="s">
        <v>2687</v>
      </c>
      <c r="H728" t="s">
        <v>3743</v>
      </c>
      <c r="I728" t="s">
        <v>692</v>
      </c>
      <c r="J728">
        <v>336051770.68631142</v>
      </c>
      <c r="L728" s="4"/>
      <c r="M728" s="4"/>
    </row>
    <row r="729" spans="1:13" x14ac:dyDescent="0.4">
      <c r="A729">
        <v>200000758</v>
      </c>
      <c r="B729" t="s">
        <v>1199</v>
      </c>
      <c r="C729" t="s">
        <v>3709</v>
      </c>
      <c r="D729" t="s">
        <v>2687</v>
      </c>
      <c r="E729" t="s">
        <v>3728</v>
      </c>
      <c r="F729" t="s">
        <v>3873</v>
      </c>
      <c r="G729" t="s">
        <v>2687</v>
      </c>
      <c r="H729" t="s">
        <v>3873</v>
      </c>
      <c r="I729" t="s">
        <v>692</v>
      </c>
      <c r="J729">
        <v>146846151.89653939</v>
      </c>
      <c r="L729" s="4"/>
      <c r="M729" s="4"/>
    </row>
    <row r="730" spans="1:13" x14ac:dyDescent="0.4">
      <c r="A730">
        <v>200000758</v>
      </c>
      <c r="B730" t="s">
        <v>1199</v>
      </c>
      <c r="C730" t="s">
        <v>3709</v>
      </c>
      <c r="D730" t="s">
        <v>2687</v>
      </c>
      <c r="E730" t="s">
        <v>3728</v>
      </c>
      <c r="F730" t="s">
        <v>3838</v>
      </c>
      <c r="G730" t="s">
        <v>2687</v>
      </c>
      <c r="H730" t="s">
        <v>3838</v>
      </c>
      <c r="I730" t="s">
        <v>692</v>
      </c>
      <c r="J730">
        <v>290868339.33353013</v>
      </c>
      <c r="L730" s="4"/>
      <c r="M730" s="4"/>
    </row>
    <row r="731" spans="1:13" x14ac:dyDescent="0.4">
      <c r="A731">
        <v>200000758</v>
      </c>
      <c r="B731" t="s">
        <v>1199</v>
      </c>
      <c r="C731" t="s">
        <v>3709</v>
      </c>
      <c r="D731" t="s">
        <v>2687</v>
      </c>
      <c r="E731" t="s">
        <v>3728</v>
      </c>
      <c r="F731" t="s">
        <v>3909</v>
      </c>
      <c r="G731" t="s">
        <v>2687</v>
      </c>
      <c r="H731" t="s">
        <v>3909</v>
      </c>
      <c r="I731" t="s">
        <v>692</v>
      </c>
      <c r="J731">
        <v>231565085.6830045</v>
      </c>
      <c r="L731" s="4"/>
      <c r="M731" s="4"/>
    </row>
    <row r="732" spans="1:13" x14ac:dyDescent="0.4">
      <c r="A732">
        <v>200000758</v>
      </c>
      <c r="B732" t="s">
        <v>1199</v>
      </c>
      <c r="C732" t="s">
        <v>3709</v>
      </c>
      <c r="D732" t="s">
        <v>2687</v>
      </c>
      <c r="E732" t="s">
        <v>3728</v>
      </c>
      <c r="F732" t="s">
        <v>3937</v>
      </c>
      <c r="G732" t="s">
        <v>2687</v>
      </c>
      <c r="H732" t="s">
        <v>3937</v>
      </c>
      <c r="I732" t="s">
        <v>692</v>
      </c>
      <c r="J732">
        <v>141198222.97744179</v>
      </c>
      <c r="L732" s="4"/>
      <c r="M732" s="4"/>
    </row>
    <row r="733" spans="1:13" x14ac:dyDescent="0.4">
      <c r="A733">
        <v>200000758</v>
      </c>
      <c r="B733" t="s">
        <v>1199</v>
      </c>
      <c r="C733" t="s">
        <v>3709</v>
      </c>
      <c r="D733" t="s">
        <v>2687</v>
      </c>
      <c r="E733" t="s">
        <v>3728</v>
      </c>
      <c r="F733" t="s">
        <v>3729</v>
      </c>
      <c r="G733" t="s">
        <v>2687</v>
      </c>
      <c r="H733" t="s">
        <v>3729</v>
      </c>
      <c r="I733" t="s">
        <v>692</v>
      </c>
      <c r="J733">
        <v>194853547.7088697</v>
      </c>
      <c r="L733" s="4"/>
      <c r="M733" s="4"/>
    </row>
    <row r="734" spans="1:13" x14ac:dyDescent="0.4">
      <c r="A734">
        <v>200000758</v>
      </c>
      <c r="B734" t="s">
        <v>1199</v>
      </c>
      <c r="C734" t="s">
        <v>3709</v>
      </c>
      <c r="D734" t="s">
        <v>2687</v>
      </c>
      <c r="E734" t="s">
        <v>3728</v>
      </c>
      <c r="F734" t="s">
        <v>3735</v>
      </c>
      <c r="G734" t="s">
        <v>2687</v>
      </c>
      <c r="H734" t="s">
        <v>3735</v>
      </c>
      <c r="I734" t="s">
        <v>692</v>
      </c>
      <c r="J734">
        <v>81894969.326916233</v>
      </c>
      <c r="L734" s="4"/>
      <c r="M734" s="4"/>
    </row>
    <row r="735" spans="1:13" x14ac:dyDescent="0.4">
      <c r="A735">
        <v>200000758</v>
      </c>
      <c r="B735" t="s">
        <v>1199</v>
      </c>
      <c r="C735" t="s">
        <v>3709</v>
      </c>
      <c r="D735" t="s">
        <v>2687</v>
      </c>
      <c r="E735" t="s">
        <v>3728</v>
      </c>
      <c r="F735" t="s">
        <v>3768</v>
      </c>
      <c r="G735" t="s">
        <v>2687</v>
      </c>
      <c r="H735" t="s">
        <v>3768</v>
      </c>
      <c r="I735" t="s">
        <v>692</v>
      </c>
      <c r="J735">
        <v>73423075.948269695</v>
      </c>
      <c r="L735" s="4"/>
      <c r="M735" s="4"/>
    </row>
    <row r="736" spans="1:13" x14ac:dyDescent="0.4">
      <c r="A736">
        <v>200000758</v>
      </c>
      <c r="B736" t="s">
        <v>1199</v>
      </c>
      <c r="C736" t="s">
        <v>3709</v>
      </c>
      <c r="D736" t="s">
        <v>2687</v>
      </c>
      <c r="E736" t="s">
        <v>3728</v>
      </c>
      <c r="F736" t="s">
        <v>3808</v>
      </c>
      <c r="G736" t="s">
        <v>2687</v>
      </c>
      <c r="H736" t="s">
        <v>3808</v>
      </c>
      <c r="I736" t="s">
        <v>692</v>
      </c>
      <c r="J736">
        <v>59303253.650525548</v>
      </c>
      <c r="L736" s="4"/>
      <c r="M736" s="4"/>
    </row>
    <row r="737" spans="1:13" x14ac:dyDescent="0.4">
      <c r="A737">
        <v>200000758</v>
      </c>
      <c r="B737" t="s">
        <v>3898</v>
      </c>
      <c r="C737" t="s">
        <v>3709</v>
      </c>
      <c r="D737" t="s">
        <v>554</v>
      </c>
      <c r="F737" t="s">
        <v>3724</v>
      </c>
      <c r="G737" t="s">
        <v>554</v>
      </c>
      <c r="H737" t="s">
        <v>3724</v>
      </c>
      <c r="I737" t="s">
        <v>692</v>
      </c>
      <c r="J737">
        <v>34904303.913120002</v>
      </c>
      <c r="L737" s="4"/>
      <c r="M737" s="4"/>
    </row>
    <row r="738" spans="1:13" x14ac:dyDescent="0.4">
      <c r="A738">
        <v>200000758</v>
      </c>
      <c r="B738" t="s">
        <v>3898</v>
      </c>
      <c r="C738" t="s">
        <v>3709</v>
      </c>
      <c r="D738" t="s">
        <v>2687</v>
      </c>
      <c r="F738" t="s">
        <v>3724</v>
      </c>
      <c r="G738" t="s">
        <v>2687</v>
      </c>
      <c r="H738" t="s">
        <v>3724</v>
      </c>
      <c r="I738" t="s">
        <v>692</v>
      </c>
      <c r="J738">
        <v>16802675972.555799</v>
      </c>
      <c r="L738" s="4"/>
      <c r="M738" s="4"/>
    </row>
    <row r="739" spans="1:13" x14ac:dyDescent="0.4">
      <c r="A739">
        <v>200000758</v>
      </c>
      <c r="B739" t="s">
        <v>3898</v>
      </c>
      <c r="C739" t="s">
        <v>3709</v>
      </c>
      <c r="D739" t="s">
        <v>554</v>
      </c>
      <c r="F739" t="s">
        <v>3710</v>
      </c>
      <c r="G739" t="s">
        <v>554</v>
      </c>
      <c r="H739" t="s">
        <v>3710</v>
      </c>
      <c r="I739" t="s">
        <v>692</v>
      </c>
      <c r="J739">
        <v>138080275.846028</v>
      </c>
      <c r="L739" s="4"/>
      <c r="M739" s="4"/>
    </row>
    <row r="740" spans="1:13" x14ac:dyDescent="0.4">
      <c r="A740">
        <v>200000758</v>
      </c>
      <c r="B740" t="s">
        <v>3898</v>
      </c>
      <c r="C740" t="s">
        <v>3709</v>
      </c>
      <c r="D740" t="s">
        <v>2687</v>
      </c>
      <c r="F740" t="s">
        <v>3710</v>
      </c>
      <c r="G740" t="s">
        <v>2687</v>
      </c>
      <c r="H740" t="s">
        <v>3710</v>
      </c>
      <c r="I740" t="s">
        <v>692</v>
      </c>
      <c r="J740">
        <v>5067192685.5151596</v>
      </c>
      <c r="L740" s="4"/>
      <c r="M740" s="4"/>
    </row>
    <row r="741" spans="1:13" x14ac:dyDescent="0.4">
      <c r="A741">
        <v>200000776</v>
      </c>
      <c r="B741" t="s">
        <v>1242</v>
      </c>
      <c r="C741" t="s">
        <v>3962</v>
      </c>
      <c r="D741" t="s">
        <v>554</v>
      </c>
      <c r="E741" t="s">
        <v>3963</v>
      </c>
      <c r="F741" t="s">
        <v>3964</v>
      </c>
      <c r="G741" t="s">
        <v>554</v>
      </c>
      <c r="H741" t="s">
        <v>3965</v>
      </c>
      <c r="I741" t="s">
        <v>557</v>
      </c>
      <c r="J741">
        <v>24920768504</v>
      </c>
      <c r="K741">
        <v>5.61</v>
      </c>
      <c r="L741" s="4">
        <v>48491</v>
      </c>
      <c r="M741" s="4">
        <v>41219</v>
      </c>
    </row>
    <row r="742" spans="1:13" x14ac:dyDescent="0.4">
      <c r="A742">
        <v>200000785</v>
      </c>
      <c r="B742" t="s">
        <v>3966</v>
      </c>
      <c r="C742" t="s">
        <v>3967</v>
      </c>
      <c r="D742" t="s">
        <v>554</v>
      </c>
      <c r="E742" t="s">
        <v>3968</v>
      </c>
      <c r="F742" t="s">
        <v>3969</v>
      </c>
      <c r="G742" t="s">
        <v>554</v>
      </c>
      <c r="H742" t="s">
        <v>3970</v>
      </c>
      <c r="I742" t="s">
        <v>557</v>
      </c>
      <c r="J742">
        <v>846079607.07196796</v>
      </c>
      <c r="K742">
        <v>4.7</v>
      </c>
      <c r="L742" s="4">
        <v>49881</v>
      </c>
      <c r="M742" s="4">
        <v>42916</v>
      </c>
    </row>
    <row r="743" spans="1:13" x14ac:dyDescent="0.4">
      <c r="A743">
        <v>200000785</v>
      </c>
      <c r="B743" t="s">
        <v>3966</v>
      </c>
      <c r="C743" t="s">
        <v>3967</v>
      </c>
      <c r="D743" t="s">
        <v>554</v>
      </c>
      <c r="E743" t="s">
        <v>3971</v>
      </c>
      <c r="F743" t="s">
        <v>3972</v>
      </c>
      <c r="G743" t="s">
        <v>554</v>
      </c>
      <c r="H743" t="s">
        <v>3973</v>
      </c>
      <c r="I743" t="s">
        <v>557</v>
      </c>
      <c r="J743">
        <v>337768224.21555299</v>
      </c>
      <c r="K743">
        <v>4.7</v>
      </c>
      <c r="L743" s="4">
        <v>48991</v>
      </c>
      <c r="M743" s="4">
        <v>43007</v>
      </c>
    </row>
    <row r="744" spans="1:13" x14ac:dyDescent="0.4">
      <c r="A744">
        <v>200000785</v>
      </c>
      <c r="B744" t="s">
        <v>3966</v>
      </c>
      <c r="C744" t="s">
        <v>3967</v>
      </c>
      <c r="D744" t="s">
        <v>554</v>
      </c>
      <c r="E744" t="s">
        <v>3996</v>
      </c>
      <c r="F744" t="s">
        <v>3997</v>
      </c>
      <c r="G744" t="s">
        <v>554</v>
      </c>
      <c r="H744" t="s">
        <v>3998</v>
      </c>
      <c r="I744" t="s">
        <v>557</v>
      </c>
      <c r="J744">
        <v>1342086789.7849801</v>
      </c>
      <c r="K744">
        <v>4.7</v>
      </c>
      <c r="L744" s="4">
        <v>50087</v>
      </c>
      <c r="M744" s="4">
        <v>43046</v>
      </c>
    </row>
    <row r="745" spans="1:13" x14ac:dyDescent="0.4">
      <c r="A745">
        <v>200000785</v>
      </c>
      <c r="B745" t="s">
        <v>3966</v>
      </c>
      <c r="C745" t="s">
        <v>3967</v>
      </c>
      <c r="D745" t="s">
        <v>554</v>
      </c>
      <c r="E745" t="s">
        <v>3991</v>
      </c>
      <c r="F745" t="s">
        <v>3992</v>
      </c>
      <c r="G745" t="s">
        <v>554</v>
      </c>
      <c r="H745" t="s">
        <v>3993</v>
      </c>
      <c r="I745" t="s">
        <v>557</v>
      </c>
      <c r="J745">
        <v>569290075.13455498</v>
      </c>
      <c r="K745">
        <v>4.7</v>
      </c>
      <c r="L745" s="4">
        <v>48534</v>
      </c>
      <c r="M745" s="4">
        <v>43062</v>
      </c>
    </row>
    <row r="746" spans="1:13" x14ac:dyDescent="0.4">
      <c r="A746">
        <v>200000785</v>
      </c>
      <c r="B746" t="s">
        <v>3966</v>
      </c>
      <c r="C746" t="s">
        <v>3967</v>
      </c>
      <c r="D746" t="s">
        <v>554</v>
      </c>
      <c r="E746" t="s">
        <v>4006</v>
      </c>
      <c r="F746" t="s">
        <v>4007</v>
      </c>
      <c r="G746" t="s">
        <v>554</v>
      </c>
      <c r="H746" t="s">
        <v>4008</v>
      </c>
      <c r="I746" t="s">
        <v>557</v>
      </c>
      <c r="J746">
        <v>480740281.04296398</v>
      </c>
      <c r="K746">
        <v>4.7</v>
      </c>
      <c r="L746" s="4">
        <v>49721</v>
      </c>
      <c r="M746" s="4">
        <v>43069</v>
      </c>
    </row>
    <row r="747" spans="1:13" x14ac:dyDescent="0.4">
      <c r="A747">
        <v>200000785</v>
      </c>
      <c r="B747" t="s">
        <v>3966</v>
      </c>
      <c r="C747" t="s">
        <v>3967</v>
      </c>
      <c r="D747" t="s">
        <v>554</v>
      </c>
      <c r="E747" t="s">
        <v>3994</v>
      </c>
      <c r="F747" t="s">
        <v>3995</v>
      </c>
      <c r="G747" t="s">
        <v>554</v>
      </c>
      <c r="H747" t="s">
        <v>3979</v>
      </c>
      <c r="I747" t="s">
        <v>557</v>
      </c>
      <c r="J747">
        <v>1383996472.1616199</v>
      </c>
      <c r="K747">
        <v>4.7</v>
      </c>
      <c r="L747" s="4">
        <v>49264</v>
      </c>
      <c r="M747" s="4">
        <v>43084</v>
      </c>
    </row>
    <row r="748" spans="1:13" x14ac:dyDescent="0.4">
      <c r="A748">
        <v>200000785</v>
      </c>
      <c r="B748" t="s">
        <v>3966</v>
      </c>
      <c r="C748" t="s">
        <v>3967</v>
      </c>
      <c r="D748" t="s">
        <v>554</v>
      </c>
      <c r="E748" t="s">
        <v>3989</v>
      </c>
      <c r="F748" t="s">
        <v>3990</v>
      </c>
      <c r="G748" t="s">
        <v>554</v>
      </c>
      <c r="H748" t="s">
        <v>3976</v>
      </c>
      <c r="I748" t="s">
        <v>557</v>
      </c>
      <c r="J748">
        <v>753177712.31607199</v>
      </c>
      <c r="K748">
        <v>4.7</v>
      </c>
      <c r="L748" s="4">
        <v>49537</v>
      </c>
      <c r="M748" s="4">
        <v>43084</v>
      </c>
    </row>
    <row r="749" spans="1:13" x14ac:dyDescent="0.4">
      <c r="A749">
        <v>200000785</v>
      </c>
      <c r="B749" t="s">
        <v>3966</v>
      </c>
      <c r="C749" t="s">
        <v>3967</v>
      </c>
      <c r="D749" t="s">
        <v>554</v>
      </c>
      <c r="E749" t="s">
        <v>3999</v>
      </c>
      <c r="F749" t="s">
        <v>4000</v>
      </c>
      <c r="G749" t="s">
        <v>554</v>
      </c>
      <c r="H749" t="s">
        <v>3985</v>
      </c>
      <c r="I749" t="s">
        <v>557</v>
      </c>
      <c r="J749">
        <v>331059311.092857</v>
      </c>
      <c r="K749">
        <v>4.7</v>
      </c>
      <c r="L749" s="4">
        <v>49172</v>
      </c>
      <c r="M749" s="4">
        <v>43084</v>
      </c>
    </row>
    <row r="750" spans="1:13" x14ac:dyDescent="0.4">
      <c r="A750">
        <v>200000785</v>
      </c>
      <c r="B750" t="s">
        <v>3966</v>
      </c>
      <c r="C750" t="s">
        <v>3967</v>
      </c>
      <c r="D750" t="s">
        <v>554</v>
      </c>
      <c r="E750" t="s">
        <v>4001</v>
      </c>
      <c r="F750" t="s">
        <v>4002</v>
      </c>
      <c r="G750" t="s">
        <v>554</v>
      </c>
      <c r="H750" t="s">
        <v>3988</v>
      </c>
      <c r="I750" t="s">
        <v>557</v>
      </c>
      <c r="J750">
        <v>328315812.375076</v>
      </c>
      <c r="K750">
        <v>4.7</v>
      </c>
      <c r="L750" s="4">
        <v>49264</v>
      </c>
      <c r="M750" s="4">
        <v>43084</v>
      </c>
    </row>
    <row r="751" spans="1:13" x14ac:dyDescent="0.4">
      <c r="A751">
        <v>200000785</v>
      </c>
      <c r="B751" t="s">
        <v>3966</v>
      </c>
      <c r="C751" t="s">
        <v>3967</v>
      </c>
      <c r="D751" t="s">
        <v>554</v>
      </c>
      <c r="E751" t="s">
        <v>4009</v>
      </c>
      <c r="F751" t="s">
        <v>4010</v>
      </c>
      <c r="G751" t="s">
        <v>554</v>
      </c>
      <c r="H751" t="s">
        <v>4011</v>
      </c>
      <c r="I751" t="s">
        <v>557</v>
      </c>
      <c r="J751">
        <v>363234469.42465401</v>
      </c>
      <c r="K751">
        <v>4.7</v>
      </c>
      <c r="L751" s="4">
        <v>49537</v>
      </c>
      <c r="M751" s="4">
        <v>43091</v>
      </c>
    </row>
    <row r="752" spans="1:13" x14ac:dyDescent="0.4">
      <c r="A752">
        <v>200000785</v>
      </c>
      <c r="B752" t="s">
        <v>3966</v>
      </c>
      <c r="C752" t="s">
        <v>3967</v>
      </c>
      <c r="D752" t="s">
        <v>554</v>
      </c>
      <c r="E752" t="s">
        <v>4003</v>
      </c>
      <c r="F752" t="s">
        <v>4004</v>
      </c>
      <c r="G752" t="s">
        <v>554</v>
      </c>
      <c r="H752" t="s">
        <v>4005</v>
      </c>
      <c r="I752" t="s">
        <v>557</v>
      </c>
      <c r="J752">
        <v>523169773.90560502</v>
      </c>
      <c r="K752">
        <v>4.7</v>
      </c>
      <c r="L752" s="4">
        <v>46615</v>
      </c>
      <c r="M752" s="4">
        <v>43102</v>
      </c>
    </row>
    <row r="753" spans="1:13" x14ac:dyDescent="0.4">
      <c r="A753">
        <v>200000785</v>
      </c>
      <c r="B753" t="s">
        <v>3966</v>
      </c>
      <c r="C753" t="s">
        <v>3967</v>
      </c>
      <c r="D753" t="s">
        <v>554</v>
      </c>
      <c r="E753" t="s">
        <v>4012</v>
      </c>
      <c r="F753" t="s">
        <v>4013</v>
      </c>
      <c r="G753" t="s">
        <v>554</v>
      </c>
      <c r="H753" t="s">
        <v>4014</v>
      </c>
      <c r="I753" t="s">
        <v>557</v>
      </c>
      <c r="J753">
        <v>437600575.63309199</v>
      </c>
      <c r="K753">
        <v>4.7</v>
      </c>
      <c r="L753" s="4">
        <v>49903</v>
      </c>
      <c r="M753" s="4">
        <v>43180</v>
      </c>
    </row>
    <row r="754" spans="1:13" x14ac:dyDescent="0.4">
      <c r="A754">
        <v>200000785</v>
      </c>
      <c r="B754" t="s">
        <v>3966</v>
      </c>
      <c r="C754" t="s">
        <v>3967</v>
      </c>
      <c r="D754" t="s">
        <v>554</v>
      </c>
      <c r="E754" t="s">
        <v>3980</v>
      </c>
      <c r="F754" t="s">
        <v>3981</v>
      </c>
      <c r="G754" t="s">
        <v>554</v>
      </c>
      <c r="H754" t="s">
        <v>3982</v>
      </c>
      <c r="I754" t="s">
        <v>557</v>
      </c>
      <c r="J754">
        <v>2375117560.7471499</v>
      </c>
      <c r="K754">
        <v>4.8</v>
      </c>
      <c r="L754" s="4">
        <v>48785</v>
      </c>
      <c r="M754" s="4">
        <v>43256</v>
      </c>
    </row>
    <row r="755" spans="1:13" x14ac:dyDescent="0.4">
      <c r="A755">
        <v>200000785</v>
      </c>
      <c r="B755" t="s">
        <v>3966</v>
      </c>
      <c r="C755" t="s">
        <v>3967</v>
      </c>
      <c r="D755" t="s">
        <v>554</v>
      </c>
      <c r="E755" t="s">
        <v>3977</v>
      </c>
      <c r="F755" t="s">
        <v>3978</v>
      </c>
      <c r="G755" t="s">
        <v>554</v>
      </c>
      <c r="H755" t="s">
        <v>3979</v>
      </c>
      <c r="I755" t="s">
        <v>557</v>
      </c>
      <c r="J755">
        <v>1112604570.9410901</v>
      </c>
      <c r="K755">
        <v>4.8</v>
      </c>
      <c r="L755" s="4">
        <v>48168</v>
      </c>
      <c r="M755" s="4">
        <v>43448</v>
      </c>
    </row>
    <row r="756" spans="1:13" x14ac:dyDescent="0.4">
      <c r="A756">
        <v>200000785</v>
      </c>
      <c r="B756" t="s">
        <v>3966</v>
      </c>
      <c r="C756" t="s">
        <v>3967</v>
      </c>
      <c r="D756" t="s">
        <v>554</v>
      </c>
      <c r="E756" t="s">
        <v>3974</v>
      </c>
      <c r="F756" t="s">
        <v>3975</v>
      </c>
      <c r="G756" t="s">
        <v>554</v>
      </c>
      <c r="H756" t="s">
        <v>3976</v>
      </c>
      <c r="I756" t="s">
        <v>557</v>
      </c>
      <c r="J756">
        <v>556881924.345016</v>
      </c>
      <c r="K756">
        <v>4.8</v>
      </c>
      <c r="L756" s="4">
        <v>48168</v>
      </c>
      <c r="M756" s="4">
        <v>43448</v>
      </c>
    </row>
    <row r="757" spans="1:13" x14ac:dyDescent="0.4">
      <c r="A757">
        <v>200000785</v>
      </c>
      <c r="B757" t="s">
        <v>3966</v>
      </c>
      <c r="C757" t="s">
        <v>3967</v>
      </c>
      <c r="D757" t="s">
        <v>554</v>
      </c>
      <c r="E757" t="s">
        <v>3983</v>
      </c>
      <c r="F757" t="s">
        <v>3984</v>
      </c>
      <c r="G757" t="s">
        <v>554</v>
      </c>
      <c r="H757" t="s">
        <v>3985</v>
      </c>
      <c r="I757" t="s">
        <v>557</v>
      </c>
      <c r="J757">
        <v>287177556.174869</v>
      </c>
      <c r="K757">
        <v>4.8</v>
      </c>
      <c r="L757" s="4">
        <v>48350</v>
      </c>
      <c r="M757" s="4">
        <v>43448</v>
      </c>
    </row>
    <row r="758" spans="1:13" x14ac:dyDescent="0.4">
      <c r="A758">
        <v>200000785</v>
      </c>
      <c r="B758" t="s">
        <v>3966</v>
      </c>
      <c r="C758" t="s">
        <v>3967</v>
      </c>
      <c r="D758" t="s">
        <v>554</v>
      </c>
      <c r="E758" t="s">
        <v>3986</v>
      </c>
      <c r="F758" t="s">
        <v>3987</v>
      </c>
      <c r="G758" t="s">
        <v>554</v>
      </c>
      <c r="H758" t="s">
        <v>3988</v>
      </c>
      <c r="I758" t="s">
        <v>557</v>
      </c>
      <c r="J758">
        <v>290352283.05715197</v>
      </c>
      <c r="K758">
        <v>4.8</v>
      </c>
      <c r="L758" s="4">
        <v>48442</v>
      </c>
      <c r="M758" s="4">
        <v>43448</v>
      </c>
    </row>
    <row r="759" spans="1:13" x14ac:dyDescent="0.4">
      <c r="A759">
        <v>200000785</v>
      </c>
      <c r="B759" t="s">
        <v>3966</v>
      </c>
      <c r="C759" t="s">
        <v>3967</v>
      </c>
      <c r="D759" t="s">
        <v>2687</v>
      </c>
      <c r="E759" t="s">
        <v>4015</v>
      </c>
      <c r="F759" t="s">
        <v>3969</v>
      </c>
      <c r="G759" t="s">
        <v>2687</v>
      </c>
      <c r="H759" t="s">
        <v>3970</v>
      </c>
      <c r="I759" t="s">
        <v>557</v>
      </c>
      <c r="J759">
        <v>7072709.7357836803</v>
      </c>
      <c r="L759" s="4"/>
      <c r="M759" s="4"/>
    </row>
    <row r="760" spans="1:13" x14ac:dyDescent="0.4">
      <c r="A760">
        <v>200000785</v>
      </c>
      <c r="B760" t="s">
        <v>3966</v>
      </c>
      <c r="C760" t="s">
        <v>3967</v>
      </c>
      <c r="D760" t="s">
        <v>2687</v>
      </c>
      <c r="E760" t="s">
        <v>4025</v>
      </c>
      <c r="F760" t="s">
        <v>4007</v>
      </c>
      <c r="G760" t="s">
        <v>2687</v>
      </c>
      <c r="H760" t="s">
        <v>4026</v>
      </c>
      <c r="I760" t="s">
        <v>557</v>
      </c>
      <c r="J760">
        <v>4378344.1221597698</v>
      </c>
      <c r="L760" s="4"/>
      <c r="M760" s="4"/>
    </row>
    <row r="761" spans="1:13" x14ac:dyDescent="0.4">
      <c r="A761">
        <v>200000785</v>
      </c>
      <c r="B761" t="s">
        <v>3966</v>
      </c>
      <c r="C761" t="s">
        <v>3967</v>
      </c>
      <c r="D761" t="s">
        <v>2687</v>
      </c>
      <c r="E761" t="s">
        <v>4016</v>
      </c>
      <c r="F761" t="s">
        <v>4017</v>
      </c>
      <c r="G761" t="s">
        <v>2687</v>
      </c>
      <c r="H761" t="s">
        <v>4018</v>
      </c>
      <c r="I761" t="s">
        <v>557</v>
      </c>
      <c r="J761">
        <v>20207742.102229498</v>
      </c>
      <c r="L761" s="4"/>
      <c r="M761" s="4"/>
    </row>
    <row r="762" spans="1:13" x14ac:dyDescent="0.4">
      <c r="A762">
        <v>200000785</v>
      </c>
      <c r="B762" t="s">
        <v>3966</v>
      </c>
      <c r="C762" t="s">
        <v>3967</v>
      </c>
      <c r="D762" t="s">
        <v>2687</v>
      </c>
      <c r="E762" t="s">
        <v>4027</v>
      </c>
      <c r="F762" t="s">
        <v>4028</v>
      </c>
      <c r="G762" t="s">
        <v>2687</v>
      </c>
      <c r="H762" t="s">
        <v>4028</v>
      </c>
      <c r="I762" t="s">
        <v>557</v>
      </c>
      <c r="J762">
        <v>9767075.3494075797</v>
      </c>
      <c r="L762" s="4"/>
      <c r="M762" s="4"/>
    </row>
    <row r="763" spans="1:13" x14ac:dyDescent="0.4">
      <c r="A763">
        <v>200000785</v>
      </c>
      <c r="B763" t="s">
        <v>3966</v>
      </c>
      <c r="C763" t="s">
        <v>3967</v>
      </c>
      <c r="D763" t="s">
        <v>2687</v>
      </c>
      <c r="E763" t="s">
        <v>4032</v>
      </c>
      <c r="F763" t="s">
        <v>4033</v>
      </c>
      <c r="G763" t="s">
        <v>2687</v>
      </c>
      <c r="H763" t="s">
        <v>4034</v>
      </c>
      <c r="I763" t="s">
        <v>557</v>
      </c>
      <c r="J763">
        <v>12798236.6647387</v>
      </c>
      <c r="L763" s="4"/>
      <c r="M763" s="4"/>
    </row>
    <row r="764" spans="1:13" x14ac:dyDescent="0.4">
      <c r="A764">
        <v>200000785</v>
      </c>
      <c r="B764" t="s">
        <v>3966</v>
      </c>
      <c r="C764" t="s">
        <v>3967</v>
      </c>
      <c r="D764" t="s">
        <v>2687</v>
      </c>
      <c r="E764" t="s">
        <v>4035</v>
      </c>
      <c r="F764" t="s">
        <v>4036</v>
      </c>
      <c r="G764" t="s">
        <v>2687</v>
      </c>
      <c r="H764" t="s">
        <v>4037</v>
      </c>
      <c r="I764" t="s">
        <v>557</v>
      </c>
      <c r="J764">
        <v>9430279.6477004103</v>
      </c>
      <c r="L764" s="4"/>
      <c r="M764" s="4"/>
    </row>
    <row r="765" spans="1:13" x14ac:dyDescent="0.4">
      <c r="A765">
        <v>200000785</v>
      </c>
      <c r="B765" t="s">
        <v>3966</v>
      </c>
      <c r="C765" t="s">
        <v>3967</v>
      </c>
      <c r="D765" t="s">
        <v>2687</v>
      </c>
      <c r="E765" t="s">
        <v>4029</v>
      </c>
      <c r="F765" t="s">
        <v>4030</v>
      </c>
      <c r="G765" t="s">
        <v>2687</v>
      </c>
      <c r="H765" t="s">
        <v>4031</v>
      </c>
      <c r="I765" t="s">
        <v>557</v>
      </c>
      <c r="J765">
        <v>67022344.639091402</v>
      </c>
      <c r="L765" s="4"/>
      <c r="M765" s="4"/>
    </row>
    <row r="766" spans="1:13" x14ac:dyDescent="0.4">
      <c r="A766">
        <v>200000785</v>
      </c>
      <c r="B766" t="s">
        <v>3966</v>
      </c>
      <c r="C766" t="s">
        <v>3967</v>
      </c>
      <c r="D766" t="s">
        <v>2687</v>
      </c>
      <c r="E766" t="s">
        <v>4019</v>
      </c>
      <c r="F766" t="s">
        <v>4020</v>
      </c>
      <c r="G766" t="s">
        <v>2687</v>
      </c>
      <c r="H766" t="s">
        <v>4021</v>
      </c>
      <c r="I766" t="s">
        <v>557</v>
      </c>
      <c r="J766">
        <v>23575699.119267799</v>
      </c>
      <c r="L766" s="4"/>
      <c r="M766" s="4"/>
    </row>
    <row r="767" spans="1:13" x14ac:dyDescent="0.4">
      <c r="A767">
        <v>200000785</v>
      </c>
      <c r="B767" t="s">
        <v>3966</v>
      </c>
      <c r="C767" t="s">
        <v>3967</v>
      </c>
      <c r="D767" t="s">
        <v>2687</v>
      </c>
      <c r="E767" t="s">
        <v>4022</v>
      </c>
      <c r="F767" t="s">
        <v>4023</v>
      </c>
      <c r="G767" t="s">
        <v>2687</v>
      </c>
      <c r="H767" t="s">
        <v>4024</v>
      </c>
      <c r="I767" t="s">
        <v>557</v>
      </c>
      <c r="J767">
        <v>38394709.9942495</v>
      </c>
      <c r="L767" s="4"/>
      <c r="M767" s="4"/>
    </row>
    <row r="768" spans="1:13" x14ac:dyDescent="0.4">
      <c r="A768">
        <v>200000794</v>
      </c>
      <c r="B768" t="s">
        <v>1208</v>
      </c>
      <c r="C768" t="s">
        <v>4038</v>
      </c>
      <c r="D768" t="s">
        <v>554</v>
      </c>
      <c r="F768" t="s">
        <v>4040</v>
      </c>
      <c r="G768" t="s">
        <v>554</v>
      </c>
      <c r="H768" t="s">
        <v>4040</v>
      </c>
      <c r="I768" t="s">
        <v>692</v>
      </c>
      <c r="J768">
        <v>188042772.47552401</v>
      </c>
      <c r="K768">
        <v>10.17877</v>
      </c>
      <c r="L768" s="4">
        <v>47885</v>
      </c>
      <c r="M768" s="4">
        <v>45200</v>
      </c>
    </row>
    <row r="769" spans="1:13" x14ac:dyDescent="0.4">
      <c r="A769">
        <v>200000794</v>
      </c>
      <c r="B769" t="s">
        <v>1208</v>
      </c>
      <c r="C769" t="s">
        <v>4038</v>
      </c>
      <c r="D769" t="s">
        <v>554</v>
      </c>
      <c r="F769" t="s">
        <v>4040</v>
      </c>
      <c r="G769" t="s">
        <v>554</v>
      </c>
      <c r="H769" t="s">
        <v>4040</v>
      </c>
      <c r="I769" t="s">
        <v>692</v>
      </c>
      <c r="J769">
        <v>229274950.10327801</v>
      </c>
      <c r="K769">
        <v>11.67877</v>
      </c>
      <c r="L769" s="4">
        <v>47885</v>
      </c>
      <c r="M769" s="4">
        <v>45200</v>
      </c>
    </row>
    <row r="770" spans="1:13" x14ac:dyDescent="0.4">
      <c r="A770">
        <v>200000794</v>
      </c>
      <c r="B770" t="s">
        <v>1208</v>
      </c>
      <c r="C770" t="s">
        <v>4038</v>
      </c>
      <c r="D770" t="s">
        <v>554</v>
      </c>
      <c r="F770" t="s">
        <v>4040</v>
      </c>
      <c r="G770" t="s">
        <v>554</v>
      </c>
      <c r="H770" t="s">
        <v>4040</v>
      </c>
      <c r="I770" t="s">
        <v>692</v>
      </c>
      <c r="J770">
        <v>222663623.89584929</v>
      </c>
      <c r="K770">
        <v>9.1787700000000001</v>
      </c>
      <c r="L770" s="4">
        <v>47336</v>
      </c>
      <c r="M770" s="4">
        <v>45473</v>
      </c>
    </row>
    <row r="771" spans="1:13" x14ac:dyDescent="0.4">
      <c r="A771">
        <v>200000794</v>
      </c>
      <c r="B771" t="s">
        <v>1208</v>
      </c>
      <c r="C771" t="s">
        <v>4038</v>
      </c>
      <c r="D771" t="s">
        <v>554</v>
      </c>
      <c r="F771" t="s">
        <v>4039</v>
      </c>
      <c r="G771" t="s">
        <v>554</v>
      </c>
      <c r="H771" t="s">
        <v>4039</v>
      </c>
      <c r="I771" t="s">
        <v>692</v>
      </c>
      <c r="J771">
        <v>481828933.66478771</v>
      </c>
      <c r="K771">
        <v>10.579000000000001</v>
      </c>
      <c r="L771" s="4">
        <v>47118</v>
      </c>
      <c r="M771" s="4">
        <v>45566</v>
      </c>
    </row>
    <row r="772" spans="1:13" x14ac:dyDescent="0.4">
      <c r="A772">
        <v>200000794</v>
      </c>
      <c r="B772" t="s">
        <v>1208</v>
      </c>
      <c r="C772" t="s">
        <v>4038</v>
      </c>
      <c r="D772" t="s">
        <v>4051</v>
      </c>
      <c r="F772" t="s">
        <v>4048</v>
      </c>
      <c r="G772" t="s">
        <v>4051</v>
      </c>
      <c r="H772" t="s">
        <v>4048</v>
      </c>
      <c r="I772" t="s">
        <v>692</v>
      </c>
      <c r="J772">
        <v>5188372.7522758013</v>
      </c>
      <c r="K772">
        <v>10</v>
      </c>
      <c r="L772" s="4"/>
      <c r="M772" s="4">
        <v>45473</v>
      </c>
    </row>
    <row r="773" spans="1:13" x14ac:dyDescent="0.4">
      <c r="A773">
        <v>200000794</v>
      </c>
      <c r="B773" t="s">
        <v>1208</v>
      </c>
      <c r="C773" t="s">
        <v>4038</v>
      </c>
      <c r="D773" t="s">
        <v>4051</v>
      </c>
      <c r="F773" t="s">
        <v>4047</v>
      </c>
      <c r="G773" t="s">
        <v>4051</v>
      </c>
      <c r="H773" t="s">
        <v>4047</v>
      </c>
      <c r="I773" t="s">
        <v>692</v>
      </c>
      <c r="J773">
        <v>4539247.918422143</v>
      </c>
      <c r="K773">
        <v>10</v>
      </c>
      <c r="L773" s="4"/>
      <c r="M773" s="4">
        <v>45473</v>
      </c>
    </row>
    <row r="774" spans="1:13" x14ac:dyDescent="0.4">
      <c r="A774">
        <v>200000794</v>
      </c>
      <c r="B774" t="s">
        <v>1208</v>
      </c>
      <c r="C774" t="s">
        <v>4038</v>
      </c>
      <c r="D774" t="s">
        <v>4051</v>
      </c>
      <c r="F774" t="s">
        <v>4052</v>
      </c>
      <c r="G774" t="s">
        <v>4051</v>
      </c>
      <c r="H774" t="s">
        <v>4052</v>
      </c>
      <c r="I774" t="s">
        <v>692</v>
      </c>
      <c r="J774">
        <v>442441537.07372659</v>
      </c>
      <c r="K774">
        <v>12</v>
      </c>
      <c r="L774" s="4"/>
      <c r="M774" s="4">
        <v>45200</v>
      </c>
    </row>
    <row r="775" spans="1:13" x14ac:dyDescent="0.4">
      <c r="A775">
        <v>200000794</v>
      </c>
      <c r="B775" t="s">
        <v>1208</v>
      </c>
      <c r="C775" t="s">
        <v>4038</v>
      </c>
      <c r="D775" t="s">
        <v>2687</v>
      </c>
      <c r="F775" t="s">
        <v>4045</v>
      </c>
      <c r="G775" t="s">
        <v>2687</v>
      </c>
      <c r="H775" t="s">
        <v>4045</v>
      </c>
      <c r="I775" t="s">
        <v>692</v>
      </c>
      <c r="J775">
        <v>2912090515.0907402</v>
      </c>
      <c r="L775" s="4"/>
      <c r="M775" s="4"/>
    </row>
    <row r="776" spans="1:13" x14ac:dyDescent="0.4">
      <c r="A776">
        <v>200000794</v>
      </c>
      <c r="B776" t="s">
        <v>1208</v>
      </c>
      <c r="C776" t="s">
        <v>4038</v>
      </c>
      <c r="D776" t="s">
        <v>2687</v>
      </c>
      <c r="F776" t="s">
        <v>4045</v>
      </c>
      <c r="G776" t="s">
        <v>2687</v>
      </c>
      <c r="H776" t="s">
        <v>4045</v>
      </c>
      <c r="I776" t="s">
        <v>692</v>
      </c>
      <c r="J776">
        <v>20874784.16168309</v>
      </c>
      <c r="L776" s="4"/>
      <c r="M776" s="4"/>
    </row>
    <row r="777" spans="1:13" x14ac:dyDescent="0.4">
      <c r="A777">
        <v>200000794</v>
      </c>
      <c r="B777" t="s">
        <v>1208</v>
      </c>
      <c r="C777" t="s">
        <v>4038</v>
      </c>
      <c r="D777" t="s">
        <v>2687</v>
      </c>
      <c r="F777" t="s">
        <v>4047</v>
      </c>
      <c r="G777" t="s">
        <v>2687</v>
      </c>
      <c r="H777" t="s">
        <v>4047</v>
      </c>
      <c r="I777" t="s">
        <v>692</v>
      </c>
      <c r="J777">
        <v>6243617.9526942149</v>
      </c>
      <c r="L777" s="4"/>
      <c r="M777" s="4"/>
    </row>
    <row r="778" spans="1:13" x14ac:dyDescent="0.4">
      <c r="A778">
        <v>200000794</v>
      </c>
      <c r="B778" t="s">
        <v>1208</v>
      </c>
      <c r="C778" t="s">
        <v>4038</v>
      </c>
      <c r="D778" t="s">
        <v>2687</v>
      </c>
      <c r="F778" t="s">
        <v>4048</v>
      </c>
      <c r="G778" t="s">
        <v>2687</v>
      </c>
      <c r="H778" t="s">
        <v>4048</v>
      </c>
      <c r="I778" t="s">
        <v>692</v>
      </c>
      <c r="J778">
        <v>4462005.532632472</v>
      </c>
      <c r="L778" s="4"/>
      <c r="M778" s="4"/>
    </row>
    <row r="779" spans="1:13" x14ac:dyDescent="0.4">
      <c r="A779">
        <v>200000794</v>
      </c>
      <c r="B779" t="s">
        <v>1208</v>
      </c>
      <c r="C779" t="s">
        <v>4038</v>
      </c>
      <c r="D779" t="s">
        <v>2687</v>
      </c>
      <c r="F779" t="s">
        <v>4039</v>
      </c>
      <c r="G779" t="s">
        <v>2687</v>
      </c>
      <c r="H779" t="s">
        <v>4039</v>
      </c>
      <c r="I779" t="s">
        <v>692</v>
      </c>
      <c r="J779">
        <v>506004356.45085227</v>
      </c>
      <c r="L779" s="4"/>
      <c r="M779" s="4"/>
    </row>
    <row r="780" spans="1:13" x14ac:dyDescent="0.4">
      <c r="A780">
        <v>200000794</v>
      </c>
      <c r="B780" t="s">
        <v>1208</v>
      </c>
      <c r="C780" t="s">
        <v>4038</v>
      </c>
      <c r="D780" t="s">
        <v>2687</v>
      </c>
      <c r="F780" t="s">
        <v>4049</v>
      </c>
      <c r="G780" t="s">
        <v>2687</v>
      </c>
      <c r="H780" t="s">
        <v>4049</v>
      </c>
      <c r="I780" t="s">
        <v>692</v>
      </c>
      <c r="J780">
        <v>6511437.7288334956</v>
      </c>
      <c r="L780" s="4"/>
      <c r="M780" s="4"/>
    </row>
    <row r="781" spans="1:13" x14ac:dyDescent="0.4">
      <c r="A781">
        <v>200000794</v>
      </c>
      <c r="B781" t="s">
        <v>1208</v>
      </c>
      <c r="C781" t="s">
        <v>4038</v>
      </c>
      <c r="D781" t="s">
        <v>2687</v>
      </c>
      <c r="F781" t="s">
        <v>4046</v>
      </c>
      <c r="G781" t="s">
        <v>2687</v>
      </c>
      <c r="H781" t="s">
        <v>4046</v>
      </c>
      <c r="I781" t="s">
        <v>692</v>
      </c>
      <c r="J781">
        <v>3165529133.7039838</v>
      </c>
      <c r="L781" s="4"/>
      <c r="M781" s="4"/>
    </row>
    <row r="782" spans="1:13" x14ac:dyDescent="0.4">
      <c r="A782">
        <v>200000794</v>
      </c>
      <c r="B782" t="s">
        <v>1208</v>
      </c>
      <c r="C782" t="s">
        <v>4038</v>
      </c>
      <c r="D782" t="s">
        <v>2687</v>
      </c>
      <c r="F782" t="s">
        <v>4042</v>
      </c>
      <c r="G782" t="s">
        <v>2687</v>
      </c>
      <c r="H782" t="s">
        <v>4042</v>
      </c>
      <c r="I782" t="s">
        <v>692</v>
      </c>
      <c r="J782">
        <v>9202474.3743471615</v>
      </c>
      <c r="L782" s="4"/>
      <c r="M782" s="4"/>
    </row>
    <row r="783" spans="1:13" x14ac:dyDescent="0.4">
      <c r="A783">
        <v>200000794</v>
      </c>
      <c r="B783" t="s">
        <v>1208</v>
      </c>
      <c r="C783" t="s">
        <v>4038</v>
      </c>
      <c r="D783" t="s">
        <v>2687</v>
      </c>
      <c r="F783" t="s">
        <v>4040</v>
      </c>
      <c r="G783" t="s">
        <v>2687</v>
      </c>
      <c r="H783" t="s">
        <v>4040</v>
      </c>
      <c r="I783" t="s">
        <v>692</v>
      </c>
      <c r="J783">
        <v>98003122.764417246</v>
      </c>
      <c r="L783" s="4"/>
      <c r="M783" s="4"/>
    </row>
    <row r="784" spans="1:13" x14ac:dyDescent="0.4">
      <c r="A784">
        <v>200000794</v>
      </c>
      <c r="B784" t="s">
        <v>1208</v>
      </c>
      <c r="C784" t="s">
        <v>4038</v>
      </c>
      <c r="D784" t="s">
        <v>2687</v>
      </c>
      <c r="F784" t="s">
        <v>4050</v>
      </c>
      <c r="G784" t="s">
        <v>2687</v>
      </c>
      <c r="H784" t="s">
        <v>4050</v>
      </c>
      <c r="I784" t="s">
        <v>692</v>
      </c>
      <c r="J784">
        <v>47199240.136080191</v>
      </c>
      <c r="L784" s="4"/>
      <c r="M784" s="4"/>
    </row>
    <row r="785" spans="1:13" x14ac:dyDescent="0.4">
      <c r="A785">
        <v>200000794</v>
      </c>
      <c r="B785" t="s">
        <v>1208</v>
      </c>
      <c r="C785" t="s">
        <v>4038</v>
      </c>
      <c r="D785" t="s">
        <v>2687</v>
      </c>
      <c r="F785" t="s">
        <v>4044</v>
      </c>
      <c r="G785" t="s">
        <v>2687</v>
      </c>
      <c r="H785" t="s">
        <v>4044</v>
      </c>
      <c r="I785" t="s">
        <v>692</v>
      </c>
      <c r="J785">
        <v>200041993.57487139</v>
      </c>
      <c r="L785" s="4"/>
      <c r="M785" s="4"/>
    </row>
    <row r="786" spans="1:13" x14ac:dyDescent="0.4">
      <c r="A786">
        <v>200000794</v>
      </c>
      <c r="B786" t="s">
        <v>1208</v>
      </c>
      <c r="C786" t="s">
        <v>4038</v>
      </c>
      <c r="D786" t="s">
        <v>2687</v>
      </c>
      <c r="F786" t="s">
        <v>4043</v>
      </c>
      <c r="G786" t="s">
        <v>2687</v>
      </c>
      <c r="H786" t="s">
        <v>4043</v>
      </c>
      <c r="I786" t="s">
        <v>692</v>
      </c>
      <c r="J786">
        <v>4108325.3105735448</v>
      </c>
      <c r="L786" s="4"/>
      <c r="M786" s="4"/>
    </row>
    <row r="787" spans="1:13" x14ac:dyDescent="0.4">
      <c r="A787">
        <v>200000794</v>
      </c>
      <c r="B787" t="s">
        <v>1208</v>
      </c>
      <c r="C787" t="s">
        <v>4038</v>
      </c>
      <c r="D787" t="s">
        <v>2687</v>
      </c>
      <c r="F787" t="s">
        <v>4041</v>
      </c>
      <c r="G787" t="s">
        <v>2687</v>
      </c>
      <c r="H787" t="s">
        <v>4041</v>
      </c>
      <c r="I787" t="s">
        <v>692</v>
      </c>
      <c r="J787">
        <v>773041091.33442712</v>
      </c>
      <c r="L787" s="4"/>
      <c r="M787" s="4"/>
    </row>
    <row r="788" spans="1:13" x14ac:dyDescent="0.4">
      <c r="A788">
        <v>200000815</v>
      </c>
      <c r="B788" t="s">
        <v>1258</v>
      </c>
      <c r="C788" t="s">
        <v>4053</v>
      </c>
      <c r="D788" t="s">
        <v>4051</v>
      </c>
      <c r="E788" t="s">
        <v>4063</v>
      </c>
      <c r="F788" t="s">
        <v>4064</v>
      </c>
      <c r="G788" t="s">
        <v>4051</v>
      </c>
      <c r="H788" t="s">
        <v>4065</v>
      </c>
      <c r="I788" t="s">
        <v>557</v>
      </c>
      <c r="J788">
        <v>0</v>
      </c>
      <c r="K788">
        <v>0</v>
      </c>
      <c r="L788" s="4"/>
      <c r="M788" s="4"/>
    </row>
    <row r="789" spans="1:13" x14ac:dyDescent="0.4">
      <c r="A789">
        <v>200000815</v>
      </c>
      <c r="B789" t="s">
        <v>1258</v>
      </c>
      <c r="C789" t="s">
        <v>4053</v>
      </c>
      <c r="D789" t="s">
        <v>4051</v>
      </c>
      <c r="E789" t="s">
        <v>4057</v>
      </c>
      <c r="F789" t="s">
        <v>4058</v>
      </c>
      <c r="G789" t="s">
        <v>4051</v>
      </c>
      <c r="H789" t="s">
        <v>4059</v>
      </c>
      <c r="I789" t="s">
        <v>557</v>
      </c>
      <c r="J789">
        <v>90359711.195445597</v>
      </c>
      <c r="K789">
        <v>0</v>
      </c>
      <c r="L789" s="4"/>
      <c r="M789" s="4"/>
    </row>
    <row r="790" spans="1:13" x14ac:dyDescent="0.4">
      <c r="A790">
        <v>200000815</v>
      </c>
      <c r="B790" t="s">
        <v>1258</v>
      </c>
      <c r="C790" t="s">
        <v>4053</v>
      </c>
      <c r="D790" t="s">
        <v>4051</v>
      </c>
      <c r="E790" t="s">
        <v>4060</v>
      </c>
      <c r="F790" t="s">
        <v>4061</v>
      </c>
      <c r="G790" t="s">
        <v>4051</v>
      </c>
      <c r="H790" t="s">
        <v>4062</v>
      </c>
      <c r="I790" t="s">
        <v>557</v>
      </c>
      <c r="J790">
        <v>0</v>
      </c>
      <c r="K790">
        <v>0</v>
      </c>
      <c r="L790" s="4"/>
      <c r="M790" s="4"/>
    </row>
    <row r="791" spans="1:13" x14ac:dyDescent="0.4">
      <c r="A791">
        <v>200000815</v>
      </c>
      <c r="B791" t="s">
        <v>1258</v>
      </c>
      <c r="C791" t="s">
        <v>4053</v>
      </c>
      <c r="D791" t="s">
        <v>4051</v>
      </c>
      <c r="E791" t="s">
        <v>4054</v>
      </c>
      <c r="F791" t="s">
        <v>4055</v>
      </c>
      <c r="G791" t="s">
        <v>4051</v>
      </c>
      <c r="H791" t="s">
        <v>4056</v>
      </c>
      <c r="I791" t="s">
        <v>557</v>
      </c>
      <c r="J791">
        <v>0</v>
      </c>
      <c r="K791">
        <v>0</v>
      </c>
      <c r="L791" s="4"/>
      <c r="M791" s="4"/>
    </row>
    <row r="792" spans="1:13" x14ac:dyDescent="0.4">
      <c r="A792">
        <v>200000818</v>
      </c>
      <c r="B792" t="s">
        <v>4066</v>
      </c>
      <c r="C792" t="s">
        <v>4067</v>
      </c>
      <c r="D792" t="s">
        <v>554</v>
      </c>
      <c r="E792" t="s">
        <v>4068</v>
      </c>
      <c r="F792" t="s">
        <v>4069</v>
      </c>
      <c r="G792" t="s">
        <v>554</v>
      </c>
      <c r="H792" t="s">
        <v>4070</v>
      </c>
      <c r="I792" t="s">
        <v>557</v>
      </c>
      <c r="J792">
        <v>8675678275.3077698</v>
      </c>
      <c r="K792">
        <v>6</v>
      </c>
      <c r="L792" s="4">
        <v>50387</v>
      </c>
      <c r="M792" s="4">
        <v>42717</v>
      </c>
    </row>
    <row r="793" spans="1:13" x14ac:dyDescent="0.4">
      <c r="A793">
        <v>200000818</v>
      </c>
      <c r="B793" t="s">
        <v>4066</v>
      </c>
      <c r="C793" t="s">
        <v>4067</v>
      </c>
      <c r="D793" t="s">
        <v>2687</v>
      </c>
      <c r="E793" t="s">
        <v>4071</v>
      </c>
      <c r="F793" t="s">
        <v>4072</v>
      </c>
      <c r="G793" t="s">
        <v>2687</v>
      </c>
      <c r="H793" t="s">
        <v>4073</v>
      </c>
      <c r="I793" t="s">
        <v>557</v>
      </c>
      <c r="J793">
        <v>9375462820.2081108</v>
      </c>
      <c r="L793" s="4"/>
      <c r="M793" s="4"/>
    </row>
    <row r="794" spans="1:13" x14ac:dyDescent="0.4">
      <c r="A794">
        <v>200000832</v>
      </c>
      <c r="B794" t="s">
        <v>4074</v>
      </c>
      <c r="C794" t="s">
        <v>4075</v>
      </c>
      <c r="D794" t="s">
        <v>554</v>
      </c>
      <c r="E794" t="s">
        <v>4076</v>
      </c>
      <c r="F794" t="s">
        <v>4077</v>
      </c>
      <c r="G794" t="s">
        <v>554</v>
      </c>
      <c r="H794" t="s">
        <v>4078</v>
      </c>
      <c r="I794" t="s">
        <v>557</v>
      </c>
      <c r="J794">
        <v>7378534583.4433498</v>
      </c>
      <c r="K794">
        <v>5.4</v>
      </c>
      <c r="L794" s="4">
        <v>50762</v>
      </c>
      <c r="M794" s="4">
        <v>42727</v>
      </c>
    </row>
    <row r="795" spans="1:13" x14ac:dyDescent="0.4">
      <c r="A795">
        <v>200000832</v>
      </c>
      <c r="B795" t="s">
        <v>4074</v>
      </c>
      <c r="C795" t="s">
        <v>4075</v>
      </c>
      <c r="D795" t="s">
        <v>554</v>
      </c>
      <c r="E795" t="s">
        <v>4079</v>
      </c>
      <c r="F795" t="s">
        <v>4080</v>
      </c>
      <c r="G795" t="s">
        <v>554</v>
      </c>
      <c r="H795" t="s">
        <v>4078</v>
      </c>
      <c r="I795" t="s">
        <v>557</v>
      </c>
      <c r="J795">
        <v>1247256055.1215601</v>
      </c>
      <c r="K795">
        <v>5.4</v>
      </c>
      <c r="L795" s="4">
        <v>50762</v>
      </c>
      <c r="M795" s="4">
        <v>42817</v>
      </c>
    </row>
    <row r="796" spans="1:13" x14ac:dyDescent="0.4">
      <c r="A796">
        <v>200000832</v>
      </c>
      <c r="B796" t="s">
        <v>4074</v>
      </c>
      <c r="C796" t="s">
        <v>4075</v>
      </c>
      <c r="D796" t="s">
        <v>554</v>
      </c>
      <c r="E796" t="s">
        <v>4081</v>
      </c>
      <c r="F796" t="s">
        <v>4082</v>
      </c>
      <c r="G796" t="s">
        <v>554</v>
      </c>
      <c r="H796" t="s">
        <v>4078</v>
      </c>
      <c r="I796" t="s">
        <v>557</v>
      </c>
      <c r="J796">
        <v>2286155700.6662502</v>
      </c>
      <c r="K796">
        <v>5.4</v>
      </c>
      <c r="L796" s="4">
        <v>50852</v>
      </c>
      <c r="M796" s="4">
        <v>42909</v>
      </c>
    </row>
    <row r="797" spans="1:13" x14ac:dyDescent="0.4">
      <c r="A797">
        <v>200000832</v>
      </c>
      <c r="B797" t="s">
        <v>4074</v>
      </c>
      <c r="C797" t="s">
        <v>4075</v>
      </c>
      <c r="D797" t="s">
        <v>554</v>
      </c>
      <c r="E797" t="s">
        <v>4083</v>
      </c>
      <c r="F797" t="s">
        <v>4084</v>
      </c>
      <c r="G797" t="s">
        <v>554</v>
      </c>
      <c r="H797" t="s">
        <v>4078</v>
      </c>
      <c r="I797" t="s">
        <v>557</v>
      </c>
      <c r="J797">
        <v>31756909515.813999</v>
      </c>
      <c r="K797">
        <v>4.4000000000000004</v>
      </c>
      <c r="L797" s="4">
        <v>49849</v>
      </c>
      <c r="M797" s="4">
        <v>42909</v>
      </c>
    </row>
    <row r="798" spans="1:13" x14ac:dyDescent="0.4">
      <c r="A798">
        <v>200000832</v>
      </c>
      <c r="B798" t="s">
        <v>4074</v>
      </c>
      <c r="C798" t="s">
        <v>4075</v>
      </c>
      <c r="D798" t="s">
        <v>2687</v>
      </c>
      <c r="E798" t="s">
        <v>4085</v>
      </c>
      <c r="F798" t="s">
        <v>4086</v>
      </c>
      <c r="G798" t="s">
        <v>2687</v>
      </c>
      <c r="H798" t="s">
        <v>4078</v>
      </c>
      <c r="I798" t="s">
        <v>557</v>
      </c>
      <c r="J798">
        <v>184033026.15167001</v>
      </c>
      <c r="L798" s="4"/>
      <c r="M798" s="4"/>
    </row>
    <row r="799" spans="1:13" x14ac:dyDescent="0.4">
      <c r="A799">
        <v>200000833</v>
      </c>
      <c r="B799" t="s">
        <v>1310</v>
      </c>
      <c r="C799" t="s">
        <v>4087</v>
      </c>
      <c r="D799" t="s">
        <v>554</v>
      </c>
      <c r="E799" t="s">
        <v>4088</v>
      </c>
      <c r="F799" t="s">
        <v>4089</v>
      </c>
      <c r="G799" t="s">
        <v>554</v>
      </c>
      <c r="H799" t="s">
        <v>4090</v>
      </c>
      <c r="I799" t="s">
        <v>692</v>
      </c>
      <c r="J799">
        <v>0</v>
      </c>
      <c r="K799">
        <v>13</v>
      </c>
      <c r="L799" s="4">
        <v>51849</v>
      </c>
      <c r="M799" s="4">
        <v>42718</v>
      </c>
    </row>
    <row r="800" spans="1:13" x14ac:dyDescent="0.4">
      <c r="A800">
        <v>200000845</v>
      </c>
      <c r="B800" t="s">
        <v>1289</v>
      </c>
      <c r="C800" t="s">
        <v>4091</v>
      </c>
      <c r="D800" t="s">
        <v>2687</v>
      </c>
      <c r="E800" t="s">
        <v>4092</v>
      </c>
      <c r="F800" t="s">
        <v>4093</v>
      </c>
      <c r="G800" t="s">
        <v>2687</v>
      </c>
      <c r="H800" t="s">
        <v>4094</v>
      </c>
      <c r="I800" t="s">
        <v>919</v>
      </c>
      <c r="J800">
        <v>568152716052.448</v>
      </c>
      <c r="L800" s="4"/>
      <c r="M800" s="4"/>
    </row>
    <row r="801" spans="1:13" x14ac:dyDescent="0.4">
      <c r="A801">
        <v>200000849</v>
      </c>
      <c r="B801" t="s">
        <v>1245</v>
      </c>
      <c r="C801" t="s">
        <v>4095</v>
      </c>
      <c r="D801" t="s">
        <v>2687</v>
      </c>
      <c r="F801" t="s">
        <v>4096</v>
      </c>
      <c r="G801" t="s">
        <v>2687</v>
      </c>
      <c r="H801" t="s">
        <v>4096</v>
      </c>
      <c r="I801" t="s">
        <v>692</v>
      </c>
      <c r="J801">
        <v>12502090140.64122</v>
      </c>
      <c r="L801" s="4"/>
      <c r="M801" s="4"/>
    </row>
    <row r="802" spans="1:13" x14ac:dyDescent="0.4">
      <c r="A802">
        <v>200000849</v>
      </c>
      <c r="B802" t="s">
        <v>1245</v>
      </c>
      <c r="C802" t="s">
        <v>4095</v>
      </c>
      <c r="D802" t="s">
        <v>2687</v>
      </c>
      <c r="F802" t="s">
        <v>4097</v>
      </c>
      <c r="G802" t="s">
        <v>2687</v>
      </c>
      <c r="H802" t="s">
        <v>4097</v>
      </c>
      <c r="I802" t="s">
        <v>692</v>
      </c>
      <c r="J802">
        <v>16369062817.401039</v>
      </c>
      <c r="L802" s="4"/>
      <c r="M802" s="4"/>
    </row>
    <row r="803" spans="1:13" x14ac:dyDescent="0.4">
      <c r="A803">
        <v>200000849</v>
      </c>
      <c r="B803" t="s">
        <v>1245</v>
      </c>
      <c r="C803" t="s">
        <v>4095</v>
      </c>
      <c r="D803" t="s">
        <v>2687</v>
      </c>
      <c r="F803" t="s">
        <v>4098</v>
      </c>
      <c r="G803" t="s">
        <v>2687</v>
      </c>
      <c r="H803" t="s">
        <v>4098</v>
      </c>
      <c r="I803" t="s">
        <v>692</v>
      </c>
      <c r="J803">
        <v>2665243095.0310512</v>
      </c>
      <c r="L803" s="4"/>
      <c r="M803" s="4"/>
    </row>
    <row r="804" spans="1:13" x14ac:dyDescent="0.4">
      <c r="A804">
        <v>200000849</v>
      </c>
      <c r="B804" t="s">
        <v>1245</v>
      </c>
      <c r="C804" t="s">
        <v>4095</v>
      </c>
      <c r="D804" t="s">
        <v>2687</v>
      </c>
      <c r="F804" t="s">
        <v>4099</v>
      </c>
      <c r="G804" t="s">
        <v>2687</v>
      </c>
      <c r="H804" t="s">
        <v>4099</v>
      </c>
      <c r="I804" t="s">
        <v>692</v>
      </c>
      <c r="J804">
        <v>1435621579.8379281</v>
      </c>
      <c r="L804" s="4"/>
      <c r="M804" s="4"/>
    </row>
    <row r="805" spans="1:13" x14ac:dyDescent="0.4">
      <c r="A805">
        <v>200000849</v>
      </c>
      <c r="B805" t="s">
        <v>1245</v>
      </c>
      <c r="C805" t="s">
        <v>4095</v>
      </c>
      <c r="D805" t="s">
        <v>2687</v>
      </c>
      <c r="F805" t="s">
        <v>4100</v>
      </c>
      <c r="G805" t="s">
        <v>2687</v>
      </c>
      <c r="H805" t="s">
        <v>4100</v>
      </c>
      <c r="I805" t="s">
        <v>692</v>
      </c>
      <c r="J805">
        <v>3026587470.7194791</v>
      </c>
      <c r="L805" s="4"/>
      <c r="M805" s="4"/>
    </row>
    <row r="806" spans="1:13" x14ac:dyDescent="0.4">
      <c r="A806">
        <v>200000849</v>
      </c>
      <c r="B806" t="s">
        <v>1245</v>
      </c>
      <c r="C806" t="s">
        <v>4095</v>
      </c>
      <c r="D806" t="s">
        <v>2687</v>
      </c>
      <c r="F806" t="s">
        <v>4101</v>
      </c>
      <c r="G806" t="s">
        <v>2687</v>
      </c>
      <c r="H806" t="s">
        <v>4101</v>
      </c>
      <c r="I806" t="s">
        <v>692</v>
      </c>
      <c r="J806">
        <v>6931583231.6638899</v>
      </c>
      <c r="L806" s="4"/>
      <c r="M806" s="4"/>
    </row>
    <row r="807" spans="1:13" x14ac:dyDescent="0.4">
      <c r="A807">
        <v>200000849</v>
      </c>
      <c r="B807" t="s">
        <v>1245</v>
      </c>
      <c r="C807" t="s">
        <v>4095</v>
      </c>
      <c r="D807" t="s">
        <v>2687</v>
      </c>
      <c r="F807" t="s">
        <v>4102</v>
      </c>
      <c r="G807" t="s">
        <v>2687</v>
      </c>
      <c r="H807" t="s">
        <v>4102</v>
      </c>
      <c r="I807" t="s">
        <v>692</v>
      </c>
      <c r="J807">
        <v>6614890964.7053919</v>
      </c>
      <c r="L807" s="4"/>
      <c r="M807" s="4"/>
    </row>
    <row r="808" spans="1:13" x14ac:dyDescent="0.4">
      <c r="A808">
        <v>200000855</v>
      </c>
      <c r="B808" t="s">
        <v>4103</v>
      </c>
      <c r="C808" t="s">
        <v>4104</v>
      </c>
      <c r="D808" t="s">
        <v>554</v>
      </c>
      <c r="E808" t="s">
        <v>4105</v>
      </c>
      <c r="F808" t="s">
        <v>4106</v>
      </c>
      <c r="G808" t="s">
        <v>554</v>
      </c>
      <c r="H808" t="s">
        <v>4107</v>
      </c>
      <c r="I808" t="s">
        <v>557</v>
      </c>
      <c r="J808">
        <v>12193805553.2721</v>
      </c>
      <c r="K808">
        <v>3.57</v>
      </c>
      <c r="L808" s="4">
        <v>52443</v>
      </c>
      <c r="M808" s="4">
        <v>42766</v>
      </c>
    </row>
    <row r="809" spans="1:13" x14ac:dyDescent="0.4">
      <c r="A809">
        <v>200000855</v>
      </c>
      <c r="B809" t="s">
        <v>4103</v>
      </c>
      <c r="C809" t="s">
        <v>4104</v>
      </c>
      <c r="D809" t="s">
        <v>554</v>
      </c>
      <c r="E809" t="s">
        <v>4108</v>
      </c>
      <c r="F809" t="s">
        <v>4109</v>
      </c>
      <c r="G809" t="s">
        <v>554</v>
      </c>
      <c r="H809" t="s">
        <v>4107</v>
      </c>
      <c r="I809" t="s">
        <v>557</v>
      </c>
      <c r="J809">
        <v>10831481806.854401</v>
      </c>
      <c r="K809">
        <v>8.07</v>
      </c>
      <c r="L809" s="4">
        <v>52351</v>
      </c>
      <c r="M809" s="4">
        <v>44927</v>
      </c>
    </row>
    <row r="810" spans="1:13" x14ac:dyDescent="0.4">
      <c r="A810">
        <v>200000855</v>
      </c>
      <c r="B810" t="s">
        <v>4103</v>
      </c>
      <c r="C810" t="s">
        <v>4104</v>
      </c>
      <c r="D810" t="s">
        <v>2687</v>
      </c>
      <c r="E810" t="s">
        <v>4110</v>
      </c>
      <c r="F810" t="s">
        <v>4111</v>
      </c>
      <c r="G810" t="s">
        <v>2687</v>
      </c>
      <c r="H810" t="s">
        <v>4111</v>
      </c>
      <c r="I810" t="s">
        <v>557</v>
      </c>
      <c r="J810">
        <v>2636229245.4408202</v>
      </c>
      <c r="L810" s="4"/>
      <c r="M810" s="4"/>
    </row>
    <row r="811" spans="1:13" x14ac:dyDescent="0.4">
      <c r="A811">
        <v>200000879</v>
      </c>
      <c r="B811" t="s">
        <v>1338</v>
      </c>
      <c r="C811" t="s">
        <v>4112</v>
      </c>
      <c r="D811" t="s">
        <v>554</v>
      </c>
      <c r="F811" t="s">
        <v>4113</v>
      </c>
      <c r="G811" t="s">
        <v>554</v>
      </c>
      <c r="H811" t="s">
        <v>4114</v>
      </c>
      <c r="I811" t="s">
        <v>692</v>
      </c>
      <c r="J811">
        <v>20061980.058964469</v>
      </c>
      <c r="K811">
        <v>12.69486</v>
      </c>
      <c r="L811" s="4">
        <v>46903</v>
      </c>
      <c r="M811" s="4">
        <v>43725</v>
      </c>
    </row>
    <row r="812" spans="1:13" x14ac:dyDescent="0.4">
      <c r="A812">
        <v>200000879</v>
      </c>
      <c r="B812" t="s">
        <v>1338</v>
      </c>
      <c r="C812" t="s">
        <v>4112</v>
      </c>
      <c r="D812" t="s">
        <v>554</v>
      </c>
      <c r="F812" t="s">
        <v>4115</v>
      </c>
      <c r="G812" t="s">
        <v>554</v>
      </c>
      <c r="H812" t="s">
        <v>4114</v>
      </c>
      <c r="I812" t="s">
        <v>692</v>
      </c>
      <c r="J812">
        <v>84214273.872291401</v>
      </c>
      <c r="K812">
        <v>10.94486</v>
      </c>
      <c r="L812" s="4">
        <v>47087</v>
      </c>
      <c r="M812" s="4">
        <v>45473</v>
      </c>
    </row>
    <row r="813" spans="1:13" x14ac:dyDescent="0.4">
      <c r="A813">
        <v>200000879</v>
      </c>
      <c r="B813" t="s">
        <v>1338</v>
      </c>
      <c r="C813" t="s">
        <v>4112</v>
      </c>
      <c r="D813" t="s">
        <v>4051</v>
      </c>
      <c r="F813" t="s">
        <v>4122</v>
      </c>
      <c r="G813" t="s">
        <v>4051</v>
      </c>
      <c r="H813" t="s">
        <v>4122</v>
      </c>
      <c r="I813" t="s">
        <v>692</v>
      </c>
      <c r="J813">
        <v>2866450690.347116</v>
      </c>
      <c r="K813">
        <v>14</v>
      </c>
      <c r="L813" s="4"/>
      <c r="M813" s="4">
        <v>42342</v>
      </c>
    </row>
    <row r="814" spans="1:13" x14ac:dyDescent="0.4">
      <c r="A814">
        <v>200000879</v>
      </c>
      <c r="B814" t="s">
        <v>1338</v>
      </c>
      <c r="C814" t="s">
        <v>4112</v>
      </c>
      <c r="D814" t="s">
        <v>4051</v>
      </c>
      <c r="F814" t="s">
        <v>4122</v>
      </c>
      <c r="G814" t="s">
        <v>4051</v>
      </c>
      <c r="H814" t="s">
        <v>4122</v>
      </c>
      <c r="I814" t="s">
        <v>692</v>
      </c>
      <c r="J814">
        <v>3393710372.4433479</v>
      </c>
      <c r="K814">
        <v>16</v>
      </c>
      <c r="L814" s="4"/>
      <c r="M814" s="4">
        <v>45473</v>
      </c>
    </row>
    <row r="815" spans="1:13" x14ac:dyDescent="0.4">
      <c r="A815">
        <v>200000879</v>
      </c>
      <c r="B815" t="s">
        <v>1338</v>
      </c>
      <c r="C815" t="s">
        <v>4112</v>
      </c>
      <c r="D815" t="s">
        <v>4051</v>
      </c>
      <c r="F815" t="s">
        <v>4131</v>
      </c>
      <c r="G815" t="s">
        <v>4051</v>
      </c>
      <c r="H815" t="s">
        <v>4131</v>
      </c>
      <c r="I815" t="s">
        <v>692</v>
      </c>
      <c r="J815">
        <v>2933852214.5833492</v>
      </c>
      <c r="K815">
        <v>13.5</v>
      </c>
      <c r="L815" s="4"/>
      <c r="M815" s="4">
        <v>42803</v>
      </c>
    </row>
    <row r="816" spans="1:13" x14ac:dyDescent="0.4">
      <c r="A816">
        <v>200000879</v>
      </c>
      <c r="B816" t="s">
        <v>1338</v>
      </c>
      <c r="C816" t="s">
        <v>4112</v>
      </c>
      <c r="D816" t="s">
        <v>4051</v>
      </c>
      <c r="F816" t="s">
        <v>4125</v>
      </c>
      <c r="G816" t="s">
        <v>4051</v>
      </c>
      <c r="H816" t="s">
        <v>4125</v>
      </c>
      <c r="I816" t="s">
        <v>692</v>
      </c>
      <c r="J816">
        <v>1994845315.836802</v>
      </c>
      <c r="K816">
        <v>11.5</v>
      </c>
      <c r="L816" s="4"/>
      <c r="M816" s="4">
        <v>43529</v>
      </c>
    </row>
    <row r="817" spans="1:13" x14ac:dyDescent="0.4">
      <c r="A817">
        <v>200000879</v>
      </c>
      <c r="B817" t="s">
        <v>1338</v>
      </c>
      <c r="C817" t="s">
        <v>4112</v>
      </c>
      <c r="D817" t="s">
        <v>4051</v>
      </c>
      <c r="F817" t="s">
        <v>4126</v>
      </c>
      <c r="G817" t="s">
        <v>4051</v>
      </c>
      <c r="H817" t="s">
        <v>4126</v>
      </c>
      <c r="I817" t="s">
        <v>692</v>
      </c>
      <c r="J817">
        <v>703201327.03272438</v>
      </c>
      <c r="K817">
        <v>14.5</v>
      </c>
      <c r="L817" s="4"/>
      <c r="M817" s="4">
        <v>45473</v>
      </c>
    </row>
    <row r="818" spans="1:13" x14ac:dyDescent="0.4">
      <c r="A818">
        <v>200000879</v>
      </c>
      <c r="B818" t="s">
        <v>1338</v>
      </c>
      <c r="C818" t="s">
        <v>4112</v>
      </c>
      <c r="D818" t="s">
        <v>4051</v>
      </c>
      <c r="F818" t="s">
        <v>4126</v>
      </c>
      <c r="G818" t="s">
        <v>4051</v>
      </c>
      <c r="H818" t="s">
        <v>4126</v>
      </c>
      <c r="I818" t="s">
        <v>692</v>
      </c>
      <c r="J818">
        <v>2517791955.4483118</v>
      </c>
      <c r="K818">
        <v>12.25</v>
      </c>
      <c r="L818" s="4"/>
      <c r="M818" s="4">
        <v>45473</v>
      </c>
    </row>
    <row r="819" spans="1:13" x14ac:dyDescent="0.4">
      <c r="A819">
        <v>200000879</v>
      </c>
      <c r="B819" t="s">
        <v>1338</v>
      </c>
      <c r="C819" t="s">
        <v>4112</v>
      </c>
      <c r="D819" t="s">
        <v>4051</v>
      </c>
      <c r="F819" t="s">
        <v>4128</v>
      </c>
      <c r="G819" t="s">
        <v>4051</v>
      </c>
      <c r="H819" t="s">
        <v>4128</v>
      </c>
      <c r="I819" t="s">
        <v>692</v>
      </c>
      <c r="J819">
        <v>2299729194.7026682</v>
      </c>
      <c r="K819">
        <v>13</v>
      </c>
      <c r="L819" s="4"/>
      <c r="M819" s="4">
        <v>42390</v>
      </c>
    </row>
    <row r="820" spans="1:13" x14ac:dyDescent="0.4">
      <c r="A820">
        <v>200000879</v>
      </c>
      <c r="B820" t="s">
        <v>1338</v>
      </c>
      <c r="C820" t="s">
        <v>4112</v>
      </c>
      <c r="D820" t="s">
        <v>4051</v>
      </c>
      <c r="F820" t="s">
        <v>4130</v>
      </c>
      <c r="G820" t="s">
        <v>4051</v>
      </c>
      <c r="H820" t="s">
        <v>4130</v>
      </c>
      <c r="I820" t="s">
        <v>692</v>
      </c>
      <c r="J820">
        <v>2708682058.6607361</v>
      </c>
      <c r="K820">
        <v>14</v>
      </c>
      <c r="L820" s="4"/>
      <c r="M820" s="4">
        <v>42828</v>
      </c>
    </row>
    <row r="821" spans="1:13" x14ac:dyDescent="0.4">
      <c r="A821">
        <v>200000879</v>
      </c>
      <c r="B821" t="s">
        <v>1338</v>
      </c>
      <c r="C821" t="s">
        <v>4112</v>
      </c>
      <c r="D821" t="s">
        <v>2687</v>
      </c>
      <c r="F821" t="s">
        <v>4116</v>
      </c>
      <c r="G821" t="s">
        <v>2687</v>
      </c>
      <c r="H821" t="s">
        <v>4116</v>
      </c>
      <c r="I821" t="s">
        <v>692</v>
      </c>
      <c r="J821">
        <v>2264318.8505604542</v>
      </c>
      <c r="L821" s="4"/>
      <c r="M821" s="4"/>
    </row>
    <row r="822" spans="1:13" x14ac:dyDescent="0.4">
      <c r="A822">
        <v>200000879</v>
      </c>
      <c r="B822" t="s">
        <v>1338</v>
      </c>
      <c r="C822" t="s">
        <v>4112</v>
      </c>
      <c r="D822" t="s">
        <v>2687</v>
      </c>
      <c r="F822" t="s">
        <v>4116</v>
      </c>
      <c r="G822" t="s">
        <v>2687</v>
      </c>
      <c r="H822" t="s">
        <v>4116</v>
      </c>
      <c r="I822" t="s">
        <v>692</v>
      </c>
      <c r="J822">
        <v>7164306612.8234921</v>
      </c>
      <c r="L822" s="4"/>
      <c r="M822" s="4"/>
    </row>
    <row r="823" spans="1:13" x14ac:dyDescent="0.4">
      <c r="A823">
        <v>200000879</v>
      </c>
      <c r="B823" t="s">
        <v>1338</v>
      </c>
      <c r="C823" t="s">
        <v>4112</v>
      </c>
      <c r="D823" t="s">
        <v>2687</v>
      </c>
      <c r="F823" t="s">
        <v>4117</v>
      </c>
      <c r="G823" t="s">
        <v>2687</v>
      </c>
      <c r="H823" t="s">
        <v>4117</v>
      </c>
      <c r="I823" t="s">
        <v>692</v>
      </c>
      <c r="J823">
        <v>665798427.03105438</v>
      </c>
      <c r="L823" s="4"/>
      <c r="M823" s="4"/>
    </row>
    <row r="824" spans="1:13" x14ac:dyDescent="0.4">
      <c r="A824">
        <v>200000879</v>
      </c>
      <c r="B824" t="s">
        <v>1338</v>
      </c>
      <c r="C824" t="s">
        <v>4112</v>
      </c>
      <c r="D824" t="s">
        <v>2687</v>
      </c>
      <c r="F824" t="s">
        <v>4118</v>
      </c>
      <c r="G824" t="s">
        <v>2687</v>
      </c>
      <c r="H824" t="s">
        <v>4118</v>
      </c>
      <c r="I824" t="s">
        <v>692</v>
      </c>
      <c r="J824">
        <v>867476377.22142541</v>
      </c>
      <c r="L824" s="4"/>
      <c r="M824" s="4"/>
    </row>
    <row r="825" spans="1:13" x14ac:dyDescent="0.4">
      <c r="A825">
        <v>200000879</v>
      </c>
      <c r="B825" t="s">
        <v>1338</v>
      </c>
      <c r="C825" t="s">
        <v>4112</v>
      </c>
      <c r="D825" t="s">
        <v>2687</v>
      </c>
      <c r="F825" t="s">
        <v>4119</v>
      </c>
      <c r="G825" t="s">
        <v>2687</v>
      </c>
      <c r="H825" t="s">
        <v>4119</v>
      </c>
      <c r="I825" t="s">
        <v>692</v>
      </c>
      <c r="J825">
        <v>1400450513.717654</v>
      </c>
      <c r="L825" s="4"/>
      <c r="M825" s="4"/>
    </row>
    <row r="826" spans="1:13" x14ac:dyDescent="0.4">
      <c r="A826">
        <v>200000879</v>
      </c>
      <c r="B826" t="s">
        <v>1338</v>
      </c>
      <c r="C826" t="s">
        <v>4112</v>
      </c>
      <c r="D826" t="s">
        <v>2687</v>
      </c>
      <c r="F826" t="s">
        <v>4120</v>
      </c>
      <c r="G826" t="s">
        <v>2687</v>
      </c>
      <c r="H826" t="s">
        <v>4120</v>
      </c>
      <c r="I826" t="s">
        <v>692</v>
      </c>
      <c r="J826">
        <v>361755314.01743931</v>
      </c>
      <c r="L826" s="4"/>
      <c r="M826" s="4"/>
    </row>
    <row r="827" spans="1:13" x14ac:dyDescent="0.4">
      <c r="A827">
        <v>200000879</v>
      </c>
      <c r="B827" t="s">
        <v>1338</v>
      </c>
      <c r="C827" t="s">
        <v>4112</v>
      </c>
      <c r="D827" t="s">
        <v>2687</v>
      </c>
      <c r="F827" t="s">
        <v>4120</v>
      </c>
      <c r="G827" t="s">
        <v>2687</v>
      </c>
      <c r="H827" t="s">
        <v>4120</v>
      </c>
      <c r="I827" t="s">
        <v>692</v>
      </c>
      <c r="J827">
        <v>79922062.803567871</v>
      </c>
      <c r="L827" s="4"/>
      <c r="M827" s="4"/>
    </row>
    <row r="828" spans="1:13" x14ac:dyDescent="0.4">
      <c r="A828">
        <v>200000879</v>
      </c>
      <c r="B828" t="s">
        <v>1338</v>
      </c>
      <c r="C828" t="s">
        <v>4112</v>
      </c>
      <c r="D828" t="s">
        <v>2687</v>
      </c>
      <c r="F828" t="s">
        <v>4121</v>
      </c>
      <c r="G828" t="s">
        <v>2687</v>
      </c>
      <c r="H828" t="s">
        <v>4121</v>
      </c>
      <c r="I828" t="s">
        <v>692</v>
      </c>
      <c r="J828">
        <v>474181404.58937579</v>
      </c>
      <c r="L828" s="4"/>
      <c r="M828" s="4"/>
    </row>
    <row r="829" spans="1:13" x14ac:dyDescent="0.4">
      <c r="A829">
        <v>200000879</v>
      </c>
      <c r="B829" t="s">
        <v>1338</v>
      </c>
      <c r="C829" t="s">
        <v>4112</v>
      </c>
      <c r="D829" t="s">
        <v>2687</v>
      </c>
      <c r="F829" t="s">
        <v>4122</v>
      </c>
      <c r="G829" t="s">
        <v>2687</v>
      </c>
      <c r="H829" t="s">
        <v>4122</v>
      </c>
      <c r="I829" t="s">
        <v>692</v>
      </c>
      <c r="J829">
        <v>125535822.48204771</v>
      </c>
      <c r="L829" s="4"/>
      <c r="M829" s="4"/>
    </row>
    <row r="830" spans="1:13" x14ac:dyDescent="0.4">
      <c r="A830">
        <v>200000879</v>
      </c>
      <c r="B830" t="s">
        <v>1338</v>
      </c>
      <c r="C830" t="s">
        <v>4112</v>
      </c>
      <c r="D830" t="s">
        <v>2687</v>
      </c>
      <c r="F830" t="s">
        <v>4122</v>
      </c>
      <c r="G830" t="s">
        <v>2687</v>
      </c>
      <c r="H830" t="s">
        <v>4122</v>
      </c>
      <c r="I830" t="s">
        <v>692</v>
      </c>
      <c r="J830">
        <v>526240746.97919571</v>
      </c>
      <c r="L830" s="4"/>
      <c r="M830" s="4"/>
    </row>
    <row r="831" spans="1:13" x14ac:dyDescent="0.4">
      <c r="A831">
        <v>200000879</v>
      </c>
      <c r="B831" t="s">
        <v>1338</v>
      </c>
      <c r="C831" t="s">
        <v>4112</v>
      </c>
      <c r="D831" t="s">
        <v>2687</v>
      </c>
      <c r="F831" t="s">
        <v>4123</v>
      </c>
      <c r="G831" t="s">
        <v>2687</v>
      </c>
      <c r="H831" t="s">
        <v>4123</v>
      </c>
      <c r="I831" t="s">
        <v>692</v>
      </c>
      <c r="J831">
        <v>1889663.339820083</v>
      </c>
      <c r="L831" s="4"/>
      <c r="M831" s="4"/>
    </row>
    <row r="832" spans="1:13" x14ac:dyDescent="0.4">
      <c r="A832">
        <v>200000879</v>
      </c>
      <c r="B832" t="s">
        <v>1338</v>
      </c>
      <c r="C832" t="s">
        <v>4112</v>
      </c>
      <c r="D832" t="s">
        <v>2687</v>
      </c>
      <c r="F832" t="s">
        <v>4123</v>
      </c>
      <c r="G832" t="s">
        <v>2687</v>
      </c>
      <c r="H832" t="s">
        <v>4123</v>
      </c>
      <c r="I832" t="s">
        <v>692</v>
      </c>
      <c r="J832">
        <v>187078701.4915159</v>
      </c>
      <c r="L832" s="4"/>
      <c r="M832" s="4"/>
    </row>
    <row r="833" spans="1:13" x14ac:dyDescent="0.4">
      <c r="A833">
        <v>200000879</v>
      </c>
      <c r="B833" t="s">
        <v>1338</v>
      </c>
      <c r="C833" t="s">
        <v>4112</v>
      </c>
      <c r="D833" t="s">
        <v>2687</v>
      </c>
      <c r="F833" t="s">
        <v>4124</v>
      </c>
      <c r="G833" t="s">
        <v>2687</v>
      </c>
      <c r="H833" t="s">
        <v>4124</v>
      </c>
      <c r="I833" t="s">
        <v>692</v>
      </c>
      <c r="J833">
        <v>76723938.242438555</v>
      </c>
      <c r="L833" s="4"/>
      <c r="M833" s="4"/>
    </row>
    <row r="834" spans="1:13" x14ac:dyDescent="0.4">
      <c r="A834">
        <v>200000879</v>
      </c>
      <c r="B834" t="s">
        <v>1338</v>
      </c>
      <c r="C834" t="s">
        <v>4112</v>
      </c>
      <c r="D834" t="s">
        <v>2687</v>
      </c>
      <c r="F834" t="s">
        <v>4125</v>
      </c>
      <c r="G834" t="s">
        <v>2687</v>
      </c>
      <c r="H834" t="s">
        <v>4125</v>
      </c>
      <c r="I834" t="s">
        <v>692</v>
      </c>
      <c r="J834">
        <v>305259921.14458698</v>
      </c>
      <c r="L834" s="4"/>
      <c r="M834" s="4"/>
    </row>
    <row r="835" spans="1:13" x14ac:dyDescent="0.4">
      <c r="A835">
        <v>200000879</v>
      </c>
      <c r="B835" t="s">
        <v>1338</v>
      </c>
      <c r="C835" t="s">
        <v>4112</v>
      </c>
      <c r="D835" t="s">
        <v>2687</v>
      </c>
      <c r="F835" t="s">
        <v>4125</v>
      </c>
      <c r="G835" t="s">
        <v>2687</v>
      </c>
      <c r="H835" t="s">
        <v>4125</v>
      </c>
      <c r="I835" t="s">
        <v>692</v>
      </c>
      <c r="J835">
        <v>46578625.005653411</v>
      </c>
      <c r="L835" s="4"/>
      <c r="M835" s="4"/>
    </row>
    <row r="836" spans="1:13" x14ac:dyDescent="0.4">
      <c r="A836">
        <v>200000879</v>
      </c>
      <c r="B836" t="s">
        <v>1338</v>
      </c>
      <c r="C836" t="s">
        <v>4112</v>
      </c>
      <c r="D836" t="s">
        <v>2687</v>
      </c>
      <c r="F836" t="s">
        <v>4126</v>
      </c>
      <c r="G836" t="s">
        <v>2687</v>
      </c>
      <c r="H836" t="s">
        <v>4126</v>
      </c>
      <c r="I836" t="s">
        <v>692</v>
      </c>
      <c r="J836">
        <v>864357513.47866344</v>
      </c>
      <c r="L836" s="4"/>
      <c r="M836" s="4"/>
    </row>
    <row r="837" spans="1:13" x14ac:dyDescent="0.4">
      <c r="A837">
        <v>200000879</v>
      </c>
      <c r="B837" t="s">
        <v>1338</v>
      </c>
      <c r="C837" t="s">
        <v>4112</v>
      </c>
      <c r="D837" t="s">
        <v>2687</v>
      </c>
      <c r="F837" t="s">
        <v>4126</v>
      </c>
      <c r="G837" t="s">
        <v>2687</v>
      </c>
      <c r="H837" t="s">
        <v>4126</v>
      </c>
      <c r="I837" t="s">
        <v>692</v>
      </c>
      <c r="J837">
        <v>800942795.08410299</v>
      </c>
      <c r="L837" s="4"/>
      <c r="M837" s="4"/>
    </row>
    <row r="838" spans="1:13" x14ac:dyDescent="0.4">
      <c r="A838">
        <v>200000879</v>
      </c>
      <c r="B838" t="s">
        <v>1338</v>
      </c>
      <c r="C838" t="s">
        <v>4112</v>
      </c>
      <c r="D838" t="s">
        <v>2687</v>
      </c>
      <c r="F838" t="s">
        <v>4127</v>
      </c>
      <c r="G838" t="s">
        <v>2687</v>
      </c>
      <c r="H838" t="s">
        <v>4127</v>
      </c>
      <c r="I838" t="s">
        <v>692</v>
      </c>
      <c r="J838">
        <v>603150478.03884387</v>
      </c>
      <c r="L838" s="4"/>
      <c r="M838" s="4"/>
    </row>
    <row r="839" spans="1:13" x14ac:dyDescent="0.4">
      <c r="A839">
        <v>200000879</v>
      </c>
      <c r="B839" t="s">
        <v>1338</v>
      </c>
      <c r="C839" t="s">
        <v>4112</v>
      </c>
      <c r="D839" t="s">
        <v>2687</v>
      </c>
      <c r="F839" t="s">
        <v>4128</v>
      </c>
      <c r="G839" t="s">
        <v>2687</v>
      </c>
      <c r="H839" t="s">
        <v>4128</v>
      </c>
      <c r="I839" t="s">
        <v>692</v>
      </c>
      <c r="J839">
        <v>888166456.17858744</v>
      </c>
      <c r="L839" s="4"/>
      <c r="M839" s="4"/>
    </row>
    <row r="840" spans="1:13" x14ac:dyDescent="0.4">
      <c r="A840">
        <v>200000879</v>
      </c>
      <c r="B840" t="s">
        <v>1338</v>
      </c>
      <c r="C840" t="s">
        <v>4112</v>
      </c>
      <c r="D840" t="s">
        <v>2687</v>
      </c>
      <c r="F840" t="s">
        <v>4129</v>
      </c>
      <c r="G840" t="s">
        <v>2687</v>
      </c>
      <c r="H840" t="s">
        <v>4129</v>
      </c>
      <c r="I840" t="s">
        <v>692</v>
      </c>
      <c r="J840">
        <v>70772138.292684615</v>
      </c>
      <c r="L840" s="4"/>
      <c r="M840" s="4"/>
    </row>
    <row r="841" spans="1:13" x14ac:dyDescent="0.4">
      <c r="A841">
        <v>200000879</v>
      </c>
      <c r="B841" t="s">
        <v>1338</v>
      </c>
      <c r="C841" t="s">
        <v>4112</v>
      </c>
      <c r="D841" t="s">
        <v>2687</v>
      </c>
      <c r="F841" t="s">
        <v>4130</v>
      </c>
      <c r="G841" t="s">
        <v>2687</v>
      </c>
      <c r="H841" t="s">
        <v>4130</v>
      </c>
      <c r="I841" t="s">
        <v>692</v>
      </c>
      <c r="J841">
        <v>345156762.86436981</v>
      </c>
      <c r="L841" s="4"/>
      <c r="M841" s="4"/>
    </row>
    <row r="842" spans="1:13" x14ac:dyDescent="0.4">
      <c r="A842">
        <v>200000879</v>
      </c>
      <c r="B842" t="s">
        <v>1338</v>
      </c>
      <c r="C842" t="s">
        <v>4112</v>
      </c>
      <c r="D842" t="s">
        <v>2687</v>
      </c>
      <c r="F842" t="s">
        <v>4130</v>
      </c>
      <c r="G842" t="s">
        <v>2687</v>
      </c>
      <c r="H842" t="s">
        <v>4130</v>
      </c>
      <c r="I842" t="s">
        <v>692</v>
      </c>
      <c r="J842">
        <v>147674910.3366093</v>
      </c>
      <c r="L842" s="4"/>
      <c r="M842" s="4"/>
    </row>
    <row r="843" spans="1:13" x14ac:dyDescent="0.4">
      <c r="A843">
        <v>200000920</v>
      </c>
      <c r="B843" t="s">
        <v>4132</v>
      </c>
      <c r="C843" t="s">
        <v>4133</v>
      </c>
      <c r="D843" t="s">
        <v>2687</v>
      </c>
      <c r="E843" t="s">
        <v>4134</v>
      </c>
      <c r="F843" t="s">
        <v>4201</v>
      </c>
      <c r="G843" t="s">
        <v>2687</v>
      </c>
      <c r="H843" t="s">
        <v>4201</v>
      </c>
      <c r="I843" t="s">
        <v>4200</v>
      </c>
      <c r="J843">
        <v>5323649498.2756863</v>
      </c>
      <c r="L843" s="4"/>
      <c r="M843" s="4"/>
    </row>
    <row r="844" spans="1:13" x14ac:dyDescent="0.4">
      <c r="A844">
        <v>200000920</v>
      </c>
      <c r="B844" t="s">
        <v>4132</v>
      </c>
      <c r="C844" t="s">
        <v>4133</v>
      </c>
      <c r="D844" t="s">
        <v>2687</v>
      </c>
      <c r="E844" t="s">
        <v>4134</v>
      </c>
      <c r="F844" t="s">
        <v>4151</v>
      </c>
      <c r="G844" t="s">
        <v>2687</v>
      </c>
      <c r="H844" t="s">
        <v>4151</v>
      </c>
      <c r="I844" t="s">
        <v>4136</v>
      </c>
      <c r="J844">
        <v>20786292.318456519</v>
      </c>
      <c r="L844" s="4"/>
      <c r="M844" s="4"/>
    </row>
    <row r="845" spans="1:13" x14ac:dyDescent="0.4">
      <c r="A845">
        <v>200000920</v>
      </c>
      <c r="B845" t="s">
        <v>4132</v>
      </c>
      <c r="C845" t="s">
        <v>4133</v>
      </c>
      <c r="D845" t="s">
        <v>2687</v>
      </c>
      <c r="E845" t="s">
        <v>4134</v>
      </c>
      <c r="F845" t="s">
        <v>4199</v>
      </c>
      <c r="G845" t="s">
        <v>2687</v>
      </c>
      <c r="H845" t="s">
        <v>4199</v>
      </c>
      <c r="I845" t="s">
        <v>4200</v>
      </c>
      <c r="J845">
        <v>2703240330.5578589</v>
      </c>
      <c r="L845" s="4"/>
      <c r="M845" s="4"/>
    </row>
    <row r="846" spans="1:13" x14ac:dyDescent="0.4">
      <c r="A846">
        <v>200000920</v>
      </c>
      <c r="B846" t="s">
        <v>4132</v>
      </c>
      <c r="C846" t="s">
        <v>4133</v>
      </c>
      <c r="D846" t="s">
        <v>2687</v>
      </c>
      <c r="E846" t="s">
        <v>4134</v>
      </c>
      <c r="F846" t="s">
        <v>4221</v>
      </c>
      <c r="G846" t="s">
        <v>2687</v>
      </c>
      <c r="H846" t="s">
        <v>4221</v>
      </c>
      <c r="I846" t="s">
        <v>4136</v>
      </c>
      <c r="J846">
        <v>4016287.9028389771</v>
      </c>
      <c r="L846" s="4"/>
      <c r="M846" s="4"/>
    </row>
    <row r="847" spans="1:13" x14ac:dyDescent="0.4">
      <c r="A847">
        <v>200000920</v>
      </c>
      <c r="B847" t="s">
        <v>4132</v>
      </c>
      <c r="C847" t="s">
        <v>4133</v>
      </c>
      <c r="D847" t="s">
        <v>2687</v>
      </c>
      <c r="E847" t="s">
        <v>4134</v>
      </c>
      <c r="F847" t="s">
        <v>4135</v>
      </c>
      <c r="G847" t="s">
        <v>2687</v>
      </c>
      <c r="H847" t="s">
        <v>4135</v>
      </c>
      <c r="I847" t="s">
        <v>4136</v>
      </c>
      <c r="J847">
        <v>5915184.41586038</v>
      </c>
      <c r="L847" s="4"/>
      <c r="M847" s="4"/>
    </row>
    <row r="848" spans="1:13" x14ac:dyDescent="0.4">
      <c r="A848">
        <v>200000920</v>
      </c>
      <c r="B848" t="s">
        <v>4132</v>
      </c>
      <c r="C848" t="s">
        <v>4133</v>
      </c>
      <c r="D848" t="s">
        <v>2687</v>
      </c>
      <c r="E848" t="s">
        <v>4156</v>
      </c>
      <c r="F848" t="s">
        <v>4157</v>
      </c>
      <c r="G848" t="s">
        <v>2687</v>
      </c>
      <c r="H848" t="s">
        <v>4157</v>
      </c>
      <c r="I848" t="s">
        <v>692</v>
      </c>
      <c r="J848">
        <v>216527555.75354519</v>
      </c>
      <c r="L848" s="4"/>
      <c r="M848" s="4"/>
    </row>
    <row r="849" spans="1:13" x14ac:dyDescent="0.4">
      <c r="A849">
        <v>200000920</v>
      </c>
      <c r="B849" t="s">
        <v>4132</v>
      </c>
      <c r="C849" t="s">
        <v>4133</v>
      </c>
      <c r="D849" t="s">
        <v>2687</v>
      </c>
      <c r="E849" t="s">
        <v>4156</v>
      </c>
      <c r="F849" t="s">
        <v>4224</v>
      </c>
      <c r="G849" t="s">
        <v>2687</v>
      </c>
      <c r="H849" t="s">
        <v>4224</v>
      </c>
      <c r="I849" t="s">
        <v>692</v>
      </c>
      <c r="J849">
        <v>438468300.40092897</v>
      </c>
      <c r="L849" s="4"/>
      <c r="M849" s="4"/>
    </row>
    <row r="850" spans="1:13" x14ac:dyDescent="0.4">
      <c r="A850">
        <v>200000920</v>
      </c>
      <c r="B850" t="s">
        <v>4132</v>
      </c>
      <c r="C850" t="s">
        <v>4133</v>
      </c>
      <c r="D850" t="s">
        <v>2687</v>
      </c>
      <c r="E850" t="s">
        <v>4156</v>
      </c>
      <c r="F850" t="s">
        <v>4161</v>
      </c>
      <c r="G850" t="s">
        <v>2687</v>
      </c>
      <c r="H850" t="s">
        <v>4161</v>
      </c>
      <c r="I850" t="s">
        <v>692</v>
      </c>
      <c r="J850">
        <v>372427395.89609772</v>
      </c>
      <c r="L850" s="4"/>
      <c r="M850" s="4"/>
    </row>
    <row r="851" spans="1:13" x14ac:dyDescent="0.4">
      <c r="A851">
        <v>200000920</v>
      </c>
      <c r="B851" t="s">
        <v>4132</v>
      </c>
      <c r="C851" t="s">
        <v>4133</v>
      </c>
      <c r="D851" t="s">
        <v>2687</v>
      </c>
      <c r="E851" t="s">
        <v>4156</v>
      </c>
      <c r="F851" t="s">
        <v>4168</v>
      </c>
      <c r="G851" t="s">
        <v>2687</v>
      </c>
      <c r="H851" t="s">
        <v>4168</v>
      </c>
      <c r="I851" t="s">
        <v>692</v>
      </c>
      <c r="J851">
        <v>407071804.81666499</v>
      </c>
      <c r="L851" s="4"/>
      <c r="M851" s="4"/>
    </row>
    <row r="852" spans="1:13" x14ac:dyDescent="0.4">
      <c r="A852">
        <v>200000920</v>
      </c>
      <c r="B852" t="s">
        <v>4132</v>
      </c>
      <c r="C852" t="s">
        <v>4133</v>
      </c>
      <c r="D852" t="s">
        <v>2687</v>
      </c>
      <c r="E852" t="s">
        <v>4156</v>
      </c>
      <c r="F852" t="s">
        <v>4172</v>
      </c>
      <c r="G852" t="s">
        <v>2687</v>
      </c>
      <c r="H852" t="s">
        <v>4172</v>
      </c>
      <c r="I852" t="s">
        <v>692</v>
      </c>
      <c r="J852">
        <v>0</v>
      </c>
      <c r="L852" s="4"/>
      <c r="M852" s="4"/>
    </row>
    <row r="853" spans="1:13" x14ac:dyDescent="0.4">
      <c r="A853">
        <v>200000920</v>
      </c>
      <c r="B853" t="s">
        <v>4132</v>
      </c>
      <c r="C853" t="s">
        <v>4133</v>
      </c>
      <c r="D853" t="s">
        <v>2687</v>
      </c>
      <c r="E853" t="s">
        <v>4156</v>
      </c>
      <c r="F853" t="s">
        <v>4190</v>
      </c>
      <c r="G853" t="s">
        <v>2687</v>
      </c>
      <c r="H853" t="s">
        <v>4190</v>
      </c>
      <c r="I853" t="s">
        <v>692</v>
      </c>
      <c r="J853">
        <v>590037589.42841065</v>
      </c>
      <c r="L853" s="4"/>
      <c r="M853" s="4"/>
    </row>
    <row r="854" spans="1:13" x14ac:dyDescent="0.4">
      <c r="A854">
        <v>200000920</v>
      </c>
      <c r="B854" t="s">
        <v>4132</v>
      </c>
      <c r="C854" t="s">
        <v>4133</v>
      </c>
      <c r="D854" t="s">
        <v>2687</v>
      </c>
      <c r="E854" t="s">
        <v>4156</v>
      </c>
      <c r="F854" t="s">
        <v>4192</v>
      </c>
      <c r="G854" t="s">
        <v>2687</v>
      </c>
      <c r="H854" t="s">
        <v>4192</v>
      </c>
      <c r="I854" t="s">
        <v>692</v>
      </c>
      <c r="J854">
        <v>473112709.32149619</v>
      </c>
      <c r="L854" s="4"/>
      <c r="M854" s="4"/>
    </row>
    <row r="855" spans="1:13" x14ac:dyDescent="0.4">
      <c r="A855">
        <v>200000920</v>
      </c>
      <c r="B855" t="s">
        <v>4132</v>
      </c>
      <c r="C855" t="s">
        <v>4133</v>
      </c>
      <c r="D855" t="s">
        <v>2687</v>
      </c>
      <c r="E855" t="s">
        <v>4156</v>
      </c>
      <c r="F855" t="s">
        <v>4209</v>
      </c>
      <c r="G855" t="s">
        <v>2687</v>
      </c>
      <c r="H855" t="s">
        <v>4209</v>
      </c>
      <c r="I855" t="s">
        <v>692</v>
      </c>
      <c r="J855">
        <v>355105191.43581408</v>
      </c>
      <c r="L855" s="4"/>
      <c r="M855" s="4"/>
    </row>
    <row r="856" spans="1:13" x14ac:dyDescent="0.4">
      <c r="A856">
        <v>200000920</v>
      </c>
      <c r="B856" t="s">
        <v>4132</v>
      </c>
      <c r="C856" t="s">
        <v>4133</v>
      </c>
      <c r="D856" t="s">
        <v>2687</v>
      </c>
      <c r="E856" t="s">
        <v>4156</v>
      </c>
      <c r="F856" t="s">
        <v>4218</v>
      </c>
      <c r="G856" t="s">
        <v>2687</v>
      </c>
      <c r="H856" t="s">
        <v>4218</v>
      </c>
      <c r="I856" t="s">
        <v>692</v>
      </c>
      <c r="J856">
        <v>351857278.09951091</v>
      </c>
      <c r="L856" s="4"/>
      <c r="M856" s="4"/>
    </row>
    <row r="857" spans="1:13" x14ac:dyDescent="0.4">
      <c r="A857">
        <v>200000920</v>
      </c>
      <c r="B857" t="s">
        <v>4132</v>
      </c>
      <c r="C857" t="s">
        <v>4133</v>
      </c>
      <c r="D857" t="s">
        <v>2687</v>
      </c>
      <c r="E857" t="s">
        <v>4156</v>
      </c>
      <c r="F857" t="s">
        <v>4231</v>
      </c>
      <c r="G857" t="s">
        <v>2687</v>
      </c>
      <c r="H857" t="s">
        <v>4231</v>
      </c>
      <c r="I857" t="s">
        <v>692</v>
      </c>
      <c r="J857">
        <v>1140017581.0424161</v>
      </c>
      <c r="L857" s="4"/>
      <c r="M857" s="4"/>
    </row>
    <row r="858" spans="1:13" x14ac:dyDescent="0.4">
      <c r="A858">
        <v>200000920</v>
      </c>
      <c r="B858" t="s">
        <v>4132</v>
      </c>
      <c r="C858" t="s">
        <v>4133</v>
      </c>
      <c r="D858" t="s">
        <v>2687</v>
      </c>
      <c r="E858" t="s">
        <v>4143</v>
      </c>
      <c r="F858" t="s">
        <v>4228</v>
      </c>
      <c r="G858" t="s">
        <v>2687</v>
      </c>
      <c r="H858" t="s">
        <v>4228</v>
      </c>
      <c r="I858" t="s">
        <v>692</v>
      </c>
      <c r="J858">
        <v>1253342981.745949</v>
      </c>
      <c r="L858" s="4"/>
      <c r="M858" s="4"/>
    </row>
    <row r="859" spans="1:13" x14ac:dyDescent="0.4">
      <c r="A859">
        <v>200000920</v>
      </c>
      <c r="B859" t="s">
        <v>4132</v>
      </c>
      <c r="C859" t="s">
        <v>4133</v>
      </c>
      <c r="D859" t="s">
        <v>2687</v>
      </c>
      <c r="E859" t="s">
        <v>4143</v>
      </c>
      <c r="F859" t="s">
        <v>4171</v>
      </c>
      <c r="G859" t="s">
        <v>2687</v>
      </c>
      <c r="H859" t="s">
        <v>4171</v>
      </c>
      <c r="I859" t="s">
        <v>692</v>
      </c>
      <c r="J859">
        <v>77726696.542384431</v>
      </c>
      <c r="L859" s="4"/>
      <c r="M859" s="4"/>
    </row>
    <row r="860" spans="1:13" x14ac:dyDescent="0.4">
      <c r="A860">
        <v>200000920</v>
      </c>
      <c r="B860" t="s">
        <v>4132</v>
      </c>
      <c r="C860" t="s">
        <v>4133</v>
      </c>
      <c r="D860" t="s">
        <v>2687</v>
      </c>
      <c r="E860" t="s">
        <v>4143</v>
      </c>
      <c r="F860" t="s">
        <v>4229</v>
      </c>
      <c r="G860" t="s">
        <v>2687</v>
      </c>
      <c r="H860" t="s">
        <v>4229</v>
      </c>
      <c r="I860" t="s">
        <v>692</v>
      </c>
      <c r="J860">
        <v>345606204.26881659</v>
      </c>
      <c r="L860" s="4"/>
      <c r="M860" s="4"/>
    </row>
    <row r="861" spans="1:13" x14ac:dyDescent="0.4">
      <c r="A861">
        <v>200000920</v>
      </c>
      <c r="B861" t="s">
        <v>4132</v>
      </c>
      <c r="C861" t="s">
        <v>4133</v>
      </c>
      <c r="D861" t="s">
        <v>2687</v>
      </c>
      <c r="E861" t="s">
        <v>4143</v>
      </c>
      <c r="F861" t="s">
        <v>4217</v>
      </c>
      <c r="G861" t="s">
        <v>2687</v>
      </c>
      <c r="H861" t="s">
        <v>4217</v>
      </c>
      <c r="I861" t="s">
        <v>692</v>
      </c>
      <c r="J861">
        <v>1788408008.836828</v>
      </c>
      <c r="L861" s="4"/>
      <c r="M861" s="4"/>
    </row>
    <row r="862" spans="1:13" x14ac:dyDescent="0.4">
      <c r="A862">
        <v>200000920</v>
      </c>
      <c r="B862" t="s">
        <v>4132</v>
      </c>
      <c r="C862" t="s">
        <v>4133</v>
      </c>
      <c r="D862" t="s">
        <v>2687</v>
      </c>
      <c r="E862" t="s">
        <v>4143</v>
      </c>
      <c r="F862" t="s">
        <v>4155</v>
      </c>
      <c r="G862" t="s">
        <v>2687</v>
      </c>
      <c r="H862" t="s">
        <v>4155</v>
      </c>
      <c r="I862" t="s">
        <v>692</v>
      </c>
      <c r="J862">
        <v>409453133.57148951</v>
      </c>
      <c r="L862" s="4"/>
      <c r="M862" s="4"/>
    </row>
    <row r="863" spans="1:13" x14ac:dyDescent="0.4">
      <c r="A863">
        <v>200000920</v>
      </c>
      <c r="B863" t="s">
        <v>4132</v>
      </c>
      <c r="C863" t="s">
        <v>4133</v>
      </c>
      <c r="D863" t="s">
        <v>2687</v>
      </c>
      <c r="E863" t="s">
        <v>4143</v>
      </c>
      <c r="F863" t="s">
        <v>4144</v>
      </c>
      <c r="G863" t="s">
        <v>2687</v>
      </c>
      <c r="H863" t="s">
        <v>4144</v>
      </c>
      <c r="I863" t="s">
        <v>692</v>
      </c>
      <c r="J863">
        <v>1200599866.235045</v>
      </c>
      <c r="L863" s="4"/>
      <c r="M863" s="4"/>
    </row>
    <row r="864" spans="1:13" x14ac:dyDescent="0.4">
      <c r="A864">
        <v>200000920</v>
      </c>
      <c r="B864" t="s">
        <v>4132</v>
      </c>
      <c r="C864" t="s">
        <v>4133</v>
      </c>
      <c r="D864" t="s">
        <v>2687</v>
      </c>
      <c r="E864" t="s">
        <v>4143</v>
      </c>
      <c r="F864" t="s">
        <v>4176</v>
      </c>
      <c r="G864" t="s">
        <v>2687</v>
      </c>
      <c r="H864" t="s">
        <v>4176</v>
      </c>
      <c r="I864" t="s">
        <v>692</v>
      </c>
      <c r="J864">
        <v>2642013694.0790858</v>
      </c>
      <c r="L864" s="4"/>
      <c r="M864" s="4"/>
    </row>
    <row r="865" spans="1:13" x14ac:dyDescent="0.4">
      <c r="A865">
        <v>200000920</v>
      </c>
      <c r="B865" t="s">
        <v>4132</v>
      </c>
      <c r="C865" t="s">
        <v>4133</v>
      </c>
      <c r="D865" t="s">
        <v>2687</v>
      </c>
      <c r="E865" t="s">
        <v>4137</v>
      </c>
      <c r="F865" t="s">
        <v>4219</v>
      </c>
      <c r="G865" t="s">
        <v>2687</v>
      </c>
      <c r="H865" t="s">
        <v>4219</v>
      </c>
      <c r="I865" t="s">
        <v>692</v>
      </c>
      <c r="J865">
        <v>743727374.50849676</v>
      </c>
      <c r="L865" s="4"/>
      <c r="M865" s="4"/>
    </row>
    <row r="866" spans="1:13" x14ac:dyDescent="0.4">
      <c r="A866">
        <v>200000920</v>
      </c>
      <c r="B866" t="s">
        <v>4132</v>
      </c>
      <c r="C866" t="s">
        <v>4133</v>
      </c>
      <c r="D866" t="s">
        <v>2687</v>
      </c>
      <c r="E866" t="s">
        <v>4137</v>
      </c>
      <c r="F866" t="s">
        <v>4150</v>
      </c>
      <c r="G866" t="s">
        <v>2687</v>
      </c>
      <c r="H866" t="s">
        <v>4150</v>
      </c>
      <c r="I866" t="s">
        <v>692</v>
      </c>
      <c r="J866">
        <v>161615988.78769061</v>
      </c>
      <c r="L866" s="4"/>
      <c r="M866" s="4"/>
    </row>
    <row r="867" spans="1:13" x14ac:dyDescent="0.4">
      <c r="A867">
        <v>200000920</v>
      </c>
      <c r="B867" t="s">
        <v>4132</v>
      </c>
      <c r="C867" t="s">
        <v>4133</v>
      </c>
      <c r="D867" t="s">
        <v>2687</v>
      </c>
      <c r="E867" t="s">
        <v>4137</v>
      </c>
      <c r="F867" t="s">
        <v>4170</v>
      </c>
      <c r="G867" t="s">
        <v>2687</v>
      </c>
      <c r="H867" t="s">
        <v>4170</v>
      </c>
      <c r="I867" t="s">
        <v>692</v>
      </c>
      <c r="J867">
        <v>232667175.94555441</v>
      </c>
      <c r="L867" s="4"/>
      <c r="M867" s="4"/>
    </row>
    <row r="868" spans="1:13" x14ac:dyDescent="0.4">
      <c r="A868">
        <v>200000920</v>
      </c>
      <c r="B868" t="s">
        <v>4132</v>
      </c>
      <c r="C868" t="s">
        <v>4133</v>
      </c>
      <c r="D868" t="s">
        <v>2687</v>
      </c>
      <c r="E868" t="s">
        <v>4137</v>
      </c>
      <c r="F868" t="s">
        <v>4198</v>
      </c>
      <c r="G868" t="s">
        <v>2687</v>
      </c>
      <c r="H868" t="s">
        <v>4198</v>
      </c>
      <c r="I868" t="s">
        <v>692</v>
      </c>
      <c r="J868">
        <v>627932262.17652416</v>
      </c>
      <c r="L868" s="4"/>
      <c r="M868" s="4"/>
    </row>
    <row r="869" spans="1:13" x14ac:dyDescent="0.4">
      <c r="A869">
        <v>200000920</v>
      </c>
      <c r="B869" t="s">
        <v>4132</v>
      </c>
      <c r="C869" t="s">
        <v>4133</v>
      </c>
      <c r="D869" t="s">
        <v>2687</v>
      </c>
      <c r="E869" t="s">
        <v>4137</v>
      </c>
      <c r="F869" t="s">
        <v>4142</v>
      </c>
      <c r="G869" t="s">
        <v>2687</v>
      </c>
      <c r="H869" t="s">
        <v>4142</v>
      </c>
      <c r="I869" t="s">
        <v>692</v>
      </c>
      <c r="J869">
        <v>32687522.579138171</v>
      </c>
      <c r="L869" s="4"/>
      <c r="M869" s="4"/>
    </row>
    <row r="870" spans="1:13" x14ac:dyDescent="0.4">
      <c r="A870">
        <v>200000920</v>
      </c>
      <c r="B870" t="s">
        <v>4132</v>
      </c>
      <c r="C870" t="s">
        <v>4133</v>
      </c>
      <c r="D870" t="s">
        <v>2687</v>
      </c>
      <c r="E870" t="s">
        <v>4137</v>
      </c>
      <c r="F870" t="s">
        <v>4191</v>
      </c>
      <c r="G870" t="s">
        <v>2687</v>
      </c>
      <c r="H870" t="s">
        <v>4191</v>
      </c>
      <c r="I870" t="s">
        <v>692</v>
      </c>
      <c r="J870">
        <v>539147500.51245856</v>
      </c>
      <c r="L870" s="4"/>
      <c r="M870" s="4"/>
    </row>
    <row r="871" spans="1:13" x14ac:dyDescent="0.4">
      <c r="A871">
        <v>200000920</v>
      </c>
      <c r="B871" t="s">
        <v>4132</v>
      </c>
      <c r="C871" t="s">
        <v>4133</v>
      </c>
      <c r="D871" t="s">
        <v>2687</v>
      </c>
      <c r="E871" t="s">
        <v>4137</v>
      </c>
      <c r="F871" t="s">
        <v>4215</v>
      </c>
      <c r="G871" t="s">
        <v>2687</v>
      </c>
      <c r="H871" t="s">
        <v>4215</v>
      </c>
      <c r="I871" t="s">
        <v>692</v>
      </c>
      <c r="J871">
        <v>322578046.73745978</v>
      </c>
      <c r="L871" s="4"/>
      <c r="M871" s="4"/>
    </row>
    <row r="872" spans="1:13" x14ac:dyDescent="0.4">
      <c r="A872">
        <v>200000920</v>
      </c>
      <c r="B872" t="s">
        <v>4132</v>
      </c>
      <c r="C872" t="s">
        <v>4133</v>
      </c>
      <c r="D872" t="s">
        <v>2687</v>
      </c>
      <c r="E872" t="s">
        <v>4137</v>
      </c>
      <c r="F872" t="s">
        <v>4139</v>
      </c>
      <c r="G872" t="s">
        <v>2687</v>
      </c>
      <c r="H872" t="s">
        <v>4139</v>
      </c>
      <c r="I872" t="s">
        <v>692</v>
      </c>
      <c r="J872">
        <v>1552088633.7913101</v>
      </c>
      <c r="L872" s="4"/>
      <c r="M872" s="4"/>
    </row>
    <row r="873" spans="1:13" x14ac:dyDescent="0.4">
      <c r="A873">
        <v>200000920</v>
      </c>
      <c r="B873" t="s">
        <v>4132</v>
      </c>
      <c r="C873" t="s">
        <v>4133</v>
      </c>
      <c r="D873" t="s">
        <v>2687</v>
      </c>
      <c r="E873" t="s">
        <v>4137</v>
      </c>
      <c r="F873" t="s">
        <v>4216</v>
      </c>
      <c r="G873" t="s">
        <v>2687</v>
      </c>
      <c r="H873" t="s">
        <v>4216</v>
      </c>
      <c r="I873" t="s">
        <v>692</v>
      </c>
      <c r="J873">
        <v>282446294.77300102</v>
      </c>
      <c r="L873" s="4"/>
      <c r="M873" s="4"/>
    </row>
    <row r="874" spans="1:13" x14ac:dyDescent="0.4">
      <c r="A874">
        <v>200000920</v>
      </c>
      <c r="B874" t="s">
        <v>4132</v>
      </c>
      <c r="C874" t="s">
        <v>4133</v>
      </c>
      <c r="D874" t="s">
        <v>2687</v>
      </c>
      <c r="E874" t="s">
        <v>4137</v>
      </c>
      <c r="F874" t="s">
        <v>4138</v>
      </c>
      <c r="G874" t="s">
        <v>2687</v>
      </c>
      <c r="H874" t="s">
        <v>4138</v>
      </c>
      <c r="I874" t="s">
        <v>692</v>
      </c>
      <c r="J874">
        <v>615667677.30549693</v>
      </c>
      <c r="L874" s="4"/>
      <c r="M874" s="4"/>
    </row>
    <row r="875" spans="1:13" x14ac:dyDescent="0.4">
      <c r="A875">
        <v>200000920</v>
      </c>
      <c r="B875" t="s">
        <v>4132</v>
      </c>
      <c r="C875" t="s">
        <v>4133</v>
      </c>
      <c r="D875" t="s">
        <v>2687</v>
      </c>
      <c r="E875" t="s">
        <v>4140</v>
      </c>
      <c r="F875" t="s">
        <v>4193</v>
      </c>
      <c r="G875" t="s">
        <v>2687</v>
      </c>
      <c r="H875" t="s">
        <v>4193</v>
      </c>
      <c r="I875" t="s">
        <v>692</v>
      </c>
      <c r="J875">
        <v>224677867.1604794</v>
      </c>
      <c r="L875" s="4"/>
      <c r="M875" s="4"/>
    </row>
    <row r="876" spans="1:13" x14ac:dyDescent="0.4">
      <c r="A876">
        <v>200000920</v>
      </c>
      <c r="B876" t="s">
        <v>4132</v>
      </c>
      <c r="C876" t="s">
        <v>4133</v>
      </c>
      <c r="D876" t="s">
        <v>2687</v>
      </c>
      <c r="E876" t="s">
        <v>4140</v>
      </c>
      <c r="F876" t="s">
        <v>4205</v>
      </c>
      <c r="G876" t="s">
        <v>2687</v>
      </c>
      <c r="H876" t="s">
        <v>4205</v>
      </c>
      <c r="I876" t="s">
        <v>692</v>
      </c>
      <c r="J876">
        <v>866217707.76388133</v>
      </c>
      <c r="L876" s="4"/>
      <c r="M876" s="4"/>
    </row>
    <row r="877" spans="1:13" x14ac:dyDescent="0.4">
      <c r="A877">
        <v>200000920</v>
      </c>
      <c r="B877" t="s">
        <v>4132</v>
      </c>
      <c r="C877" t="s">
        <v>4133</v>
      </c>
      <c r="D877" t="s">
        <v>2687</v>
      </c>
      <c r="E877" t="s">
        <v>4140</v>
      </c>
      <c r="F877" t="s">
        <v>4177</v>
      </c>
      <c r="G877" t="s">
        <v>2687</v>
      </c>
      <c r="H877" t="s">
        <v>4177</v>
      </c>
      <c r="I877" t="s">
        <v>692</v>
      </c>
      <c r="J877">
        <v>920676519.53282702</v>
      </c>
      <c r="L877" s="4"/>
      <c r="M877" s="4"/>
    </row>
    <row r="878" spans="1:13" x14ac:dyDescent="0.4">
      <c r="A878">
        <v>200000920</v>
      </c>
      <c r="B878" t="s">
        <v>4132</v>
      </c>
      <c r="C878" t="s">
        <v>4133</v>
      </c>
      <c r="D878" t="s">
        <v>2687</v>
      </c>
      <c r="E878" t="s">
        <v>4140</v>
      </c>
      <c r="F878" t="s">
        <v>4233</v>
      </c>
      <c r="G878" t="s">
        <v>2687</v>
      </c>
      <c r="H878" t="s">
        <v>4233</v>
      </c>
      <c r="I878" t="s">
        <v>692</v>
      </c>
      <c r="J878">
        <v>619788149.33846629</v>
      </c>
      <c r="L878" s="4"/>
      <c r="M878" s="4"/>
    </row>
    <row r="879" spans="1:13" x14ac:dyDescent="0.4">
      <c r="A879">
        <v>200000920</v>
      </c>
      <c r="B879" t="s">
        <v>4132</v>
      </c>
      <c r="C879" t="s">
        <v>4133</v>
      </c>
      <c r="D879" t="s">
        <v>2687</v>
      </c>
      <c r="E879" t="s">
        <v>4140</v>
      </c>
      <c r="F879" t="s">
        <v>4169</v>
      </c>
      <c r="G879" t="s">
        <v>2687</v>
      </c>
      <c r="H879" t="s">
        <v>4169</v>
      </c>
      <c r="I879" t="s">
        <v>692</v>
      </c>
      <c r="J879">
        <v>494503619.83895391</v>
      </c>
      <c r="L879" s="4"/>
      <c r="M879" s="4"/>
    </row>
    <row r="880" spans="1:13" x14ac:dyDescent="0.4">
      <c r="A880">
        <v>200000920</v>
      </c>
      <c r="B880" t="s">
        <v>4132</v>
      </c>
      <c r="C880" t="s">
        <v>4133</v>
      </c>
      <c r="D880" t="s">
        <v>2687</v>
      </c>
      <c r="E880" t="s">
        <v>4140</v>
      </c>
      <c r="F880" t="s">
        <v>4141</v>
      </c>
      <c r="G880" t="s">
        <v>2687</v>
      </c>
      <c r="H880" t="s">
        <v>4141</v>
      </c>
      <c r="I880" t="s">
        <v>692</v>
      </c>
      <c r="J880">
        <v>841817616.8505398</v>
      </c>
      <c r="L880" s="4"/>
      <c r="M880" s="4"/>
    </row>
    <row r="881" spans="1:13" x14ac:dyDescent="0.4">
      <c r="A881">
        <v>200000920</v>
      </c>
      <c r="B881" t="s">
        <v>4132</v>
      </c>
      <c r="C881" t="s">
        <v>4133</v>
      </c>
      <c r="D881" t="s">
        <v>2687</v>
      </c>
      <c r="E881" t="s">
        <v>4140</v>
      </c>
      <c r="F881" t="s">
        <v>4165</v>
      </c>
      <c r="G881" t="s">
        <v>2687</v>
      </c>
      <c r="H881" t="s">
        <v>4165</v>
      </c>
      <c r="I881" t="s">
        <v>692</v>
      </c>
      <c r="J881">
        <v>790752319.73976064</v>
      </c>
      <c r="L881" s="4"/>
      <c r="M881" s="4"/>
    </row>
    <row r="882" spans="1:13" x14ac:dyDescent="0.4">
      <c r="A882">
        <v>200000920</v>
      </c>
      <c r="B882" t="s">
        <v>4132</v>
      </c>
      <c r="C882" t="s">
        <v>4133</v>
      </c>
      <c r="D882" t="s">
        <v>2687</v>
      </c>
      <c r="E882" t="s">
        <v>4140</v>
      </c>
      <c r="F882" t="s">
        <v>4158</v>
      </c>
      <c r="G882" t="s">
        <v>2687</v>
      </c>
      <c r="H882" t="s">
        <v>4158</v>
      </c>
      <c r="I882" t="s">
        <v>692</v>
      </c>
      <c r="J882">
        <v>576515029.36457884</v>
      </c>
      <c r="L882" s="4"/>
      <c r="M882" s="4"/>
    </row>
    <row r="883" spans="1:13" x14ac:dyDescent="0.4">
      <c r="A883">
        <v>200000920</v>
      </c>
      <c r="B883" t="s">
        <v>4132</v>
      </c>
      <c r="C883" t="s">
        <v>4133</v>
      </c>
      <c r="D883" t="s">
        <v>2687</v>
      </c>
      <c r="E883" t="s">
        <v>4140</v>
      </c>
      <c r="F883" t="s">
        <v>4181</v>
      </c>
      <c r="G883" t="s">
        <v>2687</v>
      </c>
      <c r="H883" t="s">
        <v>4181</v>
      </c>
      <c r="I883" t="s">
        <v>692</v>
      </c>
      <c r="J883">
        <v>453852257.15934932</v>
      </c>
      <c r="L883" s="4"/>
      <c r="M883" s="4"/>
    </row>
    <row r="884" spans="1:13" x14ac:dyDescent="0.4">
      <c r="A884">
        <v>200000920</v>
      </c>
      <c r="B884" t="s">
        <v>4132</v>
      </c>
      <c r="C884" t="s">
        <v>4133</v>
      </c>
      <c r="D884" t="s">
        <v>2687</v>
      </c>
      <c r="E884" t="s">
        <v>4140</v>
      </c>
      <c r="F884" t="s">
        <v>4230</v>
      </c>
      <c r="G884" t="s">
        <v>2687</v>
      </c>
      <c r="H884" t="s">
        <v>4230</v>
      </c>
      <c r="I884" t="s">
        <v>692</v>
      </c>
      <c r="J884">
        <v>959742012.02942193</v>
      </c>
      <c r="L884" s="4"/>
      <c r="M884" s="4"/>
    </row>
    <row r="885" spans="1:13" x14ac:dyDescent="0.4">
      <c r="A885">
        <v>200000920</v>
      </c>
      <c r="B885" t="s">
        <v>4132</v>
      </c>
      <c r="C885" t="s">
        <v>4133</v>
      </c>
      <c r="D885" t="s">
        <v>2687</v>
      </c>
      <c r="E885" t="s">
        <v>4140</v>
      </c>
      <c r="F885" t="s">
        <v>4214</v>
      </c>
      <c r="G885" t="s">
        <v>2687</v>
      </c>
      <c r="H885" t="s">
        <v>4214</v>
      </c>
      <c r="I885" t="s">
        <v>692</v>
      </c>
      <c r="J885">
        <v>630775519.96342313</v>
      </c>
      <c r="L885" s="4"/>
      <c r="M885" s="4"/>
    </row>
    <row r="886" spans="1:13" x14ac:dyDescent="0.4">
      <c r="A886">
        <v>200000920</v>
      </c>
      <c r="B886" t="s">
        <v>4132</v>
      </c>
      <c r="C886" t="s">
        <v>4133</v>
      </c>
      <c r="D886" t="s">
        <v>2687</v>
      </c>
      <c r="E886" t="s">
        <v>4140</v>
      </c>
      <c r="F886" t="s">
        <v>4175</v>
      </c>
      <c r="G886" t="s">
        <v>2687</v>
      </c>
      <c r="H886" t="s">
        <v>4175</v>
      </c>
      <c r="I886" t="s">
        <v>692</v>
      </c>
      <c r="J886">
        <v>134929049.42575249</v>
      </c>
      <c r="L886" s="4"/>
      <c r="M886" s="4"/>
    </row>
    <row r="887" spans="1:13" x14ac:dyDescent="0.4">
      <c r="A887">
        <v>200000920</v>
      </c>
      <c r="B887" t="s">
        <v>4132</v>
      </c>
      <c r="C887" t="s">
        <v>4133</v>
      </c>
      <c r="D887" t="s">
        <v>2687</v>
      </c>
      <c r="E887" t="s">
        <v>4140</v>
      </c>
      <c r="F887" t="s">
        <v>4174</v>
      </c>
      <c r="G887" t="s">
        <v>2687</v>
      </c>
      <c r="H887" t="s">
        <v>4174</v>
      </c>
      <c r="I887" t="s">
        <v>692</v>
      </c>
      <c r="J887">
        <v>395518503.88388592</v>
      </c>
      <c r="L887" s="4"/>
      <c r="M887" s="4"/>
    </row>
    <row r="888" spans="1:13" x14ac:dyDescent="0.4">
      <c r="A888">
        <v>200000920</v>
      </c>
      <c r="B888" t="s">
        <v>4132</v>
      </c>
      <c r="C888" t="s">
        <v>4133</v>
      </c>
      <c r="D888" t="s">
        <v>2687</v>
      </c>
      <c r="E888" t="s">
        <v>4145</v>
      </c>
      <c r="F888" t="s">
        <v>4188</v>
      </c>
      <c r="G888" t="s">
        <v>2687</v>
      </c>
      <c r="H888" t="s">
        <v>4188</v>
      </c>
      <c r="I888" t="s">
        <v>692</v>
      </c>
      <c r="J888">
        <v>1956578894.1372621</v>
      </c>
      <c r="L888" s="4"/>
      <c r="M888" s="4"/>
    </row>
    <row r="889" spans="1:13" x14ac:dyDescent="0.4">
      <c r="A889">
        <v>200000920</v>
      </c>
      <c r="B889" t="s">
        <v>4132</v>
      </c>
      <c r="C889" t="s">
        <v>4133</v>
      </c>
      <c r="D889" t="s">
        <v>2687</v>
      </c>
      <c r="E889" t="s">
        <v>4145</v>
      </c>
      <c r="F889" t="s">
        <v>4212</v>
      </c>
      <c r="G889" t="s">
        <v>2687</v>
      </c>
      <c r="H889" t="s">
        <v>4212</v>
      </c>
      <c r="I889" t="s">
        <v>692</v>
      </c>
      <c r="J889">
        <v>821072081.94082212</v>
      </c>
      <c r="L889" s="4"/>
      <c r="M889" s="4"/>
    </row>
    <row r="890" spans="1:13" x14ac:dyDescent="0.4">
      <c r="A890">
        <v>200000920</v>
      </c>
      <c r="B890" t="s">
        <v>4132</v>
      </c>
      <c r="C890" t="s">
        <v>4133</v>
      </c>
      <c r="D890" t="s">
        <v>2687</v>
      </c>
      <c r="E890" t="s">
        <v>4145</v>
      </c>
      <c r="F890" t="s">
        <v>4146</v>
      </c>
      <c r="G890" t="s">
        <v>2687</v>
      </c>
      <c r="H890" t="s">
        <v>4146</v>
      </c>
      <c r="I890" t="s">
        <v>692</v>
      </c>
      <c r="J890">
        <v>2667542119.5284982</v>
      </c>
      <c r="L890" s="4"/>
      <c r="M890" s="4"/>
    </row>
    <row r="891" spans="1:13" x14ac:dyDescent="0.4">
      <c r="A891">
        <v>200000920</v>
      </c>
      <c r="B891" t="s">
        <v>4132</v>
      </c>
      <c r="C891" t="s">
        <v>4133</v>
      </c>
      <c r="D891" t="s">
        <v>2687</v>
      </c>
      <c r="E891" t="s">
        <v>4145</v>
      </c>
      <c r="F891" t="s">
        <v>4184</v>
      </c>
      <c r="G891" t="s">
        <v>2687</v>
      </c>
      <c r="H891" t="s">
        <v>4184</v>
      </c>
      <c r="I891" t="s">
        <v>692</v>
      </c>
      <c r="J891">
        <v>1447690755.934819</v>
      </c>
      <c r="L891" s="4"/>
      <c r="M891" s="4"/>
    </row>
    <row r="892" spans="1:13" x14ac:dyDescent="0.4">
      <c r="A892">
        <v>200000920</v>
      </c>
      <c r="B892" t="s">
        <v>4132</v>
      </c>
      <c r="C892" t="s">
        <v>4133</v>
      </c>
      <c r="D892" t="s">
        <v>2687</v>
      </c>
      <c r="E892" t="s">
        <v>4148</v>
      </c>
      <c r="F892" t="s">
        <v>4180</v>
      </c>
      <c r="G892" t="s">
        <v>2687</v>
      </c>
      <c r="H892" t="s">
        <v>4180</v>
      </c>
      <c r="I892" t="s">
        <v>692</v>
      </c>
      <c r="J892">
        <v>3497316.8079094561</v>
      </c>
      <c r="L892" s="4"/>
      <c r="M892" s="4"/>
    </row>
    <row r="893" spans="1:13" x14ac:dyDescent="0.4">
      <c r="A893">
        <v>200000920</v>
      </c>
      <c r="B893" t="s">
        <v>4132</v>
      </c>
      <c r="C893" t="s">
        <v>4133</v>
      </c>
      <c r="D893" t="s">
        <v>2687</v>
      </c>
      <c r="E893" t="s">
        <v>4148</v>
      </c>
      <c r="F893" t="s">
        <v>4179</v>
      </c>
      <c r="G893" t="s">
        <v>2687</v>
      </c>
      <c r="H893" t="s">
        <v>4179</v>
      </c>
      <c r="I893" t="s">
        <v>692</v>
      </c>
      <c r="J893">
        <v>4663089.0772126066</v>
      </c>
      <c r="L893" s="4"/>
      <c r="M893" s="4"/>
    </row>
    <row r="894" spans="1:13" x14ac:dyDescent="0.4">
      <c r="A894">
        <v>200000920</v>
      </c>
      <c r="B894" t="s">
        <v>4132</v>
      </c>
      <c r="C894" t="s">
        <v>4133</v>
      </c>
      <c r="D894" t="s">
        <v>2687</v>
      </c>
      <c r="E894" t="s">
        <v>4148</v>
      </c>
      <c r="F894" t="s">
        <v>4173</v>
      </c>
      <c r="G894" t="s">
        <v>2687</v>
      </c>
      <c r="H894" t="s">
        <v>4173</v>
      </c>
      <c r="I894" t="s">
        <v>692</v>
      </c>
      <c r="J894">
        <v>1140125279.3784831</v>
      </c>
      <c r="L894" s="4"/>
      <c r="M894" s="4"/>
    </row>
    <row r="895" spans="1:13" x14ac:dyDescent="0.4">
      <c r="A895">
        <v>200000920</v>
      </c>
      <c r="B895" t="s">
        <v>4132</v>
      </c>
      <c r="C895" t="s">
        <v>4133</v>
      </c>
      <c r="D895" t="s">
        <v>2687</v>
      </c>
      <c r="E895" t="s">
        <v>4148</v>
      </c>
      <c r="F895" t="s">
        <v>4189</v>
      </c>
      <c r="G895" t="s">
        <v>2687</v>
      </c>
      <c r="H895" t="s">
        <v>4189</v>
      </c>
      <c r="I895" t="s">
        <v>692</v>
      </c>
      <c r="J895">
        <v>1929353105.696717</v>
      </c>
      <c r="L895" s="4"/>
      <c r="M895" s="4"/>
    </row>
    <row r="896" spans="1:13" x14ac:dyDescent="0.4">
      <c r="A896">
        <v>200000920</v>
      </c>
      <c r="B896" t="s">
        <v>4132</v>
      </c>
      <c r="C896" t="s">
        <v>4133</v>
      </c>
      <c r="D896" t="s">
        <v>2687</v>
      </c>
      <c r="E896" t="s">
        <v>4148</v>
      </c>
      <c r="F896" t="s">
        <v>4232</v>
      </c>
      <c r="G896" t="s">
        <v>2687</v>
      </c>
      <c r="H896" t="s">
        <v>4232</v>
      </c>
      <c r="I896" t="s">
        <v>692</v>
      </c>
      <c r="J896">
        <v>146887305.93219721</v>
      </c>
      <c r="L896" s="4"/>
      <c r="M896" s="4"/>
    </row>
    <row r="897" spans="1:13" x14ac:dyDescent="0.4">
      <c r="A897">
        <v>200000920</v>
      </c>
      <c r="B897" t="s">
        <v>4132</v>
      </c>
      <c r="C897" t="s">
        <v>4133</v>
      </c>
      <c r="D897" t="s">
        <v>2687</v>
      </c>
      <c r="E897" t="s">
        <v>4148</v>
      </c>
      <c r="F897" t="s">
        <v>4202</v>
      </c>
      <c r="G897" t="s">
        <v>2687</v>
      </c>
      <c r="H897" t="s">
        <v>4202</v>
      </c>
      <c r="I897" t="s">
        <v>692</v>
      </c>
      <c r="J897">
        <v>880158063.32387972</v>
      </c>
      <c r="L897" s="4"/>
      <c r="M897" s="4"/>
    </row>
    <row r="898" spans="1:13" x14ac:dyDescent="0.4">
      <c r="A898">
        <v>200000920</v>
      </c>
      <c r="B898" t="s">
        <v>4132</v>
      </c>
      <c r="C898" t="s">
        <v>4133</v>
      </c>
      <c r="D898" t="s">
        <v>2687</v>
      </c>
      <c r="E898" t="s">
        <v>4148</v>
      </c>
      <c r="F898" t="s">
        <v>4163</v>
      </c>
      <c r="G898" t="s">
        <v>2687</v>
      </c>
      <c r="H898" t="s">
        <v>4163</v>
      </c>
      <c r="I898" t="s">
        <v>692</v>
      </c>
      <c r="J898">
        <v>681976777.54234385</v>
      </c>
      <c r="L898" s="4"/>
      <c r="M898" s="4"/>
    </row>
    <row r="899" spans="1:13" x14ac:dyDescent="0.4">
      <c r="A899">
        <v>200000920</v>
      </c>
      <c r="B899" t="s">
        <v>4132</v>
      </c>
      <c r="C899" t="s">
        <v>4133</v>
      </c>
      <c r="D899" t="s">
        <v>2687</v>
      </c>
      <c r="E899" t="s">
        <v>4148</v>
      </c>
      <c r="F899" t="s">
        <v>4162</v>
      </c>
      <c r="G899" t="s">
        <v>2687</v>
      </c>
      <c r="H899" t="s">
        <v>4162</v>
      </c>
      <c r="I899" t="s">
        <v>692</v>
      </c>
      <c r="J899">
        <v>666821738.04140294</v>
      </c>
      <c r="L899" s="4"/>
      <c r="M899" s="4"/>
    </row>
    <row r="900" spans="1:13" x14ac:dyDescent="0.4">
      <c r="A900">
        <v>200000920</v>
      </c>
      <c r="B900" t="s">
        <v>4132</v>
      </c>
      <c r="C900" t="s">
        <v>4133</v>
      </c>
      <c r="D900" t="s">
        <v>2687</v>
      </c>
      <c r="E900" t="s">
        <v>4148</v>
      </c>
      <c r="F900" t="s">
        <v>4149</v>
      </c>
      <c r="G900" t="s">
        <v>2687</v>
      </c>
      <c r="H900" t="s">
        <v>4149</v>
      </c>
      <c r="I900" t="s">
        <v>692</v>
      </c>
      <c r="J900">
        <v>529260610.26363099</v>
      </c>
      <c r="L900" s="4"/>
      <c r="M900" s="4"/>
    </row>
    <row r="901" spans="1:13" x14ac:dyDescent="0.4">
      <c r="A901">
        <v>200000920</v>
      </c>
      <c r="B901" t="s">
        <v>4132</v>
      </c>
      <c r="C901" t="s">
        <v>4133</v>
      </c>
      <c r="D901" t="s">
        <v>2687</v>
      </c>
      <c r="E901" t="s">
        <v>4148</v>
      </c>
      <c r="F901" t="s">
        <v>4194</v>
      </c>
      <c r="G901" t="s">
        <v>2687</v>
      </c>
      <c r="H901" t="s">
        <v>4194</v>
      </c>
      <c r="I901" t="s">
        <v>692</v>
      </c>
      <c r="J901">
        <v>741431163.27680469</v>
      </c>
      <c r="L901" s="4"/>
      <c r="M901" s="4"/>
    </row>
    <row r="902" spans="1:13" x14ac:dyDescent="0.4">
      <c r="A902">
        <v>200000920</v>
      </c>
      <c r="B902" t="s">
        <v>4132</v>
      </c>
      <c r="C902" t="s">
        <v>4133</v>
      </c>
      <c r="D902" t="s">
        <v>2687</v>
      </c>
      <c r="E902" t="s">
        <v>4148</v>
      </c>
      <c r="F902" t="s">
        <v>4211</v>
      </c>
      <c r="G902" t="s">
        <v>2687</v>
      </c>
      <c r="H902" t="s">
        <v>4211</v>
      </c>
      <c r="I902" t="s">
        <v>692</v>
      </c>
      <c r="J902">
        <v>882489607.86248612</v>
      </c>
      <c r="L902" s="4"/>
      <c r="M902" s="4"/>
    </row>
    <row r="903" spans="1:13" x14ac:dyDescent="0.4">
      <c r="A903">
        <v>200000920</v>
      </c>
      <c r="B903" t="s">
        <v>4132</v>
      </c>
      <c r="C903" t="s">
        <v>4133</v>
      </c>
      <c r="D903" t="s">
        <v>2687</v>
      </c>
      <c r="E903" t="s">
        <v>4148</v>
      </c>
      <c r="F903" t="s">
        <v>4187</v>
      </c>
      <c r="G903" t="s">
        <v>2687</v>
      </c>
      <c r="H903" t="s">
        <v>4187</v>
      </c>
      <c r="I903" t="s">
        <v>692</v>
      </c>
      <c r="J903">
        <v>319421601.78906357</v>
      </c>
      <c r="L903" s="4"/>
      <c r="M903" s="4"/>
    </row>
    <row r="904" spans="1:13" x14ac:dyDescent="0.4">
      <c r="A904">
        <v>200000920</v>
      </c>
      <c r="B904" t="s">
        <v>4132</v>
      </c>
      <c r="C904" t="s">
        <v>4133</v>
      </c>
      <c r="D904" t="s">
        <v>2687</v>
      </c>
      <c r="E904" t="s">
        <v>4152</v>
      </c>
      <c r="F904" t="s">
        <v>4153</v>
      </c>
      <c r="G904" t="s">
        <v>2687</v>
      </c>
      <c r="H904" t="s">
        <v>4153</v>
      </c>
      <c r="I904" t="s">
        <v>692</v>
      </c>
      <c r="J904">
        <v>13896519692.5944</v>
      </c>
      <c r="L904" s="4"/>
      <c r="M904" s="4"/>
    </row>
    <row r="905" spans="1:13" x14ac:dyDescent="0.4">
      <c r="A905">
        <v>200000920</v>
      </c>
      <c r="B905" t="s">
        <v>4132</v>
      </c>
      <c r="C905" t="s">
        <v>4133</v>
      </c>
      <c r="D905" t="s">
        <v>2687</v>
      </c>
      <c r="E905" t="s">
        <v>4159</v>
      </c>
      <c r="F905" t="s">
        <v>4225</v>
      </c>
      <c r="G905" t="s">
        <v>2687</v>
      </c>
      <c r="H905" t="s">
        <v>4225</v>
      </c>
      <c r="I905" t="s">
        <v>692</v>
      </c>
      <c r="J905">
        <v>168341446.88285011</v>
      </c>
      <c r="L905" s="4"/>
      <c r="M905" s="4"/>
    </row>
    <row r="906" spans="1:13" x14ac:dyDescent="0.4">
      <c r="A906">
        <v>200000920</v>
      </c>
      <c r="B906" t="s">
        <v>4132</v>
      </c>
      <c r="C906" t="s">
        <v>4133</v>
      </c>
      <c r="D906" t="s">
        <v>2687</v>
      </c>
      <c r="E906" t="s">
        <v>4159</v>
      </c>
      <c r="F906" t="s">
        <v>4185</v>
      </c>
      <c r="G906" t="s">
        <v>2687</v>
      </c>
      <c r="H906" t="s">
        <v>4185</v>
      </c>
      <c r="I906" t="s">
        <v>692</v>
      </c>
      <c r="J906">
        <v>257095364.42696291</v>
      </c>
      <c r="L906" s="4"/>
      <c r="M906" s="4"/>
    </row>
    <row r="907" spans="1:13" x14ac:dyDescent="0.4">
      <c r="A907">
        <v>200000920</v>
      </c>
      <c r="B907" t="s">
        <v>4132</v>
      </c>
      <c r="C907" t="s">
        <v>4133</v>
      </c>
      <c r="D907" t="s">
        <v>2687</v>
      </c>
      <c r="E907" t="s">
        <v>4159</v>
      </c>
      <c r="F907" t="s">
        <v>4178</v>
      </c>
      <c r="G907" t="s">
        <v>2687</v>
      </c>
      <c r="H907" t="s">
        <v>4178</v>
      </c>
      <c r="I907" t="s">
        <v>692</v>
      </c>
      <c r="J907">
        <v>342648321.01046842</v>
      </c>
      <c r="L907" s="4"/>
      <c r="M907" s="4"/>
    </row>
    <row r="908" spans="1:13" x14ac:dyDescent="0.4">
      <c r="A908">
        <v>200000920</v>
      </c>
      <c r="B908" t="s">
        <v>4132</v>
      </c>
      <c r="C908" t="s">
        <v>4133</v>
      </c>
      <c r="D908" t="s">
        <v>2687</v>
      </c>
      <c r="E908" t="s">
        <v>4159</v>
      </c>
      <c r="F908" t="s">
        <v>4210</v>
      </c>
      <c r="G908" t="s">
        <v>2687</v>
      </c>
      <c r="H908" t="s">
        <v>4210</v>
      </c>
      <c r="I908" t="s">
        <v>692</v>
      </c>
      <c r="J908">
        <v>507352312.25626469</v>
      </c>
      <c r="L908" s="4"/>
      <c r="M908" s="4"/>
    </row>
    <row r="909" spans="1:13" x14ac:dyDescent="0.4">
      <c r="A909">
        <v>200000920</v>
      </c>
      <c r="B909" t="s">
        <v>4132</v>
      </c>
      <c r="C909" t="s">
        <v>4133</v>
      </c>
      <c r="D909" t="s">
        <v>2687</v>
      </c>
      <c r="E909" t="s">
        <v>4159</v>
      </c>
      <c r="F909" t="s">
        <v>4164</v>
      </c>
      <c r="G909" t="s">
        <v>2687</v>
      </c>
      <c r="H909" t="s">
        <v>4164</v>
      </c>
      <c r="I909" t="s">
        <v>692</v>
      </c>
      <c r="J909">
        <v>42194485.38982413</v>
      </c>
      <c r="L909" s="4"/>
      <c r="M909" s="4"/>
    </row>
    <row r="910" spans="1:13" x14ac:dyDescent="0.4">
      <c r="A910">
        <v>200000920</v>
      </c>
      <c r="B910" t="s">
        <v>4132</v>
      </c>
      <c r="C910" t="s">
        <v>4133</v>
      </c>
      <c r="D910" t="s">
        <v>2687</v>
      </c>
      <c r="E910" t="s">
        <v>4159</v>
      </c>
      <c r="F910" t="s">
        <v>4223</v>
      </c>
      <c r="G910" t="s">
        <v>2687</v>
      </c>
      <c r="H910" t="s">
        <v>4223</v>
      </c>
      <c r="I910" t="s">
        <v>692</v>
      </c>
      <c r="J910">
        <v>185073742.8132976</v>
      </c>
      <c r="L910" s="4"/>
      <c r="M910" s="4"/>
    </row>
    <row r="911" spans="1:13" x14ac:dyDescent="0.4">
      <c r="A911">
        <v>200000920</v>
      </c>
      <c r="B911" t="s">
        <v>4132</v>
      </c>
      <c r="C911" t="s">
        <v>4133</v>
      </c>
      <c r="D911" t="s">
        <v>2687</v>
      </c>
      <c r="E911" t="s">
        <v>4159</v>
      </c>
      <c r="F911" t="s">
        <v>4197</v>
      </c>
      <c r="G911" t="s">
        <v>2687</v>
      </c>
      <c r="H911" t="s">
        <v>4197</v>
      </c>
      <c r="I911" t="s">
        <v>692</v>
      </c>
      <c r="J911">
        <v>25171193.008412331</v>
      </c>
      <c r="L911" s="4"/>
      <c r="M911" s="4"/>
    </row>
    <row r="912" spans="1:13" x14ac:dyDescent="0.4">
      <c r="A912">
        <v>200000920</v>
      </c>
      <c r="B912" t="s">
        <v>4132</v>
      </c>
      <c r="C912" t="s">
        <v>4133</v>
      </c>
      <c r="D912" t="s">
        <v>2687</v>
      </c>
      <c r="E912" t="s">
        <v>4159</v>
      </c>
      <c r="F912" t="s">
        <v>4213</v>
      </c>
      <c r="G912" t="s">
        <v>2687</v>
      </c>
      <c r="H912" t="s">
        <v>4213</v>
      </c>
      <c r="I912" t="s">
        <v>692</v>
      </c>
      <c r="J912">
        <v>82060999.171933845</v>
      </c>
      <c r="L912" s="4"/>
      <c r="M912" s="4"/>
    </row>
    <row r="913" spans="1:13" x14ac:dyDescent="0.4">
      <c r="A913">
        <v>200000920</v>
      </c>
      <c r="B913" t="s">
        <v>4132</v>
      </c>
      <c r="C913" t="s">
        <v>4133</v>
      </c>
      <c r="D913" t="s">
        <v>2687</v>
      </c>
      <c r="E913" t="s">
        <v>4159</v>
      </c>
      <c r="F913" t="s">
        <v>4183</v>
      </c>
      <c r="G913" t="s">
        <v>2687</v>
      </c>
      <c r="H913" t="s">
        <v>4183</v>
      </c>
      <c r="I913" t="s">
        <v>692</v>
      </c>
      <c r="J913">
        <v>159320556.90295669</v>
      </c>
      <c r="L913" s="4"/>
      <c r="M913" s="4"/>
    </row>
    <row r="914" spans="1:13" x14ac:dyDescent="0.4">
      <c r="A914">
        <v>200000920</v>
      </c>
      <c r="B914" t="s">
        <v>4132</v>
      </c>
      <c r="C914" t="s">
        <v>4133</v>
      </c>
      <c r="D914" t="s">
        <v>2687</v>
      </c>
      <c r="E914" t="s">
        <v>4159</v>
      </c>
      <c r="F914" t="s">
        <v>4160</v>
      </c>
      <c r="G914" t="s">
        <v>2687</v>
      </c>
      <c r="H914" t="s">
        <v>4160</v>
      </c>
      <c r="I914" t="s">
        <v>692</v>
      </c>
      <c r="J914">
        <v>28808648.64546613</v>
      </c>
      <c r="L914" s="4"/>
      <c r="M914" s="4"/>
    </row>
    <row r="915" spans="1:13" x14ac:dyDescent="0.4">
      <c r="A915">
        <v>200000920</v>
      </c>
      <c r="B915" t="s">
        <v>4132</v>
      </c>
      <c r="C915" t="s">
        <v>4133</v>
      </c>
      <c r="D915" t="s">
        <v>2687</v>
      </c>
      <c r="E915" t="s">
        <v>4159</v>
      </c>
      <c r="F915" t="s">
        <v>4227</v>
      </c>
      <c r="G915" t="s">
        <v>2687</v>
      </c>
      <c r="H915" t="s">
        <v>4227</v>
      </c>
      <c r="I915" t="s">
        <v>692</v>
      </c>
      <c r="J915">
        <v>9166388.2053755876</v>
      </c>
      <c r="L915" s="4"/>
      <c r="M915" s="4"/>
    </row>
    <row r="916" spans="1:13" x14ac:dyDescent="0.4">
      <c r="A916">
        <v>200000920</v>
      </c>
      <c r="B916" t="s">
        <v>4132</v>
      </c>
      <c r="C916" t="s">
        <v>4133</v>
      </c>
      <c r="D916" t="s">
        <v>2687</v>
      </c>
      <c r="E916" t="s">
        <v>4159</v>
      </c>
      <c r="F916" t="s">
        <v>4220</v>
      </c>
      <c r="G916" t="s">
        <v>2687</v>
      </c>
      <c r="H916" t="s">
        <v>4220</v>
      </c>
      <c r="I916" t="s">
        <v>692</v>
      </c>
      <c r="J916">
        <v>372475457.23430961</v>
      </c>
      <c r="L916" s="4"/>
      <c r="M916" s="4"/>
    </row>
    <row r="917" spans="1:13" x14ac:dyDescent="0.4">
      <c r="A917">
        <v>200000920</v>
      </c>
      <c r="B917" t="s">
        <v>4132</v>
      </c>
      <c r="C917" t="s">
        <v>4133</v>
      </c>
      <c r="D917" t="s">
        <v>2687</v>
      </c>
      <c r="E917" t="s">
        <v>4159</v>
      </c>
      <c r="F917" t="s">
        <v>4186</v>
      </c>
      <c r="G917" t="s">
        <v>2687</v>
      </c>
      <c r="H917" t="s">
        <v>4186</v>
      </c>
      <c r="I917" t="s">
        <v>692</v>
      </c>
      <c r="J917">
        <v>307146753.9928233</v>
      </c>
      <c r="L917" s="4"/>
      <c r="M917" s="4"/>
    </row>
    <row r="918" spans="1:13" x14ac:dyDescent="0.4">
      <c r="A918">
        <v>200000920</v>
      </c>
      <c r="B918" t="s">
        <v>4132</v>
      </c>
      <c r="C918" t="s">
        <v>4133</v>
      </c>
      <c r="D918" t="s">
        <v>2687</v>
      </c>
      <c r="E918" t="s">
        <v>4159</v>
      </c>
      <c r="F918" t="s">
        <v>4182</v>
      </c>
      <c r="G918" t="s">
        <v>2687</v>
      </c>
      <c r="H918" t="s">
        <v>4182</v>
      </c>
      <c r="I918" t="s">
        <v>692</v>
      </c>
      <c r="J918">
        <v>128038438.42429391</v>
      </c>
      <c r="L918" s="4"/>
      <c r="M918" s="4"/>
    </row>
    <row r="919" spans="1:13" x14ac:dyDescent="0.4">
      <c r="A919">
        <v>200000920</v>
      </c>
      <c r="B919" t="s">
        <v>4132</v>
      </c>
      <c r="C919" t="s">
        <v>4133</v>
      </c>
      <c r="D919" t="s">
        <v>2687</v>
      </c>
      <c r="E919" t="s">
        <v>4159</v>
      </c>
      <c r="F919" t="s">
        <v>4222</v>
      </c>
      <c r="G919" t="s">
        <v>2687</v>
      </c>
      <c r="H919" t="s">
        <v>4222</v>
      </c>
      <c r="I919" t="s">
        <v>692</v>
      </c>
      <c r="J919">
        <v>264952268.60299921</v>
      </c>
      <c r="L919" s="4"/>
      <c r="M919" s="4"/>
    </row>
    <row r="920" spans="1:13" x14ac:dyDescent="0.4">
      <c r="A920">
        <v>200000920</v>
      </c>
      <c r="B920" t="s">
        <v>4132</v>
      </c>
      <c r="C920" t="s">
        <v>4133</v>
      </c>
      <c r="D920" t="s">
        <v>2687</v>
      </c>
      <c r="E920" t="s">
        <v>4159</v>
      </c>
      <c r="F920" t="s">
        <v>4226</v>
      </c>
      <c r="G920" t="s">
        <v>2687</v>
      </c>
      <c r="H920" t="s">
        <v>4226</v>
      </c>
      <c r="I920" t="s">
        <v>692</v>
      </c>
      <c r="J920">
        <v>198314081.33217341</v>
      </c>
      <c r="L920" s="4"/>
      <c r="M920" s="4"/>
    </row>
    <row r="921" spans="1:13" x14ac:dyDescent="0.4">
      <c r="A921">
        <v>200000920</v>
      </c>
      <c r="B921" t="s">
        <v>4132</v>
      </c>
      <c r="C921" t="s">
        <v>4133</v>
      </c>
      <c r="D921" t="s">
        <v>2687</v>
      </c>
      <c r="E921" t="s">
        <v>4159</v>
      </c>
      <c r="F921" t="s">
        <v>4195</v>
      </c>
      <c r="G921" t="s">
        <v>2687</v>
      </c>
      <c r="H921" t="s">
        <v>4195</v>
      </c>
      <c r="I921" t="s">
        <v>692</v>
      </c>
      <c r="J921">
        <v>22552224.949733589</v>
      </c>
      <c r="L921" s="4"/>
      <c r="M921" s="4"/>
    </row>
    <row r="922" spans="1:13" x14ac:dyDescent="0.4">
      <c r="A922">
        <v>200000920</v>
      </c>
      <c r="B922" t="s">
        <v>4132</v>
      </c>
      <c r="C922" t="s">
        <v>4133</v>
      </c>
      <c r="D922" t="s">
        <v>2687</v>
      </c>
      <c r="E922" t="s">
        <v>4159</v>
      </c>
      <c r="F922" t="s">
        <v>4167</v>
      </c>
      <c r="G922" t="s">
        <v>2687</v>
      </c>
      <c r="H922" t="s">
        <v>4167</v>
      </c>
      <c r="I922" t="s">
        <v>692</v>
      </c>
      <c r="J922">
        <v>61836745.829914667</v>
      </c>
      <c r="L922" s="4"/>
      <c r="M922" s="4"/>
    </row>
    <row r="923" spans="1:13" x14ac:dyDescent="0.4">
      <c r="A923">
        <v>200000920</v>
      </c>
      <c r="B923" t="s">
        <v>4132</v>
      </c>
      <c r="C923" t="s">
        <v>4133</v>
      </c>
      <c r="D923" t="s">
        <v>2687</v>
      </c>
      <c r="E923" t="s">
        <v>4147</v>
      </c>
      <c r="F923" t="s">
        <v>4143</v>
      </c>
      <c r="G923" t="s">
        <v>2687</v>
      </c>
      <c r="H923" t="s">
        <v>4143</v>
      </c>
      <c r="I923" t="s">
        <v>692</v>
      </c>
      <c r="J923">
        <v>7375216266.9877872</v>
      </c>
      <c r="L923" s="4"/>
      <c r="M923" s="4"/>
    </row>
    <row r="924" spans="1:13" x14ac:dyDescent="0.4">
      <c r="A924">
        <v>200000920</v>
      </c>
      <c r="B924" t="s">
        <v>4132</v>
      </c>
      <c r="C924" t="s">
        <v>4133</v>
      </c>
      <c r="D924" t="s">
        <v>2687</v>
      </c>
      <c r="E924" t="s">
        <v>4147</v>
      </c>
      <c r="F924" t="s">
        <v>4154</v>
      </c>
      <c r="G924" t="s">
        <v>2687</v>
      </c>
      <c r="H924" t="s">
        <v>4154</v>
      </c>
      <c r="I924" t="s">
        <v>692</v>
      </c>
      <c r="J924">
        <v>800288862.29524589</v>
      </c>
      <c r="L924" s="4"/>
      <c r="M924" s="4"/>
    </row>
    <row r="925" spans="1:13" x14ac:dyDescent="0.4">
      <c r="A925">
        <v>200000920</v>
      </c>
      <c r="B925" t="s">
        <v>4132</v>
      </c>
      <c r="C925" t="s">
        <v>4133</v>
      </c>
      <c r="D925" t="s">
        <v>2687</v>
      </c>
      <c r="E925" t="s">
        <v>4147</v>
      </c>
      <c r="F925" t="s">
        <v>4196</v>
      </c>
      <c r="G925" t="s">
        <v>2687</v>
      </c>
      <c r="H925" t="s">
        <v>4196</v>
      </c>
      <c r="I925" t="s">
        <v>692</v>
      </c>
      <c r="J925">
        <v>2885285489.9831991</v>
      </c>
      <c r="L925" s="4"/>
      <c r="M925" s="4"/>
    </row>
    <row r="926" spans="1:13" x14ac:dyDescent="0.4">
      <c r="A926">
        <v>200000920</v>
      </c>
      <c r="B926" t="s">
        <v>4132</v>
      </c>
      <c r="C926" t="s">
        <v>4133</v>
      </c>
      <c r="D926" t="s">
        <v>2687</v>
      </c>
      <c r="E926" t="s">
        <v>4147</v>
      </c>
      <c r="F926" t="s">
        <v>4204</v>
      </c>
      <c r="G926" t="s">
        <v>2687</v>
      </c>
      <c r="H926" t="s">
        <v>4204</v>
      </c>
      <c r="I926" t="s">
        <v>692</v>
      </c>
      <c r="J926">
        <v>2733838919.8190041</v>
      </c>
      <c r="L926" s="4"/>
      <c r="M926" s="4"/>
    </row>
    <row r="927" spans="1:13" x14ac:dyDescent="0.4">
      <c r="A927">
        <v>200000920</v>
      </c>
      <c r="B927" t="s">
        <v>4132</v>
      </c>
      <c r="C927" t="s">
        <v>4133</v>
      </c>
      <c r="D927" t="s">
        <v>2687</v>
      </c>
      <c r="E927" t="s">
        <v>4147</v>
      </c>
      <c r="F927" t="s">
        <v>4203</v>
      </c>
      <c r="G927" t="s">
        <v>2687</v>
      </c>
      <c r="H927" t="s">
        <v>4203</v>
      </c>
      <c r="I927" t="s">
        <v>692</v>
      </c>
      <c r="J927">
        <v>937790274.78852522</v>
      </c>
      <c r="L927" s="4"/>
      <c r="M927" s="4"/>
    </row>
    <row r="928" spans="1:13" x14ac:dyDescent="0.4">
      <c r="A928">
        <v>200000920</v>
      </c>
      <c r="B928" t="s">
        <v>4132</v>
      </c>
      <c r="C928" t="s">
        <v>4133</v>
      </c>
      <c r="D928" t="s">
        <v>2687</v>
      </c>
      <c r="E928" t="s">
        <v>4147</v>
      </c>
      <c r="F928" t="s">
        <v>4206</v>
      </c>
      <c r="G928" t="s">
        <v>2687</v>
      </c>
      <c r="H928" t="s">
        <v>4206</v>
      </c>
      <c r="I928" t="s">
        <v>692</v>
      </c>
      <c r="J928">
        <v>0</v>
      </c>
      <c r="L928" s="4"/>
      <c r="M928" s="4"/>
    </row>
    <row r="929" spans="1:13" x14ac:dyDescent="0.4">
      <c r="A929">
        <v>200000920</v>
      </c>
      <c r="B929" t="s">
        <v>4132</v>
      </c>
      <c r="C929" t="s">
        <v>4133</v>
      </c>
      <c r="D929" t="s">
        <v>2687</v>
      </c>
      <c r="E929" t="s">
        <v>4147</v>
      </c>
      <c r="F929" t="s">
        <v>4208</v>
      </c>
      <c r="G929" t="s">
        <v>2687</v>
      </c>
      <c r="H929" t="s">
        <v>4208</v>
      </c>
      <c r="I929" t="s">
        <v>692</v>
      </c>
      <c r="J929">
        <v>8095456687.4648991</v>
      </c>
      <c r="L929" s="4"/>
      <c r="M929" s="4"/>
    </row>
    <row r="930" spans="1:13" x14ac:dyDescent="0.4">
      <c r="A930">
        <v>200000920</v>
      </c>
      <c r="B930" t="s">
        <v>4132</v>
      </c>
      <c r="C930" t="s">
        <v>4133</v>
      </c>
      <c r="D930" t="s">
        <v>2687</v>
      </c>
      <c r="E930" t="s">
        <v>4147</v>
      </c>
      <c r="F930" t="s">
        <v>4166</v>
      </c>
      <c r="G930" t="s">
        <v>2687</v>
      </c>
      <c r="H930" t="s">
        <v>4166</v>
      </c>
      <c r="I930" t="s">
        <v>692</v>
      </c>
      <c r="J930">
        <v>8261950271.5685902</v>
      </c>
      <c r="L930" s="4"/>
      <c r="M930" s="4"/>
    </row>
    <row r="931" spans="1:13" x14ac:dyDescent="0.4">
      <c r="A931">
        <v>200000920</v>
      </c>
      <c r="B931" t="s">
        <v>4132</v>
      </c>
      <c r="C931" t="s">
        <v>4133</v>
      </c>
      <c r="D931" t="s">
        <v>2687</v>
      </c>
      <c r="E931" t="s">
        <v>4147</v>
      </c>
      <c r="F931" t="s">
        <v>4207</v>
      </c>
      <c r="G931" t="s">
        <v>2687</v>
      </c>
      <c r="H931" t="s">
        <v>4207</v>
      </c>
      <c r="I931" t="s">
        <v>692</v>
      </c>
      <c r="J931">
        <v>3519219680.2869492</v>
      </c>
      <c r="L931" s="4"/>
      <c r="M931" s="4"/>
    </row>
    <row r="932" spans="1:13" x14ac:dyDescent="0.4">
      <c r="A932">
        <v>200000957</v>
      </c>
      <c r="B932" t="s">
        <v>4234</v>
      </c>
      <c r="C932" t="s">
        <v>4235</v>
      </c>
      <c r="D932" t="s">
        <v>554</v>
      </c>
      <c r="E932" t="s">
        <v>4236</v>
      </c>
      <c r="F932" t="s">
        <v>4237</v>
      </c>
      <c r="G932" t="s">
        <v>554</v>
      </c>
      <c r="H932" t="s">
        <v>4238</v>
      </c>
      <c r="I932" t="s">
        <v>557</v>
      </c>
      <c r="J932">
        <v>14964849904.3027</v>
      </c>
      <c r="K932">
        <v>12.5</v>
      </c>
      <c r="L932" s="4">
        <v>53254</v>
      </c>
      <c r="M932" s="4">
        <v>42935</v>
      </c>
    </row>
    <row r="933" spans="1:13" x14ac:dyDescent="0.4">
      <c r="A933">
        <v>200000957</v>
      </c>
      <c r="B933" t="s">
        <v>4234</v>
      </c>
      <c r="C933" t="s">
        <v>4235</v>
      </c>
      <c r="D933" t="s">
        <v>2687</v>
      </c>
      <c r="E933" t="s">
        <v>4239</v>
      </c>
      <c r="F933" t="s">
        <v>4238</v>
      </c>
      <c r="G933" t="s">
        <v>2687</v>
      </c>
      <c r="H933" t="s">
        <v>4238</v>
      </c>
      <c r="I933" t="s">
        <v>557</v>
      </c>
      <c r="J933">
        <v>1693447424.4867401</v>
      </c>
      <c r="L933" s="4"/>
      <c r="M933" s="4"/>
    </row>
    <row r="934" spans="1:13" x14ac:dyDescent="0.4">
      <c r="A934">
        <v>200000969</v>
      </c>
      <c r="B934" t="s">
        <v>1300</v>
      </c>
      <c r="C934" t="s">
        <v>4240</v>
      </c>
      <c r="D934" t="s">
        <v>554</v>
      </c>
      <c r="F934" t="s">
        <v>4242</v>
      </c>
      <c r="G934" t="s">
        <v>554</v>
      </c>
      <c r="H934" t="s">
        <v>4242</v>
      </c>
      <c r="I934" t="s">
        <v>692</v>
      </c>
      <c r="J934">
        <v>2950588024.2906728</v>
      </c>
      <c r="K934">
        <v>3.7</v>
      </c>
      <c r="L934" s="4">
        <v>46053</v>
      </c>
      <c r="M934" s="4">
        <v>43160</v>
      </c>
    </row>
    <row r="935" spans="1:13" x14ac:dyDescent="0.4">
      <c r="A935">
        <v>200000969</v>
      </c>
      <c r="B935" t="s">
        <v>1300</v>
      </c>
      <c r="C935" t="s">
        <v>4240</v>
      </c>
      <c r="D935" t="s">
        <v>554</v>
      </c>
      <c r="F935" t="s">
        <v>4245</v>
      </c>
      <c r="G935" t="s">
        <v>554</v>
      </c>
      <c r="H935" t="s">
        <v>4245</v>
      </c>
      <c r="I935" t="s">
        <v>692</v>
      </c>
      <c r="J935">
        <v>976500349.12277842</v>
      </c>
      <c r="K935">
        <v>3.2</v>
      </c>
      <c r="L935" s="4">
        <v>46844</v>
      </c>
      <c r="M935" s="4">
        <v>43313</v>
      </c>
    </row>
    <row r="936" spans="1:13" x14ac:dyDescent="0.4">
      <c r="A936">
        <v>200000969</v>
      </c>
      <c r="B936" t="s">
        <v>1300</v>
      </c>
      <c r="C936" t="s">
        <v>4240</v>
      </c>
      <c r="D936" t="s">
        <v>554</v>
      </c>
      <c r="F936" t="s">
        <v>4243</v>
      </c>
      <c r="G936" t="s">
        <v>554</v>
      </c>
      <c r="H936" t="s">
        <v>4243</v>
      </c>
      <c r="I936" t="s">
        <v>692</v>
      </c>
      <c r="J936">
        <v>1926714192.7670259</v>
      </c>
      <c r="K936">
        <v>4.9000000000000004</v>
      </c>
      <c r="L936" s="4">
        <v>46631</v>
      </c>
      <c r="M936" s="4">
        <v>42948</v>
      </c>
    </row>
    <row r="937" spans="1:13" x14ac:dyDescent="0.4">
      <c r="A937">
        <v>200000969</v>
      </c>
      <c r="B937" t="s">
        <v>1300</v>
      </c>
      <c r="C937" t="s">
        <v>4240</v>
      </c>
      <c r="D937" t="s">
        <v>554</v>
      </c>
      <c r="F937" t="s">
        <v>4241</v>
      </c>
      <c r="G937" t="s">
        <v>554</v>
      </c>
      <c r="H937" t="s">
        <v>4241</v>
      </c>
      <c r="I937" t="s">
        <v>692</v>
      </c>
      <c r="J937">
        <v>2857213157.3023758</v>
      </c>
      <c r="K937">
        <v>4.0999999999999996</v>
      </c>
      <c r="L937" s="4">
        <v>46905</v>
      </c>
      <c r="M937" s="4">
        <v>43252</v>
      </c>
    </row>
    <row r="938" spans="1:13" x14ac:dyDescent="0.4">
      <c r="A938">
        <v>200000969</v>
      </c>
      <c r="B938" t="s">
        <v>1300</v>
      </c>
      <c r="C938" t="s">
        <v>4240</v>
      </c>
      <c r="D938" t="s">
        <v>554</v>
      </c>
      <c r="F938" t="s">
        <v>4244</v>
      </c>
      <c r="G938" t="s">
        <v>554</v>
      </c>
      <c r="H938" t="s">
        <v>4244</v>
      </c>
      <c r="I938" t="s">
        <v>692</v>
      </c>
      <c r="J938">
        <v>2532025975.5171471</v>
      </c>
      <c r="K938">
        <v>8.34</v>
      </c>
      <c r="L938" s="4">
        <v>46053</v>
      </c>
      <c r="M938" s="4">
        <v>43313</v>
      </c>
    </row>
    <row r="939" spans="1:13" x14ac:dyDescent="0.4">
      <c r="A939">
        <v>200000975</v>
      </c>
      <c r="B939" t="s">
        <v>1322</v>
      </c>
      <c r="C939" t="s">
        <v>4246</v>
      </c>
      <c r="D939" t="s">
        <v>2687</v>
      </c>
      <c r="F939" t="s">
        <v>2479</v>
      </c>
      <c r="G939" t="s">
        <v>2687</v>
      </c>
      <c r="H939" t="s">
        <v>8965</v>
      </c>
      <c r="I939" t="s">
        <v>692</v>
      </c>
      <c r="J939">
        <v>1768598027.6354401</v>
      </c>
      <c r="L939" s="4"/>
      <c r="M939" s="4"/>
    </row>
    <row r="940" spans="1:13" x14ac:dyDescent="0.4">
      <c r="A940">
        <v>200000975</v>
      </c>
      <c r="B940" t="s">
        <v>1322</v>
      </c>
      <c r="C940" t="s">
        <v>4246</v>
      </c>
      <c r="D940" t="s">
        <v>2687</v>
      </c>
      <c r="F940" t="s">
        <v>4374</v>
      </c>
      <c r="G940" t="s">
        <v>2687</v>
      </c>
      <c r="H940" t="s">
        <v>4374</v>
      </c>
      <c r="I940" t="s">
        <v>692</v>
      </c>
      <c r="J940">
        <v>3065922983.143198</v>
      </c>
      <c r="L940" s="4"/>
      <c r="M940" s="4"/>
    </row>
    <row r="941" spans="1:13" x14ac:dyDescent="0.4">
      <c r="A941">
        <v>200000975</v>
      </c>
      <c r="B941" t="s">
        <v>1322</v>
      </c>
      <c r="C941" t="s">
        <v>4246</v>
      </c>
      <c r="D941" t="s">
        <v>2687</v>
      </c>
      <c r="F941" t="s">
        <v>4250</v>
      </c>
      <c r="G941" t="s">
        <v>2687</v>
      </c>
      <c r="H941" t="s">
        <v>4250</v>
      </c>
      <c r="I941" t="s">
        <v>692</v>
      </c>
      <c r="J941">
        <v>1017975030.224849</v>
      </c>
      <c r="L941" s="4"/>
      <c r="M941" s="4"/>
    </row>
    <row r="942" spans="1:13" x14ac:dyDescent="0.4">
      <c r="A942">
        <v>200000975</v>
      </c>
      <c r="B942" t="s">
        <v>1322</v>
      </c>
      <c r="C942" t="s">
        <v>4246</v>
      </c>
      <c r="D942" t="s">
        <v>2687</v>
      </c>
      <c r="F942" t="s">
        <v>4170</v>
      </c>
      <c r="G942" t="s">
        <v>2687</v>
      </c>
      <c r="H942" t="s">
        <v>4170</v>
      </c>
      <c r="I942" t="s">
        <v>692</v>
      </c>
      <c r="J942">
        <v>1218247542.9708071</v>
      </c>
      <c r="L942" s="4"/>
      <c r="M942" s="4"/>
    </row>
    <row r="943" spans="1:13" x14ac:dyDescent="0.4">
      <c r="A943">
        <v>200000975</v>
      </c>
      <c r="B943" t="s">
        <v>1322</v>
      </c>
      <c r="C943" t="s">
        <v>4246</v>
      </c>
      <c r="D943" t="s">
        <v>2687</v>
      </c>
      <c r="F943" t="s">
        <v>4347</v>
      </c>
      <c r="G943" t="s">
        <v>2687</v>
      </c>
      <c r="H943" t="s">
        <v>4347</v>
      </c>
      <c r="I943" t="s">
        <v>692</v>
      </c>
      <c r="J943">
        <v>3242199710.9518528</v>
      </c>
      <c r="L943" s="4"/>
      <c r="M943" s="4"/>
    </row>
    <row r="944" spans="1:13" x14ac:dyDescent="0.4">
      <c r="A944">
        <v>200000975</v>
      </c>
      <c r="B944" t="s">
        <v>1322</v>
      </c>
      <c r="C944" t="s">
        <v>4246</v>
      </c>
      <c r="D944" t="s">
        <v>2687</v>
      </c>
      <c r="F944" t="s">
        <v>4254</v>
      </c>
      <c r="G944" t="s">
        <v>2687</v>
      </c>
      <c r="H944" t="s">
        <v>4254</v>
      </c>
      <c r="I944" t="s">
        <v>692</v>
      </c>
      <c r="J944">
        <v>204887086.77236301</v>
      </c>
      <c r="L944" s="4"/>
      <c r="M944" s="4"/>
    </row>
    <row r="945" spans="1:13" x14ac:dyDescent="0.4">
      <c r="A945">
        <v>200000975</v>
      </c>
      <c r="B945" t="s">
        <v>1322</v>
      </c>
      <c r="C945" t="s">
        <v>4246</v>
      </c>
      <c r="D945" t="s">
        <v>2687</v>
      </c>
      <c r="F945" t="s">
        <v>4191</v>
      </c>
      <c r="G945" t="s">
        <v>2687</v>
      </c>
      <c r="H945" t="s">
        <v>4191</v>
      </c>
      <c r="I945" t="s">
        <v>692</v>
      </c>
      <c r="J945">
        <v>2249143380.4695892</v>
      </c>
      <c r="L945" s="4"/>
      <c r="M945" s="4"/>
    </row>
    <row r="946" spans="1:13" x14ac:dyDescent="0.4">
      <c r="A946">
        <v>200000975</v>
      </c>
      <c r="B946" t="s">
        <v>1322</v>
      </c>
      <c r="C946" t="s">
        <v>4246</v>
      </c>
      <c r="D946" t="s">
        <v>2687</v>
      </c>
      <c r="F946" t="s">
        <v>4215</v>
      </c>
      <c r="G946" t="s">
        <v>2687</v>
      </c>
      <c r="H946" t="s">
        <v>4215</v>
      </c>
      <c r="I946" t="s">
        <v>692</v>
      </c>
      <c r="J946">
        <v>1287466153.3668759</v>
      </c>
      <c r="L946" s="4"/>
      <c r="M946" s="4"/>
    </row>
    <row r="947" spans="1:13" x14ac:dyDescent="0.4">
      <c r="A947">
        <v>200000975</v>
      </c>
      <c r="B947" t="s">
        <v>1322</v>
      </c>
      <c r="C947" t="s">
        <v>4246</v>
      </c>
      <c r="D947" t="s">
        <v>2687</v>
      </c>
      <c r="F947" t="s">
        <v>4251</v>
      </c>
      <c r="G947" t="s">
        <v>2687</v>
      </c>
      <c r="H947" t="s">
        <v>4251</v>
      </c>
      <c r="I947" t="s">
        <v>692</v>
      </c>
      <c r="J947">
        <v>8408676790.9144135</v>
      </c>
      <c r="L947" s="4"/>
      <c r="M947" s="4"/>
    </row>
    <row r="948" spans="1:13" x14ac:dyDescent="0.4">
      <c r="A948">
        <v>200000975</v>
      </c>
      <c r="B948" t="s">
        <v>1322</v>
      </c>
      <c r="C948" t="s">
        <v>4246</v>
      </c>
      <c r="D948" t="s">
        <v>2687</v>
      </c>
      <c r="F948" t="s">
        <v>4368</v>
      </c>
      <c r="G948" t="s">
        <v>2687</v>
      </c>
      <c r="H948" t="s">
        <v>4368</v>
      </c>
      <c r="I948" t="s">
        <v>692</v>
      </c>
      <c r="J948">
        <v>1428672118.574856</v>
      </c>
      <c r="L948" s="4"/>
      <c r="M948" s="4"/>
    </row>
    <row r="949" spans="1:13" x14ac:dyDescent="0.4">
      <c r="A949">
        <v>200000975</v>
      </c>
      <c r="B949" t="s">
        <v>1322</v>
      </c>
      <c r="C949" t="s">
        <v>4246</v>
      </c>
      <c r="D949" t="s">
        <v>2687</v>
      </c>
      <c r="F949" t="s">
        <v>4249</v>
      </c>
      <c r="G949" t="s">
        <v>2687</v>
      </c>
      <c r="H949" t="s">
        <v>4249</v>
      </c>
      <c r="I949" t="s">
        <v>692</v>
      </c>
      <c r="J949">
        <v>3085304194.0540972</v>
      </c>
      <c r="L949" s="4"/>
      <c r="M949" s="4"/>
    </row>
    <row r="950" spans="1:13" x14ac:dyDescent="0.4">
      <c r="A950">
        <v>200000975</v>
      </c>
      <c r="B950" t="s">
        <v>1322</v>
      </c>
      <c r="C950" t="s">
        <v>4246</v>
      </c>
      <c r="D950" t="s">
        <v>2687</v>
      </c>
      <c r="F950" t="s">
        <v>4313</v>
      </c>
      <c r="G950" t="s">
        <v>2687</v>
      </c>
      <c r="H950" t="s">
        <v>4313</v>
      </c>
      <c r="I950" t="s">
        <v>692</v>
      </c>
      <c r="J950">
        <v>28114985.09491377</v>
      </c>
      <c r="L950" s="4"/>
      <c r="M950" s="4"/>
    </row>
    <row r="951" spans="1:13" x14ac:dyDescent="0.4">
      <c r="A951">
        <v>200000975</v>
      </c>
      <c r="B951" t="s">
        <v>1322</v>
      </c>
      <c r="C951" t="s">
        <v>4246</v>
      </c>
      <c r="D951" t="s">
        <v>2687</v>
      </c>
      <c r="F951" t="s">
        <v>4335</v>
      </c>
      <c r="G951" t="s">
        <v>2687</v>
      </c>
      <c r="H951" t="s">
        <v>4335</v>
      </c>
      <c r="I951" t="s">
        <v>692</v>
      </c>
      <c r="J951">
        <v>285027779.92774659</v>
      </c>
      <c r="L951" s="4"/>
      <c r="M951" s="4"/>
    </row>
    <row r="952" spans="1:13" x14ac:dyDescent="0.4">
      <c r="A952">
        <v>200000975</v>
      </c>
      <c r="B952" t="s">
        <v>1322</v>
      </c>
      <c r="C952" t="s">
        <v>4246</v>
      </c>
      <c r="D952" t="s">
        <v>2687</v>
      </c>
      <c r="F952" t="s">
        <v>4360</v>
      </c>
      <c r="G952" t="s">
        <v>2687</v>
      </c>
      <c r="H952" t="s">
        <v>4360</v>
      </c>
      <c r="I952" t="s">
        <v>692</v>
      </c>
      <c r="J952">
        <v>2530348658.5422401</v>
      </c>
      <c r="L952" s="4"/>
      <c r="M952" s="4"/>
    </row>
    <row r="953" spans="1:13" x14ac:dyDescent="0.4">
      <c r="A953">
        <v>200000975</v>
      </c>
      <c r="B953" t="s">
        <v>1322</v>
      </c>
      <c r="C953" t="s">
        <v>4246</v>
      </c>
      <c r="D953" t="s">
        <v>2687</v>
      </c>
      <c r="F953" t="s">
        <v>4268</v>
      </c>
      <c r="G953" t="s">
        <v>2687</v>
      </c>
      <c r="H953" t="s">
        <v>4268</v>
      </c>
      <c r="I953" t="s">
        <v>692</v>
      </c>
      <c r="J953">
        <v>9694822.4465219919</v>
      </c>
      <c r="L953" s="4"/>
      <c r="M953" s="4"/>
    </row>
    <row r="954" spans="1:13" x14ac:dyDescent="0.4">
      <c r="A954">
        <v>200000975</v>
      </c>
      <c r="B954" t="s">
        <v>1322</v>
      </c>
      <c r="C954" t="s">
        <v>4246</v>
      </c>
      <c r="D954" t="s">
        <v>2687</v>
      </c>
      <c r="F954" t="s">
        <v>4317</v>
      </c>
      <c r="G954" t="s">
        <v>2687</v>
      </c>
      <c r="H954" t="s">
        <v>4317</v>
      </c>
      <c r="I954" t="s">
        <v>692</v>
      </c>
      <c r="J954">
        <v>3092648360.440515</v>
      </c>
      <c r="L954" s="4"/>
      <c r="M954" s="4"/>
    </row>
    <row r="955" spans="1:13" x14ac:dyDescent="0.4">
      <c r="A955">
        <v>200000975</v>
      </c>
      <c r="B955" t="s">
        <v>1322</v>
      </c>
      <c r="C955" t="s">
        <v>4246</v>
      </c>
      <c r="D955" t="s">
        <v>2687</v>
      </c>
      <c r="F955" t="s">
        <v>8966</v>
      </c>
      <c r="G955" t="s">
        <v>2687</v>
      </c>
      <c r="H955" t="s">
        <v>8966</v>
      </c>
      <c r="I955" t="s">
        <v>692</v>
      </c>
      <c r="J955">
        <v>1938964.489304398</v>
      </c>
      <c r="L955" s="4"/>
      <c r="M955" s="4"/>
    </row>
    <row r="956" spans="1:13" x14ac:dyDescent="0.4">
      <c r="A956">
        <v>200000975</v>
      </c>
      <c r="B956" t="s">
        <v>1322</v>
      </c>
      <c r="C956" t="s">
        <v>4246</v>
      </c>
      <c r="D956" t="s">
        <v>2687</v>
      </c>
      <c r="F956" t="s">
        <v>4370</v>
      </c>
      <c r="G956" t="s">
        <v>2687</v>
      </c>
      <c r="H956" t="s">
        <v>4370</v>
      </c>
      <c r="I956" t="s">
        <v>692</v>
      </c>
      <c r="J956">
        <v>1285533456.4088161</v>
      </c>
      <c r="L956" s="4"/>
      <c r="M956" s="4"/>
    </row>
    <row r="957" spans="1:13" x14ac:dyDescent="0.4">
      <c r="A957">
        <v>200000975</v>
      </c>
      <c r="B957" t="s">
        <v>1322</v>
      </c>
      <c r="C957" t="s">
        <v>4246</v>
      </c>
      <c r="D957" t="s">
        <v>2687</v>
      </c>
      <c r="F957" t="s">
        <v>4322</v>
      </c>
      <c r="G957" t="s">
        <v>2687</v>
      </c>
      <c r="H957" t="s">
        <v>4322</v>
      </c>
      <c r="I957" t="s">
        <v>692</v>
      </c>
      <c r="J957">
        <v>1667509460.8017831</v>
      </c>
      <c r="L957" s="4"/>
      <c r="M957" s="4"/>
    </row>
    <row r="958" spans="1:13" x14ac:dyDescent="0.4">
      <c r="A958">
        <v>200000975</v>
      </c>
      <c r="B958" t="s">
        <v>1322</v>
      </c>
      <c r="C958" t="s">
        <v>4246</v>
      </c>
      <c r="D958" t="s">
        <v>2687</v>
      </c>
      <c r="F958" t="s">
        <v>4365</v>
      </c>
      <c r="G958" t="s">
        <v>2687</v>
      </c>
      <c r="H958" t="s">
        <v>4365</v>
      </c>
      <c r="I958" t="s">
        <v>692</v>
      </c>
      <c r="J958">
        <v>3362936836.6641622</v>
      </c>
      <c r="L958" s="4"/>
      <c r="M958" s="4"/>
    </row>
    <row r="959" spans="1:13" x14ac:dyDescent="0.4">
      <c r="A959">
        <v>200000975</v>
      </c>
      <c r="B959" t="s">
        <v>1322</v>
      </c>
      <c r="C959" t="s">
        <v>4246</v>
      </c>
      <c r="D959" t="s">
        <v>2687</v>
      </c>
      <c r="F959" t="s">
        <v>4389</v>
      </c>
      <c r="G959" t="s">
        <v>2687</v>
      </c>
      <c r="H959" t="s">
        <v>4389</v>
      </c>
      <c r="I959" t="s">
        <v>692</v>
      </c>
      <c r="J959">
        <v>366711041.01530027</v>
      </c>
      <c r="L959" s="4"/>
      <c r="M959" s="4"/>
    </row>
    <row r="960" spans="1:13" x14ac:dyDescent="0.4">
      <c r="A960">
        <v>200000975</v>
      </c>
      <c r="B960" t="s">
        <v>1322</v>
      </c>
      <c r="C960" t="s">
        <v>4246</v>
      </c>
      <c r="D960" t="s">
        <v>2687</v>
      </c>
      <c r="F960" t="s">
        <v>4333</v>
      </c>
      <c r="G960" t="s">
        <v>2687</v>
      </c>
      <c r="H960" t="s">
        <v>4333</v>
      </c>
      <c r="I960" t="s">
        <v>692</v>
      </c>
      <c r="J960">
        <v>95818545.541777506</v>
      </c>
      <c r="L960" s="4"/>
      <c r="M960" s="4"/>
    </row>
    <row r="961" spans="1:13" x14ac:dyDescent="0.4">
      <c r="A961">
        <v>200000975</v>
      </c>
      <c r="B961" t="s">
        <v>1322</v>
      </c>
      <c r="C961" t="s">
        <v>4246</v>
      </c>
      <c r="D961" t="s">
        <v>2687</v>
      </c>
      <c r="F961" t="s">
        <v>2727</v>
      </c>
      <c r="G961" t="s">
        <v>2687</v>
      </c>
      <c r="H961" t="s">
        <v>2727</v>
      </c>
      <c r="I961" t="s">
        <v>692</v>
      </c>
      <c r="J961">
        <v>568100261.93590212</v>
      </c>
      <c r="L961" s="4"/>
      <c r="M961" s="4"/>
    </row>
    <row r="962" spans="1:13" x14ac:dyDescent="0.4">
      <c r="A962">
        <v>200000975</v>
      </c>
      <c r="B962" t="s">
        <v>1322</v>
      </c>
      <c r="C962" t="s">
        <v>4246</v>
      </c>
      <c r="D962" t="s">
        <v>2687</v>
      </c>
      <c r="F962" t="s">
        <v>2728</v>
      </c>
      <c r="G962" t="s">
        <v>2687</v>
      </c>
      <c r="H962" t="s">
        <v>2728</v>
      </c>
      <c r="I962" t="s">
        <v>692</v>
      </c>
      <c r="J962">
        <v>3206747963.5597129</v>
      </c>
      <c r="L962" s="4"/>
      <c r="M962" s="4"/>
    </row>
    <row r="963" spans="1:13" x14ac:dyDescent="0.4">
      <c r="A963">
        <v>200000975</v>
      </c>
      <c r="B963" t="s">
        <v>1322</v>
      </c>
      <c r="C963" t="s">
        <v>4246</v>
      </c>
      <c r="D963" t="s">
        <v>2687</v>
      </c>
      <c r="F963" t="s">
        <v>4327</v>
      </c>
      <c r="G963" t="s">
        <v>2687</v>
      </c>
      <c r="H963" t="s">
        <v>4327</v>
      </c>
      <c r="I963" t="s">
        <v>692</v>
      </c>
      <c r="J963">
        <v>341634135.72003698</v>
      </c>
      <c r="L963" s="4"/>
      <c r="M963" s="4"/>
    </row>
    <row r="964" spans="1:13" x14ac:dyDescent="0.4">
      <c r="A964">
        <v>200000975</v>
      </c>
      <c r="B964" t="s">
        <v>1322</v>
      </c>
      <c r="C964" t="s">
        <v>4246</v>
      </c>
      <c r="D964" t="s">
        <v>2687</v>
      </c>
      <c r="F964" t="s">
        <v>4275</v>
      </c>
      <c r="G964" t="s">
        <v>2687</v>
      </c>
      <c r="H964" t="s">
        <v>4275</v>
      </c>
      <c r="I964" t="s">
        <v>692</v>
      </c>
      <c r="J964">
        <v>1908166738.115495</v>
      </c>
      <c r="L964" s="4"/>
      <c r="M964" s="4"/>
    </row>
    <row r="965" spans="1:13" x14ac:dyDescent="0.4">
      <c r="A965">
        <v>200000975</v>
      </c>
      <c r="B965" t="s">
        <v>1322</v>
      </c>
      <c r="C965" t="s">
        <v>4246</v>
      </c>
      <c r="D965" t="s">
        <v>2687</v>
      </c>
      <c r="F965" t="s">
        <v>8967</v>
      </c>
      <c r="G965" t="s">
        <v>2687</v>
      </c>
      <c r="H965" t="s">
        <v>8967</v>
      </c>
      <c r="I965" t="s">
        <v>692</v>
      </c>
      <c r="J965">
        <v>4874052574.2713213</v>
      </c>
      <c r="L965" s="4"/>
      <c r="M965" s="4"/>
    </row>
    <row r="966" spans="1:13" x14ac:dyDescent="0.4">
      <c r="A966">
        <v>200000975</v>
      </c>
      <c r="B966" t="s">
        <v>1322</v>
      </c>
      <c r="C966" t="s">
        <v>4246</v>
      </c>
      <c r="D966" t="s">
        <v>2687</v>
      </c>
      <c r="F966" t="s">
        <v>4309</v>
      </c>
      <c r="G966" t="s">
        <v>2687</v>
      </c>
      <c r="H966" t="s">
        <v>4309</v>
      </c>
      <c r="I966" t="s">
        <v>692</v>
      </c>
      <c r="J966">
        <v>74301941.615594834</v>
      </c>
      <c r="L966" s="4"/>
      <c r="M966" s="4"/>
    </row>
    <row r="967" spans="1:13" x14ac:dyDescent="0.4">
      <c r="A967">
        <v>200000975</v>
      </c>
      <c r="B967" t="s">
        <v>1322</v>
      </c>
      <c r="C967" t="s">
        <v>4246</v>
      </c>
      <c r="D967" t="s">
        <v>2687</v>
      </c>
      <c r="F967" t="s">
        <v>4334</v>
      </c>
      <c r="G967" t="s">
        <v>2687</v>
      </c>
      <c r="H967" t="s">
        <v>4334</v>
      </c>
      <c r="I967" t="s">
        <v>692</v>
      </c>
      <c r="J967">
        <v>697045089.781299</v>
      </c>
      <c r="L967" s="4"/>
      <c r="M967" s="4"/>
    </row>
    <row r="968" spans="1:13" x14ac:dyDescent="0.4">
      <c r="A968">
        <v>200000975</v>
      </c>
      <c r="B968" t="s">
        <v>1322</v>
      </c>
      <c r="C968" t="s">
        <v>4246</v>
      </c>
      <c r="D968" t="s">
        <v>2687</v>
      </c>
      <c r="F968" t="s">
        <v>4308</v>
      </c>
      <c r="G968" t="s">
        <v>2687</v>
      </c>
      <c r="H968" t="s">
        <v>4308</v>
      </c>
      <c r="I968" t="s">
        <v>692</v>
      </c>
      <c r="J968">
        <v>1608327444.55423</v>
      </c>
      <c r="L968" s="4"/>
      <c r="M968" s="4"/>
    </row>
    <row r="969" spans="1:13" x14ac:dyDescent="0.4">
      <c r="A969">
        <v>200000975</v>
      </c>
      <c r="B969" t="s">
        <v>1322</v>
      </c>
      <c r="C969" t="s">
        <v>4246</v>
      </c>
      <c r="D969" t="s">
        <v>2687</v>
      </c>
      <c r="F969" t="s">
        <v>4311</v>
      </c>
      <c r="G969" t="s">
        <v>2687</v>
      </c>
      <c r="H969" t="s">
        <v>4311</v>
      </c>
      <c r="I969" t="s">
        <v>692</v>
      </c>
      <c r="J969">
        <v>169810895.73397401</v>
      </c>
      <c r="L969" s="4"/>
      <c r="M969" s="4"/>
    </row>
    <row r="970" spans="1:13" x14ac:dyDescent="0.4">
      <c r="A970">
        <v>200000975</v>
      </c>
      <c r="B970" t="s">
        <v>1322</v>
      </c>
      <c r="C970" t="s">
        <v>4246</v>
      </c>
      <c r="D970" t="s">
        <v>2687</v>
      </c>
      <c r="F970" t="s">
        <v>4386</v>
      </c>
      <c r="G970" t="s">
        <v>2687</v>
      </c>
      <c r="H970" t="s">
        <v>4386</v>
      </c>
      <c r="I970" t="s">
        <v>692</v>
      </c>
      <c r="J970">
        <v>994717243.37877572</v>
      </c>
      <c r="L970" s="4"/>
      <c r="M970" s="4"/>
    </row>
    <row r="971" spans="1:13" x14ac:dyDescent="0.4">
      <c r="A971">
        <v>200000975</v>
      </c>
      <c r="B971" t="s">
        <v>1322</v>
      </c>
      <c r="C971" t="s">
        <v>4246</v>
      </c>
      <c r="D971" t="s">
        <v>2687</v>
      </c>
      <c r="F971" t="s">
        <v>4382</v>
      </c>
      <c r="G971" t="s">
        <v>2687</v>
      </c>
      <c r="H971" t="s">
        <v>4382</v>
      </c>
      <c r="I971" t="s">
        <v>692</v>
      </c>
      <c r="J971">
        <v>691936831.29522693</v>
      </c>
      <c r="L971" s="4"/>
      <c r="M971" s="4"/>
    </row>
    <row r="972" spans="1:13" x14ac:dyDescent="0.4">
      <c r="A972">
        <v>200000975</v>
      </c>
      <c r="B972" t="s">
        <v>1322</v>
      </c>
      <c r="C972" t="s">
        <v>4246</v>
      </c>
      <c r="D972" t="s">
        <v>2687</v>
      </c>
      <c r="F972" t="s">
        <v>4390</v>
      </c>
      <c r="G972" t="s">
        <v>2687</v>
      </c>
      <c r="H972" t="s">
        <v>4390</v>
      </c>
      <c r="I972" t="s">
        <v>692</v>
      </c>
      <c r="J972">
        <v>1167624053.3467331</v>
      </c>
      <c r="L972" s="4"/>
      <c r="M972" s="4"/>
    </row>
    <row r="973" spans="1:13" x14ac:dyDescent="0.4">
      <c r="A973">
        <v>200000975</v>
      </c>
      <c r="B973" t="s">
        <v>1322</v>
      </c>
      <c r="C973" t="s">
        <v>4246</v>
      </c>
      <c r="D973" t="s">
        <v>2687</v>
      </c>
      <c r="F973" t="s">
        <v>4383</v>
      </c>
      <c r="G973" t="s">
        <v>2687</v>
      </c>
      <c r="H973" t="s">
        <v>4383</v>
      </c>
      <c r="I973" t="s">
        <v>692</v>
      </c>
      <c r="J973">
        <v>385750913.55429649</v>
      </c>
      <c r="L973" s="4"/>
      <c r="M973" s="4"/>
    </row>
    <row r="974" spans="1:13" x14ac:dyDescent="0.4">
      <c r="A974">
        <v>200000975</v>
      </c>
      <c r="B974" t="s">
        <v>1322</v>
      </c>
      <c r="C974" t="s">
        <v>4246</v>
      </c>
      <c r="D974" t="s">
        <v>2687</v>
      </c>
      <c r="F974" t="s">
        <v>4277</v>
      </c>
      <c r="G974" t="s">
        <v>2687</v>
      </c>
      <c r="H974" t="s">
        <v>4277</v>
      </c>
      <c r="I974" t="s">
        <v>692</v>
      </c>
      <c r="J974">
        <v>234051116.0891237</v>
      </c>
      <c r="L974" s="4"/>
      <c r="M974" s="4"/>
    </row>
    <row r="975" spans="1:13" x14ac:dyDescent="0.4">
      <c r="A975">
        <v>200000975</v>
      </c>
      <c r="B975" t="s">
        <v>1322</v>
      </c>
      <c r="C975" t="s">
        <v>4246</v>
      </c>
      <c r="D975" t="s">
        <v>2687</v>
      </c>
      <c r="F975" t="s">
        <v>4292</v>
      </c>
      <c r="G975" t="s">
        <v>2687</v>
      </c>
      <c r="H975" t="s">
        <v>4292</v>
      </c>
      <c r="I975" t="s">
        <v>692</v>
      </c>
      <c r="J975">
        <v>253864967.18661571</v>
      </c>
      <c r="L975" s="4"/>
      <c r="M975" s="4"/>
    </row>
    <row r="976" spans="1:13" x14ac:dyDescent="0.4">
      <c r="A976">
        <v>200000975</v>
      </c>
      <c r="B976" t="s">
        <v>1322</v>
      </c>
      <c r="C976" t="s">
        <v>4246</v>
      </c>
      <c r="D976" t="s">
        <v>2687</v>
      </c>
      <c r="F976" t="s">
        <v>4264</v>
      </c>
      <c r="G976" t="s">
        <v>2687</v>
      </c>
      <c r="H976" t="s">
        <v>4264</v>
      </c>
      <c r="I976" t="s">
        <v>692</v>
      </c>
      <c r="J976">
        <v>1456937238.512455</v>
      </c>
      <c r="L976" s="4"/>
      <c r="M976" s="4"/>
    </row>
    <row r="977" spans="1:13" x14ac:dyDescent="0.4">
      <c r="A977">
        <v>200000975</v>
      </c>
      <c r="B977" t="s">
        <v>1322</v>
      </c>
      <c r="C977" t="s">
        <v>4246</v>
      </c>
      <c r="D977" t="s">
        <v>2687</v>
      </c>
      <c r="F977" t="s">
        <v>4388</v>
      </c>
      <c r="G977" t="s">
        <v>2687</v>
      </c>
      <c r="H977" t="s">
        <v>4388</v>
      </c>
      <c r="I977" t="s">
        <v>692</v>
      </c>
      <c r="J977">
        <v>816237787.78964913</v>
      </c>
      <c r="L977" s="4"/>
      <c r="M977" s="4"/>
    </row>
    <row r="978" spans="1:13" x14ac:dyDescent="0.4">
      <c r="A978">
        <v>200000975</v>
      </c>
      <c r="B978" t="s">
        <v>1322</v>
      </c>
      <c r="C978" t="s">
        <v>4246</v>
      </c>
      <c r="D978" t="s">
        <v>2687</v>
      </c>
      <c r="F978" t="s">
        <v>8968</v>
      </c>
      <c r="G978" t="s">
        <v>2687</v>
      </c>
      <c r="H978" t="s">
        <v>8968</v>
      </c>
      <c r="I978" t="s">
        <v>692</v>
      </c>
      <c r="J978">
        <v>1256786383.2854469</v>
      </c>
      <c r="L978" s="4"/>
      <c r="M978" s="4"/>
    </row>
    <row r="979" spans="1:13" x14ac:dyDescent="0.4">
      <c r="A979">
        <v>200000975</v>
      </c>
      <c r="B979" t="s">
        <v>1322</v>
      </c>
      <c r="C979" t="s">
        <v>4246</v>
      </c>
      <c r="D979" t="s">
        <v>2687</v>
      </c>
      <c r="F979" t="s">
        <v>8969</v>
      </c>
      <c r="G979" t="s">
        <v>2687</v>
      </c>
      <c r="H979" t="s">
        <v>8969</v>
      </c>
      <c r="I979" t="s">
        <v>692</v>
      </c>
      <c r="J979">
        <v>11255196197.64562</v>
      </c>
      <c r="L979" s="4"/>
      <c r="M979" s="4"/>
    </row>
    <row r="980" spans="1:13" x14ac:dyDescent="0.4">
      <c r="A980">
        <v>200000975</v>
      </c>
      <c r="B980" t="s">
        <v>1322</v>
      </c>
      <c r="C980" t="s">
        <v>4246</v>
      </c>
      <c r="D980" t="s">
        <v>2687</v>
      </c>
      <c r="F980" t="s">
        <v>8970</v>
      </c>
      <c r="G980" t="s">
        <v>2687</v>
      </c>
      <c r="H980" t="s">
        <v>8970</v>
      </c>
      <c r="I980" t="s">
        <v>692</v>
      </c>
      <c r="J980">
        <v>1377836629.834187</v>
      </c>
      <c r="L980" s="4"/>
      <c r="M980" s="4"/>
    </row>
    <row r="981" spans="1:13" x14ac:dyDescent="0.4">
      <c r="A981">
        <v>200000975</v>
      </c>
      <c r="B981" t="s">
        <v>1322</v>
      </c>
      <c r="C981" t="s">
        <v>4246</v>
      </c>
      <c r="D981" t="s">
        <v>2687</v>
      </c>
      <c r="F981" t="s">
        <v>4330</v>
      </c>
      <c r="G981" t="s">
        <v>2687</v>
      </c>
      <c r="H981" t="s">
        <v>4330</v>
      </c>
      <c r="I981" t="s">
        <v>692</v>
      </c>
      <c r="J981">
        <v>469959780.71863729</v>
      </c>
      <c r="L981" s="4"/>
      <c r="M981" s="4"/>
    </row>
    <row r="982" spans="1:13" x14ac:dyDescent="0.4">
      <c r="A982">
        <v>200000975</v>
      </c>
      <c r="B982" t="s">
        <v>1322</v>
      </c>
      <c r="C982" t="s">
        <v>4246</v>
      </c>
      <c r="D982" t="s">
        <v>2687</v>
      </c>
      <c r="F982" t="s">
        <v>4328</v>
      </c>
      <c r="G982" t="s">
        <v>2687</v>
      </c>
      <c r="H982" t="s">
        <v>4328</v>
      </c>
      <c r="I982" t="s">
        <v>692</v>
      </c>
      <c r="J982">
        <v>1246105479.178205</v>
      </c>
      <c r="L982" s="4"/>
      <c r="M982" s="4"/>
    </row>
    <row r="983" spans="1:13" x14ac:dyDescent="0.4">
      <c r="A983">
        <v>200000975</v>
      </c>
      <c r="B983" t="s">
        <v>1322</v>
      </c>
      <c r="C983" t="s">
        <v>4246</v>
      </c>
      <c r="D983" t="s">
        <v>2687</v>
      </c>
      <c r="F983" t="s">
        <v>4267</v>
      </c>
      <c r="G983" t="s">
        <v>2687</v>
      </c>
      <c r="H983" t="s">
        <v>4267</v>
      </c>
      <c r="I983" t="s">
        <v>692</v>
      </c>
      <c r="J983">
        <v>4102219864.504529</v>
      </c>
      <c r="L983" s="4"/>
      <c r="M983" s="4"/>
    </row>
    <row r="984" spans="1:13" x14ac:dyDescent="0.4">
      <c r="A984">
        <v>200000975</v>
      </c>
      <c r="B984" t="s">
        <v>1322</v>
      </c>
      <c r="C984" t="s">
        <v>4246</v>
      </c>
      <c r="D984" t="s">
        <v>2687</v>
      </c>
      <c r="F984" t="s">
        <v>4299</v>
      </c>
      <c r="G984" t="s">
        <v>2687</v>
      </c>
      <c r="H984" t="s">
        <v>4299</v>
      </c>
      <c r="I984" t="s">
        <v>692</v>
      </c>
      <c r="J984">
        <v>4379396882.3764572</v>
      </c>
      <c r="L984" s="4"/>
      <c r="M984" s="4"/>
    </row>
    <row r="985" spans="1:13" x14ac:dyDescent="0.4">
      <c r="A985">
        <v>200000975</v>
      </c>
      <c r="B985" t="s">
        <v>1322</v>
      </c>
      <c r="C985" t="s">
        <v>4246</v>
      </c>
      <c r="D985" t="s">
        <v>2687</v>
      </c>
      <c r="F985" t="s">
        <v>4289</v>
      </c>
      <c r="G985" t="s">
        <v>2687</v>
      </c>
      <c r="H985" t="s">
        <v>4289</v>
      </c>
      <c r="I985" t="s">
        <v>692</v>
      </c>
      <c r="J985">
        <v>18349118583.121609</v>
      </c>
      <c r="L985" s="4"/>
      <c r="M985" s="4"/>
    </row>
    <row r="986" spans="1:13" x14ac:dyDescent="0.4">
      <c r="A986">
        <v>200000975</v>
      </c>
      <c r="B986" t="s">
        <v>1322</v>
      </c>
      <c r="C986" t="s">
        <v>4246</v>
      </c>
      <c r="D986" t="s">
        <v>2687</v>
      </c>
      <c r="F986" t="s">
        <v>4373</v>
      </c>
      <c r="G986" t="s">
        <v>2687</v>
      </c>
      <c r="H986" t="s">
        <v>4373</v>
      </c>
      <c r="I986" t="s">
        <v>692</v>
      </c>
      <c r="J986">
        <v>1122566922.3813069</v>
      </c>
      <c r="L986" s="4"/>
      <c r="M986" s="4"/>
    </row>
    <row r="987" spans="1:13" x14ac:dyDescent="0.4">
      <c r="A987">
        <v>200000975</v>
      </c>
      <c r="B987" t="s">
        <v>1322</v>
      </c>
      <c r="C987" t="s">
        <v>4246</v>
      </c>
      <c r="D987" t="s">
        <v>2687</v>
      </c>
      <c r="F987" t="s">
        <v>4285</v>
      </c>
      <c r="G987" t="s">
        <v>2687</v>
      </c>
      <c r="H987" t="s">
        <v>4285</v>
      </c>
      <c r="I987" t="s">
        <v>692</v>
      </c>
      <c r="J987">
        <v>8051992369.1794987</v>
      </c>
      <c r="L987" s="4"/>
      <c r="M987" s="4"/>
    </row>
    <row r="988" spans="1:13" x14ac:dyDescent="0.4">
      <c r="A988">
        <v>200000975</v>
      </c>
      <c r="B988" t="s">
        <v>1322</v>
      </c>
      <c r="C988" t="s">
        <v>4246</v>
      </c>
      <c r="D988" t="s">
        <v>2687</v>
      </c>
      <c r="F988" t="s">
        <v>4381</v>
      </c>
      <c r="G988" t="s">
        <v>2687</v>
      </c>
      <c r="H988" t="s">
        <v>4381</v>
      </c>
      <c r="I988" t="s">
        <v>692</v>
      </c>
      <c r="J988">
        <v>1053272667.913325</v>
      </c>
      <c r="L988" s="4"/>
      <c r="M988" s="4"/>
    </row>
    <row r="989" spans="1:13" x14ac:dyDescent="0.4">
      <c r="A989">
        <v>200000975</v>
      </c>
      <c r="B989" t="s">
        <v>1322</v>
      </c>
      <c r="C989" t="s">
        <v>4246</v>
      </c>
      <c r="D989" t="s">
        <v>2687</v>
      </c>
      <c r="F989" t="s">
        <v>4340</v>
      </c>
      <c r="G989" t="s">
        <v>2687</v>
      </c>
      <c r="H989" t="s">
        <v>4340</v>
      </c>
      <c r="I989" t="s">
        <v>692</v>
      </c>
      <c r="J989">
        <v>13221343752.49095</v>
      </c>
      <c r="L989" s="4"/>
      <c r="M989" s="4"/>
    </row>
    <row r="990" spans="1:13" x14ac:dyDescent="0.4">
      <c r="A990">
        <v>200000975</v>
      </c>
      <c r="B990" t="s">
        <v>1322</v>
      </c>
      <c r="C990" t="s">
        <v>4246</v>
      </c>
      <c r="D990" t="s">
        <v>2687</v>
      </c>
      <c r="F990" t="s">
        <v>4381</v>
      </c>
      <c r="G990" t="s">
        <v>2687</v>
      </c>
      <c r="H990" t="s">
        <v>4381</v>
      </c>
      <c r="I990" t="s">
        <v>692</v>
      </c>
      <c r="J990">
        <v>374188974.12710232</v>
      </c>
      <c r="L990" s="4"/>
      <c r="M990" s="4"/>
    </row>
    <row r="991" spans="1:13" x14ac:dyDescent="0.4">
      <c r="A991">
        <v>200000975</v>
      </c>
      <c r="B991" t="s">
        <v>1322</v>
      </c>
      <c r="C991" t="s">
        <v>4246</v>
      </c>
      <c r="D991" t="s">
        <v>2687</v>
      </c>
      <c r="F991" t="s">
        <v>4284</v>
      </c>
      <c r="G991" t="s">
        <v>2687</v>
      </c>
      <c r="H991" t="s">
        <v>4284</v>
      </c>
      <c r="I991" t="s">
        <v>692</v>
      </c>
      <c r="J991">
        <v>507996221.3985377</v>
      </c>
      <c r="L991" s="4"/>
      <c r="M991" s="4"/>
    </row>
    <row r="992" spans="1:13" x14ac:dyDescent="0.4">
      <c r="A992">
        <v>200000975</v>
      </c>
      <c r="B992" t="s">
        <v>1322</v>
      </c>
      <c r="C992" t="s">
        <v>4246</v>
      </c>
      <c r="D992" t="s">
        <v>2687</v>
      </c>
      <c r="F992" t="s">
        <v>4371</v>
      </c>
      <c r="G992" t="s">
        <v>2687</v>
      </c>
      <c r="H992" t="s">
        <v>4371</v>
      </c>
      <c r="I992" t="s">
        <v>692</v>
      </c>
      <c r="J992">
        <v>2990990572.7856212</v>
      </c>
      <c r="L992" s="4"/>
      <c r="M992" s="4"/>
    </row>
    <row r="993" spans="1:13" x14ac:dyDescent="0.4">
      <c r="A993">
        <v>200000975</v>
      </c>
      <c r="B993" t="s">
        <v>1322</v>
      </c>
      <c r="C993" t="s">
        <v>4246</v>
      </c>
      <c r="D993" t="s">
        <v>2687</v>
      </c>
      <c r="F993" t="s">
        <v>4261</v>
      </c>
      <c r="G993" t="s">
        <v>2687</v>
      </c>
      <c r="H993" t="s">
        <v>4261</v>
      </c>
      <c r="I993" t="s">
        <v>692</v>
      </c>
      <c r="J993">
        <v>2942144782.266531</v>
      </c>
      <c r="L993" s="4"/>
      <c r="M993" s="4"/>
    </row>
    <row r="994" spans="1:13" x14ac:dyDescent="0.4">
      <c r="A994">
        <v>200000975</v>
      </c>
      <c r="B994" t="s">
        <v>1322</v>
      </c>
      <c r="C994" t="s">
        <v>4246</v>
      </c>
      <c r="D994" t="s">
        <v>2687</v>
      </c>
      <c r="F994" t="s">
        <v>4286</v>
      </c>
      <c r="G994" t="s">
        <v>2687</v>
      </c>
      <c r="H994" t="s">
        <v>4286</v>
      </c>
      <c r="I994" t="s">
        <v>692</v>
      </c>
      <c r="J994">
        <v>1873507431.909992</v>
      </c>
      <c r="L994" s="4"/>
      <c r="M994" s="4"/>
    </row>
    <row r="995" spans="1:13" x14ac:dyDescent="0.4">
      <c r="A995">
        <v>200000975</v>
      </c>
      <c r="B995" t="s">
        <v>1322</v>
      </c>
      <c r="C995" t="s">
        <v>4246</v>
      </c>
      <c r="D995" t="s">
        <v>2687</v>
      </c>
      <c r="F995" t="s">
        <v>4263</v>
      </c>
      <c r="G995" t="s">
        <v>2687</v>
      </c>
      <c r="H995" t="s">
        <v>4263</v>
      </c>
      <c r="I995" t="s">
        <v>692</v>
      </c>
      <c r="J995">
        <v>2583399587.454102</v>
      </c>
      <c r="L995" s="4"/>
      <c r="M995" s="4"/>
    </row>
    <row r="996" spans="1:13" x14ac:dyDescent="0.4">
      <c r="A996">
        <v>200000975</v>
      </c>
      <c r="B996" t="s">
        <v>1322</v>
      </c>
      <c r="C996" t="s">
        <v>4246</v>
      </c>
      <c r="D996" t="s">
        <v>2687</v>
      </c>
      <c r="F996" t="s">
        <v>4377</v>
      </c>
      <c r="G996" t="s">
        <v>2687</v>
      </c>
      <c r="H996" t="s">
        <v>4377</v>
      </c>
      <c r="I996" t="s">
        <v>692</v>
      </c>
      <c r="J996">
        <v>3142955254.400568</v>
      </c>
      <c r="L996" s="4"/>
      <c r="M996" s="4"/>
    </row>
    <row r="997" spans="1:13" x14ac:dyDescent="0.4">
      <c r="A997">
        <v>200000975</v>
      </c>
      <c r="B997" t="s">
        <v>1322</v>
      </c>
      <c r="C997" t="s">
        <v>4246</v>
      </c>
      <c r="D997" t="s">
        <v>2687</v>
      </c>
      <c r="F997" t="s">
        <v>4291</v>
      </c>
      <c r="G997" t="s">
        <v>2687</v>
      </c>
      <c r="H997" t="s">
        <v>4291</v>
      </c>
      <c r="I997" t="s">
        <v>692</v>
      </c>
      <c r="J997">
        <v>1956545275.7924449</v>
      </c>
      <c r="L997" s="4"/>
      <c r="M997" s="4"/>
    </row>
    <row r="998" spans="1:13" x14ac:dyDescent="0.4">
      <c r="A998">
        <v>200000975</v>
      </c>
      <c r="B998" t="s">
        <v>1322</v>
      </c>
      <c r="C998" t="s">
        <v>4246</v>
      </c>
      <c r="D998" t="s">
        <v>2687</v>
      </c>
      <c r="F998" t="s">
        <v>4259</v>
      </c>
      <c r="G998" t="s">
        <v>2687</v>
      </c>
      <c r="H998" t="s">
        <v>4259</v>
      </c>
      <c r="I998" t="s">
        <v>692</v>
      </c>
      <c r="J998">
        <v>3869672071.123476</v>
      </c>
      <c r="L998" s="4"/>
      <c r="M998" s="4"/>
    </row>
    <row r="999" spans="1:13" x14ac:dyDescent="0.4">
      <c r="A999">
        <v>200000975</v>
      </c>
      <c r="B999" t="s">
        <v>1322</v>
      </c>
      <c r="C999" t="s">
        <v>4246</v>
      </c>
      <c r="D999" t="s">
        <v>2687</v>
      </c>
      <c r="F999" t="s">
        <v>8971</v>
      </c>
      <c r="G999" t="s">
        <v>2687</v>
      </c>
      <c r="H999" t="s">
        <v>8971</v>
      </c>
      <c r="I999" t="s">
        <v>692</v>
      </c>
      <c r="J999">
        <v>2843367739.216815</v>
      </c>
      <c r="L999" s="4"/>
      <c r="M999" s="4"/>
    </row>
    <row r="1000" spans="1:13" x14ac:dyDescent="0.4">
      <c r="A1000">
        <v>200000975</v>
      </c>
      <c r="B1000" t="s">
        <v>1322</v>
      </c>
      <c r="C1000" t="s">
        <v>4246</v>
      </c>
      <c r="D1000" t="s">
        <v>2687</v>
      </c>
      <c r="F1000" t="s">
        <v>4349</v>
      </c>
      <c r="G1000" t="s">
        <v>2687</v>
      </c>
      <c r="H1000" t="s">
        <v>4349</v>
      </c>
      <c r="I1000" t="s">
        <v>692</v>
      </c>
      <c r="J1000">
        <v>1111513099.812185</v>
      </c>
      <c r="L1000" s="4"/>
      <c r="M1000" s="4"/>
    </row>
    <row r="1001" spans="1:13" x14ac:dyDescent="0.4">
      <c r="A1001">
        <v>200000975</v>
      </c>
      <c r="B1001" t="s">
        <v>1322</v>
      </c>
      <c r="C1001" t="s">
        <v>4246</v>
      </c>
      <c r="D1001" t="s">
        <v>2687</v>
      </c>
      <c r="F1001" t="s">
        <v>4384</v>
      </c>
      <c r="G1001" t="s">
        <v>2687</v>
      </c>
      <c r="H1001" t="s">
        <v>4384</v>
      </c>
      <c r="I1001" t="s">
        <v>692</v>
      </c>
      <c r="J1001">
        <v>1013821518.7740051</v>
      </c>
      <c r="L1001" s="4"/>
      <c r="M1001" s="4"/>
    </row>
    <row r="1002" spans="1:13" x14ac:dyDescent="0.4">
      <c r="A1002">
        <v>200000975</v>
      </c>
      <c r="B1002" t="s">
        <v>1322</v>
      </c>
      <c r="C1002" t="s">
        <v>4246</v>
      </c>
      <c r="D1002" t="s">
        <v>2687</v>
      </c>
      <c r="F1002" t="s">
        <v>4391</v>
      </c>
      <c r="G1002" t="s">
        <v>2687</v>
      </c>
      <c r="H1002" t="s">
        <v>4391</v>
      </c>
      <c r="I1002" t="s">
        <v>692</v>
      </c>
      <c r="J1002">
        <v>3073485685.6623068</v>
      </c>
      <c r="L1002" s="4"/>
      <c r="M1002" s="4"/>
    </row>
    <row r="1003" spans="1:13" x14ac:dyDescent="0.4">
      <c r="A1003">
        <v>200000975</v>
      </c>
      <c r="B1003" t="s">
        <v>1322</v>
      </c>
      <c r="C1003" t="s">
        <v>4246</v>
      </c>
      <c r="D1003" t="s">
        <v>2687</v>
      </c>
      <c r="F1003" t="s">
        <v>4302</v>
      </c>
      <c r="G1003" t="s">
        <v>2687</v>
      </c>
      <c r="H1003" t="s">
        <v>4302</v>
      </c>
      <c r="I1003" t="s">
        <v>692</v>
      </c>
      <c r="J1003">
        <v>2602395172.6559711</v>
      </c>
      <c r="L1003" s="4"/>
      <c r="M1003" s="4"/>
    </row>
    <row r="1004" spans="1:13" x14ac:dyDescent="0.4">
      <c r="A1004">
        <v>200000975</v>
      </c>
      <c r="B1004" t="s">
        <v>1322</v>
      </c>
      <c r="C1004" t="s">
        <v>4246</v>
      </c>
      <c r="D1004" t="s">
        <v>2687</v>
      </c>
      <c r="F1004" t="s">
        <v>4378</v>
      </c>
      <c r="G1004" t="s">
        <v>2687</v>
      </c>
      <c r="H1004" t="s">
        <v>4378</v>
      </c>
      <c r="I1004" t="s">
        <v>692</v>
      </c>
      <c r="J1004">
        <v>3386098744.9844842</v>
      </c>
      <c r="L1004" s="4"/>
      <c r="M1004" s="4"/>
    </row>
    <row r="1005" spans="1:13" x14ac:dyDescent="0.4">
      <c r="A1005">
        <v>200000975</v>
      </c>
      <c r="B1005" t="s">
        <v>1322</v>
      </c>
      <c r="C1005" t="s">
        <v>4246</v>
      </c>
      <c r="D1005" t="s">
        <v>2687</v>
      </c>
      <c r="F1005" t="s">
        <v>4256</v>
      </c>
      <c r="G1005" t="s">
        <v>2687</v>
      </c>
      <c r="H1005" t="s">
        <v>4256</v>
      </c>
      <c r="I1005" t="s">
        <v>692</v>
      </c>
      <c r="J1005">
        <v>457587707.99681532</v>
      </c>
      <c r="L1005" s="4"/>
      <c r="M1005" s="4"/>
    </row>
    <row r="1006" spans="1:13" x14ac:dyDescent="0.4">
      <c r="A1006">
        <v>200000975</v>
      </c>
      <c r="B1006" t="s">
        <v>1322</v>
      </c>
      <c r="C1006" t="s">
        <v>4246</v>
      </c>
      <c r="D1006" t="s">
        <v>2687</v>
      </c>
      <c r="F1006" t="s">
        <v>4315</v>
      </c>
      <c r="G1006" t="s">
        <v>2687</v>
      </c>
      <c r="H1006" t="s">
        <v>4315</v>
      </c>
      <c r="I1006" t="s">
        <v>692</v>
      </c>
      <c r="J1006">
        <v>9459177.4262907542</v>
      </c>
      <c r="L1006" s="4"/>
      <c r="M1006" s="4"/>
    </row>
    <row r="1007" spans="1:13" x14ac:dyDescent="0.4">
      <c r="A1007">
        <v>200000975</v>
      </c>
      <c r="B1007" t="s">
        <v>1322</v>
      </c>
      <c r="C1007" t="s">
        <v>4246</v>
      </c>
      <c r="D1007" t="s">
        <v>2687</v>
      </c>
      <c r="F1007" t="s">
        <v>4320</v>
      </c>
      <c r="G1007" t="s">
        <v>2687</v>
      </c>
      <c r="H1007" t="s">
        <v>4320</v>
      </c>
      <c r="I1007" t="s">
        <v>692</v>
      </c>
      <c r="J1007">
        <v>2758926.7493348038</v>
      </c>
      <c r="L1007" s="4"/>
      <c r="M1007" s="4"/>
    </row>
    <row r="1008" spans="1:13" x14ac:dyDescent="0.4">
      <c r="A1008">
        <v>200000975</v>
      </c>
      <c r="B1008" t="s">
        <v>1322</v>
      </c>
      <c r="C1008" t="s">
        <v>4246</v>
      </c>
      <c r="D1008" t="s">
        <v>2687</v>
      </c>
      <c r="F1008" t="s">
        <v>4364</v>
      </c>
      <c r="G1008" t="s">
        <v>2687</v>
      </c>
      <c r="H1008" t="s">
        <v>4364</v>
      </c>
      <c r="I1008" t="s">
        <v>692</v>
      </c>
      <c r="J1008">
        <v>18524222.459819399</v>
      </c>
      <c r="L1008" s="4"/>
      <c r="M1008" s="4"/>
    </row>
    <row r="1009" spans="1:13" x14ac:dyDescent="0.4">
      <c r="A1009">
        <v>200000975</v>
      </c>
      <c r="B1009" t="s">
        <v>1322</v>
      </c>
      <c r="C1009" t="s">
        <v>4246</v>
      </c>
      <c r="D1009" t="s">
        <v>2687</v>
      </c>
      <c r="F1009" t="s">
        <v>3611</v>
      </c>
      <c r="G1009" t="s">
        <v>2687</v>
      </c>
      <c r="H1009" t="s">
        <v>3611</v>
      </c>
      <c r="I1009" t="s">
        <v>692</v>
      </c>
      <c r="J1009">
        <v>746880884.28420758</v>
      </c>
      <c r="L1009" s="4"/>
      <c r="M1009" s="4"/>
    </row>
    <row r="1010" spans="1:13" x14ac:dyDescent="0.4">
      <c r="A1010">
        <v>200000975</v>
      </c>
      <c r="B1010" t="s">
        <v>1322</v>
      </c>
      <c r="C1010" t="s">
        <v>4246</v>
      </c>
      <c r="D1010" t="s">
        <v>2687</v>
      </c>
      <c r="F1010" t="s">
        <v>4273</v>
      </c>
      <c r="G1010" t="s">
        <v>2687</v>
      </c>
      <c r="H1010" t="s">
        <v>4273</v>
      </c>
      <c r="I1010" t="s">
        <v>692</v>
      </c>
      <c r="J1010">
        <v>22859678.780202661</v>
      </c>
      <c r="L1010" s="4"/>
      <c r="M1010" s="4"/>
    </row>
    <row r="1011" spans="1:13" x14ac:dyDescent="0.4">
      <c r="A1011">
        <v>200000975</v>
      </c>
      <c r="B1011" t="s">
        <v>1322</v>
      </c>
      <c r="C1011" t="s">
        <v>4246</v>
      </c>
      <c r="D1011" t="s">
        <v>2687</v>
      </c>
      <c r="F1011" t="s">
        <v>4345</v>
      </c>
      <c r="G1011" t="s">
        <v>2687</v>
      </c>
      <c r="H1011" t="s">
        <v>4345</v>
      </c>
      <c r="I1011" t="s">
        <v>692</v>
      </c>
      <c r="J1011">
        <v>1228510668.239512</v>
      </c>
      <c r="L1011" s="4"/>
      <c r="M1011" s="4"/>
    </row>
    <row r="1012" spans="1:13" x14ac:dyDescent="0.4">
      <c r="A1012">
        <v>200000975</v>
      </c>
      <c r="B1012" t="s">
        <v>1322</v>
      </c>
      <c r="C1012" t="s">
        <v>4246</v>
      </c>
      <c r="D1012" t="s">
        <v>2687</v>
      </c>
      <c r="F1012" t="s">
        <v>4040</v>
      </c>
      <c r="G1012" t="s">
        <v>2687</v>
      </c>
      <c r="H1012" t="s">
        <v>4040</v>
      </c>
      <c r="I1012" t="s">
        <v>692</v>
      </c>
      <c r="J1012">
        <v>382702553.37201339</v>
      </c>
      <c r="L1012" s="4"/>
      <c r="M1012" s="4"/>
    </row>
    <row r="1013" spans="1:13" x14ac:dyDescent="0.4">
      <c r="A1013">
        <v>200000975</v>
      </c>
      <c r="B1013" t="s">
        <v>1322</v>
      </c>
      <c r="C1013" t="s">
        <v>4246</v>
      </c>
      <c r="D1013" t="s">
        <v>2687</v>
      </c>
      <c r="F1013" t="s">
        <v>4325</v>
      </c>
      <c r="G1013" t="s">
        <v>2687</v>
      </c>
      <c r="H1013" t="s">
        <v>4325</v>
      </c>
      <c r="I1013" t="s">
        <v>692</v>
      </c>
      <c r="J1013">
        <v>232143979.3368856</v>
      </c>
      <c r="L1013" s="4"/>
      <c r="M1013" s="4"/>
    </row>
    <row r="1014" spans="1:13" x14ac:dyDescent="0.4">
      <c r="A1014">
        <v>200000975</v>
      </c>
      <c r="B1014" t="s">
        <v>1322</v>
      </c>
      <c r="C1014" t="s">
        <v>4246</v>
      </c>
      <c r="D1014" t="s">
        <v>2687</v>
      </c>
      <c r="F1014" t="s">
        <v>4270</v>
      </c>
      <c r="G1014" t="s">
        <v>2687</v>
      </c>
      <c r="H1014" t="s">
        <v>4270</v>
      </c>
      <c r="I1014" t="s">
        <v>692</v>
      </c>
      <c r="J1014">
        <v>313729384.63864338</v>
      </c>
      <c r="L1014" s="4"/>
      <c r="M1014" s="4"/>
    </row>
    <row r="1015" spans="1:13" x14ac:dyDescent="0.4">
      <c r="A1015">
        <v>200000975</v>
      </c>
      <c r="B1015" t="s">
        <v>1322</v>
      </c>
      <c r="C1015" t="s">
        <v>4246</v>
      </c>
      <c r="D1015" t="s">
        <v>2687</v>
      </c>
      <c r="F1015" t="s">
        <v>4300</v>
      </c>
      <c r="G1015" t="s">
        <v>2687</v>
      </c>
      <c r="H1015" t="s">
        <v>4300</v>
      </c>
      <c r="I1015" t="s">
        <v>692</v>
      </c>
      <c r="J1015">
        <v>80403008.123471409</v>
      </c>
      <c r="L1015" s="4"/>
      <c r="M1015" s="4"/>
    </row>
    <row r="1016" spans="1:13" x14ac:dyDescent="0.4">
      <c r="A1016">
        <v>200000975</v>
      </c>
      <c r="B1016" t="s">
        <v>1322</v>
      </c>
      <c r="C1016" t="s">
        <v>4246</v>
      </c>
      <c r="D1016" t="s">
        <v>2687</v>
      </c>
      <c r="F1016" t="s">
        <v>4326</v>
      </c>
      <c r="G1016" t="s">
        <v>2687</v>
      </c>
      <c r="H1016" t="s">
        <v>4326</v>
      </c>
      <c r="I1016" t="s">
        <v>692</v>
      </c>
      <c r="J1016">
        <v>25224473.136775341</v>
      </c>
      <c r="L1016" s="4"/>
      <c r="M1016" s="4"/>
    </row>
    <row r="1017" spans="1:13" x14ac:dyDescent="0.4">
      <c r="A1017">
        <v>200000975</v>
      </c>
      <c r="B1017" t="s">
        <v>1322</v>
      </c>
      <c r="C1017" t="s">
        <v>4246</v>
      </c>
      <c r="D1017" t="s">
        <v>2687</v>
      </c>
      <c r="F1017" t="s">
        <v>4283</v>
      </c>
      <c r="G1017" t="s">
        <v>2687</v>
      </c>
      <c r="H1017" t="s">
        <v>4283</v>
      </c>
      <c r="I1017" t="s">
        <v>692</v>
      </c>
      <c r="J1017">
        <v>781564534.84727359</v>
      </c>
      <c r="L1017" s="4"/>
      <c r="M1017" s="4"/>
    </row>
    <row r="1018" spans="1:13" x14ac:dyDescent="0.4">
      <c r="A1018">
        <v>200000975</v>
      </c>
      <c r="B1018" t="s">
        <v>1322</v>
      </c>
      <c r="C1018" t="s">
        <v>4246</v>
      </c>
      <c r="D1018" t="s">
        <v>2687</v>
      </c>
      <c r="F1018" t="s">
        <v>8972</v>
      </c>
      <c r="G1018" t="s">
        <v>2687</v>
      </c>
      <c r="H1018" t="s">
        <v>8972</v>
      </c>
      <c r="I1018" t="s">
        <v>692</v>
      </c>
      <c r="J1018">
        <v>9459177.4262907542</v>
      </c>
      <c r="L1018" s="4"/>
      <c r="M1018" s="4"/>
    </row>
    <row r="1019" spans="1:13" x14ac:dyDescent="0.4">
      <c r="A1019">
        <v>200000975</v>
      </c>
      <c r="B1019" t="s">
        <v>1322</v>
      </c>
      <c r="C1019" t="s">
        <v>4246</v>
      </c>
      <c r="D1019" t="s">
        <v>2687</v>
      </c>
      <c r="F1019" t="s">
        <v>4304</v>
      </c>
      <c r="G1019" t="s">
        <v>2687</v>
      </c>
      <c r="H1019" t="s">
        <v>4304</v>
      </c>
      <c r="I1019" t="s">
        <v>692</v>
      </c>
      <c r="J1019">
        <v>68579036.340607971</v>
      </c>
      <c r="L1019" s="4"/>
      <c r="M1019" s="4"/>
    </row>
    <row r="1020" spans="1:13" x14ac:dyDescent="0.4">
      <c r="A1020">
        <v>200000975</v>
      </c>
      <c r="B1020" t="s">
        <v>1322</v>
      </c>
      <c r="C1020" t="s">
        <v>4246</v>
      </c>
      <c r="D1020" t="s">
        <v>2687</v>
      </c>
      <c r="F1020" t="s">
        <v>4329</v>
      </c>
      <c r="G1020" t="s">
        <v>2687</v>
      </c>
      <c r="H1020" t="s">
        <v>4329</v>
      </c>
      <c r="I1020" t="s">
        <v>692</v>
      </c>
      <c r="J1020">
        <v>426057116.57584608</v>
      </c>
      <c r="L1020" s="4"/>
      <c r="M1020" s="4"/>
    </row>
    <row r="1021" spans="1:13" x14ac:dyDescent="0.4">
      <c r="A1021">
        <v>200000975</v>
      </c>
      <c r="B1021" t="s">
        <v>1322</v>
      </c>
      <c r="C1021" t="s">
        <v>4246</v>
      </c>
      <c r="D1021" t="s">
        <v>2687</v>
      </c>
      <c r="F1021" t="s">
        <v>4359</v>
      </c>
      <c r="G1021" t="s">
        <v>2687</v>
      </c>
      <c r="H1021" t="s">
        <v>4359</v>
      </c>
      <c r="I1021" t="s">
        <v>692</v>
      </c>
      <c r="J1021">
        <v>9559074564.4484596</v>
      </c>
      <c r="L1021" s="4"/>
      <c r="M1021" s="4"/>
    </row>
    <row r="1022" spans="1:13" x14ac:dyDescent="0.4">
      <c r="A1022">
        <v>200000975</v>
      </c>
      <c r="B1022" t="s">
        <v>1322</v>
      </c>
      <c r="C1022" t="s">
        <v>4246</v>
      </c>
      <c r="D1022" t="s">
        <v>2687</v>
      </c>
      <c r="F1022" t="s">
        <v>8973</v>
      </c>
      <c r="G1022" t="s">
        <v>2687</v>
      </c>
      <c r="H1022" t="s">
        <v>8973</v>
      </c>
      <c r="I1022" t="s">
        <v>692</v>
      </c>
      <c r="J1022">
        <v>39789064.817264087</v>
      </c>
      <c r="L1022" s="4"/>
      <c r="M1022" s="4"/>
    </row>
    <row r="1023" spans="1:13" x14ac:dyDescent="0.4">
      <c r="A1023">
        <v>200000975</v>
      </c>
      <c r="B1023" t="s">
        <v>1322</v>
      </c>
      <c r="C1023" t="s">
        <v>4246</v>
      </c>
      <c r="D1023" t="s">
        <v>2687</v>
      </c>
      <c r="F1023" t="s">
        <v>4257</v>
      </c>
      <c r="G1023" t="s">
        <v>2687</v>
      </c>
      <c r="H1023" t="s">
        <v>4257</v>
      </c>
      <c r="I1023" t="s">
        <v>692</v>
      </c>
      <c r="J1023">
        <v>93889628.323086724</v>
      </c>
      <c r="L1023" s="4"/>
      <c r="M1023" s="4"/>
    </row>
    <row r="1024" spans="1:13" x14ac:dyDescent="0.4">
      <c r="A1024">
        <v>200000975</v>
      </c>
      <c r="B1024" t="s">
        <v>1322</v>
      </c>
      <c r="C1024" t="s">
        <v>4246</v>
      </c>
      <c r="D1024" t="s">
        <v>2687</v>
      </c>
      <c r="F1024" t="s">
        <v>8974</v>
      </c>
      <c r="G1024" t="s">
        <v>2687</v>
      </c>
      <c r="H1024" t="s">
        <v>8974</v>
      </c>
      <c r="I1024" t="s">
        <v>692</v>
      </c>
      <c r="J1024">
        <v>2473484.5715876301</v>
      </c>
      <c r="L1024" s="4"/>
      <c r="M1024" s="4"/>
    </row>
    <row r="1025" spans="1:13" x14ac:dyDescent="0.4">
      <c r="A1025">
        <v>200000975</v>
      </c>
      <c r="B1025" t="s">
        <v>1322</v>
      </c>
      <c r="C1025" t="s">
        <v>4246</v>
      </c>
      <c r="D1025" t="s">
        <v>2687</v>
      </c>
      <c r="F1025" t="s">
        <v>8975</v>
      </c>
      <c r="G1025" t="s">
        <v>2687</v>
      </c>
      <c r="H1025" t="s">
        <v>8975</v>
      </c>
      <c r="I1025" t="s">
        <v>692</v>
      </c>
      <c r="J1025">
        <v>63864531.442194499</v>
      </c>
      <c r="L1025" s="4"/>
      <c r="M1025" s="4"/>
    </row>
    <row r="1026" spans="1:13" x14ac:dyDescent="0.4">
      <c r="A1026">
        <v>200000975</v>
      </c>
      <c r="B1026" t="s">
        <v>1322</v>
      </c>
      <c r="C1026" t="s">
        <v>4246</v>
      </c>
      <c r="D1026" t="s">
        <v>2687</v>
      </c>
      <c r="F1026" t="s">
        <v>4278</v>
      </c>
      <c r="G1026" t="s">
        <v>2687</v>
      </c>
      <c r="H1026" t="s">
        <v>4278</v>
      </c>
      <c r="I1026" t="s">
        <v>692</v>
      </c>
      <c r="J1026">
        <v>40209507.18275553</v>
      </c>
      <c r="L1026" s="4"/>
      <c r="M1026" s="4"/>
    </row>
    <row r="1027" spans="1:13" x14ac:dyDescent="0.4">
      <c r="A1027">
        <v>200000975</v>
      </c>
      <c r="B1027" t="s">
        <v>1322</v>
      </c>
      <c r="C1027" t="s">
        <v>4246</v>
      </c>
      <c r="D1027" t="s">
        <v>2687</v>
      </c>
      <c r="F1027" t="s">
        <v>8976</v>
      </c>
      <c r="G1027" t="s">
        <v>2687</v>
      </c>
      <c r="H1027" t="s">
        <v>8976</v>
      </c>
      <c r="I1027" t="s">
        <v>692</v>
      </c>
      <c r="J1027">
        <v>46522491.589554332</v>
      </c>
      <c r="L1027" s="4"/>
      <c r="M1027" s="4"/>
    </row>
    <row r="1028" spans="1:13" x14ac:dyDescent="0.4">
      <c r="A1028">
        <v>200000975</v>
      </c>
      <c r="B1028" t="s">
        <v>1322</v>
      </c>
      <c r="C1028" t="s">
        <v>4246</v>
      </c>
      <c r="D1028" t="s">
        <v>2687</v>
      </c>
      <c r="F1028" t="s">
        <v>8977</v>
      </c>
      <c r="G1028" t="s">
        <v>2687</v>
      </c>
      <c r="H1028" t="s">
        <v>8977</v>
      </c>
      <c r="I1028" t="s">
        <v>692</v>
      </c>
      <c r="J1028">
        <v>5661755.1259295652</v>
      </c>
      <c r="L1028" s="4"/>
      <c r="M1028" s="4"/>
    </row>
    <row r="1029" spans="1:13" x14ac:dyDescent="0.4">
      <c r="A1029">
        <v>200000975</v>
      </c>
      <c r="B1029" t="s">
        <v>1322</v>
      </c>
      <c r="C1029" t="s">
        <v>4246</v>
      </c>
      <c r="D1029" t="s">
        <v>2687</v>
      </c>
      <c r="F1029" t="s">
        <v>4305</v>
      </c>
      <c r="G1029" t="s">
        <v>2687</v>
      </c>
      <c r="H1029" t="s">
        <v>4305</v>
      </c>
      <c r="I1029" t="s">
        <v>692</v>
      </c>
      <c r="J1029">
        <v>3335926386.6976662</v>
      </c>
      <c r="L1029" s="4"/>
      <c r="M1029" s="4"/>
    </row>
    <row r="1030" spans="1:13" x14ac:dyDescent="0.4">
      <c r="A1030">
        <v>200000975</v>
      </c>
      <c r="B1030" t="s">
        <v>1322</v>
      </c>
      <c r="C1030" t="s">
        <v>4246</v>
      </c>
      <c r="D1030" t="s">
        <v>2687</v>
      </c>
      <c r="F1030" t="s">
        <v>4323</v>
      </c>
      <c r="G1030" t="s">
        <v>2687</v>
      </c>
      <c r="H1030" t="s">
        <v>4323</v>
      </c>
      <c r="I1030" t="s">
        <v>692</v>
      </c>
      <c r="J1030">
        <v>20603444.694210708</v>
      </c>
      <c r="L1030" s="4"/>
      <c r="M1030" s="4"/>
    </row>
    <row r="1031" spans="1:13" x14ac:dyDescent="0.4">
      <c r="A1031">
        <v>200000975</v>
      </c>
      <c r="B1031" t="s">
        <v>1322</v>
      </c>
      <c r="C1031" t="s">
        <v>4246</v>
      </c>
      <c r="D1031" t="s">
        <v>2687</v>
      </c>
      <c r="F1031" t="s">
        <v>4344</v>
      </c>
      <c r="G1031" t="s">
        <v>2687</v>
      </c>
      <c r="H1031" t="s">
        <v>4344</v>
      </c>
      <c r="I1031" t="s">
        <v>692</v>
      </c>
      <c r="J1031">
        <v>982308.45316596294</v>
      </c>
      <c r="L1031" s="4"/>
      <c r="M1031" s="4"/>
    </row>
    <row r="1032" spans="1:13" x14ac:dyDescent="0.4">
      <c r="A1032">
        <v>200000975</v>
      </c>
      <c r="B1032" t="s">
        <v>1322</v>
      </c>
      <c r="C1032" t="s">
        <v>4246</v>
      </c>
      <c r="D1032" t="s">
        <v>2687</v>
      </c>
      <c r="F1032" t="s">
        <v>4353</v>
      </c>
      <c r="G1032" t="s">
        <v>2687</v>
      </c>
      <c r="H1032" t="s">
        <v>4353</v>
      </c>
      <c r="I1032" t="s">
        <v>692</v>
      </c>
      <c r="J1032">
        <v>2653523937.6002641</v>
      </c>
      <c r="L1032" s="4"/>
      <c r="M1032" s="4"/>
    </row>
    <row r="1033" spans="1:13" x14ac:dyDescent="0.4">
      <c r="A1033">
        <v>200000975</v>
      </c>
      <c r="B1033" t="s">
        <v>1322</v>
      </c>
      <c r="C1033" t="s">
        <v>4246</v>
      </c>
      <c r="D1033" t="s">
        <v>2687</v>
      </c>
      <c r="F1033" t="s">
        <v>4253</v>
      </c>
      <c r="G1033" t="s">
        <v>2687</v>
      </c>
      <c r="H1033" t="s">
        <v>4253</v>
      </c>
      <c r="I1033" t="s">
        <v>692</v>
      </c>
      <c r="J1033">
        <v>47833161.406714171</v>
      </c>
      <c r="L1033" s="4"/>
      <c r="M1033" s="4"/>
    </row>
    <row r="1034" spans="1:13" x14ac:dyDescent="0.4">
      <c r="A1034">
        <v>200000975</v>
      </c>
      <c r="B1034" t="s">
        <v>1322</v>
      </c>
      <c r="C1034" t="s">
        <v>4246</v>
      </c>
      <c r="D1034" t="s">
        <v>2687</v>
      </c>
      <c r="F1034" t="s">
        <v>4260</v>
      </c>
      <c r="G1034" t="s">
        <v>2687</v>
      </c>
      <c r="H1034" t="s">
        <v>4260</v>
      </c>
      <c r="I1034" t="s">
        <v>692</v>
      </c>
      <c r="J1034">
        <v>151989801.181025</v>
      </c>
      <c r="L1034" s="4"/>
      <c r="M1034" s="4"/>
    </row>
    <row r="1035" spans="1:13" x14ac:dyDescent="0.4">
      <c r="A1035">
        <v>200000975</v>
      </c>
      <c r="B1035" t="s">
        <v>1322</v>
      </c>
      <c r="C1035" t="s">
        <v>4246</v>
      </c>
      <c r="D1035" t="s">
        <v>2687</v>
      </c>
      <c r="F1035" t="s">
        <v>4260</v>
      </c>
      <c r="G1035" t="s">
        <v>2687</v>
      </c>
      <c r="H1035" t="s">
        <v>4260</v>
      </c>
      <c r="I1035" t="s">
        <v>692</v>
      </c>
      <c r="J1035">
        <v>376653.9781237088</v>
      </c>
      <c r="L1035" s="4"/>
      <c r="M1035" s="4"/>
    </row>
    <row r="1036" spans="1:13" x14ac:dyDescent="0.4">
      <c r="A1036">
        <v>200000975</v>
      </c>
      <c r="B1036" t="s">
        <v>1322</v>
      </c>
      <c r="C1036" t="s">
        <v>4246</v>
      </c>
      <c r="D1036" t="s">
        <v>2687</v>
      </c>
      <c r="F1036" t="s">
        <v>4260</v>
      </c>
      <c r="G1036" t="s">
        <v>2687</v>
      </c>
      <c r="H1036" t="s">
        <v>4260</v>
      </c>
      <c r="I1036" t="s">
        <v>692</v>
      </c>
      <c r="J1036">
        <v>133214978.40891001</v>
      </c>
      <c r="L1036" s="4"/>
      <c r="M1036" s="4"/>
    </row>
    <row r="1037" spans="1:13" x14ac:dyDescent="0.4">
      <c r="A1037">
        <v>200000975</v>
      </c>
      <c r="B1037" t="s">
        <v>1322</v>
      </c>
      <c r="C1037" t="s">
        <v>4246</v>
      </c>
      <c r="D1037" t="s">
        <v>2687</v>
      </c>
      <c r="F1037" t="s">
        <v>4262</v>
      </c>
      <c r="G1037" t="s">
        <v>2687</v>
      </c>
      <c r="H1037" t="s">
        <v>4262</v>
      </c>
      <c r="I1037" t="s">
        <v>692</v>
      </c>
      <c r="J1037">
        <v>3356071736.344604</v>
      </c>
      <c r="L1037" s="4"/>
      <c r="M1037" s="4"/>
    </row>
    <row r="1038" spans="1:13" x14ac:dyDescent="0.4">
      <c r="A1038">
        <v>200000975</v>
      </c>
      <c r="B1038" t="s">
        <v>1322</v>
      </c>
      <c r="C1038" t="s">
        <v>4246</v>
      </c>
      <c r="D1038" t="s">
        <v>2687</v>
      </c>
      <c r="F1038" t="s">
        <v>4265</v>
      </c>
      <c r="G1038" t="s">
        <v>2687</v>
      </c>
      <c r="H1038" t="s">
        <v>4265</v>
      </c>
      <c r="I1038" t="s">
        <v>692</v>
      </c>
      <c r="J1038">
        <v>22955333.295163762</v>
      </c>
      <c r="L1038" s="4"/>
      <c r="M1038" s="4"/>
    </row>
    <row r="1039" spans="1:13" x14ac:dyDescent="0.4">
      <c r="A1039">
        <v>200000975</v>
      </c>
      <c r="B1039" t="s">
        <v>1322</v>
      </c>
      <c r="C1039" t="s">
        <v>4246</v>
      </c>
      <c r="D1039" t="s">
        <v>2687</v>
      </c>
      <c r="F1039" t="s">
        <v>4266</v>
      </c>
      <c r="G1039" t="s">
        <v>2687</v>
      </c>
      <c r="H1039" t="s">
        <v>4266</v>
      </c>
      <c r="I1039" t="s">
        <v>692</v>
      </c>
      <c r="J1039">
        <v>170937047.20035329</v>
      </c>
      <c r="L1039" s="4"/>
      <c r="M1039" s="4"/>
    </row>
    <row r="1040" spans="1:13" x14ac:dyDescent="0.4">
      <c r="A1040">
        <v>200000975</v>
      </c>
      <c r="B1040" t="s">
        <v>1322</v>
      </c>
      <c r="C1040" t="s">
        <v>4246</v>
      </c>
      <c r="D1040" t="s">
        <v>2687</v>
      </c>
      <c r="F1040" t="s">
        <v>4274</v>
      </c>
      <c r="G1040" t="s">
        <v>2687</v>
      </c>
      <c r="H1040" t="s">
        <v>4274</v>
      </c>
      <c r="I1040" t="s">
        <v>692</v>
      </c>
      <c r="J1040">
        <v>7173541.6547386749</v>
      </c>
      <c r="L1040" s="4"/>
      <c r="M1040" s="4"/>
    </row>
    <row r="1041" spans="1:13" x14ac:dyDescent="0.4">
      <c r="A1041">
        <v>200000975</v>
      </c>
      <c r="B1041" t="s">
        <v>1322</v>
      </c>
      <c r="C1041" t="s">
        <v>4246</v>
      </c>
      <c r="D1041" t="s">
        <v>2687</v>
      </c>
      <c r="F1041" t="s">
        <v>4279</v>
      </c>
      <c r="G1041" t="s">
        <v>2687</v>
      </c>
      <c r="H1041" t="s">
        <v>4279</v>
      </c>
      <c r="I1041" t="s">
        <v>692</v>
      </c>
      <c r="J1041">
        <v>28694166.618954699</v>
      </c>
      <c r="L1041" s="4"/>
      <c r="M1041" s="4"/>
    </row>
    <row r="1042" spans="1:13" x14ac:dyDescent="0.4">
      <c r="A1042">
        <v>200000975</v>
      </c>
      <c r="B1042" t="s">
        <v>1322</v>
      </c>
      <c r="C1042" t="s">
        <v>4246</v>
      </c>
      <c r="D1042" t="s">
        <v>2687</v>
      </c>
      <c r="F1042" t="s">
        <v>4281</v>
      </c>
      <c r="G1042" t="s">
        <v>2687</v>
      </c>
      <c r="H1042" t="s">
        <v>4281</v>
      </c>
      <c r="I1042" t="s">
        <v>692</v>
      </c>
      <c r="J1042">
        <v>289563165.25185472</v>
      </c>
      <c r="L1042" s="4"/>
      <c r="M1042" s="4"/>
    </row>
    <row r="1043" spans="1:13" x14ac:dyDescent="0.4">
      <c r="A1043">
        <v>200000975</v>
      </c>
      <c r="B1043" t="s">
        <v>1322</v>
      </c>
      <c r="C1043" t="s">
        <v>4246</v>
      </c>
      <c r="D1043" t="s">
        <v>2687</v>
      </c>
      <c r="F1043" t="s">
        <v>4282</v>
      </c>
      <c r="G1043" t="s">
        <v>2687</v>
      </c>
      <c r="H1043" t="s">
        <v>4282</v>
      </c>
      <c r="I1043" t="s">
        <v>692</v>
      </c>
      <c r="J1043">
        <v>7173541.6547386749</v>
      </c>
      <c r="L1043" s="4"/>
      <c r="M1043" s="4"/>
    </row>
    <row r="1044" spans="1:13" x14ac:dyDescent="0.4">
      <c r="A1044">
        <v>200000975</v>
      </c>
      <c r="B1044" t="s">
        <v>1322</v>
      </c>
      <c r="C1044" t="s">
        <v>4246</v>
      </c>
      <c r="D1044" t="s">
        <v>2687</v>
      </c>
      <c r="F1044" t="s">
        <v>4294</v>
      </c>
      <c r="G1044" t="s">
        <v>2687</v>
      </c>
      <c r="H1044" t="s">
        <v>4294</v>
      </c>
      <c r="I1044" t="s">
        <v>692</v>
      </c>
      <c r="J1044">
        <v>50932145.74864459</v>
      </c>
      <c r="L1044" s="4"/>
      <c r="M1044" s="4"/>
    </row>
    <row r="1045" spans="1:13" x14ac:dyDescent="0.4">
      <c r="A1045">
        <v>200000975</v>
      </c>
      <c r="B1045" t="s">
        <v>1322</v>
      </c>
      <c r="C1045" t="s">
        <v>4246</v>
      </c>
      <c r="D1045" t="s">
        <v>2687</v>
      </c>
      <c r="F1045" t="s">
        <v>4294</v>
      </c>
      <c r="G1045" t="s">
        <v>2687</v>
      </c>
      <c r="H1045" t="s">
        <v>4294</v>
      </c>
      <c r="I1045" t="s">
        <v>692</v>
      </c>
      <c r="J1045">
        <v>21520624.96421602</v>
      </c>
      <c r="L1045" s="4"/>
      <c r="M1045" s="4"/>
    </row>
    <row r="1046" spans="1:13" x14ac:dyDescent="0.4">
      <c r="A1046">
        <v>200000975</v>
      </c>
      <c r="B1046" t="s">
        <v>1322</v>
      </c>
      <c r="C1046" t="s">
        <v>4246</v>
      </c>
      <c r="D1046" t="s">
        <v>2687</v>
      </c>
      <c r="F1046" t="s">
        <v>4296</v>
      </c>
      <c r="G1046" t="s">
        <v>2687</v>
      </c>
      <c r="H1046" t="s">
        <v>4296</v>
      </c>
      <c r="I1046" t="s">
        <v>692</v>
      </c>
      <c r="J1046">
        <v>35032291.959665813</v>
      </c>
      <c r="L1046" s="4"/>
      <c r="M1046" s="4"/>
    </row>
    <row r="1047" spans="1:13" x14ac:dyDescent="0.4">
      <c r="A1047">
        <v>200000975</v>
      </c>
      <c r="B1047" t="s">
        <v>1322</v>
      </c>
      <c r="C1047" t="s">
        <v>4246</v>
      </c>
      <c r="D1047" t="s">
        <v>2687</v>
      </c>
      <c r="F1047" t="s">
        <v>4296</v>
      </c>
      <c r="G1047" t="s">
        <v>2687</v>
      </c>
      <c r="H1047" t="s">
        <v>4296</v>
      </c>
      <c r="I1047" t="s">
        <v>692</v>
      </c>
      <c r="J1047">
        <v>6025774.9899804862</v>
      </c>
      <c r="L1047" s="4"/>
      <c r="M1047" s="4"/>
    </row>
    <row r="1048" spans="1:13" x14ac:dyDescent="0.4">
      <c r="A1048">
        <v>200000975</v>
      </c>
      <c r="B1048" t="s">
        <v>1322</v>
      </c>
      <c r="C1048" t="s">
        <v>4246</v>
      </c>
      <c r="D1048" t="s">
        <v>2687</v>
      </c>
      <c r="F1048" t="s">
        <v>4298</v>
      </c>
      <c r="G1048" t="s">
        <v>2687</v>
      </c>
      <c r="H1048" t="s">
        <v>4298</v>
      </c>
      <c r="I1048" t="s">
        <v>692</v>
      </c>
      <c r="J1048">
        <v>48413960.033248432</v>
      </c>
      <c r="L1048" s="4"/>
      <c r="M1048" s="4"/>
    </row>
    <row r="1049" spans="1:13" x14ac:dyDescent="0.4">
      <c r="A1049">
        <v>200000975</v>
      </c>
      <c r="B1049" t="s">
        <v>1322</v>
      </c>
      <c r="C1049" t="s">
        <v>4246</v>
      </c>
      <c r="D1049" t="s">
        <v>2687</v>
      </c>
      <c r="F1049" t="s">
        <v>4303</v>
      </c>
      <c r="G1049" t="s">
        <v>2687</v>
      </c>
      <c r="H1049" t="s">
        <v>4303</v>
      </c>
      <c r="I1049" t="s">
        <v>692</v>
      </c>
      <c r="J1049">
        <v>135830322.57247791</v>
      </c>
      <c r="L1049" s="4"/>
      <c r="M1049" s="4"/>
    </row>
    <row r="1050" spans="1:13" x14ac:dyDescent="0.4">
      <c r="A1050">
        <v>200000975</v>
      </c>
      <c r="B1050" t="s">
        <v>1322</v>
      </c>
      <c r="C1050" t="s">
        <v>4246</v>
      </c>
      <c r="D1050" t="s">
        <v>2687</v>
      </c>
      <c r="F1050" t="s">
        <v>4310</v>
      </c>
      <c r="G1050" t="s">
        <v>2687</v>
      </c>
      <c r="H1050" t="s">
        <v>4310</v>
      </c>
      <c r="I1050" t="s">
        <v>692</v>
      </c>
      <c r="J1050">
        <v>69151449.455016643</v>
      </c>
      <c r="L1050" s="4"/>
      <c r="M1050" s="4"/>
    </row>
    <row r="1051" spans="1:13" x14ac:dyDescent="0.4">
      <c r="A1051">
        <v>200000975</v>
      </c>
      <c r="B1051" t="s">
        <v>1322</v>
      </c>
      <c r="C1051" t="s">
        <v>4246</v>
      </c>
      <c r="D1051" t="s">
        <v>2687</v>
      </c>
      <c r="F1051" t="s">
        <v>4310</v>
      </c>
      <c r="G1051" t="s">
        <v>2687</v>
      </c>
      <c r="H1051" t="s">
        <v>4310</v>
      </c>
      <c r="I1051" t="s">
        <v>692</v>
      </c>
      <c r="J1051">
        <v>2382169411.582736</v>
      </c>
      <c r="L1051" s="4"/>
      <c r="M1051" s="4"/>
    </row>
    <row r="1052" spans="1:13" x14ac:dyDescent="0.4">
      <c r="A1052">
        <v>200000975</v>
      </c>
      <c r="B1052" t="s">
        <v>1322</v>
      </c>
      <c r="C1052" t="s">
        <v>4246</v>
      </c>
      <c r="D1052" t="s">
        <v>2687</v>
      </c>
      <c r="F1052" t="s">
        <v>4318</v>
      </c>
      <c r="G1052" t="s">
        <v>2687</v>
      </c>
      <c r="H1052" t="s">
        <v>4318</v>
      </c>
      <c r="I1052" t="s">
        <v>692</v>
      </c>
      <c r="J1052">
        <v>16810018.40704871</v>
      </c>
      <c r="L1052" s="4"/>
      <c r="M1052" s="4"/>
    </row>
    <row r="1053" spans="1:13" x14ac:dyDescent="0.4">
      <c r="A1053">
        <v>200000975</v>
      </c>
      <c r="B1053" t="s">
        <v>1322</v>
      </c>
      <c r="C1053" t="s">
        <v>4246</v>
      </c>
      <c r="D1053" t="s">
        <v>2687</v>
      </c>
      <c r="F1053" t="s">
        <v>4321</v>
      </c>
      <c r="G1053" t="s">
        <v>2687</v>
      </c>
      <c r="H1053" t="s">
        <v>4321</v>
      </c>
      <c r="I1053" t="s">
        <v>692</v>
      </c>
      <c r="J1053">
        <v>21520567.575882789</v>
      </c>
      <c r="L1053" s="4"/>
      <c r="M1053" s="4"/>
    </row>
    <row r="1054" spans="1:13" x14ac:dyDescent="0.4">
      <c r="A1054">
        <v>200000975</v>
      </c>
      <c r="B1054" t="s">
        <v>1322</v>
      </c>
      <c r="C1054" t="s">
        <v>4246</v>
      </c>
      <c r="D1054" t="s">
        <v>2687</v>
      </c>
      <c r="F1054" t="s">
        <v>4324</v>
      </c>
      <c r="G1054" t="s">
        <v>2687</v>
      </c>
      <c r="H1054" t="s">
        <v>4324</v>
      </c>
      <c r="I1054" t="s">
        <v>692</v>
      </c>
      <c r="J1054">
        <v>30308213.4912709</v>
      </c>
      <c r="L1054" s="4"/>
      <c r="M1054" s="4"/>
    </row>
    <row r="1055" spans="1:13" x14ac:dyDescent="0.4">
      <c r="A1055">
        <v>200000975</v>
      </c>
      <c r="B1055" t="s">
        <v>1322</v>
      </c>
      <c r="C1055" t="s">
        <v>4246</v>
      </c>
      <c r="D1055" t="s">
        <v>2687</v>
      </c>
      <c r="F1055" t="s">
        <v>4339</v>
      </c>
      <c r="G1055" t="s">
        <v>2687</v>
      </c>
      <c r="H1055" t="s">
        <v>4339</v>
      </c>
      <c r="I1055" t="s">
        <v>692</v>
      </c>
      <c r="J1055">
        <v>33151704.973626141</v>
      </c>
      <c r="L1055" s="4"/>
      <c r="M1055" s="4"/>
    </row>
    <row r="1056" spans="1:13" x14ac:dyDescent="0.4">
      <c r="A1056">
        <v>200000975</v>
      </c>
      <c r="B1056" t="s">
        <v>1322</v>
      </c>
      <c r="C1056" t="s">
        <v>4246</v>
      </c>
      <c r="D1056" t="s">
        <v>2687</v>
      </c>
      <c r="F1056" t="s">
        <v>4341</v>
      </c>
      <c r="G1056" t="s">
        <v>2687</v>
      </c>
      <c r="H1056" t="s">
        <v>4341</v>
      </c>
      <c r="I1056" t="s">
        <v>692</v>
      </c>
      <c r="J1056">
        <v>64561874.892648071</v>
      </c>
      <c r="L1056" s="4"/>
      <c r="M1056" s="4"/>
    </row>
    <row r="1057" spans="1:13" x14ac:dyDescent="0.4">
      <c r="A1057">
        <v>200000975</v>
      </c>
      <c r="B1057" t="s">
        <v>1322</v>
      </c>
      <c r="C1057" t="s">
        <v>4246</v>
      </c>
      <c r="D1057" t="s">
        <v>2687</v>
      </c>
      <c r="F1057" t="s">
        <v>4342</v>
      </c>
      <c r="G1057" t="s">
        <v>2687</v>
      </c>
      <c r="H1057" t="s">
        <v>4342</v>
      </c>
      <c r="I1057" t="s">
        <v>692</v>
      </c>
      <c r="J1057">
        <v>511648898.7292425</v>
      </c>
      <c r="L1057" s="4"/>
      <c r="M1057" s="4"/>
    </row>
    <row r="1058" spans="1:13" x14ac:dyDescent="0.4">
      <c r="A1058">
        <v>200000975</v>
      </c>
      <c r="B1058" t="s">
        <v>1322</v>
      </c>
      <c r="C1058" t="s">
        <v>4246</v>
      </c>
      <c r="D1058" t="s">
        <v>2687</v>
      </c>
      <c r="F1058" t="s">
        <v>4350</v>
      </c>
      <c r="G1058" t="s">
        <v>2687</v>
      </c>
      <c r="H1058" t="s">
        <v>4350</v>
      </c>
      <c r="I1058" t="s">
        <v>692</v>
      </c>
      <c r="J1058">
        <v>5637715.0806257427</v>
      </c>
      <c r="L1058" s="4"/>
      <c r="M1058" s="4"/>
    </row>
    <row r="1059" spans="1:13" x14ac:dyDescent="0.4">
      <c r="A1059">
        <v>200000975</v>
      </c>
      <c r="B1059" t="s">
        <v>1322</v>
      </c>
      <c r="C1059" t="s">
        <v>4246</v>
      </c>
      <c r="D1059" t="s">
        <v>2687</v>
      </c>
      <c r="F1059" t="s">
        <v>4355</v>
      </c>
      <c r="G1059" t="s">
        <v>2687</v>
      </c>
      <c r="H1059" t="s">
        <v>4355</v>
      </c>
      <c r="I1059" t="s">
        <v>692</v>
      </c>
      <c r="J1059">
        <v>43041249.92843204</v>
      </c>
      <c r="L1059" s="4"/>
      <c r="M1059" s="4"/>
    </row>
    <row r="1060" spans="1:13" x14ac:dyDescent="0.4">
      <c r="A1060">
        <v>200000975</v>
      </c>
      <c r="B1060" t="s">
        <v>1322</v>
      </c>
      <c r="C1060" t="s">
        <v>4246</v>
      </c>
      <c r="D1060" t="s">
        <v>2687</v>
      </c>
      <c r="F1060" t="s">
        <v>4356</v>
      </c>
      <c r="G1060" t="s">
        <v>2687</v>
      </c>
      <c r="H1060" t="s">
        <v>4356</v>
      </c>
      <c r="I1060" t="s">
        <v>692</v>
      </c>
      <c r="J1060">
        <v>7173541.6547386749</v>
      </c>
      <c r="L1060" s="4"/>
      <c r="M1060" s="4"/>
    </row>
    <row r="1061" spans="1:13" x14ac:dyDescent="0.4">
      <c r="A1061">
        <v>200000975</v>
      </c>
      <c r="B1061" t="s">
        <v>1322</v>
      </c>
      <c r="C1061" t="s">
        <v>4246</v>
      </c>
      <c r="D1061" t="s">
        <v>2687</v>
      </c>
      <c r="F1061" t="s">
        <v>4356</v>
      </c>
      <c r="G1061" t="s">
        <v>2687</v>
      </c>
      <c r="H1061" t="s">
        <v>4356</v>
      </c>
      <c r="I1061" t="s">
        <v>692</v>
      </c>
      <c r="J1061">
        <v>14347083.30947735</v>
      </c>
      <c r="L1061" s="4"/>
      <c r="M1061" s="4"/>
    </row>
    <row r="1062" spans="1:13" x14ac:dyDescent="0.4">
      <c r="A1062">
        <v>200000975</v>
      </c>
      <c r="B1062" t="s">
        <v>1322</v>
      </c>
      <c r="C1062" t="s">
        <v>4246</v>
      </c>
      <c r="D1062" t="s">
        <v>2687</v>
      </c>
      <c r="F1062" t="s">
        <v>4358</v>
      </c>
      <c r="G1062" t="s">
        <v>2687</v>
      </c>
      <c r="H1062" t="s">
        <v>4358</v>
      </c>
      <c r="I1062" t="s">
        <v>692</v>
      </c>
      <c r="J1062">
        <v>33157716.40153281</v>
      </c>
      <c r="L1062" s="4"/>
      <c r="M1062" s="4"/>
    </row>
    <row r="1063" spans="1:13" x14ac:dyDescent="0.4">
      <c r="A1063">
        <v>200000975</v>
      </c>
      <c r="B1063" t="s">
        <v>1322</v>
      </c>
      <c r="C1063" t="s">
        <v>4246</v>
      </c>
      <c r="D1063" t="s">
        <v>2687</v>
      </c>
      <c r="F1063" t="s">
        <v>4358</v>
      </c>
      <c r="G1063" t="s">
        <v>2687</v>
      </c>
      <c r="H1063" t="s">
        <v>4358</v>
      </c>
      <c r="I1063" t="s">
        <v>692</v>
      </c>
      <c r="J1063">
        <v>984726.41002928722</v>
      </c>
      <c r="L1063" s="4"/>
      <c r="M1063" s="4"/>
    </row>
    <row r="1064" spans="1:13" x14ac:dyDescent="0.4">
      <c r="A1064">
        <v>200000975</v>
      </c>
      <c r="B1064" t="s">
        <v>1322</v>
      </c>
      <c r="C1064" t="s">
        <v>4246</v>
      </c>
      <c r="D1064" t="s">
        <v>2687</v>
      </c>
      <c r="F1064" t="s">
        <v>4362</v>
      </c>
      <c r="G1064" t="s">
        <v>2687</v>
      </c>
      <c r="H1064" t="s">
        <v>4362</v>
      </c>
      <c r="I1064" t="s">
        <v>692</v>
      </c>
      <c r="J1064">
        <v>2608342.7869129111</v>
      </c>
      <c r="L1064" s="4"/>
      <c r="M1064" s="4"/>
    </row>
    <row r="1065" spans="1:13" x14ac:dyDescent="0.4">
      <c r="A1065">
        <v>200000975</v>
      </c>
      <c r="B1065" t="s">
        <v>1322</v>
      </c>
      <c r="C1065" t="s">
        <v>4246</v>
      </c>
      <c r="D1065" t="s">
        <v>2687</v>
      </c>
      <c r="F1065" t="s">
        <v>4362</v>
      </c>
      <c r="G1065" t="s">
        <v>2687</v>
      </c>
      <c r="H1065" t="s">
        <v>4362</v>
      </c>
      <c r="I1065" t="s">
        <v>692</v>
      </c>
      <c r="J1065">
        <v>76521833.092761338</v>
      </c>
      <c r="L1065" s="4"/>
      <c r="M1065" s="4"/>
    </row>
    <row r="1066" spans="1:13" x14ac:dyDescent="0.4">
      <c r="A1066">
        <v>200000975</v>
      </c>
      <c r="B1066" t="s">
        <v>1322</v>
      </c>
      <c r="C1066" t="s">
        <v>4246</v>
      </c>
      <c r="D1066" t="s">
        <v>2687</v>
      </c>
      <c r="F1066" t="s">
        <v>4393</v>
      </c>
      <c r="G1066" t="s">
        <v>2687</v>
      </c>
      <c r="H1066" t="s">
        <v>4393</v>
      </c>
      <c r="I1066" t="s">
        <v>692</v>
      </c>
      <c r="J1066">
        <v>4304124.9928432042</v>
      </c>
      <c r="L1066" s="4"/>
      <c r="M1066" s="4"/>
    </row>
    <row r="1067" spans="1:13" x14ac:dyDescent="0.4">
      <c r="A1067">
        <v>200000975</v>
      </c>
      <c r="B1067" t="s">
        <v>1322</v>
      </c>
      <c r="C1067" t="s">
        <v>4246</v>
      </c>
      <c r="D1067" t="s">
        <v>2687</v>
      </c>
      <c r="F1067" t="s">
        <v>4393</v>
      </c>
      <c r="G1067" t="s">
        <v>2687</v>
      </c>
      <c r="H1067" t="s">
        <v>4393</v>
      </c>
      <c r="I1067" t="s">
        <v>692</v>
      </c>
      <c r="J1067">
        <v>3586770.827369337</v>
      </c>
      <c r="L1067" s="4"/>
      <c r="M1067" s="4"/>
    </row>
    <row r="1068" spans="1:13" x14ac:dyDescent="0.4">
      <c r="A1068">
        <v>200000975</v>
      </c>
      <c r="B1068" t="s">
        <v>1322</v>
      </c>
      <c r="C1068" t="s">
        <v>4246</v>
      </c>
      <c r="D1068" t="s">
        <v>2687</v>
      </c>
      <c r="F1068" t="s">
        <v>4369</v>
      </c>
      <c r="G1068" t="s">
        <v>2687</v>
      </c>
      <c r="H1068" t="s">
        <v>4369</v>
      </c>
      <c r="I1068" t="s">
        <v>692</v>
      </c>
      <c r="J1068">
        <v>33102250.57745837</v>
      </c>
      <c r="L1068" s="4"/>
      <c r="M1068" s="4"/>
    </row>
    <row r="1069" spans="1:13" x14ac:dyDescent="0.4">
      <c r="A1069">
        <v>200000975</v>
      </c>
      <c r="B1069" t="s">
        <v>1322</v>
      </c>
      <c r="C1069" t="s">
        <v>4246</v>
      </c>
      <c r="D1069" t="s">
        <v>2687</v>
      </c>
      <c r="F1069" t="s">
        <v>4369</v>
      </c>
      <c r="G1069" t="s">
        <v>2687</v>
      </c>
      <c r="H1069" t="s">
        <v>4369</v>
      </c>
      <c r="I1069" t="s">
        <v>692</v>
      </c>
      <c r="J1069">
        <v>1943470.2521851109</v>
      </c>
      <c r="L1069" s="4"/>
      <c r="M1069" s="4"/>
    </row>
    <row r="1070" spans="1:13" x14ac:dyDescent="0.4">
      <c r="A1070">
        <v>200000975</v>
      </c>
      <c r="B1070" t="s">
        <v>1322</v>
      </c>
      <c r="C1070" t="s">
        <v>4246</v>
      </c>
      <c r="D1070" t="s">
        <v>2687</v>
      </c>
      <c r="F1070" t="s">
        <v>4380</v>
      </c>
      <c r="G1070" t="s">
        <v>2687</v>
      </c>
      <c r="H1070" t="s">
        <v>4380</v>
      </c>
      <c r="I1070" t="s">
        <v>692</v>
      </c>
      <c r="J1070">
        <v>83213413.177884743</v>
      </c>
      <c r="L1070" s="4"/>
      <c r="M1070" s="4"/>
    </row>
    <row r="1071" spans="1:13" x14ac:dyDescent="0.4">
      <c r="A1071">
        <v>200000975</v>
      </c>
      <c r="B1071" t="s">
        <v>1322</v>
      </c>
      <c r="C1071" t="s">
        <v>4246</v>
      </c>
      <c r="D1071" t="s">
        <v>2687</v>
      </c>
      <c r="F1071" t="s">
        <v>4255</v>
      </c>
      <c r="G1071" t="s">
        <v>2687</v>
      </c>
      <c r="H1071" t="s">
        <v>4255</v>
      </c>
      <c r="I1071" t="s">
        <v>692</v>
      </c>
      <c r="J1071">
        <v>68763494.375737756</v>
      </c>
      <c r="L1071" s="4"/>
      <c r="M1071" s="4"/>
    </row>
    <row r="1072" spans="1:13" x14ac:dyDescent="0.4">
      <c r="A1072">
        <v>200000975</v>
      </c>
      <c r="B1072" t="s">
        <v>1322</v>
      </c>
      <c r="C1072" t="s">
        <v>4246</v>
      </c>
      <c r="D1072" t="s">
        <v>2687</v>
      </c>
      <c r="F1072" t="s">
        <v>4269</v>
      </c>
      <c r="G1072" t="s">
        <v>2687</v>
      </c>
      <c r="H1072" t="s">
        <v>4269</v>
      </c>
      <c r="I1072" t="s">
        <v>692</v>
      </c>
      <c r="J1072">
        <v>296091989.68698877</v>
      </c>
      <c r="L1072" s="4"/>
      <c r="M1072" s="4"/>
    </row>
    <row r="1073" spans="1:13" x14ac:dyDescent="0.4">
      <c r="A1073">
        <v>200000975</v>
      </c>
      <c r="B1073" t="s">
        <v>1322</v>
      </c>
      <c r="C1073" t="s">
        <v>4246</v>
      </c>
      <c r="D1073" t="s">
        <v>2687</v>
      </c>
      <c r="F1073" t="s">
        <v>4269</v>
      </c>
      <c r="G1073" t="s">
        <v>2687</v>
      </c>
      <c r="H1073" t="s">
        <v>4269</v>
      </c>
      <c r="I1073" t="s">
        <v>692</v>
      </c>
      <c r="J1073">
        <v>7392042.6168703297</v>
      </c>
      <c r="L1073" s="4"/>
      <c r="M1073" s="4"/>
    </row>
    <row r="1074" spans="1:13" x14ac:dyDescent="0.4">
      <c r="A1074">
        <v>200000975</v>
      </c>
      <c r="B1074" t="s">
        <v>1322</v>
      </c>
      <c r="C1074" t="s">
        <v>4246</v>
      </c>
      <c r="D1074" t="s">
        <v>2687</v>
      </c>
      <c r="F1074" t="s">
        <v>8978</v>
      </c>
      <c r="G1074" t="s">
        <v>2687</v>
      </c>
      <c r="H1074" t="s">
        <v>8978</v>
      </c>
      <c r="I1074" t="s">
        <v>692</v>
      </c>
      <c r="J1074">
        <v>70775403.169845909</v>
      </c>
      <c r="L1074" s="4"/>
      <c r="M1074" s="4"/>
    </row>
    <row r="1075" spans="1:13" x14ac:dyDescent="0.4">
      <c r="A1075">
        <v>200000975</v>
      </c>
      <c r="B1075" t="s">
        <v>1322</v>
      </c>
      <c r="C1075" t="s">
        <v>4246</v>
      </c>
      <c r="D1075" t="s">
        <v>2687</v>
      </c>
      <c r="F1075" t="s">
        <v>4287</v>
      </c>
      <c r="G1075" t="s">
        <v>2687</v>
      </c>
      <c r="H1075" t="s">
        <v>4287</v>
      </c>
      <c r="I1075" t="s">
        <v>692</v>
      </c>
      <c r="J1075">
        <v>2062107050.9276021</v>
      </c>
      <c r="L1075" s="4"/>
      <c r="M1075" s="4"/>
    </row>
    <row r="1076" spans="1:13" x14ac:dyDescent="0.4">
      <c r="A1076">
        <v>200000975</v>
      </c>
      <c r="B1076" t="s">
        <v>1322</v>
      </c>
      <c r="C1076" t="s">
        <v>4246</v>
      </c>
      <c r="D1076" t="s">
        <v>2687</v>
      </c>
      <c r="F1076" t="s">
        <v>4287</v>
      </c>
      <c r="G1076" t="s">
        <v>2687</v>
      </c>
      <c r="H1076" t="s">
        <v>4287</v>
      </c>
      <c r="I1076" t="s">
        <v>692</v>
      </c>
      <c r="J1076">
        <v>120369733.4740468</v>
      </c>
      <c r="L1076" s="4"/>
      <c r="M1076" s="4"/>
    </row>
    <row r="1077" spans="1:13" x14ac:dyDescent="0.4">
      <c r="A1077">
        <v>200000975</v>
      </c>
      <c r="B1077" t="s">
        <v>1322</v>
      </c>
      <c r="C1077" t="s">
        <v>4246</v>
      </c>
      <c r="D1077" t="s">
        <v>2687</v>
      </c>
      <c r="F1077" t="s">
        <v>8979</v>
      </c>
      <c r="G1077" t="s">
        <v>2687</v>
      </c>
      <c r="H1077" t="s">
        <v>8979</v>
      </c>
      <c r="I1077" t="s">
        <v>692</v>
      </c>
      <c r="J1077">
        <v>545159.33881626639</v>
      </c>
      <c r="L1077" s="4"/>
      <c r="M1077" s="4"/>
    </row>
    <row r="1078" spans="1:13" x14ac:dyDescent="0.4">
      <c r="A1078">
        <v>200000975</v>
      </c>
      <c r="B1078" t="s">
        <v>1322</v>
      </c>
      <c r="C1078" t="s">
        <v>4246</v>
      </c>
      <c r="D1078" t="s">
        <v>2687</v>
      </c>
      <c r="F1078" t="s">
        <v>8980</v>
      </c>
      <c r="G1078" t="s">
        <v>2687</v>
      </c>
      <c r="H1078" t="s">
        <v>8980</v>
      </c>
      <c r="I1078" t="s">
        <v>692</v>
      </c>
      <c r="J1078">
        <v>361568131.72809458</v>
      </c>
      <c r="L1078" s="4"/>
      <c r="M1078" s="4"/>
    </row>
    <row r="1079" spans="1:13" x14ac:dyDescent="0.4">
      <c r="A1079">
        <v>200000975</v>
      </c>
      <c r="B1079" t="s">
        <v>1322</v>
      </c>
      <c r="C1079" t="s">
        <v>4246</v>
      </c>
      <c r="D1079" t="s">
        <v>2687</v>
      </c>
      <c r="F1079" t="s">
        <v>8981</v>
      </c>
      <c r="G1079" t="s">
        <v>2687</v>
      </c>
      <c r="H1079" t="s">
        <v>8981</v>
      </c>
      <c r="I1079" t="s">
        <v>692</v>
      </c>
      <c r="J1079">
        <v>183305817.07078999</v>
      </c>
      <c r="L1079" s="4"/>
      <c r="M1079" s="4"/>
    </row>
    <row r="1080" spans="1:13" x14ac:dyDescent="0.4">
      <c r="A1080">
        <v>200000975</v>
      </c>
      <c r="B1080" t="s">
        <v>1322</v>
      </c>
      <c r="C1080" t="s">
        <v>4246</v>
      </c>
      <c r="D1080" t="s">
        <v>2687</v>
      </c>
      <c r="F1080" t="s">
        <v>8982</v>
      </c>
      <c r="G1080" t="s">
        <v>2687</v>
      </c>
      <c r="H1080" t="s">
        <v>8982</v>
      </c>
      <c r="I1080" t="s">
        <v>692</v>
      </c>
      <c r="J1080">
        <v>240303679.19897571</v>
      </c>
      <c r="L1080" s="4"/>
      <c r="M1080" s="4"/>
    </row>
    <row r="1081" spans="1:13" x14ac:dyDescent="0.4">
      <c r="A1081">
        <v>200000975</v>
      </c>
      <c r="B1081" t="s">
        <v>1322</v>
      </c>
      <c r="C1081" t="s">
        <v>4246</v>
      </c>
      <c r="D1081" t="s">
        <v>2687</v>
      </c>
      <c r="F1081" t="s">
        <v>8982</v>
      </c>
      <c r="G1081" t="s">
        <v>2687</v>
      </c>
      <c r="H1081" t="s">
        <v>8982</v>
      </c>
      <c r="I1081" t="s">
        <v>692</v>
      </c>
      <c r="J1081">
        <v>11795900.52830765</v>
      </c>
      <c r="L1081" s="4"/>
      <c r="M1081" s="4"/>
    </row>
    <row r="1082" spans="1:13" x14ac:dyDescent="0.4">
      <c r="A1082">
        <v>200000975</v>
      </c>
      <c r="B1082" t="s">
        <v>1322</v>
      </c>
      <c r="C1082" t="s">
        <v>4246</v>
      </c>
      <c r="D1082" t="s">
        <v>2687</v>
      </c>
      <c r="F1082" t="s">
        <v>8983</v>
      </c>
      <c r="G1082" t="s">
        <v>2687</v>
      </c>
      <c r="H1082" t="s">
        <v>8983</v>
      </c>
      <c r="I1082" t="s">
        <v>692</v>
      </c>
      <c r="J1082">
        <v>70221181064.245544</v>
      </c>
      <c r="L1082" s="4"/>
      <c r="M1082" s="4"/>
    </row>
    <row r="1083" spans="1:13" x14ac:dyDescent="0.4">
      <c r="A1083">
        <v>200000975</v>
      </c>
      <c r="B1083" t="s">
        <v>1322</v>
      </c>
      <c r="C1083" t="s">
        <v>4246</v>
      </c>
      <c r="D1083" t="s">
        <v>2687</v>
      </c>
      <c r="F1083" t="s">
        <v>4346</v>
      </c>
      <c r="G1083" t="s">
        <v>2687</v>
      </c>
      <c r="H1083" t="s">
        <v>4346</v>
      </c>
      <c r="I1083" t="s">
        <v>692</v>
      </c>
      <c r="J1083">
        <v>34532262.878610082</v>
      </c>
      <c r="L1083" s="4"/>
      <c r="M1083" s="4"/>
    </row>
    <row r="1084" spans="1:13" x14ac:dyDescent="0.4">
      <c r="A1084">
        <v>200000975</v>
      </c>
      <c r="B1084" t="s">
        <v>1322</v>
      </c>
      <c r="C1084" t="s">
        <v>4246</v>
      </c>
      <c r="D1084" t="s">
        <v>2687</v>
      </c>
      <c r="F1084" t="s">
        <v>8984</v>
      </c>
      <c r="G1084" t="s">
        <v>2687</v>
      </c>
      <c r="H1084" t="s">
        <v>8984</v>
      </c>
      <c r="I1084" t="s">
        <v>692</v>
      </c>
      <c r="J1084">
        <v>93254308.195217505</v>
      </c>
      <c r="L1084" s="4"/>
      <c r="M1084" s="4"/>
    </row>
    <row r="1085" spans="1:13" x14ac:dyDescent="0.4">
      <c r="A1085">
        <v>200000975</v>
      </c>
      <c r="B1085" t="s">
        <v>1322</v>
      </c>
      <c r="C1085" t="s">
        <v>4246</v>
      </c>
      <c r="D1085" t="s">
        <v>2687</v>
      </c>
      <c r="F1085" t="s">
        <v>8985</v>
      </c>
      <c r="G1085" t="s">
        <v>2687</v>
      </c>
      <c r="H1085" t="s">
        <v>8985</v>
      </c>
      <c r="I1085" t="s">
        <v>692</v>
      </c>
      <c r="J1085">
        <v>253769053.5290547</v>
      </c>
      <c r="L1085" s="4"/>
      <c r="M1085" s="4"/>
    </row>
    <row r="1086" spans="1:13" x14ac:dyDescent="0.4">
      <c r="A1086">
        <v>200000975</v>
      </c>
      <c r="B1086" t="s">
        <v>1322</v>
      </c>
      <c r="C1086" t="s">
        <v>4246</v>
      </c>
      <c r="D1086" t="s">
        <v>2687</v>
      </c>
      <c r="F1086" t="s">
        <v>8986</v>
      </c>
      <c r="G1086" t="s">
        <v>2687</v>
      </c>
      <c r="H1086" t="s">
        <v>8986</v>
      </c>
      <c r="I1086" t="s">
        <v>692</v>
      </c>
      <c r="J1086">
        <v>722583554.74103487</v>
      </c>
      <c r="L1086" s="4"/>
      <c r="M1086" s="4"/>
    </row>
    <row r="1087" spans="1:13" x14ac:dyDescent="0.4">
      <c r="A1087">
        <v>200000975</v>
      </c>
      <c r="B1087" t="s">
        <v>1322</v>
      </c>
      <c r="C1087" t="s">
        <v>4246</v>
      </c>
      <c r="D1087" t="s">
        <v>2687</v>
      </c>
      <c r="F1087" t="s">
        <v>8986</v>
      </c>
      <c r="G1087" t="s">
        <v>2687</v>
      </c>
      <c r="H1087" t="s">
        <v>8986</v>
      </c>
      <c r="I1087" t="s">
        <v>692</v>
      </c>
      <c r="J1087">
        <v>16254986.84601851</v>
      </c>
      <c r="L1087" s="4"/>
      <c r="M1087" s="4"/>
    </row>
    <row r="1088" spans="1:13" x14ac:dyDescent="0.4">
      <c r="A1088">
        <v>200000975</v>
      </c>
      <c r="B1088" t="s">
        <v>1322</v>
      </c>
      <c r="C1088" t="s">
        <v>4246</v>
      </c>
      <c r="D1088" t="s">
        <v>2687</v>
      </c>
      <c r="F1088" t="s">
        <v>4376</v>
      </c>
      <c r="G1088" t="s">
        <v>2687</v>
      </c>
      <c r="H1088" t="s">
        <v>4376</v>
      </c>
      <c r="I1088" t="s">
        <v>692</v>
      </c>
      <c r="J1088">
        <v>92502649.821752682</v>
      </c>
      <c r="L1088" s="4"/>
      <c r="M1088" s="4"/>
    </row>
    <row r="1089" spans="1:13" x14ac:dyDescent="0.4">
      <c r="A1089">
        <v>200000975</v>
      </c>
      <c r="B1089" t="s">
        <v>1322</v>
      </c>
      <c r="C1089" t="s">
        <v>4246</v>
      </c>
      <c r="D1089" t="s">
        <v>2687</v>
      </c>
      <c r="F1089" t="s">
        <v>4305</v>
      </c>
      <c r="G1089" t="s">
        <v>2687</v>
      </c>
      <c r="H1089" t="s">
        <v>4305</v>
      </c>
      <c r="I1089" t="s">
        <v>692</v>
      </c>
      <c r="J1089">
        <v>1650531826.74402</v>
      </c>
      <c r="L1089" s="4"/>
      <c r="M1089" s="4"/>
    </row>
    <row r="1090" spans="1:13" x14ac:dyDescent="0.4">
      <c r="A1090">
        <v>200000975</v>
      </c>
      <c r="B1090" t="s">
        <v>1322</v>
      </c>
      <c r="C1090" t="s">
        <v>4246</v>
      </c>
      <c r="D1090" t="s">
        <v>2687</v>
      </c>
      <c r="F1090" t="s">
        <v>4305</v>
      </c>
      <c r="G1090" t="s">
        <v>2687</v>
      </c>
      <c r="H1090" t="s">
        <v>4305</v>
      </c>
      <c r="I1090" t="s">
        <v>692</v>
      </c>
      <c r="J1090">
        <v>154773161.5270867</v>
      </c>
      <c r="L1090" s="4"/>
      <c r="M1090" s="4"/>
    </row>
    <row r="1091" spans="1:13" x14ac:dyDescent="0.4">
      <c r="A1091">
        <v>200000975</v>
      </c>
      <c r="B1091" t="s">
        <v>1322</v>
      </c>
      <c r="C1091" t="s">
        <v>4246</v>
      </c>
      <c r="D1091" t="s">
        <v>2687</v>
      </c>
      <c r="F1091" t="s">
        <v>8987</v>
      </c>
      <c r="G1091" t="s">
        <v>2687</v>
      </c>
      <c r="H1091" t="s">
        <v>8987</v>
      </c>
      <c r="I1091" t="s">
        <v>692</v>
      </c>
      <c r="J1091">
        <v>410448621.31592429</v>
      </c>
      <c r="L1091" s="4"/>
      <c r="M1091" s="4"/>
    </row>
    <row r="1092" spans="1:13" x14ac:dyDescent="0.4">
      <c r="A1092">
        <v>200000975</v>
      </c>
      <c r="B1092" t="s">
        <v>1322</v>
      </c>
      <c r="C1092" t="s">
        <v>4246</v>
      </c>
      <c r="D1092" t="s">
        <v>2687</v>
      </c>
      <c r="F1092" t="s">
        <v>8988</v>
      </c>
      <c r="G1092" t="s">
        <v>2687</v>
      </c>
      <c r="H1092" t="s">
        <v>8988</v>
      </c>
      <c r="I1092" t="s">
        <v>692</v>
      </c>
      <c r="J1092">
        <v>214892502.0366753</v>
      </c>
      <c r="L1092" s="4"/>
      <c r="M1092" s="4"/>
    </row>
    <row r="1093" spans="1:13" x14ac:dyDescent="0.4">
      <c r="A1093">
        <v>200000975</v>
      </c>
      <c r="B1093" t="s">
        <v>1322</v>
      </c>
      <c r="C1093" t="s">
        <v>4246</v>
      </c>
      <c r="D1093" t="s">
        <v>2687</v>
      </c>
      <c r="F1093" t="s">
        <v>8989</v>
      </c>
      <c r="G1093" t="s">
        <v>2687</v>
      </c>
      <c r="H1093" t="s">
        <v>8989</v>
      </c>
      <c r="I1093" t="s">
        <v>692</v>
      </c>
      <c r="J1093">
        <v>2977126025.0959182</v>
      </c>
      <c r="L1093" s="4"/>
      <c r="M1093" s="4"/>
    </row>
    <row r="1094" spans="1:13" x14ac:dyDescent="0.4">
      <c r="A1094">
        <v>200000975</v>
      </c>
      <c r="B1094" t="s">
        <v>1322</v>
      </c>
      <c r="C1094" t="s">
        <v>4246</v>
      </c>
      <c r="D1094" t="s">
        <v>2687</v>
      </c>
      <c r="F1094" t="s">
        <v>8990</v>
      </c>
      <c r="G1094" t="s">
        <v>2687</v>
      </c>
      <c r="H1094" t="s">
        <v>8990</v>
      </c>
      <c r="I1094" t="s">
        <v>692</v>
      </c>
      <c r="J1094">
        <v>298555044.4927026</v>
      </c>
      <c r="L1094" s="4"/>
      <c r="M1094" s="4"/>
    </row>
    <row r="1095" spans="1:13" x14ac:dyDescent="0.4">
      <c r="A1095">
        <v>200000975</v>
      </c>
      <c r="B1095" t="s">
        <v>1322</v>
      </c>
      <c r="C1095" t="s">
        <v>4246</v>
      </c>
      <c r="D1095" t="s">
        <v>2687</v>
      </c>
      <c r="F1095" t="s">
        <v>8991</v>
      </c>
      <c r="G1095" t="s">
        <v>2687</v>
      </c>
      <c r="H1095" t="s">
        <v>8991</v>
      </c>
      <c r="I1095" t="s">
        <v>692</v>
      </c>
      <c r="J1095">
        <v>154854317.32272139</v>
      </c>
      <c r="L1095" s="4"/>
      <c r="M1095" s="4"/>
    </row>
    <row r="1096" spans="1:13" x14ac:dyDescent="0.4">
      <c r="A1096">
        <v>200000975</v>
      </c>
      <c r="B1096" t="s">
        <v>1322</v>
      </c>
      <c r="C1096" t="s">
        <v>4246</v>
      </c>
      <c r="D1096" t="s">
        <v>2687</v>
      </c>
      <c r="F1096" t="s">
        <v>8992</v>
      </c>
      <c r="G1096" t="s">
        <v>2687</v>
      </c>
      <c r="H1096" t="s">
        <v>8992</v>
      </c>
      <c r="I1096" t="s">
        <v>692</v>
      </c>
      <c r="J1096">
        <v>178838921.86692941</v>
      </c>
      <c r="L1096" s="4"/>
      <c r="M1096" s="4"/>
    </row>
    <row r="1097" spans="1:13" x14ac:dyDescent="0.4">
      <c r="A1097">
        <v>200000975</v>
      </c>
      <c r="B1097" t="s">
        <v>1322</v>
      </c>
      <c r="C1097" t="s">
        <v>4246</v>
      </c>
      <c r="D1097" t="s">
        <v>2687</v>
      </c>
      <c r="F1097" t="s">
        <v>4357</v>
      </c>
      <c r="G1097" t="s">
        <v>2687</v>
      </c>
      <c r="H1097" t="s">
        <v>4357</v>
      </c>
      <c r="I1097" t="s">
        <v>692</v>
      </c>
      <c r="J1097">
        <v>1021128454.7592829</v>
      </c>
      <c r="L1097" s="4"/>
      <c r="M1097" s="4"/>
    </row>
    <row r="1098" spans="1:13" x14ac:dyDescent="0.4">
      <c r="A1098">
        <v>200000975</v>
      </c>
      <c r="B1098" t="s">
        <v>1322</v>
      </c>
      <c r="C1098" t="s">
        <v>4246</v>
      </c>
      <c r="D1098" t="s">
        <v>2687</v>
      </c>
      <c r="F1098" t="s">
        <v>8993</v>
      </c>
      <c r="G1098" t="s">
        <v>2687</v>
      </c>
      <c r="H1098" t="s">
        <v>8993</v>
      </c>
      <c r="I1098" t="s">
        <v>692</v>
      </c>
      <c r="J1098">
        <v>2433508787.9475179</v>
      </c>
      <c r="L1098" s="4"/>
      <c r="M1098" s="4"/>
    </row>
    <row r="1099" spans="1:13" x14ac:dyDescent="0.4">
      <c r="A1099">
        <v>200000975</v>
      </c>
      <c r="B1099" t="s">
        <v>1322</v>
      </c>
      <c r="C1099" t="s">
        <v>4246</v>
      </c>
      <c r="D1099" t="s">
        <v>2687</v>
      </c>
      <c r="F1099" t="s">
        <v>8994</v>
      </c>
      <c r="G1099" t="s">
        <v>2687</v>
      </c>
      <c r="H1099" t="s">
        <v>8994</v>
      </c>
      <c r="I1099" t="s">
        <v>692</v>
      </c>
      <c r="J1099">
        <v>156843625.1714173</v>
      </c>
      <c r="L1099" s="4"/>
      <c r="M1099" s="4"/>
    </row>
    <row r="1100" spans="1:13" x14ac:dyDescent="0.4">
      <c r="A1100">
        <v>200000975</v>
      </c>
      <c r="B1100" t="s">
        <v>1322</v>
      </c>
      <c r="C1100" t="s">
        <v>4246</v>
      </c>
      <c r="D1100" t="s">
        <v>2687</v>
      </c>
      <c r="F1100" t="s">
        <v>8994</v>
      </c>
      <c r="G1100" t="s">
        <v>2687</v>
      </c>
      <c r="H1100" t="s">
        <v>8994</v>
      </c>
      <c r="I1100" t="s">
        <v>692</v>
      </c>
      <c r="J1100">
        <v>10919417.935452281</v>
      </c>
      <c r="L1100" s="4"/>
      <c r="M1100" s="4"/>
    </row>
    <row r="1101" spans="1:13" x14ac:dyDescent="0.4">
      <c r="A1101">
        <v>200000975</v>
      </c>
      <c r="B1101" t="s">
        <v>1322</v>
      </c>
      <c r="C1101" t="s">
        <v>4246</v>
      </c>
      <c r="D1101" t="s">
        <v>2687</v>
      </c>
      <c r="F1101" t="s">
        <v>8995</v>
      </c>
      <c r="G1101" t="s">
        <v>2687</v>
      </c>
      <c r="H1101" t="s">
        <v>8995</v>
      </c>
      <c r="I1101" t="s">
        <v>692</v>
      </c>
      <c r="J1101">
        <v>343087164.08518022</v>
      </c>
      <c r="L1101" s="4"/>
      <c r="M1101" s="4"/>
    </row>
    <row r="1102" spans="1:13" x14ac:dyDescent="0.4">
      <c r="A1102">
        <v>200000975</v>
      </c>
      <c r="B1102" t="s">
        <v>1322</v>
      </c>
      <c r="C1102" t="s">
        <v>4246</v>
      </c>
      <c r="D1102" t="s">
        <v>2687</v>
      </c>
      <c r="F1102" t="s">
        <v>8995</v>
      </c>
      <c r="G1102" t="s">
        <v>2687</v>
      </c>
      <c r="H1102" t="s">
        <v>8995</v>
      </c>
      <c r="I1102" t="s">
        <v>692</v>
      </c>
      <c r="J1102">
        <v>13576633.263862031</v>
      </c>
      <c r="L1102" s="4"/>
      <c r="M1102" s="4"/>
    </row>
    <row r="1103" spans="1:13" x14ac:dyDescent="0.4">
      <c r="A1103">
        <v>200000975</v>
      </c>
      <c r="B1103" t="s">
        <v>1322</v>
      </c>
      <c r="C1103" t="s">
        <v>4246</v>
      </c>
      <c r="D1103" t="s">
        <v>2687</v>
      </c>
      <c r="F1103" t="s">
        <v>4297</v>
      </c>
      <c r="G1103" t="s">
        <v>2687</v>
      </c>
      <c r="H1103" t="s">
        <v>4297</v>
      </c>
      <c r="I1103" t="s">
        <v>692</v>
      </c>
      <c r="J1103">
        <v>635201599.70582473</v>
      </c>
      <c r="L1103" s="4"/>
      <c r="M1103" s="4"/>
    </row>
    <row r="1104" spans="1:13" x14ac:dyDescent="0.4">
      <c r="A1104">
        <v>200000975</v>
      </c>
      <c r="B1104" t="s">
        <v>1322</v>
      </c>
      <c r="C1104" t="s">
        <v>4246</v>
      </c>
      <c r="D1104" t="s">
        <v>2687</v>
      </c>
      <c r="F1104" t="s">
        <v>4332</v>
      </c>
      <c r="G1104" t="s">
        <v>2687</v>
      </c>
      <c r="H1104" t="s">
        <v>4332</v>
      </c>
      <c r="I1104" t="s">
        <v>692</v>
      </c>
      <c r="J1104">
        <v>1042373107.528776</v>
      </c>
      <c r="L1104" s="4"/>
      <c r="M1104" s="4"/>
    </row>
    <row r="1105" spans="1:13" x14ac:dyDescent="0.4">
      <c r="A1105">
        <v>200000975</v>
      </c>
      <c r="B1105" t="s">
        <v>1322</v>
      </c>
      <c r="C1105" t="s">
        <v>4246</v>
      </c>
      <c r="D1105" t="s">
        <v>2687</v>
      </c>
      <c r="F1105" t="s">
        <v>4332</v>
      </c>
      <c r="G1105" t="s">
        <v>2687</v>
      </c>
      <c r="H1105" t="s">
        <v>4332</v>
      </c>
      <c r="I1105" t="s">
        <v>692</v>
      </c>
      <c r="J1105">
        <v>76201517.412867442</v>
      </c>
      <c r="L1105" s="4"/>
      <c r="M1105" s="4"/>
    </row>
    <row r="1106" spans="1:13" x14ac:dyDescent="0.4">
      <c r="A1106">
        <v>200000975</v>
      </c>
      <c r="B1106" t="s">
        <v>1322</v>
      </c>
      <c r="C1106" t="s">
        <v>4246</v>
      </c>
      <c r="D1106" t="s">
        <v>2687</v>
      </c>
      <c r="F1106" t="s">
        <v>4367</v>
      </c>
      <c r="G1106" t="s">
        <v>2687</v>
      </c>
      <c r="H1106" t="s">
        <v>4367</v>
      </c>
      <c r="I1106" t="s">
        <v>692</v>
      </c>
      <c r="J1106">
        <v>19252443.129266769</v>
      </c>
      <c r="L1106" s="4"/>
      <c r="M1106" s="4"/>
    </row>
    <row r="1107" spans="1:13" x14ac:dyDescent="0.4">
      <c r="A1107">
        <v>200000975</v>
      </c>
      <c r="B1107" t="s">
        <v>1322</v>
      </c>
      <c r="C1107" t="s">
        <v>4246</v>
      </c>
      <c r="D1107" t="s">
        <v>2687</v>
      </c>
      <c r="F1107" t="s">
        <v>4312</v>
      </c>
      <c r="G1107" t="s">
        <v>2687</v>
      </c>
      <c r="H1107" t="s">
        <v>4312</v>
      </c>
      <c r="I1107" t="s">
        <v>692</v>
      </c>
      <c r="J1107">
        <v>325372340.18157941</v>
      </c>
      <c r="L1107" s="4"/>
      <c r="M1107" s="4"/>
    </row>
    <row r="1108" spans="1:13" x14ac:dyDescent="0.4">
      <c r="A1108">
        <v>200000975</v>
      </c>
      <c r="B1108" t="s">
        <v>1322</v>
      </c>
      <c r="C1108" t="s">
        <v>4246</v>
      </c>
      <c r="D1108" t="s">
        <v>2687</v>
      </c>
      <c r="F1108" t="s">
        <v>4316</v>
      </c>
      <c r="G1108" t="s">
        <v>2687</v>
      </c>
      <c r="H1108" t="s">
        <v>4316</v>
      </c>
      <c r="I1108" t="s">
        <v>692</v>
      </c>
      <c r="J1108">
        <v>20635040.630189709</v>
      </c>
      <c r="L1108" s="4"/>
      <c r="M1108" s="4"/>
    </row>
    <row r="1109" spans="1:13" x14ac:dyDescent="0.4">
      <c r="A1109">
        <v>200000975</v>
      </c>
      <c r="B1109" t="s">
        <v>1322</v>
      </c>
      <c r="C1109" t="s">
        <v>4246</v>
      </c>
      <c r="D1109" t="s">
        <v>2687</v>
      </c>
      <c r="F1109" t="s">
        <v>4316</v>
      </c>
      <c r="G1109" t="s">
        <v>2687</v>
      </c>
      <c r="H1109" t="s">
        <v>4316</v>
      </c>
      <c r="I1109" t="s">
        <v>692</v>
      </c>
      <c r="J1109">
        <v>293346139.96200937</v>
      </c>
      <c r="L1109" s="4"/>
      <c r="M1109" s="4"/>
    </row>
    <row r="1110" spans="1:13" x14ac:dyDescent="0.4">
      <c r="A1110">
        <v>200000975</v>
      </c>
      <c r="B1110" t="s">
        <v>1322</v>
      </c>
      <c r="C1110" t="s">
        <v>4246</v>
      </c>
      <c r="D1110" t="s">
        <v>2687</v>
      </c>
      <c r="F1110" t="s">
        <v>8996</v>
      </c>
      <c r="G1110" t="s">
        <v>2687</v>
      </c>
      <c r="H1110" t="s">
        <v>8996</v>
      </c>
      <c r="I1110" t="s">
        <v>692</v>
      </c>
      <c r="J1110">
        <v>117122699.5274206</v>
      </c>
      <c r="L1110" s="4"/>
      <c r="M1110" s="4"/>
    </row>
    <row r="1111" spans="1:13" x14ac:dyDescent="0.4">
      <c r="A1111">
        <v>200000975</v>
      </c>
      <c r="B1111" t="s">
        <v>1322</v>
      </c>
      <c r="C1111" t="s">
        <v>4246</v>
      </c>
      <c r="D1111" t="s">
        <v>2687</v>
      </c>
      <c r="F1111" t="s">
        <v>8997</v>
      </c>
      <c r="G1111" t="s">
        <v>2687</v>
      </c>
      <c r="H1111" t="s">
        <v>8997</v>
      </c>
      <c r="I1111" t="s">
        <v>692</v>
      </c>
      <c r="J1111">
        <v>302494969.6363616</v>
      </c>
      <c r="L1111" s="4"/>
      <c r="M1111" s="4"/>
    </row>
    <row r="1112" spans="1:13" x14ac:dyDescent="0.4">
      <c r="A1112">
        <v>200000975</v>
      </c>
      <c r="B1112" t="s">
        <v>1322</v>
      </c>
      <c r="C1112" t="s">
        <v>4246</v>
      </c>
      <c r="D1112" t="s">
        <v>2687</v>
      </c>
      <c r="F1112" t="s">
        <v>8998</v>
      </c>
      <c r="G1112" t="s">
        <v>2687</v>
      </c>
      <c r="H1112" t="s">
        <v>8998</v>
      </c>
      <c r="I1112" t="s">
        <v>692</v>
      </c>
      <c r="J1112">
        <v>1014409486.226558</v>
      </c>
      <c r="L1112" s="4"/>
      <c r="M1112" s="4"/>
    </row>
    <row r="1113" spans="1:13" x14ac:dyDescent="0.4">
      <c r="A1113">
        <v>200000975</v>
      </c>
      <c r="B1113" t="s">
        <v>1322</v>
      </c>
      <c r="C1113" t="s">
        <v>4246</v>
      </c>
      <c r="D1113" t="s">
        <v>2687</v>
      </c>
      <c r="F1113" t="s">
        <v>8999</v>
      </c>
      <c r="G1113" t="s">
        <v>2687</v>
      </c>
      <c r="H1113" t="s">
        <v>8999</v>
      </c>
      <c r="I1113" t="s">
        <v>692</v>
      </c>
      <c r="J1113">
        <v>145067046.32817501</v>
      </c>
      <c r="L1113" s="4"/>
      <c r="M1113" s="4"/>
    </row>
    <row r="1114" spans="1:13" x14ac:dyDescent="0.4">
      <c r="A1114">
        <v>200000975</v>
      </c>
      <c r="B1114" t="s">
        <v>1322</v>
      </c>
      <c r="C1114" t="s">
        <v>4246</v>
      </c>
      <c r="D1114" t="s">
        <v>2687</v>
      </c>
      <c r="F1114" t="s">
        <v>4271</v>
      </c>
      <c r="G1114" t="s">
        <v>2687</v>
      </c>
      <c r="H1114" t="s">
        <v>4271</v>
      </c>
      <c r="I1114" t="s">
        <v>692</v>
      </c>
      <c r="J1114">
        <v>724852779.30926752</v>
      </c>
      <c r="L1114" s="4"/>
      <c r="M1114" s="4"/>
    </row>
    <row r="1115" spans="1:13" x14ac:dyDescent="0.4">
      <c r="A1115">
        <v>200000975</v>
      </c>
      <c r="B1115" t="s">
        <v>1322</v>
      </c>
      <c r="C1115" t="s">
        <v>4246</v>
      </c>
      <c r="D1115" t="s">
        <v>2687</v>
      </c>
      <c r="F1115" t="s">
        <v>4276</v>
      </c>
      <c r="G1115" t="s">
        <v>2687</v>
      </c>
      <c r="H1115" t="s">
        <v>4276</v>
      </c>
      <c r="I1115" t="s">
        <v>692</v>
      </c>
      <c r="J1115">
        <v>7334650795.256299</v>
      </c>
      <c r="L1115" s="4"/>
      <c r="M1115" s="4"/>
    </row>
    <row r="1116" spans="1:13" x14ac:dyDescent="0.4">
      <c r="A1116">
        <v>200000975</v>
      </c>
      <c r="B1116" t="s">
        <v>1322</v>
      </c>
      <c r="C1116" t="s">
        <v>4246</v>
      </c>
      <c r="D1116" t="s">
        <v>2687</v>
      </c>
      <c r="F1116" t="s">
        <v>9000</v>
      </c>
      <c r="G1116" t="s">
        <v>2687</v>
      </c>
      <c r="H1116" t="s">
        <v>9000</v>
      </c>
      <c r="I1116" t="s">
        <v>692</v>
      </c>
      <c r="J1116">
        <v>5107058.7255318547</v>
      </c>
      <c r="L1116" s="4"/>
      <c r="M1116" s="4"/>
    </row>
    <row r="1117" spans="1:13" x14ac:dyDescent="0.4">
      <c r="A1117">
        <v>200000975</v>
      </c>
      <c r="B1117" t="s">
        <v>1322</v>
      </c>
      <c r="C1117" t="s">
        <v>4246</v>
      </c>
      <c r="D1117" t="s">
        <v>2687</v>
      </c>
      <c r="F1117" t="s">
        <v>9001</v>
      </c>
      <c r="G1117" t="s">
        <v>2687</v>
      </c>
      <c r="H1117" t="s">
        <v>9001</v>
      </c>
      <c r="I1117" t="s">
        <v>692</v>
      </c>
      <c r="J1117">
        <v>229457348.6631968</v>
      </c>
      <c r="L1117" s="4"/>
      <c r="M1117" s="4"/>
    </row>
    <row r="1118" spans="1:13" x14ac:dyDescent="0.4">
      <c r="A1118">
        <v>200000975</v>
      </c>
      <c r="B1118" t="s">
        <v>1322</v>
      </c>
      <c r="C1118" t="s">
        <v>4246</v>
      </c>
      <c r="D1118" t="s">
        <v>2687</v>
      </c>
      <c r="F1118" t="s">
        <v>9002</v>
      </c>
      <c r="G1118" t="s">
        <v>2687</v>
      </c>
      <c r="H1118" t="s">
        <v>9002</v>
      </c>
      <c r="I1118" t="s">
        <v>692</v>
      </c>
      <c r="J1118">
        <v>79254933.448221982</v>
      </c>
      <c r="L1118" s="4"/>
      <c r="M1118" s="4"/>
    </row>
    <row r="1119" spans="1:13" x14ac:dyDescent="0.4">
      <c r="A1119">
        <v>200000975</v>
      </c>
      <c r="B1119" t="s">
        <v>1322</v>
      </c>
      <c r="C1119" t="s">
        <v>4246</v>
      </c>
      <c r="D1119" t="s">
        <v>2687</v>
      </c>
      <c r="F1119" t="s">
        <v>4293</v>
      </c>
      <c r="G1119" t="s">
        <v>2687</v>
      </c>
      <c r="H1119" t="s">
        <v>4293</v>
      </c>
      <c r="I1119" t="s">
        <v>692</v>
      </c>
      <c r="J1119">
        <v>297116723.15768391</v>
      </c>
      <c r="L1119" s="4"/>
      <c r="M1119" s="4"/>
    </row>
    <row r="1120" spans="1:13" x14ac:dyDescent="0.4">
      <c r="A1120">
        <v>200000975</v>
      </c>
      <c r="B1120" t="s">
        <v>1322</v>
      </c>
      <c r="C1120" t="s">
        <v>4246</v>
      </c>
      <c r="D1120" t="s">
        <v>2687</v>
      </c>
      <c r="F1120" t="s">
        <v>9003</v>
      </c>
      <c r="G1120" t="s">
        <v>2687</v>
      </c>
      <c r="H1120" t="s">
        <v>9003</v>
      </c>
      <c r="I1120" t="s">
        <v>692</v>
      </c>
      <c r="J1120">
        <v>1046013.275248209</v>
      </c>
      <c r="L1120" s="4"/>
      <c r="M1120" s="4"/>
    </row>
    <row r="1121" spans="1:13" x14ac:dyDescent="0.4">
      <c r="A1121">
        <v>200000975</v>
      </c>
      <c r="B1121" t="s">
        <v>1322</v>
      </c>
      <c r="C1121" t="s">
        <v>4246</v>
      </c>
      <c r="D1121" t="s">
        <v>2687</v>
      </c>
      <c r="F1121" t="s">
        <v>9003</v>
      </c>
      <c r="G1121" t="s">
        <v>2687</v>
      </c>
      <c r="H1121" t="s">
        <v>9003</v>
      </c>
      <c r="I1121" t="s">
        <v>692</v>
      </c>
      <c r="J1121">
        <v>34568995.312855244</v>
      </c>
      <c r="L1121" s="4"/>
      <c r="M1121" s="4"/>
    </row>
    <row r="1122" spans="1:13" x14ac:dyDescent="0.4">
      <c r="A1122">
        <v>200000975</v>
      </c>
      <c r="B1122" t="s">
        <v>1322</v>
      </c>
      <c r="C1122" t="s">
        <v>4246</v>
      </c>
      <c r="D1122" t="s">
        <v>2687</v>
      </c>
      <c r="F1122" t="s">
        <v>9004</v>
      </c>
      <c r="G1122" t="s">
        <v>2687</v>
      </c>
      <c r="H1122" t="s">
        <v>9004</v>
      </c>
      <c r="I1122" t="s">
        <v>692</v>
      </c>
      <c r="J1122">
        <v>119382723.2932411</v>
      </c>
      <c r="L1122" s="4"/>
      <c r="M1122" s="4"/>
    </row>
    <row r="1123" spans="1:13" x14ac:dyDescent="0.4">
      <c r="A1123">
        <v>200000975</v>
      </c>
      <c r="B1123" t="s">
        <v>1322</v>
      </c>
      <c r="C1123" t="s">
        <v>4246</v>
      </c>
      <c r="D1123" t="s">
        <v>2687</v>
      </c>
      <c r="F1123" t="s">
        <v>4363</v>
      </c>
      <c r="G1123" t="s">
        <v>2687</v>
      </c>
      <c r="H1123" t="s">
        <v>4363</v>
      </c>
      <c r="I1123" t="s">
        <v>692</v>
      </c>
      <c r="J1123">
        <v>33538175.157487489</v>
      </c>
      <c r="L1123" s="4"/>
      <c r="M1123" s="4"/>
    </row>
    <row r="1124" spans="1:13" x14ac:dyDescent="0.4">
      <c r="A1124">
        <v>200000975</v>
      </c>
      <c r="B1124" t="s">
        <v>1322</v>
      </c>
      <c r="C1124" t="s">
        <v>4246</v>
      </c>
      <c r="D1124" t="s">
        <v>2687</v>
      </c>
      <c r="F1124" t="s">
        <v>4387</v>
      </c>
      <c r="G1124" t="s">
        <v>2687</v>
      </c>
      <c r="H1124" t="s">
        <v>4387</v>
      </c>
      <c r="I1124" t="s">
        <v>692</v>
      </c>
      <c r="J1124">
        <v>145442722.16820061</v>
      </c>
      <c r="L1124" s="4"/>
      <c r="M1124" s="4"/>
    </row>
    <row r="1125" spans="1:13" x14ac:dyDescent="0.4">
      <c r="A1125">
        <v>200000975</v>
      </c>
      <c r="B1125" t="s">
        <v>1322</v>
      </c>
      <c r="C1125" t="s">
        <v>4246</v>
      </c>
      <c r="D1125" t="s">
        <v>2687</v>
      </c>
      <c r="F1125" t="s">
        <v>9005</v>
      </c>
      <c r="G1125" t="s">
        <v>2687</v>
      </c>
      <c r="H1125" t="s">
        <v>9005</v>
      </c>
      <c r="I1125" t="s">
        <v>692</v>
      </c>
      <c r="J1125">
        <v>10367652.892340161</v>
      </c>
      <c r="L1125" s="4"/>
      <c r="M1125" s="4"/>
    </row>
    <row r="1126" spans="1:13" x14ac:dyDescent="0.4">
      <c r="A1126">
        <v>200000975</v>
      </c>
      <c r="B1126" t="s">
        <v>1322</v>
      </c>
      <c r="C1126" t="s">
        <v>4246</v>
      </c>
      <c r="D1126" t="s">
        <v>2687</v>
      </c>
      <c r="F1126" t="s">
        <v>9006</v>
      </c>
      <c r="G1126" t="s">
        <v>2687</v>
      </c>
      <c r="H1126" t="s">
        <v>9006</v>
      </c>
      <c r="I1126" t="s">
        <v>692</v>
      </c>
      <c r="J1126">
        <v>30732378.666023169</v>
      </c>
      <c r="L1126" s="4"/>
      <c r="M1126" s="4"/>
    </row>
    <row r="1127" spans="1:13" x14ac:dyDescent="0.4">
      <c r="A1127">
        <v>200000975</v>
      </c>
      <c r="B1127" t="s">
        <v>1322</v>
      </c>
      <c r="C1127" t="s">
        <v>4246</v>
      </c>
      <c r="D1127" t="s">
        <v>2687</v>
      </c>
      <c r="F1127" t="s">
        <v>4306</v>
      </c>
      <c r="G1127" t="s">
        <v>2687</v>
      </c>
      <c r="H1127" t="s">
        <v>4306</v>
      </c>
      <c r="I1127" t="s">
        <v>692</v>
      </c>
      <c r="J1127">
        <v>691964133.61847067</v>
      </c>
      <c r="L1127" s="4"/>
      <c r="M1127" s="4"/>
    </row>
    <row r="1128" spans="1:13" x14ac:dyDescent="0.4">
      <c r="A1128">
        <v>200000975</v>
      </c>
      <c r="B1128" t="s">
        <v>1322</v>
      </c>
      <c r="C1128" t="s">
        <v>4246</v>
      </c>
      <c r="D1128" t="s">
        <v>2687</v>
      </c>
      <c r="F1128" t="s">
        <v>9007</v>
      </c>
      <c r="G1128" t="s">
        <v>2687</v>
      </c>
      <c r="H1128" t="s">
        <v>9007</v>
      </c>
      <c r="I1128" t="s">
        <v>692</v>
      </c>
      <c r="J1128">
        <v>1995162437.229728</v>
      </c>
      <c r="L1128" s="4"/>
      <c r="M1128" s="4"/>
    </row>
    <row r="1129" spans="1:13" x14ac:dyDescent="0.4">
      <c r="A1129">
        <v>200000975</v>
      </c>
      <c r="B1129" t="s">
        <v>1322</v>
      </c>
      <c r="C1129" t="s">
        <v>4246</v>
      </c>
      <c r="D1129" t="s">
        <v>2687</v>
      </c>
      <c r="F1129" t="s">
        <v>9008</v>
      </c>
      <c r="G1129" t="s">
        <v>2687</v>
      </c>
      <c r="H1129" t="s">
        <v>9008</v>
      </c>
      <c r="I1129" t="s">
        <v>692</v>
      </c>
      <c r="J1129">
        <v>361550720.9789148</v>
      </c>
      <c r="L1129" s="4"/>
      <c r="M1129" s="4"/>
    </row>
    <row r="1130" spans="1:13" x14ac:dyDescent="0.4">
      <c r="A1130">
        <v>200000975</v>
      </c>
      <c r="B1130" t="s">
        <v>1322</v>
      </c>
      <c r="C1130" t="s">
        <v>4246</v>
      </c>
      <c r="D1130" t="s">
        <v>2687</v>
      </c>
      <c r="F1130" t="s">
        <v>9009</v>
      </c>
      <c r="G1130" t="s">
        <v>2687</v>
      </c>
      <c r="H1130" t="s">
        <v>9009</v>
      </c>
      <c r="I1130" t="s">
        <v>692</v>
      </c>
      <c r="J1130">
        <v>4.9198043671251153</v>
      </c>
      <c r="L1130" s="4"/>
      <c r="M1130" s="4"/>
    </row>
    <row r="1131" spans="1:13" x14ac:dyDescent="0.4">
      <c r="A1131">
        <v>200000975</v>
      </c>
      <c r="B1131" t="s">
        <v>1322</v>
      </c>
      <c r="C1131" t="s">
        <v>4246</v>
      </c>
      <c r="D1131" t="s">
        <v>2687</v>
      </c>
      <c r="F1131" t="s">
        <v>4247</v>
      </c>
      <c r="G1131" t="s">
        <v>2687</v>
      </c>
      <c r="H1131" t="s">
        <v>4247</v>
      </c>
      <c r="I1131" t="s">
        <v>692</v>
      </c>
      <c r="J1131">
        <v>26.374389941810321</v>
      </c>
      <c r="L1131" s="4"/>
      <c r="M1131" s="4"/>
    </row>
    <row r="1132" spans="1:13" x14ac:dyDescent="0.4">
      <c r="A1132">
        <v>200000975</v>
      </c>
      <c r="B1132" t="s">
        <v>1322</v>
      </c>
      <c r="C1132" t="s">
        <v>4246</v>
      </c>
      <c r="D1132" t="s">
        <v>2687</v>
      </c>
      <c r="F1132" t="s">
        <v>4252</v>
      </c>
      <c r="G1132" t="s">
        <v>2687</v>
      </c>
      <c r="H1132" t="s">
        <v>4252</v>
      </c>
      <c r="I1132" t="s">
        <v>692</v>
      </c>
      <c r="J1132">
        <v>134.51000289038811</v>
      </c>
      <c r="L1132" s="4"/>
      <c r="M1132" s="4"/>
    </row>
    <row r="1133" spans="1:13" x14ac:dyDescent="0.4">
      <c r="A1133">
        <v>200000975</v>
      </c>
      <c r="B1133" t="s">
        <v>1322</v>
      </c>
      <c r="C1133" t="s">
        <v>4246</v>
      </c>
      <c r="D1133" t="s">
        <v>2687</v>
      </c>
      <c r="F1133" t="s">
        <v>4248</v>
      </c>
      <c r="G1133" t="s">
        <v>2687</v>
      </c>
      <c r="H1133" t="s">
        <v>4248</v>
      </c>
      <c r="I1133" t="s">
        <v>692</v>
      </c>
      <c r="J1133">
        <v>16.863825779124859</v>
      </c>
      <c r="L1133" s="4"/>
      <c r="M1133" s="4"/>
    </row>
    <row r="1134" spans="1:13" x14ac:dyDescent="0.4">
      <c r="A1134">
        <v>200000975</v>
      </c>
      <c r="B1134" t="s">
        <v>1322</v>
      </c>
      <c r="C1134" t="s">
        <v>4246</v>
      </c>
      <c r="D1134" t="s">
        <v>2687</v>
      </c>
      <c r="F1134" t="s">
        <v>9010</v>
      </c>
      <c r="G1134" t="s">
        <v>2687</v>
      </c>
      <c r="H1134" t="s">
        <v>9010</v>
      </c>
      <c r="I1134" t="s">
        <v>692</v>
      </c>
      <c r="J1134">
        <v>22.982819091378801</v>
      </c>
      <c r="L1134" s="4"/>
      <c r="M1134" s="4"/>
    </row>
    <row r="1135" spans="1:13" x14ac:dyDescent="0.4">
      <c r="A1135">
        <v>200000975</v>
      </c>
      <c r="B1135" t="s">
        <v>1322</v>
      </c>
      <c r="C1135" t="s">
        <v>4246</v>
      </c>
      <c r="D1135" t="s">
        <v>2687</v>
      </c>
      <c r="F1135" t="s">
        <v>9011</v>
      </c>
      <c r="G1135" t="s">
        <v>2687</v>
      </c>
      <c r="H1135" t="s">
        <v>9011</v>
      </c>
      <c r="I1135" t="s">
        <v>692</v>
      </c>
      <c r="J1135">
        <v>340.74037506763477</v>
      </c>
      <c r="L1135" s="4"/>
      <c r="M1135" s="4"/>
    </row>
    <row r="1136" spans="1:13" x14ac:dyDescent="0.4">
      <c r="A1136">
        <v>200000975</v>
      </c>
      <c r="B1136" t="s">
        <v>1322</v>
      </c>
      <c r="C1136" t="s">
        <v>4246</v>
      </c>
      <c r="D1136" t="s">
        <v>2687</v>
      </c>
      <c r="F1136" t="s">
        <v>9012</v>
      </c>
      <c r="G1136" t="s">
        <v>2687</v>
      </c>
      <c r="H1136" t="s">
        <v>9012</v>
      </c>
      <c r="I1136" t="s">
        <v>692</v>
      </c>
      <c r="J1136">
        <v>50.799116663148979</v>
      </c>
      <c r="L1136" s="4"/>
      <c r="M1136" s="4"/>
    </row>
    <row r="1137" spans="1:13" x14ac:dyDescent="0.4">
      <c r="A1137">
        <v>200000975</v>
      </c>
      <c r="B1137" t="s">
        <v>1322</v>
      </c>
      <c r="C1137" t="s">
        <v>4246</v>
      </c>
      <c r="D1137" t="s">
        <v>2687</v>
      </c>
      <c r="F1137" t="s">
        <v>9013</v>
      </c>
      <c r="G1137" t="s">
        <v>2687</v>
      </c>
      <c r="H1137" t="s">
        <v>9013</v>
      </c>
      <c r="I1137" t="s">
        <v>692</v>
      </c>
      <c r="J1137">
        <v>34.443156642635543</v>
      </c>
      <c r="L1137" s="4"/>
      <c r="M1137" s="4"/>
    </row>
    <row r="1138" spans="1:13" x14ac:dyDescent="0.4">
      <c r="A1138">
        <v>200000975</v>
      </c>
      <c r="B1138" t="s">
        <v>1322</v>
      </c>
      <c r="C1138" t="s">
        <v>4246</v>
      </c>
      <c r="D1138" t="s">
        <v>2687</v>
      </c>
      <c r="F1138" t="s">
        <v>9014</v>
      </c>
      <c r="G1138" t="s">
        <v>2687</v>
      </c>
      <c r="H1138" t="s">
        <v>9014</v>
      </c>
      <c r="I1138" t="s">
        <v>692</v>
      </c>
      <c r="J1138">
        <v>54.396747763260237</v>
      </c>
      <c r="L1138" s="4"/>
      <c r="M1138" s="4"/>
    </row>
    <row r="1139" spans="1:13" x14ac:dyDescent="0.4">
      <c r="A1139">
        <v>200000975</v>
      </c>
      <c r="B1139" t="s">
        <v>1322</v>
      </c>
      <c r="C1139" t="s">
        <v>4246</v>
      </c>
      <c r="D1139" t="s">
        <v>2687</v>
      </c>
      <c r="F1139" t="s">
        <v>9015</v>
      </c>
      <c r="G1139" t="s">
        <v>2687</v>
      </c>
      <c r="H1139" t="s">
        <v>9015</v>
      </c>
      <c r="I1139" t="s">
        <v>692</v>
      </c>
      <c r="J1139">
        <v>7361215350.6114912</v>
      </c>
      <c r="L1139" s="4"/>
      <c r="M1139" s="4"/>
    </row>
    <row r="1140" spans="1:13" x14ac:dyDescent="0.4">
      <c r="A1140">
        <v>200000975</v>
      </c>
      <c r="B1140" t="s">
        <v>1322</v>
      </c>
      <c r="C1140" t="s">
        <v>4246</v>
      </c>
      <c r="D1140" t="s">
        <v>2687</v>
      </c>
      <c r="F1140" t="s">
        <v>9015</v>
      </c>
      <c r="G1140" t="s">
        <v>2687</v>
      </c>
      <c r="H1140" t="s">
        <v>9015</v>
      </c>
      <c r="I1140" t="s">
        <v>692</v>
      </c>
      <c r="J1140">
        <v>0.36049297367116268</v>
      </c>
      <c r="L1140" s="4"/>
      <c r="M1140" s="4"/>
    </row>
    <row r="1141" spans="1:13" x14ac:dyDescent="0.4">
      <c r="A1141">
        <v>200000975</v>
      </c>
      <c r="B1141" t="s">
        <v>1322</v>
      </c>
      <c r="C1141" t="s">
        <v>4246</v>
      </c>
      <c r="D1141" t="s">
        <v>2687</v>
      </c>
      <c r="F1141" t="s">
        <v>9016</v>
      </c>
      <c r="G1141" t="s">
        <v>2687</v>
      </c>
      <c r="H1141" t="s">
        <v>9016</v>
      </c>
      <c r="I1141" t="s">
        <v>692</v>
      </c>
      <c r="J1141">
        <v>34.477712703218941</v>
      </c>
      <c r="L1141" s="4"/>
      <c r="M1141" s="4"/>
    </row>
    <row r="1142" spans="1:13" x14ac:dyDescent="0.4">
      <c r="A1142">
        <v>200000975</v>
      </c>
      <c r="B1142" t="s">
        <v>1322</v>
      </c>
      <c r="C1142" t="s">
        <v>4246</v>
      </c>
      <c r="D1142" t="s">
        <v>2687</v>
      </c>
      <c r="F1142" t="s">
        <v>9017</v>
      </c>
      <c r="G1142" t="s">
        <v>2687</v>
      </c>
      <c r="H1142" t="s">
        <v>9017</v>
      </c>
      <c r="I1142" t="s">
        <v>692</v>
      </c>
      <c r="J1142">
        <v>251.6703845856654</v>
      </c>
      <c r="L1142" s="4"/>
      <c r="M1142" s="4"/>
    </row>
    <row r="1143" spans="1:13" x14ac:dyDescent="0.4">
      <c r="A1143">
        <v>200000975</v>
      </c>
      <c r="B1143" t="s">
        <v>1322</v>
      </c>
      <c r="C1143" t="s">
        <v>4246</v>
      </c>
      <c r="D1143" t="s">
        <v>2687</v>
      </c>
      <c r="F1143" t="s">
        <v>9018</v>
      </c>
      <c r="G1143" t="s">
        <v>2687</v>
      </c>
      <c r="H1143" t="s">
        <v>9018</v>
      </c>
      <c r="I1143" t="s">
        <v>692</v>
      </c>
      <c r="J1143">
        <v>31.96822110381121</v>
      </c>
      <c r="L1143" s="4"/>
      <c r="M1143" s="4"/>
    </row>
    <row r="1144" spans="1:13" x14ac:dyDescent="0.4">
      <c r="A1144">
        <v>200000975</v>
      </c>
      <c r="B1144" t="s">
        <v>1322</v>
      </c>
      <c r="C1144" t="s">
        <v>4246</v>
      </c>
      <c r="D1144" t="s">
        <v>2687</v>
      </c>
      <c r="F1144" t="s">
        <v>9019</v>
      </c>
      <c r="G1144" t="s">
        <v>2687</v>
      </c>
      <c r="H1144" t="s">
        <v>9019</v>
      </c>
      <c r="I1144" t="s">
        <v>692</v>
      </c>
      <c r="J1144">
        <v>0.16968641545246199</v>
      </c>
      <c r="L1144" s="4"/>
      <c r="M1144" s="4"/>
    </row>
    <row r="1145" spans="1:13" x14ac:dyDescent="0.4">
      <c r="A1145">
        <v>200000975</v>
      </c>
      <c r="B1145" t="s">
        <v>1322</v>
      </c>
      <c r="C1145" t="s">
        <v>4246</v>
      </c>
      <c r="D1145" t="s">
        <v>2687</v>
      </c>
      <c r="F1145" t="s">
        <v>9020</v>
      </c>
      <c r="G1145" t="s">
        <v>2687</v>
      </c>
      <c r="H1145" t="s">
        <v>9020</v>
      </c>
      <c r="I1145" t="s">
        <v>692</v>
      </c>
      <c r="J1145">
        <v>25.159295477297661</v>
      </c>
      <c r="L1145" s="4"/>
      <c r="M1145" s="4"/>
    </row>
    <row r="1146" spans="1:13" x14ac:dyDescent="0.4">
      <c r="A1146">
        <v>200000975</v>
      </c>
      <c r="B1146" t="s">
        <v>1322</v>
      </c>
      <c r="C1146" t="s">
        <v>4246</v>
      </c>
      <c r="D1146" t="s">
        <v>2687</v>
      </c>
      <c r="F1146" t="s">
        <v>9021</v>
      </c>
      <c r="G1146" t="s">
        <v>2687</v>
      </c>
      <c r="H1146" t="s">
        <v>9021</v>
      </c>
      <c r="I1146" t="s">
        <v>692</v>
      </c>
      <c r="J1146">
        <v>7.9261954088937676</v>
      </c>
      <c r="L1146" s="4"/>
      <c r="M1146" s="4"/>
    </row>
    <row r="1147" spans="1:13" x14ac:dyDescent="0.4">
      <c r="A1147">
        <v>200000975</v>
      </c>
      <c r="B1147" t="s">
        <v>1322</v>
      </c>
      <c r="C1147" t="s">
        <v>4246</v>
      </c>
      <c r="D1147" t="s">
        <v>2687</v>
      </c>
      <c r="F1147" t="s">
        <v>9022</v>
      </c>
      <c r="G1147" t="s">
        <v>2687</v>
      </c>
      <c r="H1147" t="s">
        <v>9022</v>
      </c>
      <c r="I1147" t="s">
        <v>692</v>
      </c>
      <c r="J1147">
        <v>21.949823314876721</v>
      </c>
      <c r="L1147" s="4"/>
      <c r="M1147" s="4"/>
    </row>
    <row r="1148" spans="1:13" x14ac:dyDescent="0.4">
      <c r="A1148">
        <v>200000975</v>
      </c>
      <c r="B1148" t="s">
        <v>1322</v>
      </c>
      <c r="C1148" t="s">
        <v>4246</v>
      </c>
      <c r="D1148" t="s">
        <v>2687</v>
      </c>
      <c r="F1148" t="s">
        <v>9023</v>
      </c>
      <c r="G1148" t="s">
        <v>2687</v>
      </c>
      <c r="H1148" t="s">
        <v>9023</v>
      </c>
      <c r="I1148" t="s">
        <v>692</v>
      </c>
      <c r="J1148">
        <v>1481.4157925249381</v>
      </c>
      <c r="L1148" s="4"/>
      <c r="M1148" s="4"/>
    </row>
    <row r="1149" spans="1:13" x14ac:dyDescent="0.4">
      <c r="A1149">
        <v>200000975</v>
      </c>
      <c r="B1149" t="s">
        <v>1322</v>
      </c>
      <c r="C1149" t="s">
        <v>4246</v>
      </c>
      <c r="D1149" t="s">
        <v>2687</v>
      </c>
      <c r="F1149" t="s">
        <v>9024</v>
      </c>
      <c r="G1149" t="s">
        <v>2687</v>
      </c>
      <c r="H1149" t="s">
        <v>9024</v>
      </c>
      <c r="I1149" t="s">
        <v>692</v>
      </c>
      <c r="J1149">
        <v>12.37437473184769</v>
      </c>
      <c r="L1149" s="4"/>
      <c r="M1149" s="4"/>
    </row>
    <row r="1150" spans="1:13" x14ac:dyDescent="0.4">
      <c r="A1150">
        <v>200000975</v>
      </c>
      <c r="B1150" t="s">
        <v>1322</v>
      </c>
      <c r="C1150" t="s">
        <v>4246</v>
      </c>
      <c r="D1150" t="s">
        <v>2687</v>
      </c>
      <c r="F1150" t="s">
        <v>9025</v>
      </c>
      <c r="G1150" t="s">
        <v>2687</v>
      </c>
      <c r="H1150" t="s">
        <v>9025</v>
      </c>
      <c r="I1150" t="s">
        <v>692</v>
      </c>
      <c r="J1150">
        <v>78.284460082960834</v>
      </c>
      <c r="L1150" s="4"/>
      <c r="M1150" s="4"/>
    </row>
    <row r="1151" spans="1:13" x14ac:dyDescent="0.4">
      <c r="A1151">
        <v>200000975</v>
      </c>
      <c r="B1151" t="s">
        <v>1322</v>
      </c>
      <c r="C1151" t="s">
        <v>4246</v>
      </c>
      <c r="D1151" t="s">
        <v>2687</v>
      </c>
      <c r="F1151" t="s">
        <v>9026</v>
      </c>
      <c r="G1151" t="s">
        <v>2687</v>
      </c>
      <c r="H1151" t="s">
        <v>9026</v>
      </c>
      <c r="I1151" t="s">
        <v>692</v>
      </c>
      <c r="J1151">
        <v>0.75242516877374643</v>
      </c>
      <c r="L1151" s="4"/>
      <c r="M1151" s="4"/>
    </row>
    <row r="1152" spans="1:13" x14ac:dyDescent="0.4">
      <c r="A1152">
        <v>200000975</v>
      </c>
      <c r="B1152" t="s">
        <v>1322</v>
      </c>
      <c r="C1152" t="s">
        <v>4246</v>
      </c>
      <c r="D1152" t="s">
        <v>2687</v>
      </c>
      <c r="F1152" t="s">
        <v>9027</v>
      </c>
      <c r="G1152" t="s">
        <v>2687</v>
      </c>
      <c r="H1152" t="s">
        <v>9027</v>
      </c>
      <c r="I1152" t="s">
        <v>692</v>
      </c>
      <c r="J1152">
        <v>16.73800003833691</v>
      </c>
      <c r="L1152" s="4"/>
      <c r="M1152" s="4"/>
    </row>
    <row r="1153" spans="1:13" x14ac:dyDescent="0.4">
      <c r="A1153">
        <v>200000975</v>
      </c>
      <c r="B1153" t="s">
        <v>1322</v>
      </c>
      <c r="C1153" t="s">
        <v>4246</v>
      </c>
      <c r="D1153" t="s">
        <v>2687</v>
      </c>
      <c r="F1153" t="s">
        <v>9028</v>
      </c>
      <c r="G1153" t="s">
        <v>2687</v>
      </c>
      <c r="H1153" t="s">
        <v>9028</v>
      </c>
      <c r="I1153" t="s">
        <v>692</v>
      </c>
      <c r="J1153">
        <v>236.8956764797916</v>
      </c>
      <c r="L1153" s="4"/>
      <c r="M1153" s="4"/>
    </row>
    <row r="1154" spans="1:13" x14ac:dyDescent="0.4">
      <c r="A1154">
        <v>200000975</v>
      </c>
      <c r="B1154" t="s">
        <v>1322</v>
      </c>
      <c r="C1154" t="s">
        <v>4246</v>
      </c>
      <c r="D1154" t="s">
        <v>2687</v>
      </c>
      <c r="F1154" t="s">
        <v>9029</v>
      </c>
      <c r="G1154" t="s">
        <v>2687</v>
      </c>
      <c r="H1154" t="s">
        <v>9029</v>
      </c>
      <c r="I1154" t="s">
        <v>692</v>
      </c>
      <c r="J1154">
        <v>85.563647423412661</v>
      </c>
      <c r="L1154" s="4"/>
      <c r="M1154" s="4"/>
    </row>
    <row r="1155" spans="1:13" x14ac:dyDescent="0.4">
      <c r="A1155">
        <v>200000975</v>
      </c>
      <c r="B1155" t="s">
        <v>1322</v>
      </c>
      <c r="C1155" t="s">
        <v>4246</v>
      </c>
      <c r="D1155" t="s">
        <v>2687</v>
      </c>
      <c r="F1155" t="s">
        <v>9030</v>
      </c>
      <c r="G1155" t="s">
        <v>2687</v>
      </c>
      <c r="H1155" t="s">
        <v>9030</v>
      </c>
      <c r="I1155" t="s">
        <v>692</v>
      </c>
      <c r="J1155">
        <v>15.199484165677999</v>
      </c>
      <c r="L1155" s="4"/>
      <c r="M1155" s="4"/>
    </row>
    <row r="1156" spans="1:13" x14ac:dyDescent="0.4">
      <c r="A1156">
        <v>200000975</v>
      </c>
      <c r="B1156" t="s">
        <v>1322</v>
      </c>
      <c r="C1156" t="s">
        <v>4246</v>
      </c>
      <c r="D1156" t="s">
        <v>2687</v>
      </c>
      <c r="F1156" t="s">
        <v>9031</v>
      </c>
      <c r="G1156" t="s">
        <v>2687</v>
      </c>
      <c r="H1156" t="s">
        <v>9031</v>
      </c>
      <c r="I1156" t="s">
        <v>692</v>
      </c>
      <c r="J1156">
        <v>19.912925320849411</v>
      </c>
      <c r="L1156" s="4"/>
      <c r="M1156" s="4"/>
    </row>
    <row r="1157" spans="1:13" x14ac:dyDescent="0.4">
      <c r="A1157">
        <v>200000975</v>
      </c>
      <c r="B1157" t="s">
        <v>1322</v>
      </c>
      <c r="C1157" t="s">
        <v>4246</v>
      </c>
      <c r="D1157" t="s">
        <v>2687</v>
      </c>
      <c r="F1157" t="s">
        <v>9032</v>
      </c>
      <c r="G1157" t="s">
        <v>2687</v>
      </c>
      <c r="H1157" t="s">
        <v>9032</v>
      </c>
      <c r="I1157" t="s">
        <v>692</v>
      </c>
      <c r="J1157">
        <v>3.905197482585995</v>
      </c>
      <c r="L1157" s="4"/>
      <c r="M1157" s="4"/>
    </row>
    <row r="1158" spans="1:13" x14ac:dyDescent="0.4">
      <c r="A1158">
        <v>200000975</v>
      </c>
      <c r="B1158" t="s">
        <v>1322</v>
      </c>
      <c r="C1158" t="s">
        <v>4246</v>
      </c>
      <c r="D1158" t="s">
        <v>2687</v>
      </c>
      <c r="F1158" t="s">
        <v>9033</v>
      </c>
      <c r="G1158" t="s">
        <v>2687</v>
      </c>
      <c r="H1158" t="s">
        <v>9033</v>
      </c>
      <c r="I1158" t="s">
        <v>692</v>
      </c>
      <c r="J1158">
        <v>0.86468646229496615</v>
      </c>
      <c r="L1158" s="4"/>
      <c r="M1158" s="4"/>
    </row>
    <row r="1159" spans="1:13" x14ac:dyDescent="0.4">
      <c r="A1159">
        <v>200000975</v>
      </c>
      <c r="B1159" t="s">
        <v>1322</v>
      </c>
      <c r="C1159" t="s">
        <v>4246</v>
      </c>
      <c r="D1159" t="s">
        <v>2687</v>
      </c>
      <c r="F1159" t="s">
        <v>9034</v>
      </c>
      <c r="G1159" t="s">
        <v>2687</v>
      </c>
      <c r="H1159" t="s">
        <v>9034</v>
      </c>
      <c r="I1159" t="s">
        <v>692</v>
      </c>
      <c r="J1159">
        <v>1065.2266062230369</v>
      </c>
      <c r="L1159" s="4"/>
      <c r="M1159" s="4"/>
    </row>
    <row r="1160" spans="1:13" x14ac:dyDescent="0.4">
      <c r="A1160">
        <v>200000975</v>
      </c>
      <c r="B1160" t="s">
        <v>1322</v>
      </c>
      <c r="C1160" t="s">
        <v>4246</v>
      </c>
      <c r="D1160" t="s">
        <v>2687</v>
      </c>
      <c r="F1160" t="s">
        <v>9035</v>
      </c>
      <c r="G1160" t="s">
        <v>2687</v>
      </c>
      <c r="H1160" t="s">
        <v>9035</v>
      </c>
      <c r="I1160" t="s">
        <v>692</v>
      </c>
      <c r="J1160">
        <v>0.67134603778481505</v>
      </c>
      <c r="L1160" s="4"/>
      <c r="M1160" s="4"/>
    </row>
    <row r="1161" spans="1:13" x14ac:dyDescent="0.4">
      <c r="A1161">
        <v>200000975</v>
      </c>
      <c r="B1161" t="s">
        <v>1322</v>
      </c>
      <c r="C1161" t="s">
        <v>4246</v>
      </c>
      <c r="D1161" t="s">
        <v>2687</v>
      </c>
      <c r="F1161" t="s">
        <v>9036</v>
      </c>
      <c r="G1161" t="s">
        <v>2687</v>
      </c>
      <c r="H1161" t="s">
        <v>9036</v>
      </c>
      <c r="I1161" t="s">
        <v>692</v>
      </c>
      <c r="J1161">
        <v>61.365669602796437</v>
      </c>
      <c r="L1161" s="4"/>
      <c r="M1161" s="4"/>
    </row>
    <row r="1162" spans="1:13" x14ac:dyDescent="0.4">
      <c r="A1162">
        <v>200000975</v>
      </c>
      <c r="B1162" t="s">
        <v>1322</v>
      </c>
      <c r="C1162" t="s">
        <v>4246</v>
      </c>
      <c r="D1162" t="s">
        <v>2687</v>
      </c>
      <c r="F1162" t="s">
        <v>9037</v>
      </c>
      <c r="G1162" t="s">
        <v>2687</v>
      </c>
      <c r="H1162" t="s">
        <v>9037</v>
      </c>
      <c r="I1162" t="s">
        <v>692</v>
      </c>
      <c r="J1162">
        <v>17.87379642280462</v>
      </c>
      <c r="L1162" s="4"/>
      <c r="M1162" s="4"/>
    </row>
    <row r="1163" spans="1:13" x14ac:dyDescent="0.4">
      <c r="A1163">
        <v>200000975</v>
      </c>
      <c r="B1163" t="s">
        <v>1322</v>
      </c>
      <c r="C1163" t="s">
        <v>4246</v>
      </c>
      <c r="D1163" t="s">
        <v>2687</v>
      </c>
      <c r="F1163" t="s">
        <v>9037</v>
      </c>
      <c r="G1163" t="s">
        <v>2687</v>
      </c>
      <c r="H1163" t="s">
        <v>9037</v>
      </c>
      <c r="I1163" t="s">
        <v>692</v>
      </c>
      <c r="J1163">
        <v>0.22227332167502881</v>
      </c>
      <c r="L1163" s="4"/>
      <c r="M1163" s="4"/>
    </row>
    <row r="1164" spans="1:13" x14ac:dyDescent="0.4">
      <c r="A1164">
        <v>200000975</v>
      </c>
      <c r="B1164" t="s">
        <v>1322</v>
      </c>
      <c r="C1164" t="s">
        <v>4246</v>
      </c>
      <c r="D1164" t="s">
        <v>2687</v>
      </c>
      <c r="F1164" t="s">
        <v>9038</v>
      </c>
      <c r="G1164" t="s">
        <v>2687</v>
      </c>
      <c r="H1164" t="s">
        <v>9038</v>
      </c>
      <c r="I1164" t="s">
        <v>692</v>
      </c>
      <c r="J1164">
        <v>21.92520533494729</v>
      </c>
      <c r="L1164" s="4"/>
      <c r="M1164" s="4"/>
    </row>
    <row r="1165" spans="1:13" x14ac:dyDescent="0.4">
      <c r="A1165">
        <v>200000975</v>
      </c>
      <c r="B1165" t="s">
        <v>1322</v>
      </c>
      <c r="C1165" t="s">
        <v>4246</v>
      </c>
      <c r="D1165" t="s">
        <v>2687</v>
      </c>
      <c r="F1165" t="s">
        <v>9039</v>
      </c>
      <c r="G1165" t="s">
        <v>2687</v>
      </c>
      <c r="H1165" t="s">
        <v>9039</v>
      </c>
      <c r="I1165" t="s">
        <v>692</v>
      </c>
      <c r="J1165">
        <v>512.10596351395611</v>
      </c>
      <c r="L1165" s="4"/>
      <c r="M1165" s="4"/>
    </row>
    <row r="1166" spans="1:13" x14ac:dyDescent="0.4">
      <c r="A1166">
        <v>200000975</v>
      </c>
      <c r="B1166" t="s">
        <v>1322</v>
      </c>
      <c r="C1166" t="s">
        <v>4246</v>
      </c>
      <c r="D1166" t="s">
        <v>2687</v>
      </c>
      <c r="F1166" t="s">
        <v>9040</v>
      </c>
      <c r="G1166" t="s">
        <v>2687</v>
      </c>
      <c r="H1166" t="s">
        <v>9040</v>
      </c>
      <c r="I1166" t="s">
        <v>692</v>
      </c>
      <c r="J1166">
        <v>84.701862054407925</v>
      </c>
      <c r="L1166" s="4"/>
      <c r="M1166" s="4"/>
    </row>
    <row r="1167" spans="1:13" x14ac:dyDescent="0.4">
      <c r="A1167">
        <v>200000975</v>
      </c>
      <c r="B1167" t="s">
        <v>1322</v>
      </c>
      <c r="C1167" t="s">
        <v>4246</v>
      </c>
      <c r="D1167" t="s">
        <v>2687</v>
      </c>
      <c r="F1167" t="s">
        <v>9041</v>
      </c>
      <c r="G1167" t="s">
        <v>2687</v>
      </c>
      <c r="H1167" t="s">
        <v>9041</v>
      </c>
      <c r="I1167" t="s">
        <v>692</v>
      </c>
      <c r="J1167">
        <v>11.364137848593829</v>
      </c>
      <c r="L1167" s="4"/>
      <c r="M1167" s="4"/>
    </row>
    <row r="1168" spans="1:13" x14ac:dyDescent="0.4">
      <c r="A1168">
        <v>200000975</v>
      </c>
      <c r="B1168" t="s">
        <v>1322</v>
      </c>
      <c r="C1168" t="s">
        <v>4246</v>
      </c>
      <c r="D1168" t="s">
        <v>2687</v>
      </c>
      <c r="F1168" t="s">
        <v>9042</v>
      </c>
      <c r="G1168" t="s">
        <v>2687</v>
      </c>
      <c r="H1168" t="s">
        <v>9042</v>
      </c>
      <c r="I1168" t="s">
        <v>692</v>
      </c>
      <c r="J1168">
        <v>0.1004641261860246</v>
      </c>
      <c r="L1168" s="4"/>
      <c r="M1168" s="4"/>
    </row>
    <row r="1169" spans="1:13" x14ac:dyDescent="0.4">
      <c r="A1169">
        <v>200000975</v>
      </c>
      <c r="B1169" t="s">
        <v>1322</v>
      </c>
      <c r="C1169" t="s">
        <v>4246</v>
      </c>
      <c r="D1169" t="s">
        <v>2687</v>
      </c>
      <c r="F1169" t="s">
        <v>9043</v>
      </c>
      <c r="G1169" t="s">
        <v>2687</v>
      </c>
      <c r="H1169" t="s">
        <v>9043</v>
      </c>
      <c r="I1169" t="s">
        <v>692</v>
      </c>
      <c r="J1169">
        <v>90.265461253735808</v>
      </c>
      <c r="L1169" s="4"/>
      <c r="M1169" s="4"/>
    </row>
    <row r="1170" spans="1:13" x14ac:dyDescent="0.4">
      <c r="A1170">
        <v>200000975</v>
      </c>
      <c r="B1170" t="s">
        <v>1322</v>
      </c>
      <c r="C1170" t="s">
        <v>4246</v>
      </c>
      <c r="D1170" t="s">
        <v>2687</v>
      </c>
      <c r="F1170" t="s">
        <v>9044</v>
      </c>
      <c r="G1170" t="s">
        <v>2687</v>
      </c>
      <c r="H1170" t="s">
        <v>9044</v>
      </c>
      <c r="I1170" t="s">
        <v>692</v>
      </c>
      <c r="J1170">
        <v>10.779604273316099</v>
      </c>
      <c r="L1170" s="4"/>
      <c r="M1170" s="4"/>
    </row>
    <row r="1171" spans="1:13" x14ac:dyDescent="0.4">
      <c r="A1171">
        <v>200000975</v>
      </c>
      <c r="B1171" t="s">
        <v>1322</v>
      </c>
      <c r="C1171" t="s">
        <v>4246</v>
      </c>
      <c r="D1171" t="s">
        <v>2687</v>
      </c>
      <c r="F1171" t="s">
        <v>9045</v>
      </c>
      <c r="G1171" t="s">
        <v>2687</v>
      </c>
      <c r="H1171" t="s">
        <v>9045</v>
      </c>
      <c r="I1171" t="s">
        <v>692</v>
      </c>
      <c r="J1171">
        <v>316.85820328527802</v>
      </c>
      <c r="L1171" s="4"/>
      <c r="M1171" s="4"/>
    </row>
    <row r="1172" spans="1:13" x14ac:dyDescent="0.4">
      <c r="A1172">
        <v>200000975</v>
      </c>
      <c r="B1172" t="s">
        <v>1322</v>
      </c>
      <c r="C1172" t="s">
        <v>4246</v>
      </c>
      <c r="D1172" t="s">
        <v>2687</v>
      </c>
      <c r="F1172" t="s">
        <v>9046</v>
      </c>
      <c r="G1172" t="s">
        <v>2687</v>
      </c>
      <c r="H1172" t="s">
        <v>9046</v>
      </c>
      <c r="I1172" t="s">
        <v>692</v>
      </c>
      <c r="J1172">
        <v>10.12004622219151</v>
      </c>
      <c r="L1172" s="4"/>
      <c r="M1172" s="4"/>
    </row>
    <row r="1173" spans="1:13" x14ac:dyDescent="0.4">
      <c r="A1173">
        <v>200000975</v>
      </c>
      <c r="B1173" t="s">
        <v>1322</v>
      </c>
      <c r="C1173" t="s">
        <v>4246</v>
      </c>
      <c r="D1173" t="s">
        <v>2687</v>
      </c>
      <c r="F1173" t="s">
        <v>9047</v>
      </c>
      <c r="G1173" t="s">
        <v>2687</v>
      </c>
      <c r="H1173" t="s">
        <v>9047</v>
      </c>
      <c r="I1173" t="s">
        <v>692</v>
      </c>
      <c r="J1173">
        <v>165.65727885779421</v>
      </c>
      <c r="L1173" s="4"/>
      <c r="M1173" s="4"/>
    </row>
    <row r="1174" spans="1:13" x14ac:dyDescent="0.4">
      <c r="A1174">
        <v>200000975</v>
      </c>
      <c r="B1174" t="s">
        <v>1322</v>
      </c>
      <c r="C1174" t="s">
        <v>4246</v>
      </c>
      <c r="D1174" t="s">
        <v>2687</v>
      </c>
      <c r="F1174" t="s">
        <v>9048</v>
      </c>
      <c r="G1174" t="s">
        <v>2687</v>
      </c>
      <c r="H1174" t="s">
        <v>9048</v>
      </c>
      <c r="I1174" t="s">
        <v>692</v>
      </c>
      <c r="J1174">
        <v>17.551683260841461</v>
      </c>
      <c r="L1174" s="4"/>
      <c r="M1174" s="4"/>
    </row>
    <row r="1175" spans="1:13" x14ac:dyDescent="0.4">
      <c r="A1175">
        <v>200000975</v>
      </c>
      <c r="B1175" t="s">
        <v>1322</v>
      </c>
      <c r="C1175" t="s">
        <v>4246</v>
      </c>
      <c r="D1175" t="s">
        <v>2687</v>
      </c>
      <c r="F1175" t="s">
        <v>9048</v>
      </c>
      <c r="G1175" t="s">
        <v>2687</v>
      </c>
      <c r="H1175" t="s">
        <v>9048</v>
      </c>
      <c r="I1175" t="s">
        <v>692</v>
      </c>
      <c r="J1175">
        <v>498.1010091008601</v>
      </c>
      <c r="L1175" s="4"/>
      <c r="M1175" s="4"/>
    </row>
    <row r="1176" spans="1:13" x14ac:dyDescent="0.4">
      <c r="A1176">
        <v>200000975</v>
      </c>
      <c r="B1176" t="s">
        <v>1322</v>
      </c>
      <c r="C1176" t="s">
        <v>4246</v>
      </c>
      <c r="D1176" t="s">
        <v>2687</v>
      </c>
      <c r="F1176" t="s">
        <v>9049</v>
      </c>
      <c r="G1176" t="s">
        <v>2687</v>
      </c>
      <c r="H1176" t="s">
        <v>9049</v>
      </c>
      <c r="I1176" t="s">
        <v>692</v>
      </c>
      <c r="J1176">
        <v>105.4153192808688</v>
      </c>
      <c r="L1176" s="4"/>
      <c r="M1176" s="4"/>
    </row>
    <row r="1177" spans="1:13" x14ac:dyDescent="0.4">
      <c r="A1177">
        <v>200000975</v>
      </c>
      <c r="B1177" t="s">
        <v>1322</v>
      </c>
      <c r="C1177" t="s">
        <v>4246</v>
      </c>
      <c r="D1177" t="s">
        <v>2687</v>
      </c>
      <c r="F1177" t="s">
        <v>9049</v>
      </c>
      <c r="G1177" t="s">
        <v>2687</v>
      </c>
      <c r="H1177" t="s">
        <v>9049</v>
      </c>
      <c r="I1177" t="s">
        <v>692</v>
      </c>
      <c r="J1177">
        <v>265625171.8241649</v>
      </c>
      <c r="L1177" s="4"/>
      <c r="M1177" s="4"/>
    </row>
    <row r="1178" spans="1:13" x14ac:dyDescent="0.4">
      <c r="A1178">
        <v>200000975</v>
      </c>
      <c r="B1178" t="s">
        <v>1322</v>
      </c>
      <c r="C1178" t="s">
        <v>4246</v>
      </c>
      <c r="D1178" t="s">
        <v>2687</v>
      </c>
      <c r="F1178" t="s">
        <v>9049</v>
      </c>
      <c r="G1178" t="s">
        <v>2687</v>
      </c>
      <c r="H1178" t="s">
        <v>9049</v>
      </c>
      <c r="I1178" t="s">
        <v>692</v>
      </c>
      <c r="J1178">
        <v>6.5254906481948787</v>
      </c>
      <c r="L1178" s="4"/>
      <c r="M1178" s="4"/>
    </row>
    <row r="1179" spans="1:13" x14ac:dyDescent="0.4">
      <c r="A1179">
        <v>200000975</v>
      </c>
      <c r="B1179" t="s">
        <v>1322</v>
      </c>
      <c r="C1179" t="s">
        <v>4246</v>
      </c>
      <c r="D1179" t="s">
        <v>2687</v>
      </c>
      <c r="F1179" t="s">
        <v>9050</v>
      </c>
      <c r="G1179" t="s">
        <v>2687</v>
      </c>
      <c r="H1179" t="s">
        <v>9050</v>
      </c>
      <c r="I1179" t="s">
        <v>692</v>
      </c>
      <c r="J1179">
        <v>0.74962965324567865</v>
      </c>
      <c r="L1179" s="4"/>
      <c r="M1179" s="4"/>
    </row>
    <row r="1180" spans="1:13" x14ac:dyDescent="0.4">
      <c r="A1180">
        <v>200000975</v>
      </c>
      <c r="B1180" t="s">
        <v>1322</v>
      </c>
      <c r="C1180" t="s">
        <v>4246</v>
      </c>
      <c r="D1180" t="s">
        <v>2687</v>
      </c>
      <c r="F1180" t="s">
        <v>9051</v>
      </c>
      <c r="G1180" t="s">
        <v>2687</v>
      </c>
      <c r="H1180" t="s">
        <v>9051</v>
      </c>
      <c r="I1180" t="s">
        <v>692</v>
      </c>
      <c r="J1180">
        <v>14.30237614972993</v>
      </c>
      <c r="L1180" s="4"/>
      <c r="M1180" s="4"/>
    </row>
    <row r="1181" spans="1:13" x14ac:dyDescent="0.4">
      <c r="A1181">
        <v>200000975</v>
      </c>
      <c r="B1181" t="s">
        <v>1322</v>
      </c>
      <c r="C1181" t="s">
        <v>4246</v>
      </c>
      <c r="D1181" t="s">
        <v>2687</v>
      </c>
      <c r="F1181" t="s">
        <v>4350</v>
      </c>
      <c r="G1181" t="s">
        <v>2687</v>
      </c>
      <c r="H1181" t="s">
        <v>4350</v>
      </c>
      <c r="I1181" t="s">
        <v>692</v>
      </c>
      <c r="J1181">
        <v>25.5650216365412</v>
      </c>
      <c r="L1181" s="4"/>
      <c r="M1181" s="4"/>
    </row>
    <row r="1182" spans="1:13" x14ac:dyDescent="0.4">
      <c r="A1182">
        <v>200000975</v>
      </c>
      <c r="B1182" t="s">
        <v>1322</v>
      </c>
      <c r="C1182" t="s">
        <v>4246</v>
      </c>
      <c r="D1182" t="s">
        <v>2687</v>
      </c>
      <c r="F1182" t="s">
        <v>4350</v>
      </c>
      <c r="G1182" t="s">
        <v>2687</v>
      </c>
      <c r="H1182" t="s">
        <v>4350</v>
      </c>
      <c r="I1182" t="s">
        <v>692</v>
      </c>
      <c r="J1182">
        <v>937577379.58660483</v>
      </c>
      <c r="L1182" s="4"/>
      <c r="M1182" s="4"/>
    </row>
    <row r="1183" spans="1:13" x14ac:dyDescent="0.4">
      <c r="A1183">
        <v>200000975</v>
      </c>
      <c r="B1183" t="s">
        <v>1322</v>
      </c>
      <c r="C1183" t="s">
        <v>4246</v>
      </c>
      <c r="D1183" t="s">
        <v>2687</v>
      </c>
      <c r="F1183" t="s">
        <v>9052</v>
      </c>
      <c r="G1183" t="s">
        <v>2687</v>
      </c>
      <c r="H1183" t="s">
        <v>9052</v>
      </c>
      <c r="I1183" t="s">
        <v>692</v>
      </c>
      <c r="J1183">
        <v>19.279417434949419</v>
      </c>
      <c r="L1183" s="4"/>
      <c r="M1183" s="4"/>
    </row>
    <row r="1184" spans="1:13" x14ac:dyDescent="0.4">
      <c r="A1184">
        <v>200000975</v>
      </c>
      <c r="B1184" t="s">
        <v>1322</v>
      </c>
      <c r="C1184" t="s">
        <v>4246</v>
      </c>
      <c r="D1184" t="s">
        <v>2687</v>
      </c>
      <c r="F1184" t="s">
        <v>3877</v>
      </c>
      <c r="G1184" t="s">
        <v>2687</v>
      </c>
      <c r="H1184" t="s">
        <v>3877</v>
      </c>
      <c r="I1184" t="s">
        <v>692</v>
      </c>
      <c r="J1184">
        <v>127.329562889903</v>
      </c>
      <c r="L1184" s="4"/>
      <c r="M1184" s="4"/>
    </row>
    <row r="1185" spans="1:13" x14ac:dyDescent="0.4">
      <c r="A1185">
        <v>200000975</v>
      </c>
      <c r="B1185" t="s">
        <v>1322</v>
      </c>
      <c r="C1185" t="s">
        <v>4246</v>
      </c>
      <c r="D1185" t="s">
        <v>2687</v>
      </c>
      <c r="F1185" t="s">
        <v>3877</v>
      </c>
      <c r="G1185" t="s">
        <v>2687</v>
      </c>
      <c r="H1185" t="s">
        <v>3877</v>
      </c>
      <c r="I1185" t="s">
        <v>692</v>
      </c>
      <c r="J1185">
        <v>38.995206122189003</v>
      </c>
      <c r="L1185" s="4"/>
      <c r="M1185" s="4"/>
    </row>
    <row r="1186" spans="1:13" x14ac:dyDescent="0.4">
      <c r="A1186">
        <v>200000975</v>
      </c>
      <c r="B1186" t="s">
        <v>1322</v>
      </c>
      <c r="C1186" t="s">
        <v>4246</v>
      </c>
      <c r="D1186" t="s">
        <v>2687</v>
      </c>
      <c r="F1186" t="s">
        <v>9053</v>
      </c>
      <c r="G1186" t="s">
        <v>2687</v>
      </c>
      <c r="H1186" t="s">
        <v>9053</v>
      </c>
      <c r="I1186" t="s">
        <v>692</v>
      </c>
      <c r="J1186">
        <v>5.178322993577849</v>
      </c>
      <c r="L1186" s="4"/>
      <c r="M1186" s="4"/>
    </row>
    <row r="1187" spans="1:13" x14ac:dyDescent="0.4">
      <c r="A1187">
        <v>200000975</v>
      </c>
      <c r="B1187" t="s">
        <v>1322</v>
      </c>
      <c r="C1187" t="s">
        <v>4246</v>
      </c>
      <c r="D1187" t="s">
        <v>2687</v>
      </c>
      <c r="F1187" t="s">
        <v>9054</v>
      </c>
      <c r="G1187" t="s">
        <v>2687</v>
      </c>
      <c r="H1187" t="s">
        <v>9054</v>
      </c>
      <c r="I1187" t="s">
        <v>692</v>
      </c>
      <c r="J1187">
        <v>4.016545298947797</v>
      </c>
      <c r="L1187" s="4"/>
      <c r="M1187" s="4"/>
    </row>
    <row r="1188" spans="1:13" x14ac:dyDescent="0.4">
      <c r="A1188">
        <v>200000975</v>
      </c>
      <c r="B1188" t="s">
        <v>1322</v>
      </c>
      <c r="C1188" t="s">
        <v>4246</v>
      </c>
      <c r="D1188" t="s">
        <v>2687</v>
      </c>
      <c r="F1188" t="s">
        <v>9055</v>
      </c>
      <c r="G1188" t="s">
        <v>2687</v>
      </c>
      <c r="H1188" t="s">
        <v>9055</v>
      </c>
      <c r="I1188" t="s">
        <v>692</v>
      </c>
      <c r="J1188">
        <v>4.4631943168657608</v>
      </c>
      <c r="L1188" s="4"/>
      <c r="M1188" s="4"/>
    </row>
    <row r="1189" spans="1:13" x14ac:dyDescent="0.4">
      <c r="A1189">
        <v>200000975</v>
      </c>
      <c r="B1189" t="s">
        <v>1322</v>
      </c>
      <c r="C1189" t="s">
        <v>4246</v>
      </c>
      <c r="D1189" t="s">
        <v>2687</v>
      </c>
      <c r="F1189" t="s">
        <v>9056</v>
      </c>
      <c r="G1189" t="s">
        <v>2687</v>
      </c>
      <c r="H1189" t="s">
        <v>9056</v>
      </c>
      <c r="I1189" t="s">
        <v>692</v>
      </c>
      <c r="J1189">
        <v>72.399606114779388</v>
      </c>
      <c r="L1189" s="4"/>
      <c r="M1189" s="4"/>
    </row>
    <row r="1190" spans="1:13" x14ac:dyDescent="0.4">
      <c r="A1190">
        <v>200000975</v>
      </c>
      <c r="B1190" t="s">
        <v>1322</v>
      </c>
      <c r="C1190" t="s">
        <v>4246</v>
      </c>
      <c r="D1190" t="s">
        <v>2687</v>
      </c>
      <c r="F1190" t="s">
        <v>9057</v>
      </c>
      <c r="G1190" t="s">
        <v>2687</v>
      </c>
      <c r="H1190" t="s">
        <v>9057</v>
      </c>
      <c r="I1190" t="s">
        <v>692</v>
      </c>
      <c r="J1190">
        <v>28.81924499909864</v>
      </c>
      <c r="L1190" s="4"/>
      <c r="M1190" s="4"/>
    </row>
    <row r="1191" spans="1:13" x14ac:dyDescent="0.4">
      <c r="A1191">
        <v>200000975</v>
      </c>
      <c r="B1191" t="s">
        <v>1322</v>
      </c>
      <c r="C1191" t="s">
        <v>4246</v>
      </c>
      <c r="D1191" t="s">
        <v>2687</v>
      </c>
      <c r="F1191" t="s">
        <v>9058</v>
      </c>
      <c r="G1191" t="s">
        <v>2687</v>
      </c>
      <c r="H1191" t="s">
        <v>9058</v>
      </c>
      <c r="I1191" t="s">
        <v>692</v>
      </c>
      <c r="J1191">
        <v>153.28664984133391</v>
      </c>
      <c r="L1191" s="4"/>
      <c r="M1191" s="4"/>
    </row>
    <row r="1192" spans="1:13" x14ac:dyDescent="0.4">
      <c r="A1192">
        <v>200000975</v>
      </c>
      <c r="B1192" t="s">
        <v>1322</v>
      </c>
      <c r="C1192" t="s">
        <v>4246</v>
      </c>
      <c r="D1192" t="s">
        <v>2687</v>
      </c>
      <c r="F1192" t="s">
        <v>9059</v>
      </c>
      <c r="G1192" t="s">
        <v>2687</v>
      </c>
      <c r="H1192" t="s">
        <v>9059</v>
      </c>
      <c r="I1192" t="s">
        <v>692</v>
      </c>
      <c r="J1192">
        <v>0.21898204969863391</v>
      </c>
      <c r="L1192" s="4"/>
      <c r="M1192" s="4"/>
    </row>
    <row r="1193" spans="1:13" x14ac:dyDescent="0.4">
      <c r="A1193">
        <v>200000975</v>
      </c>
      <c r="B1193" t="s">
        <v>1322</v>
      </c>
      <c r="C1193" t="s">
        <v>4246</v>
      </c>
      <c r="D1193" t="s">
        <v>2687</v>
      </c>
      <c r="F1193" t="s">
        <v>9060</v>
      </c>
      <c r="G1193" t="s">
        <v>2687</v>
      </c>
      <c r="H1193" t="s">
        <v>9060</v>
      </c>
      <c r="I1193" t="s">
        <v>692</v>
      </c>
      <c r="J1193">
        <v>11.22708873265624</v>
      </c>
      <c r="L1193" s="4"/>
      <c r="M1193" s="4"/>
    </row>
    <row r="1194" spans="1:13" x14ac:dyDescent="0.4">
      <c r="A1194">
        <v>200000975</v>
      </c>
      <c r="B1194" t="s">
        <v>1322</v>
      </c>
      <c r="C1194" t="s">
        <v>4246</v>
      </c>
      <c r="D1194" t="s">
        <v>2687</v>
      </c>
      <c r="F1194" t="s">
        <v>9060</v>
      </c>
      <c r="G1194" t="s">
        <v>2687</v>
      </c>
      <c r="H1194" t="s">
        <v>9060</v>
      </c>
      <c r="I1194" t="s">
        <v>692</v>
      </c>
      <c r="J1194">
        <v>6732731130.7723017</v>
      </c>
      <c r="L1194" s="4"/>
      <c r="M1194" s="4"/>
    </row>
    <row r="1195" spans="1:13" x14ac:dyDescent="0.4">
      <c r="A1195">
        <v>200000975</v>
      </c>
      <c r="B1195" t="s">
        <v>1322</v>
      </c>
      <c r="C1195" t="s">
        <v>4246</v>
      </c>
      <c r="D1195" t="s">
        <v>2687</v>
      </c>
      <c r="F1195" t="s">
        <v>9061</v>
      </c>
      <c r="G1195" t="s">
        <v>2687</v>
      </c>
      <c r="H1195" t="s">
        <v>9061</v>
      </c>
      <c r="I1195" t="s">
        <v>692</v>
      </c>
      <c r="J1195">
        <v>3.5732931307683709</v>
      </c>
      <c r="L1195" s="4"/>
      <c r="M1195" s="4"/>
    </row>
    <row r="1196" spans="1:13" x14ac:dyDescent="0.4">
      <c r="A1196">
        <v>200000975</v>
      </c>
      <c r="B1196" t="s">
        <v>1322</v>
      </c>
      <c r="C1196" t="s">
        <v>4246</v>
      </c>
      <c r="D1196" t="s">
        <v>2687</v>
      </c>
      <c r="F1196" t="s">
        <v>9061</v>
      </c>
      <c r="G1196" t="s">
        <v>2687</v>
      </c>
      <c r="H1196" t="s">
        <v>9061</v>
      </c>
      <c r="I1196" t="s">
        <v>692</v>
      </c>
      <c r="J1196">
        <v>4.9419573358253692E-2</v>
      </c>
      <c r="L1196" s="4"/>
      <c r="M1196" s="4"/>
    </row>
    <row r="1197" spans="1:13" x14ac:dyDescent="0.4">
      <c r="A1197">
        <v>200000975</v>
      </c>
      <c r="B1197" t="s">
        <v>1322</v>
      </c>
      <c r="C1197" t="s">
        <v>4246</v>
      </c>
      <c r="D1197" t="s">
        <v>2687</v>
      </c>
      <c r="F1197" t="s">
        <v>9062</v>
      </c>
      <c r="G1197" t="s">
        <v>2687</v>
      </c>
      <c r="H1197" t="s">
        <v>9062</v>
      </c>
      <c r="I1197" t="s">
        <v>692</v>
      </c>
      <c r="J1197">
        <v>57.10875128147218</v>
      </c>
      <c r="L1197" s="4"/>
      <c r="M1197" s="4"/>
    </row>
    <row r="1198" spans="1:13" x14ac:dyDescent="0.4">
      <c r="A1198">
        <v>200000975</v>
      </c>
      <c r="B1198" t="s">
        <v>1322</v>
      </c>
      <c r="C1198" t="s">
        <v>4246</v>
      </c>
      <c r="D1198" t="s">
        <v>2687</v>
      </c>
      <c r="F1198" t="s">
        <v>9063</v>
      </c>
      <c r="G1198" t="s">
        <v>2687</v>
      </c>
      <c r="H1198" t="s">
        <v>9063</v>
      </c>
      <c r="I1198" t="s">
        <v>692</v>
      </c>
      <c r="J1198">
        <v>14.51444974151438</v>
      </c>
      <c r="L1198" s="4"/>
      <c r="M1198" s="4"/>
    </row>
    <row r="1199" spans="1:13" x14ac:dyDescent="0.4">
      <c r="A1199">
        <v>200000975</v>
      </c>
      <c r="B1199" t="s">
        <v>1322</v>
      </c>
      <c r="C1199" t="s">
        <v>4246</v>
      </c>
      <c r="D1199" t="s">
        <v>2687</v>
      </c>
      <c r="F1199" t="s">
        <v>9064</v>
      </c>
      <c r="G1199" t="s">
        <v>2687</v>
      </c>
      <c r="H1199" t="s">
        <v>9064</v>
      </c>
      <c r="I1199" t="s">
        <v>692</v>
      </c>
      <c r="J1199">
        <v>156.3742026401662</v>
      </c>
      <c r="L1199" s="4"/>
      <c r="M1199" s="4"/>
    </row>
    <row r="1200" spans="1:13" x14ac:dyDescent="0.4">
      <c r="A1200">
        <v>200000975</v>
      </c>
      <c r="B1200" t="s">
        <v>1322</v>
      </c>
      <c r="C1200" t="s">
        <v>4246</v>
      </c>
      <c r="D1200" t="s">
        <v>2687</v>
      </c>
      <c r="F1200" t="s">
        <v>4375</v>
      </c>
      <c r="G1200" t="s">
        <v>2687</v>
      </c>
      <c r="H1200" t="s">
        <v>4375</v>
      </c>
      <c r="I1200" t="s">
        <v>692</v>
      </c>
      <c r="J1200">
        <v>91.471678005553414</v>
      </c>
      <c r="L1200" s="4"/>
      <c r="M1200" s="4"/>
    </row>
    <row r="1201" spans="1:13" x14ac:dyDescent="0.4">
      <c r="A1201">
        <v>200000975</v>
      </c>
      <c r="B1201" t="s">
        <v>1322</v>
      </c>
      <c r="C1201" t="s">
        <v>4246</v>
      </c>
      <c r="D1201" t="s">
        <v>2687</v>
      </c>
      <c r="F1201" t="s">
        <v>4375</v>
      </c>
      <c r="G1201" t="s">
        <v>2687</v>
      </c>
      <c r="H1201" t="s">
        <v>4375</v>
      </c>
      <c r="I1201" t="s">
        <v>692</v>
      </c>
      <c r="J1201">
        <v>6.7423152392757917</v>
      </c>
      <c r="L1201" s="4"/>
      <c r="M1201" s="4"/>
    </row>
    <row r="1202" spans="1:13" x14ac:dyDescent="0.4">
      <c r="A1202">
        <v>200000975</v>
      </c>
      <c r="B1202" t="s">
        <v>1322</v>
      </c>
      <c r="C1202" t="s">
        <v>4246</v>
      </c>
      <c r="D1202" t="s">
        <v>2687</v>
      </c>
      <c r="F1202" t="s">
        <v>9065</v>
      </c>
      <c r="G1202" t="s">
        <v>2687</v>
      </c>
      <c r="H1202" t="s">
        <v>9065</v>
      </c>
      <c r="I1202" t="s">
        <v>692</v>
      </c>
      <c r="J1202">
        <v>31.083855864720139</v>
      </c>
      <c r="L1202" s="4"/>
      <c r="M1202" s="4"/>
    </row>
    <row r="1203" spans="1:13" x14ac:dyDescent="0.4">
      <c r="A1203">
        <v>200000975</v>
      </c>
      <c r="B1203" t="s">
        <v>1322</v>
      </c>
      <c r="C1203" t="s">
        <v>4246</v>
      </c>
      <c r="D1203" t="s">
        <v>2687</v>
      </c>
      <c r="F1203" t="s">
        <v>9066</v>
      </c>
      <c r="G1203" t="s">
        <v>2687</v>
      </c>
      <c r="H1203" t="s">
        <v>9066</v>
      </c>
      <c r="I1203" t="s">
        <v>692</v>
      </c>
      <c r="J1203">
        <v>34.379341770925848</v>
      </c>
      <c r="L1203" s="4"/>
      <c r="M1203" s="4"/>
    </row>
    <row r="1204" spans="1:13" x14ac:dyDescent="0.4">
      <c r="A1204">
        <v>200000975</v>
      </c>
      <c r="B1204" t="s">
        <v>1322</v>
      </c>
      <c r="C1204" t="s">
        <v>4246</v>
      </c>
      <c r="D1204" t="s">
        <v>2687</v>
      </c>
      <c r="F1204" t="s">
        <v>9067</v>
      </c>
      <c r="G1204" t="s">
        <v>2687</v>
      </c>
      <c r="H1204" t="s">
        <v>9067</v>
      </c>
      <c r="I1204" t="s">
        <v>692</v>
      </c>
      <c r="J1204">
        <v>14.650011588106979</v>
      </c>
      <c r="L1204" s="4"/>
      <c r="M1204" s="4"/>
    </row>
    <row r="1205" spans="1:13" x14ac:dyDescent="0.4">
      <c r="A1205">
        <v>200000975</v>
      </c>
      <c r="B1205" t="s">
        <v>1322</v>
      </c>
      <c r="C1205" t="s">
        <v>4246</v>
      </c>
      <c r="D1205" t="s">
        <v>2687</v>
      </c>
      <c r="F1205" t="s">
        <v>9068</v>
      </c>
      <c r="G1205" t="s">
        <v>2687</v>
      </c>
      <c r="H1205" t="s">
        <v>9068</v>
      </c>
      <c r="I1205" t="s">
        <v>692</v>
      </c>
      <c r="J1205">
        <v>10.48703452340326</v>
      </c>
      <c r="L1205" s="4"/>
      <c r="M1205" s="4"/>
    </row>
    <row r="1206" spans="1:13" x14ac:dyDescent="0.4">
      <c r="A1206">
        <v>200000975</v>
      </c>
      <c r="B1206" t="s">
        <v>1322</v>
      </c>
      <c r="C1206" t="s">
        <v>4246</v>
      </c>
      <c r="D1206" t="s">
        <v>2687</v>
      </c>
      <c r="F1206" t="s">
        <v>9069</v>
      </c>
      <c r="G1206" t="s">
        <v>2687</v>
      </c>
      <c r="H1206" t="s">
        <v>9069</v>
      </c>
      <c r="I1206" t="s">
        <v>692</v>
      </c>
      <c r="J1206">
        <v>240.07024830631781</v>
      </c>
      <c r="L1206" s="4"/>
      <c r="M1206" s="4"/>
    </row>
    <row r="1207" spans="1:13" x14ac:dyDescent="0.4">
      <c r="A1207">
        <v>200000975</v>
      </c>
      <c r="B1207" t="s">
        <v>1322</v>
      </c>
      <c r="C1207" t="s">
        <v>4246</v>
      </c>
      <c r="D1207" t="s">
        <v>2687</v>
      </c>
      <c r="F1207" t="s">
        <v>9070</v>
      </c>
      <c r="G1207" t="s">
        <v>2687</v>
      </c>
      <c r="H1207" t="s">
        <v>9070</v>
      </c>
      <c r="I1207" t="s">
        <v>692</v>
      </c>
      <c r="J1207">
        <v>12.50355141899934</v>
      </c>
      <c r="L1207" s="4"/>
      <c r="M1207" s="4"/>
    </row>
    <row r="1208" spans="1:13" x14ac:dyDescent="0.4">
      <c r="A1208">
        <v>200000975</v>
      </c>
      <c r="B1208" t="s">
        <v>1322</v>
      </c>
      <c r="C1208" t="s">
        <v>4246</v>
      </c>
      <c r="D1208" t="s">
        <v>2687</v>
      </c>
      <c r="F1208" t="s">
        <v>9071</v>
      </c>
      <c r="G1208" t="s">
        <v>2687</v>
      </c>
      <c r="H1208" t="s">
        <v>9071</v>
      </c>
      <c r="I1208" t="s">
        <v>692</v>
      </c>
      <c r="J1208">
        <v>27.322014621775441</v>
      </c>
      <c r="L1208" s="4"/>
      <c r="M1208" s="4"/>
    </row>
    <row r="1209" spans="1:13" x14ac:dyDescent="0.4">
      <c r="A1209">
        <v>200000975</v>
      </c>
      <c r="B1209" t="s">
        <v>1322</v>
      </c>
      <c r="C1209" t="s">
        <v>4246</v>
      </c>
      <c r="D1209" t="s">
        <v>2687</v>
      </c>
      <c r="F1209" t="s">
        <v>9072</v>
      </c>
      <c r="G1209" t="s">
        <v>2687</v>
      </c>
      <c r="H1209" t="s">
        <v>9072</v>
      </c>
      <c r="I1209" t="s">
        <v>692</v>
      </c>
      <c r="J1209">
        <v>10.467589853818859</v>
      </c>
      <c r="L1209" s="4"/>
      <c r="M1209" s="4"/>
    </row>
    <row r="1210" spans="1:13" x14ac:dyDescent="0.4">
      <c r="A1210">
        <v>200000975</v>
      </c>
      <c r="B1210" t="s">
        <v>1322</v>
      </c>
      <c r="C1210" t="s">
        <v>4246</v>
      </c>
      <c r="D1210" t="s">
        <v>2687</v>
      </c>
      <c r="F1210" t="s">
        <v>9073</v>
      </c>
      <c r="G1210" t="s">
        <v>2687</v>
      </c>
      <c r="H1210" t="s">
        <v>9073</v>
      </c>
      <c r="I1210" t="s">
        <v>692</v>
      </c>
      <c r="J1210">
        <v>0.47423694619987972</v>
      </c>
      <c r="L1210" s="4"/>
      <c r="M1210" s="4"/>
    </row>
    <row r="1211" spans="1:13" x14ac:dyDescent="0.4">
      <c r="A1211">
        <v>200000975</v>
      </c>
      <c r="B1211" t="s">
        <v>1322</v>
      </c>
      <c r="C1211" t="s">
        <v>4246</v>
      </c>
      <c r="D1211" t="s">
        <v>2687</v>
      </c>
      <c r="F1211" t="s">
        <v>9073</v>
      </c>
      <c r="G1211" t="s">
        <v>2687</v>
      </c>
      <c r="H1211" t="s">
        <v>9073</v>
      </c>
      <c r="I1211" t="s">
        <v>692</v>
      </c>
      <c r="J1211">
        <v>0.55909851527604881</v>
      </c>
      <c r="L1211" s="4"/>
      <c r="M1211" s="4"/>
    </row>
    <row r="1212" spans="1:13" x14ac:dyDescent="0.4">
      <c r="A1212">
        <v>200000975</v>
      </c>
      <c r="B1212" t="s">
        <v>1322</v>
      </c>
      <c r="C1212" t="s">
        <v>4246</v>
      </c>
      <c r="D1212" t="s">
        <v>2687</v>
      </c>
      <c r="F1212" t="s">
        <v>9074</v>
      </c>
      <c r="G1212" t="s">
        <v>2687</v>
      </c>
      <c r="H1212" t="s">
        <v>9074</v>
      </c>
      <c r="I1212" t="s">
        <v>692</v>
      </c>
      <c r="J1212">
        <v>178.9963543250494</v>
      </c>
      <c r="L1212" s="4"/>
      <c r="M1212" s="4"/>
    </row>
    <row r="1213" spans="1:13" x14ac:dyDescent="0.4">
      <c r="A1213">
        <v>200000975</v>
      </c>
      <c r="B1213" t="s">
        <v>1322</v>
      </c>
      <c r="C1213" t="s">
        <v>4246</v>
      </c>
      <c r="D1213" t="s">
        <v>2687</v>
      </c>
      <c r="F1213" t="s">
        <v>9075</v>
      </c>
      <c r="G1213" t="s">
        <v>2687</v>
      </c>
      <c r="H1213" t="s">
        <v>9075</v>
      </c>
      <c r="I1213" t="s">
        <v>692</v>
      </c>
      <c r="J1213">
        <v>35.250798981010483</v>
      </c>
      <c r="L1213" s="4"/>
      <c r="M1213" s="4"/>
    </row>
    <row r="1214" spans="1:13" x14ac:dyDescent="0.4">
      <c r="A1214">
        <v>200000975</v>
      </c>
      <c r="B1214" t="s">
        <v>1322</v>
      </c>
      <c r="C1214" t="s">
        <v>4246</v>
      </c>
      <c r="D1214" t="s">
        <v>2687</v>
      </c>
      <c r="F1214" t="s">
        <v>9076</v>
      </c>
      <c r="G1214" t="s">
        <v>2687</v>
      </c>
      <c r="H1214" t="s">
        <v>9076</v>
      </c>
      <c r="I1214" t="s">
        <v>692</v>
      </c>
      <c r="J1214">
        <v>12.461701312153041</v>
      </c>
      <c r="L1214" s="4"/>
      <c r="M1214" s="4"/>
    </row>
    <row r="1215" spans="1:13" x14ac:dyDescent="0.4">
      <c r="A1215">
        <v>200000975</v>
      </c>
      <c r="B1215" t="s">
        <v>1322</v>
      </c>
      <c r="C1215" t="s">
        <v>4246</v>
      </c>
      <c r="D1215" t="s">
        <v>2687</v>
      </c>
      <c r="F1215" t="s">
        <v>9077</v>
      </c>
      <c r="G1215" t="s">
        <v>2687</v>
      </c>
      <c r="H1215" t="s">
        <v>9077</v>
      </c>
      <c r="I1215" t="s">
        <v>692</v>
      </c>
      <c r="J1215">
        <v>172659012.25996801</v>
      </c>
      <c r="L1215" s="4"/>
      <c r="M1215" s="4"/>
    </row>
    <row r="1216" spans="1:13" x14ac:dyDescent="0.4">
      <c r="A1216">
        <v>200000975</v>
      </c>
      <c r="B1216" t="s">
        <v>1322</v>
      </c>
      <c r="C1216" t="s">
        <v>4246</v>
      </c>
      <c r="D1216" t="s">
        <v>2687</v>
      </c>
      <c r="F1216" t="s">
        <v>9078</v>
      </c>
      <c r="G1216" t="s">
        <v>2687</v>
      </c>
      <c r="H1216" t="s">
        <v>9078</v>
      </c>
      <c r="I1216" t="s">
        <v>692</v>
      </c>
      <c r="J1216">
        <v>145678610.1477308</v>
      </c>
      <c r="L1216" s="4"/>
      <c r="M1216" s="4"/>
    </row>
    <row r="1217" spans="1:13" x14ac:dyDescent="0.4">
      <c r="A1217">
        <v>200000975</v>
      </c>
      <c r="B1217" t="s">
        <v>1322</v>
      </c>
      <c r="C1217" t="s">
        <v>4246</v>
      </c>
      <c r="D1217" t="s">
        <v>2687</v>
      </c>
      <c r="F1217" t="s">
        <v>9079</v>
      </c>
      <c r="G1217" t="s">
        <v>2687</v>
      </c>
      <c r="H1217" t="s">
        <v>9079</v>
      </c>
      <c r="I1217" t="s">
        <v>692</v>
      </c>
      <c r="J1217">
        <v>79124105.231484979</v>
      </c>
      <c r="L1217" s="4"/>
      <c r="M1217" s="4"/>
    </row>
    <row r="1218" spans="1:13" x14ac:dyDescent="0.4">
      <c r="A1218">
        <v>200000975</v>
      </c>
      <c r="B1218" t="s">
        <v>1322</v>
      </c>
      <c r="C1218" t="s">
        <v>4246</v>
      </c>
      <c r="D1218" t="s">
        <v>2687</v>
      </c>
      <c r="F1218" t="s">
        <v>8993</v>
      </c>
      <c r="G1218" t="s">
        <v>2687</v>
      </c>
      <c r="H1218" t="s">
        <v>8993</v>
      </c>
      <c r="I1218" t="s">
        <v>692</v>
      </c>
      <c r="J1218">
        <v>731975993.77262449</v>
      </c>
      <c r="L1218" s="4"/>
      <c r="M1218" s="4"/>
    </row>
    <row r="1219" spans="1:13" x14ac:dyDescent="0.4">
      <c r="A1219">
        <v>200000975</v>
      </c>
      <c r="B1219" t="s">
        <v>1322</v>
      </c>
      <c r="C1219" t="s">
        <v>4246</v>
      </c>
      <c r="D1219" t="s">
        <v>2687</v>
      </c>
      <c r="F1219" t="s">
        <v>9080</v>
      </c>
      <c r="G1219" t="s">
        <v>2687</v>
      </c>
      <c r="H1219" t="s">
        <v>9080</v>
      </c>
      <c r="I1219" t="s">
        <v>692</v>
      </c>
      <c r="J1219">
        <v>154548649.74407819</v>
      </c>
      <c r="L1219" s="4"/>
      <c r="M1219" s="4"/>
    </row>
    <row r="1220" spans="1:13" x14ac:dyDescent="0.4">
      <c r="A1220">
        <v>200000975</v>
      </c>
      <c r="B1220" t="s">
        <v>1322</v>
      </c>
      <c r="C1220" t="s">
        <v>4246</v>
      </c>
      <c r="D1220" t="s">
        <v>2687</v>
      </c>
      <c r="F1220" t="s">
        <v>4290</v>
      </c>
      <c r="G1220" t="s">
        <v>2687</v>
      </c>
      <c r="H1220" t="s">
        <v>4290</v>
      </c>
      <c r="I1220" t="s">
        <v>692</v>
      </c>
      <c r="J1220">
        <v>1602352650.99101</v>
      </c>
      <c r="L1220" s="4"/>
      <c r="M1220" s="4"/>
    </row>
    <row r="1221" spans="1:13" x14ac:dyDescent="0.4">
      <c r="A1221">
        <v>200000975</v>
      </c>
      <c r="B1221" t="s">
        <v>1322</v>
      </c>
      <c r="C1221" t="s">
        <v>4246</v>
      </c>
      <c r="D1221" t="s">
        <v>2687</v>
      </c>
      <c r="F1221" t="s">
        <v>9081</v>
      </c>
      <c r="G1221" t="s">
        <v>2687</v>
      </c>
      <c r="H1221" t="s">
        <v>9081</v>
      </c>
      <c r="I1221" t="s">
        <v>692</v>
      </c>
      <c r="J1221">
        <v>235993486.66500139</v>
      </c>
      <c r="L1221" s="4"/>
      <c r="M1221" s="4"/>
    </row>
    <row r="1222" spans="1:13" x14ac:dyDescent="0.4">
      <c r="A1222">
        <v>200000975</v>
      </c>
      <c r="B1222" t="s">
        <v>1322</v>
      </c>
      <c r="C1222" t="s">
        <v>4246</v>
      </c>
      <c r="D1222" t="s">
        <v>2687</v>
      </c>
      <c r="F1222" t="s">
        <v>9082</v>
      </c>
      <c r="G1222" t="s">
        <v>2687</v>
      </c>
      <c r="H1222" t="s">
        <v>9082</v>
      </c>
      <c r="I1222" t="s">
        <v>692</v>
      </c>
      <c r="J1222">
        <v>130772435.50974929</v>
      </c>
      <c r="L1222" s="4"/>
      <c r="M1222" s="4"/>
    </row>
    <row r="1223" spans="1:13" x14ac:dyDescent="0.4">
      <c r="A1223">
        <v>200000975</v>
      </c>
      <c r="B1223" t="s">
        <v>1322</v>
      </c>
      <c r="C1223" t="s">
        <v>4246</v>
      </c>
      <c r="D1223" t="s">
        <v>2687</v>
      </c>
      <c r="F1223" t="s">
        <v>4301</v>
      </c>
      <c r="G1223" t="s">
        <v>2687</v>
      </c>
      <c r="H1223" t="s">
        <v>4301</v>
      </c>
      <c r="I1223" t="s">
        <v>692</v>
      </c>
      <c r="J1223">
        <v>87467973.663031489</v>
      </c>
      <c r="L1223" s="4"/>
      <c r="M1223" s="4"/>
    </row>
    <row r="1224" spans="1:13" x14ac:dyDescent="0.4">
      <c r="A1224">
        <v>200000975</v>
      </c>
      <c r="B1224" t="s">
        <v>1322</v>
      </c>
      <c r="C1224" t="s">
        <v>4246</v>
      </c>
      <c r="D1224" t="s">
        <v>2687</v>
      </c>
      <c r="F1224" t="s">
        <v>9083</v>
      </c>
      <c r="G1224" t="s">
        <v>2687</v>
      </c>
      <c r="H1224" t="s">
        <v>9083</v>
      </c>
      <c r="I1224" t="s">
        <v>692</v>
      </c>
      <c r="J1224">
        <v>196854261.08677179</v>
      </c>
      <c r="L1224" s="4"/>
      <c r="M1224" s="4"/>
    </row>
    <row r="1225" spans="1:13" x14ac:dyDescent="0.4">
      <c r="A1225">
        <v>200000975</v>
      </c>
      <c r="B1225" t="s">
        <v>1322</v>
      </c>
      <c r="C1225" t="s">
        <v>4246</v>
      </c>
      <c r="D1225" t="s">
        <v>2687</v>
      </c>
      <c r="F1225" t="s">
        <v>9084</v>
      </c>
      <c r="G1225" t="s">
        <v>2687</v>
      </c>
      <c r="H1225" t="s">
        <v>9084</v>
      </c>
      <c r="I1225" t="s">
        <v>692</v>
      </c>
      <c r="J1225">
        <v>133267405.5813003</v>
      </c>
      <c r="L1225" s="4"/>
      <c r="M1225" s="4"/>
    </row>
    <row r="1226" spans="1:13" x14ac:dyDescent="0.4">
      <c r="A1226">
        <v>200000975</v>
      </c>
      <c r="B1226" t="s">
        <v>1322</v>
      </c>
      <c r="C1226" t="s">
        <v>4246</v>
      </c>
      <c r="D1226" t="s">
        <v>2687</v>
      </c>
      <c r="F1226" t="s">
        <v>9085</v>
      </c>
      <c r="G1226" t="s">
        <v>2687</v>
      </c>
      <c r="H1226" t="s">
        <v>9085</v>
      </c>
      <c r="I1226" t="s">
        <v>692</v>
      </c>
      <c r="J1226">
        <v>81596504.138212547</v>
      </c>
      <c r="L1226" s="4"/>
      <c r="M1226" s="4"/>
    </row>
    <row r="1227" spans="1:13" x14ac:dyDescent="0.4">
      <c r="A1227">
        <v>200000975</v>
      </c>
      <c r="B1227" t="s">
        <v>1322</v>
      </c>
      <c r="C1227" t="s">
        <v>4246</v>
      </c>
      <c r="D1227" t="s">
        <v>2687</v>
      </c>
      <c r="F1227" t="s">
        <v>4331</v>
      </c>
      <c r="G1227" t="s">
        <v>2687</v>
      </c>
      <c r="H1227" t="s">
        <v>4331</v>
      </c>
      <c r="I1227" t="s">
        <v>692</v>
      </c>
      <c r="J1227">
        <v>71268942.277871132</v>
      </c>
      <c r="L1227" s="4"/>
      <c r="M1227" s="4"/>
    </row>
    <row r="1228" spans="1:13" x14ac:dyDescent="0.4">
      <c r="A1228">
        <v>200000975</v>
      </c>
      <c r="B1228" t="s">
        <v>1322</v>
      </c>
      <c r="C1228" t="s">
        <v>4246</v>
      </c>
      <c r="D1228" t="s">
        <v>2687</v>
      </c>
      <c r="F1228" t="s">
        <v>4338</v>
      </c>
      <c r="G1228" t="s">
        <v>2687</v>
      </c>
      <c r="H1228" t="s">
        <v>4338</v>
      </c>
      <c r="I1228" t="s">
        <v>692</v>
      </c>
      <c r="J1228">
        <v>314424216.72343338</v>
      </c>
      <c r="L1228" s="4"/>
      <c r="M1228" s="4"/>
    </row>
    <row r="1229" spans="1:13" x14ac:dyDescent="0.4">
      <c r="A1229">
        <v>200000975</v>
      </c>
      <c r="B1229" t="s">
        <v>1322</v>
      </c>
      <c r="C1229" t="s">
        <v>4246</v>
      </c>
      <c r="D1229" t="s">
        <v>2687</v>
      </c>
      <c r="F1229" t="s">
        <v>9086</v>
      </c>
      <c r="G1229" t="s">
        <v>2687</v>
      </c>
      <c r="H1229" t="s">
        <v>9086</v>
      </c>
      <c r="I1229" t="s">
        <v>692</v>
      </c>
      <c r="J1229">
        <v>815895.61517054099</v>
      </c>
      <c r="L1229" s="4"/>
      <c r="M1229" s="4"/>
    </row>
    <row r="1230" spans="1:13" x14ac:dyDescent="0.4">
      <c r="A1230">
        <v>200000975</v>
      </c>
      <c r="B1230" t="s">
        <v>1322</v>
      </c>
      <c r="C1230" t="s">
        <v>4246</v>
      </c>
      <c r="D1230" t="s">
        <v>2687</v>
      </c>
      <c r="F1230" t="s">
        <v>4354</v>
      </c>
      <c r="G1230" t="s">
        <v>2687</v>
      </c>
      <c r="H1230" t="s">
        <v>4354</v>
      </c>
      <c r="I1230" t="s">
        <v>692</v>
      </c>
      <c r="J1230">
        <v>49265176.166868567</v>
      </c>
      <c r="L1230" s="4"/>
      <c r="M1230" s="4"/>
    </row>
    <row r="1231" spans="1:13" x14ac:dyDescent="0.4">
      <c r="A1231">
        <v>200000975</v>
      </c>
      <c r="B1231" t="s">
        <v>1322</v>
      </c>
      <c r="C1231" t="s">
        <v>4246</v>
      </c>
      <c r="D1231" t="s">
        <v>2687</v>
      </c>
      <c r="F1231" t="s">
        <v>9087</v>
      </c>
      <c r="G1231" t="s">
        <v>2687</v>
      </c>
      <c r="H1231" t="s">
        <v>9087</v>
      </c>
      <c r="I1231" t="s">
        <v>692</v>
      </c>
      <c r="J1231">
        <v>83308976.578315601</v>
      </c>
      <c r="L1231" s="4"/>
      <c r="M1231" s="4"/>
    </row>
    <row r="1232" spans="1:13" x14ac:dyDescent="0.4">
      <c r="A1232">
        <v>200000975</v>
      </c>
      <c r="B1232" t="s">
        <v>1322</v>
      </c>
      <c r="C1232" t="s">
        <v>4246</v>
      </c>
      <c r="D1232" t="s">
        <v>2687</v>
      </c>
      <c r="F1232" t="s">
        <v>9088</v>
      </c>
      <c r="G1232" t="s">
        <v>2687</v>
      </c>
      <c r="H1232" t="s">
        <v>9088</v>
      </c>
      <c r="I1232" t="s">
        <v>692</v>
      </c>
      <c r="J1232">
        <v>1401135243.0563829</v>
      </c>
      <c r="L1232" s="4"/>
      <c r="M1232" s="4"/>
    </row>
    <row r="1233" spans="1:13" x14ac:dyDescent="0.4">
      <c r="A1233">
        <v>200000975</v>
      </c>
      <c r="B1233" t="s">
        <v>1322</v>
      </c>
      <c r="C1233" t="s">
        <v>4246</v>
      </c>
      <c r="D1233" t="s">
        <v>2687</v>
      </c>
      <c r="F1233" t="s">
        <v>4361</v>
      </c>
      <c r="G1233" t="s">
        <v>2687</v>
      </c>
      <c r="H1233" t="s">
        <v>4361</v>
      </c>
      <c r="I1233" t="s">
        <v>692</v>
      </c>
      <c r="J1233">
        <v>260217790.51427439</v>
      </c>
      <c r="L1233" s="4"/>
      <c r="M1233" s="4"/>
    </row>
    <row r="1234" spans="1:13" x14ac:dyDescent="0.4">
      <c r="A1234">
        <v>200000975</v>
      </c>
      <c r="B1234" t="s">
        <v>1322</v>
      </c>
      <c r="C1234" t="s">
        <v>4246</v>
      </c>
      <c r="D1234" t="s">
        <v>2687</v>
      </c>
      <c r="F1234" t="s">
        <v>9089</v>
      </c>
      <c r="G1234" t="s">
        <v>2687</v>
      </c>
      <c r="H1234" t="s">
        <v>9089</v>
      </c>
      <c r="I1234" t="s">
        <v>692</v>
      </c>
      <c r="J1234">
        <v>72152704.308682993</v>
      </c>
      <c r="L1234" s="4"/>
      <c r="M1234" s="4"/>
    </row>
    <row r="1235" spans="1:13" x14ac:dyDescent="0.4">
      <c r="A1235">
        <v>200000975</v>
      </c>
      <c r="B1235" t="s">
        <v>1322</v>
      </c>
      <c r="C1235" t="s">
        <v>4246</v>
      </c>
      <c r="D1235" t="s">
        <v>2687</v>
      </c>
      <c r="F1235" t="s">
        <v>4827</v>
      </c>
      <c r="G1235" t="s">
        <v>2687</v>
      </c>
      <c r="H1235" t="s">
        <v>4827</v>
      </c>
      <c r="I1235" t="s">
        <v>692</v>
      </c>
      <c r="J1235">
        <v>3868308741.621913</v>
      </c>
      <c r="L1235" s="4"/>
      <c r="M1235" s="4"/>
    </row>
    <row r="1236" spans="1:13" x14ac:dyDescent="0.4">
      <c r="A1236">
        <v>200000975</v>
      </c>
      <c r="B1236" t="s">
        <v>1322</v>
      </c>
      <c r="C1236" t="s">
        <v>4246</v>
      </c>
      <c r="D1236" t="s">
        <v>2687</v>
      </c>
      <c r="F1236" t="s">
        <v>9090</v>
      </c>
      <c r="G1236" t="s">
        <v>2687</v>
      </c>
      <c r="H1236" t="s">
        <v>9090</v>
      </c>
      <c r="I1236" t="s">
        <v>692</v>
      </c>
      <c r="J1236">
        <v>101123222.53889249</v>
      </c>
      <c r="L1236" s="4"/>
      <c r="M1236" s="4"/>
    </row>
    <row r="1237" spans="1:13" x14ac:dyDescent="0.4">
      <c r="A1237">
        <v>200000975</v>
      </c>
      <c r="B1237" t="s">
        <v>1322</v>
      </c>
      <c r="C1237" t="s">
        <v>4246</v>
      </c>
      <c r="D1237" t="s">
        <v>2687</v>
      </c>
      <c r="F1237" t="s">
        <v>9091</v>
      </c>
      <c r="G1237" t="s">
        <v>2687</v>
      </c>
      <c r="H1237" t="s">
        <v>9091</v>
      </c>
      <c r="I1237" t="s">
        <v>692</v>
      </c>
      <c r="J1237">
        <v>18338826.745200519</v>
      </c>
      <c r="L1237" s="4"/>
      <c r="M1237" s="4"/>
    </row>
    <row r="1238" spans="1:13" x14ac:dyDescent="0.4">
      <c r="A1238">
        <v>200000975</v>
      </c>
      <c r="B1238" t="s">
        <v>1322</v>
      </c>
      <c r="C1238" t="s">
        <v>4246</v>
      </c>
      <c r="D1238" t="s">
        <v>2687</v>
      </c>
      <c r="F1238" t="s">
        <v>4379</v>
      </c>
      <c r="G1238" t="s">
        <v>2687</v>
      </c>
      <c r="H1238" t="s">
        <v>4379</v>
      </c>
      <c r="I1238" t="s">
        <v>692</v>
      </c>
      <c r="J1238">
        <v>725440326.43415856</v>
      </c>
      <c r="L1238" s="4"/>
      <c r="M1238" s="4"/>
    </row>
    <row r="1239" spans="1:13" x14ac:dyDescent="0.4">
      <c r="A1239">
        <v>200000975</v>
      </c>
      <c r="B1239" t="s">
        <v>1322</v>
      </c>
      <c r="C1239" t="s">
        <v>4246</v>
      </c>
      <c r="D1239" t="s">
        <v>2687</v>
      </c>
      <c r="F1239" t="s">
        <v>9092</v>
      </c>
      <c r="G1239" t="s">
        <v>2687</v>
      </c>
      <c r="H1239" t="s">
        <v>9092</v>
      </c>
      <c r="I1239" t="s">
        <v>692</v>
      </c>
      <c r="J1239">
        <v>692429202.68973696</v>
      </c>
      <c r="L1239" s="4"/>
      <c r="M1239" s="4"/>
    </row>
    <row r="1240" spans="1:13" x14ac:dyDescent="0.4">
      <c r="A1240">
        <v>200000975</v>
      </c>
      <c r="B1240" t="s">
        <v>1322</v>
      </c>
      <c r="C1240" t="s">
        <v>4246</v>
      </c>
      <c r="D1240" t="s">
        <v>2687</v>
      </c>
      <c r="F1240" t="s">
        <v>9093</v>
      </c>
      <c r="G1240" t="s">
        <v>2687</v>
      </c>
      <c r="H1240" t="s">
        <v>9093</v>
      </c>
      <c r="I1240" t="s">
        <v>692</v>
      </c>
      <c r="J1240">
        <v>93424467.358865693</v>
      </c>
      <c r="L1240" s="4"/>
      <c r="M1240" s="4"/>
    </row>
    <row r="1241" spans="1:13" x14ac:dyDescent="0.4">
      <c r="A1241">
        <v>200000975</v>
      </c>
      <c r="B1241" t="s">
        <v>1322</v>
      </c>
      <c r="C1241" t="s">
        <v>4246</v>
      </c>
      <c r="D1241" t="s">
        <v>2687</v>
      </c>
      <c r="F1241" t="s">
        <v>9094</v>
      </c>
      <c r="G1241" t="s">
        <v>2687</v>
      </c>
      <c r="H1241" t="s">
        <v>9094</v>
      </c>
      <c r="I1241" t="s">
        <v>692</v>
      </c>
      <c r="J1241">
        <v>704221841.11991429</v>
      </c>
      <c r="L1241" s="4"/>
      <c r="M1241" s="4"/>
    </row>
    <row r="1242" spans="1:13" x14ac:dyDescent="0.4">
      <c r="A1242">
        <v>200000975</v>
      </c>
      <c r="B1242" t="s">
        <v>1322</v>
      </c>
      <c r="C1242" t="s">
        <v>4246</v>
      </c>
      <c r="D1242" t="s">
        <v>2687</v>
      </c>
      <c r="F1242" t="s">
        <v>9095</v>
      </c>
      <c r="G1242" t="s">
        <v>2687</v>
      </c>
      <c r="H1242" t="s">
        <v>9095</v>
      </c>
      <c r="I1242" t="s">
        <v>692</v>
      </c>
      <c r="J1242">
        <v>138606954.10529289</v>
      </c>
      <c r="L1242" s="4"/>
      <c r="M1242" s="4"/>
    </row>
    <row r="1243" spans="1:13" x14ac:dyDescent="0.4">
      <c r="A1243">
        <v>200000975</v>
      </c>
      <c r="B1243" t="s">
        <v>1322</v>
      </c>
      <c r="C1243" t="s">
        <v>4246</v>
      </c>
      <c r="D1243" t="s">
        <v>2687</v>
      </c>
      <c r="F1243" t="s">
        <v>9096</v>
      </c>
      <c r="G1243" t="s">
        <v>2687</v>
      </c>
      <c r="H1243" t="s">
        <v>9096</v>
      </c>
      <c r="I1243" t="s">
        <v>692</v>
      </c>
      <c r="J1243">
        <v>133137636.6756824</v>
      </c>
      <c r="L1243" s="4"/>
      <c r="M1243" s="4"/>
    </row>
    <row r="1244" spans="1:13" x14ac:dyDescent="0.4">
      <c r="A1244">
        <v>200000975</v>
      </c>
      <c r="B1244" t="s">
        <v>1322</v>
      </c>
      <c r="C1244" t="s">
        <v>4246</v>
      </c>
      <c r="D1244" t="s">
        <v>2687</v>
      </c>
      <c r="F1244" t="s">
        <v>9097</v>
      </c>
      <c r="G1244" t="s">
        <v>2687</v>
      </c>
      <c r="H1244" t="s">
        <v>9097</v>
      </c>
      <c r="I1244" t="s">
        <v>692</v>
      </c>
      <c r="J1244">
        <v>166553879.186028</v>
      </c>
      <c r="L1244" s="4"/>
      <c r="M1244" s="4"/>
    </row>
    <row r="1245" spans="1:13" x14ac:dyDescent="0.4">
      <c r="A1245">
        <v>200000975</v>
      </c>
      <c r="B1245" t="s">
        <v>1322</v>
      </c>
      <c r="C1245" t="s">
        <v>4246</v>
      </c>
      <c r="D1245" t="s">
        <v>2687</v>
      </c>
      <c r="F1245" t="s">
        <v>4290</v>
      </c>
      <c r="G1245" t="s">
        <v>2687</v>
      </c>
      <c r="H1245" t="s">
        <v>4290</v>
      </c>
      <c r="I1245" t="s">
        <v>692</v>
      </c>
      <c r="J1245">
        <v>728357534.5613941</v>
      </c>
      <c r="L1245" s="4"/>
      <c r="M1245" s="4"/>
    </row>
    <row r="1246" spans="1:13" x14ac:dyDescent="0.4">
      <c r="A1246">
        <v>200000975</v>
      </c>
      <c r="B1246" t="s">
        <v>1322</v>
      </c>
      <c r="C1246" t="s">
        <v>4246</v>
      </c>
      <c r="D1246" t="s">
        <v>2687</v>
      </c>
      <c r="F1246" t="s">
        <v>4307</v>
      </c>
      <c r="G1246" t="s">
        <v>2687</v>
      </c>
      <c r="H1246" t="s">
        <v>4307</v>
      </c>
      <c r="I1246" t="s">
        <v>692</v>
      </c>
      <c r="J1246">
        <v>944357966.32770467</v>
      </c>
      <c r="L1246" s="4"/>
      <c r="M1246" s="4"/>
    </row>
    <row r="1247" spans="1:13" x14ac:dyDescent="0.4">
      <c r="A1247">
        <v>200000975</v>
      </c>
      <c r="B1247" t="s">
        <v>1322</v>
      </c>
      <c r="C1247" t="s">
        <v>4246</v>
      </c>
      <c r="D1247" t="s">
        <v>2687</v>
      </c>
      <c r="F1247" t="s">
        <v>4352</v>
      </c>
      <c r="G1247" t="s">
        <v>2687</v>
      </c>
      <c r="H1247" t="s">
        <v>4352</v>
      </c>
      <c r="I1247" t="s">
        <v>692</v>
      </c>
      <c r="J1247">
        <v>184078544.85761011</v>
      </c>
      <c r="L1247" s="4"/>
      <c r="M1247" s="4"/>
    </row>
    <row r="1248" spans="1:13" x14ac:dyDescent="0.4">
      <c r="A1248">
        <v>200000975</v>
      </c>
      <c r="B1248" t="s">
        <v>1322</v>
      </c>
      <c r="C1248" t="s">
        <v>4246</v>
      </c>
      <c r="D1248" t="s">
        <v>2687</v>
      </c>
      <c r="F1248" t="s">
        <v>4352</v>
      </c>
      <c r="G1248" t="s">
        <v>2687</v>
      </c>
      <c r="H1248" t="s">
        <v>4352</v>
      </c>
      <c r="I1248" t="s">
        <v>692</v>
      </c>
      <c r="J1248">
        <v>513383462.54034972</v>
      </c>
      <c r="L1248" s="4"/>
      <c r="M1248" s="4"/>
    </row>
    <row r="1249" spans="1:13" x14ac:dyDescent="0.4">
      <c r="A1249">
        <v>200000975</v>
      </c>
      <c r="B1249" t="s">
        <v>1322</v>
      </c>
      <c r="C1249" t="s">
        <v>4246</v>
      </c>
      <c r="D1249" t="s">
        <v>2687</v>
      </c>
      <c r="F1249" t="s">
        <v>4366</v>
      </c>
      <c r="G1249" t="s">
        <v>2687</v>
      </c>
      <c r="H1249" t="s">
        <v>4366</v>
      </c>
      <c r="I1249" t="s">
        <v>692</v>
      </c>
      <c r="J1249">
        <v>369615553.92588592</v>
      </c>
      <c r="L1249" s="4"/>
      <c r="M1249" s="4"/>
    </row>
    <row r="1250" spans="1:13" x14ac:dyDescent="0.4">
      <c r="A1250">
        <v>200000975</v>
      </c>
      <c r="B1250" t="s">
        <v>1322</v>
      </c>
      <c r="C1250" t="s">
        <v>4246</v>
      </c>
      <c r="D1250" t="s">
        <v>2687</v>
      </c>
      <c r="F1250" t="s">
        <v>4392</v>
      </c>
      <c r="G1250" t="s">
        <v>2687</v>
      </c>
      <c r="H1250" t="s">
        <v>4392</v>
      </c>
      <c r="I1250" t="s">
        <v>692</v>
      </c>
      <c r="J1250">
        <v>13942588.392087869</v>
      </c>
      <c r="L1250" s="4"/>
      <c r="M1250" s="4"/>
    </row>
    <row r="1251" spans="1:13" x14ac:dyDescent="0.4">
      <c r="A1251">
        <v>200000975</v>
      </c>
      <c r="B1251" t="s">
        <v>1322</v>
      </c>
      <c r="C1251" t="s">
        <v>4246</v>
      </c>
      <c r="D1251" t="s">
        <v>2687</v>
      </c>
      <c r="F1251" t="s">
        <v>9098</v>
      </c>
      <c r="G1251" t="s">
        <v>2687</v>
      </c>
      <c r="H1251" t="s">
        <v>9098</v>
      </c>
      <c r="I1251" t="s">
        <v>692</v>
      </c>
      <c r="J1251">
        <v>24592774.29205313</v>
      </c>
      <c r="L1251" s="4"/>
      <c r="M1251" s="4"/>
    </row>
    <row r="1252" spans="1:13" x14ac:dyDescent="0.4">
      <c r="A1252">
        <v>200000975</v>
      </c>
      <c r="B1252" t="s">
        <v>1322</v>
      </c>
      <c r="C1252" t="s">
        <v>4246</v>
      </c>
      <c r="D1252" t="s">
        <v>2687</v>
      </c>
      <c r="F1252" t="s">
        <v>9099</v>
      </c>
      <c r="G1252" t="s">
        <v>2687</v>
      </c>
      <c r="H1252" t="s">
        <v>9099</v>
      </c>
      <c r="I1252" t="s">
        <v>692</v>
      </c>
      <c r="J1252">
        <v>267818822.3310402</v>
      </c>
      <c r="L1252" s="4"/>
      <c r="M1252" s="4"/>
    </row>
    <row r="1253" spans="1:13" x14ac:dyDescent="0.4">
      <c r="A1253">
        <v>200000975</v>
      </c>
      <c r="B1253" t="s">
        <v>1322</v>
      </c>
      <c r="C1253" t="s">
        <v>4246</v>
      </c>
      <c r="D1253" t="s">
        <v>2687</v>
      </c>
      <c r="F1253" t="s">
        <v>9100</v>
      </c>
      <c r="G1253" t="s">
        <v>2687</v>
      </c>
      <c r="H1253" t="s">
        <v>9100</v>
      </c>
      <c r="I1253" t="s">
        <v>692</v>
      </c>
      <c r="J1253">
        <v>1023710827.133834</v>
      </c>
      <c r="L1253" s="4"/>
      <c r="M1253" s="4"/>
    </row>
    <row r="1254" spans="1:13" x14ac:dyDescent="0.4">
      <c r="A1254">
        <v>200000975</v>
      </c>
      <c r="B1254" t="s">
        <v>1322</v>
      </c>
      <c r="C1254" t="s">
        <v>4246</v>
      </c>
      <c r="D1254" t="s">
        <v>2687</v>
      </c>
      <c r="F1254" t="s">
        <v>9101</v>
      </c>
      <c r="G1254" t="s">
        <v>2687</v>
      </c>
      <c r="H1254" t="s">
        <v>9101</v>
      </c>
      <c r="I1254" t="s">
        <v>692</v>
      </c>
      <c r="J1254">
        <v>826962538.08350337</v>
      </c>
      <c r="L1254" s="4"/>
      <c r="M1254" s="4"/>
    </row>
    <row r="1255" spans="1:13" x14ac:dyDescent="0.4">
      <c r="A1255">
        <v>200000975</v>
      </c>
      <c r="B1255" t="s">
        <v>1322</v>
      </c>
      <c r="C1255" t="s">
        <v>4246</v>
      </c>
      <c r="D1255" t="s">
        <v>2687</v>
      </c>
      <c r="F1255" t="s">
        <v>9101</v>
      </c>
      <c r="G1255" t="s">
        <v>2687</v>
      </c>
      <c r="H1255" t="s">
        <v>9101</v>
      </c>
      <c r="I1255" t="s">
        <v>692</v>
      </c>
      <c r="J1255">
        <v>157122882.23586571</v>
      </c>
      <c r="L1255" s="4"/>
      <c r="M1255" s="4"/>
    </row>
    <row r="1256" spans="1:13" x14ac:dyDescent="0.4">
      <c r="A1256">
        <v>200000975</v>
      </c>
      <c r="B1256" t="s">
        <v>1322</v>
      </c>
      <c r="C1256" t="s">
        <v>4246</v>
      </c>
      <c r="D1256" t="s">
        <v>2687</v>
      </c>
      <c r="F1256" t="s">
        <v>9102</v>
      </c>
      <c r="G1256" t="s">
        <v>2687</v>
      </c>
      <c r="H1256" t="s">
        <v>9102</v>
      </c>
      <c r="I1256" t="s">
        <v>692</v>
      </c>
      <c r="J1256">
        <v>1078453133.953342</v>
      </c>
      <c r="L1256" s="4"/>
      <c r="M1256" s="4"/>
    </row>
    <row r="1257" spans="1:13" x14ac:dyDescent="0.4">
      <c r="A1257">
        <v>200000975</v>
      </c>
      <c r="B1257" t="s">
        <v>1322</v>
      </c>
      <c r="C1257" t="s">
        <v>4246</v>
      </c>
      <c r="D1257" t="s">
        <v>2687</v>
      </c>
      <c r="F1257" t="s">
        <v>9103</v>
      </c>
      <c r="G1257" t="s">
        <v>2687</v>
      </c>
      <c r="H1257" t="s">
        <v>9103</v>
      </c>
      <c r="I1257" t="s">
        <v>692</v>
      </c>
      <c r="J1257">
        <v>15462404.95345387</v>
      </c>
      <c r="L1257" s="4"/>
      <c r="M1257" s="4"/>
    </row>
    <row r="1258" spans="1:13" x14ac:dyDescent="0.4">
      <c r="A1258">
        <v>200000975</v>
      </c>
      <c r="B1258" t="s">
        <v>1322</v>
      </c>
      <c r="C1258" t="s">
        <v>4246</v>
      </c>
      <c r="D1258" t="s">
        <v>2687</v>
      </c>
      <c r="F1258" t="s">
        <v>9103</v>
      </c>
      <c r="G1258" t="s">
        <v>2687</v>
      </c>
      <c r="H1258" t="s">
        <v>9103</v>
      </c>
      <c r="I1258" t="s">
        <v>692</v>
      </c>
      <c r="J1258">
        <v>913596861.92483592</v>
      </c>
      <c r="L1258" s="4"/>
      <c r="M1258" s="4"/>
    </row>
    <row r="1259" spans="1:13" x14ac:dyDescent="0.4">
      <c r="A1259">
        <v>200000975</v>
      </c>
      <c r="B1259" t="s">
        <v>1322</v>
      </c>
      <c r="C1259" t="s">
        <v>4246</v>
      </c>
      <c r="D1259" t="s">
        <v>2687</v>
      </c>
      <c r="F1259" t="s">
        <v>9104</v>
      </c>
      <c r="G1259" t="s">
        <v>2687</v>
      </c>
      <c r="H1259" t="s">
        <v>9104</v>
      </c>
      <c r="I1259" t="s">
        <v>692</v>
      </c>
      <c r="J1259">
        <v>458957543.31828749</v>
      </c>
      <c r="L1259" s="4"/>
      <c r="M1259" s="4"/>
    </row>
    <row r="1260" spans="1:13" x14ac:dyDescent="0.4">
      <c r="A1260">
        <v>200000975</v>
      </c>
      <c r="B1260" t="s">
        <v>1322</v>
      </c>
      <c r="C1260" t="s">
        <v>4246</v>
      </c>
      <c r="D1260" t="s">
        <v>2687</v>
      </c>
      <c r="F1260" t="s">
        <v>9104</v>
      </c>
      <c r="G1260" t="s">
        <v>2687</v>
      </c>
      <c r="H1260" t="s">
        <v>9104</v>
      </c>
      <c r="I1260" t="s">
        <v>692</v>
      </c>
      <c r="J1260">
        <v>33078501.52334014</v>
      </c>
      <c r="L1260" s="4"/>
      <c r="M1260" s="4"/>
    </row>
    <row r="1261" spans="1:13" x14ac:dyDescent="0.4">
      <c r="A1261">
        <v>200000975</v>
      </c>
      <c r="B1261" t="s">
        <v>1322</v>
      </c>
      <c r="C1261" t="s">
        <v>4246</v>
      </c>
      <c r="D1261" t="s">
        <v>2687</v>
      </c>
      <c r="F1261" t="s">
        <v>9105</v>
      </c>
      <c r="G1261" t="s">
        <v>2687</v>
      </c>
      <c r="H1261" t="s">
        <v>9105</v>
      </c>
      <c r="I1261" t="s">
        <v>692</v>
      </c>
      <c r="J1261">
        <v>114957873.4669462</v>
      </c>
      <c r="L1261" s="4"/>
      <c r="M1261" s="4"/>
    </row>
    <row r="1262" spans="1:13" x14ac:dyDescent="0.4">
      <c r="A1262">
        <v>200000975</v>
      </c>
      <c r="B1262" t="s">
        <v>1322</v>
      </c>
      <c r="C1262" t="s">
        <v>4246</v>
      </c>
      <c r="D1262" t="s">
        <v>2687</v>
      </c>
      <c r="F1262" t="s">
        <v>9106</v>
      </c>
      <c r="G1262" t="s">
        <v>2687</v>
      </c>
      <c r="H1262" t="s">
        <v>9106</v>
      </c>
      <c r="I1262" t="s">
        <v>692</v>
      </c>
      <c r="J1262">
        <v>47229542.362402722</v>
      </c>
      <c r="L1262" s="4"/>
      <c r="M1262" s="4"/>
    </row>
    <row r="1263" spans="1:13" x14ac:dyDescent="0.4">
      <c r="A1263">
        <v>200000975</v>
      </c>
      <c r="B1263" t="s">
        <v>1322</v>
      </c>
      <c r="C1263" t="s">
        <v>4246</v>
      </c>
      <c r="D1263" t="s">
        <v>2687</v>
      </c>
      <c r="F1263" t="s">
        <v>4351</v>
      </c>
      <c r="G1263" t="s">
        <v>2687</v>
      </c>
      <c r="H1263" t="s">
        <v>4351</v>
      </c>
      <c r="I1263" t="s">
        <v>692</v>
      </c>
      <c r="J1263">
        <v>781809705.39486289</v>
      </c>
      <c r="L1263" s="4"/>
      <c r="M1263" s="4"/>
    </row>
    <row r="1264" spans="1:13" x14ac:dyDescent="0.4">
      <c r="A1264">
        <v>200000975</v>
      </c>
      <c r="B1264" t="s">
        <v>1322</v>
      </c>
      <c r="C1264" t="s">
        <v>4246</v>
      </c>
      <c r="D1264" t="s">
        <v>2687</v>
      </c>
      <c r="F1264" t="s">
        <v>9107</v>
      </c>
      <c r="G1264" t="s">
        <v>2687</v>
      </c>
      <c r="H1264" t="s">
        <v>9107</v>
      </c>
      <c r="I1264" t="s">
        <v>692</v>
      </c>
      <c r="J1264">
        <v>693431896.43448913</v>
      </c>
      <c r="L1264" s="4"/>
      <c r="M1264" s="4"/>
    </row>
    <row r="1265" spans="1:13" x14ac:dyDescent="0.4">
      <c r="A1265">
        <v>200000975</v>
      </c>
      <c r="B1265" t="s">
        <v>1322</v>
      </c>
      <c r="C1265" t="s">
        <v>4246</v>
      </c>
      <c r="D1265" t="s">
        <v>2687</v>
      </c>
      <c r="F1265" t="s">
        <v>9108</v>
      </c>
      <c r="G1265" t="s">
        <v>2687</v>
      </c>
      <c r="H1265" t="s">
        <v>9108</v>
      </c>
      <c r="I1265" t="s">
        <v>692</v>
      </c>
      <c r="J1265">
        <v>341655900.89553028</v>
      </c>
      <c r="L1265" s="4"/>
      <c r="M1265" s="4"/>
    </row>
    <row r="1266" spans="1:13" x14ac:dyDescent="0.4">
      <c r="A1266">
        <v>200000975</v>
      </c>
      <c r="B1266" t="s">
        <v>1322</v>
      </c>
      <c r="C1266" t="s">
        <v>4246</v>
      </c>
      <c r="D1266" t="s">
        <v>2687</v>
      </c>
      <c r="F1266" t="s">
        <v>4372</v>
      </c>
      <c r="G1266" t="s">
        <v>2687</v>
      </c>
      <c r="H1266" t="s">
        <v>4372</v>
      </c>
      <c r="I1266" t="s">
        <v>692</v>
      </c>
      <c r="J1266">
        <v>233249464.47441769</v>
      </c>
      <c r="L1266" s="4"/>
      <c r="M1266" s="4"/>
    </row>
    <row r="1267" spans="1:13" x14ac:dyDescent="0.4">
      <c r="A1267">
        <v>200000975</v>
      </c>
      <c r="B1267" t="s">
        <v>1322</v>
      </c>
      <c r="C1267" t="s">
        <v>4246</v>
      </c>
      <c r="D1267" t="s">
        <v>2687</v>
      </c>
      <c r="F1267" t="s">
        <v>4372</v>
      </c>
      <c r="G1267" t="s">
        <v>2687</v>
      </c>
      <c r="H1267" t="s">
        <v>4372</v>
      </c>
      <c r="I1267" t="s">
        <v>692</v>
      </c>
      <c r="J1267">
        <v>2434643.869120881</v>
      </c>
      <c r="L1267" s="4"/>
      <c r="M1267" s="4"/>
    </row>
    <row r="1268" spans="1:13" x14ac:dyDescent="0.4">
      <c r="A1268">
        <v>200000975</v>
      </c>
      <c r="B1268" t="s">
        <v>1322</v>
      </c>
      <c r="C1268" t="s">
        <v>4246</v>
      </c>
      <c r="D1268" t="s">
        <v>2687</v>
      </c>
      <c r="F1268" t="s">
        <v>9109</v>
      </c>
      <c r="G1268" t="s">
        <v>2687</v>
      </c>
      <c r="H1268" t="s">
        <v>9109</v>
      </c>
      <c r="I1268" t="s">
        <v>692</v>
      </c>
      <c r="J1268">
        <v>1089608999.17572</v>
      </c>
      <c r="L1268" s="4"/>
      <c r="M1268" s="4"/>
    </row>
    <row r="1269" spans="1:13" x14ac:dyDescent="0.4">
      <c r="A1269">
        <v>200000975</v>
      </c>
      <c r="B1269" t="s">
        <v>1322</v>
      </c>
      <c r="C1269" t="s">
        <v>4246</v>
      </c>
      <c r="D1269" t="s">
        <v>2687</v>
      </c>
      <c r="F1269" t="s">
        <v>9110</v>
      </c>
      <c r="G1269" t="s">
        <v>2687</v>
      </c>
      <c r="H1269" t="s">
        <v>9110</v>
      </c>
      <c r="I1269" t="s">
        <v>692</v>
      </c>
      <c r="J1269">
        <v>171965134.33316931</v>
      </c>
      <c r="L1269" s="4"/>
      <c r="M1269" s="4"/>
    </row>
    <row r="1270" spans="1:13" x14ac:dyDescent="0.4">
      <c r="A1270">
        <v>200000975</v>
      </c>
      <c r="B1270" t="s">
        <v>1322</v>
      </c>
      <c r="C1270" t="s">
        <v>4246</v>
      </c>
      <c r="D1270" t="s">
        <v>2687</v>
      </c>
      <c r="F1270" t="s">
        <v>4348</v>
      </c>
      <c r="G1270" t="s">
        <v>2687</v>
      </c>
      <c r="H1270" t="s">
        <v>4348</v>
      </c>
      <c r="I1270" t="s">
        <v>692</v>
      </c>
      <c r="J1270">
        <v>536329257.13116771</v>
      </c>
      <c r="L1270" s="4"/>
      <c r="M1270" s="4"/>
    </row>
    <row r="1271" spans="1:13" x14ac:dyDescent="0.4">
      <c r="A1271">
        <v>200000975</v>
      </c>
      <c r="B1271" t="s">
        <v>1322</v>
      </c>
      <c r="C1271" t="s">
        <v>4246</v>
      </c>
      <c r="D1271" t="s">
        <v>2687</v>
      </c>
      <c r="F1271" t="s">
        <v>4314</v>
      </c>
      <c r="G1271" t="s">
        <v>2687</v>
      </c>
      <c r="H1271" t="s">
        <v>4314</v>
      </c>
      <c r="I1271" t="s">
        <v>692</v>
      </c>
      <c r="J1271">
        <v>77614402.2260454</v>
      </c>
      <c r="L1271" s="4"/>
      <c r="M1271" s="4"/>
    </row>
    <row r="1272" spans="1:13" x14ac:dyDescent="0.4">
      <c r="A1272">
        <v>200000975</v>
      </c>
      <c r="B1272" t="s">
        <v>1322</v>
      </c>
      <c r="C1272" t="s">
        <v>4246</v>
      </c>
      <c r="D1272" t="s">
        <v>2687</v>
      </c>
      <c r="F1272" t="s">
        <v>9111</v>
      </c>
      <c r="G1272" t="s">
        <v>2687</v>
      </c>
      <c r="H1272" t="s">
        <v>9111</v>
      </c>
      <c r="I1272" t="s">
        <v>692</v>
      </c>
      <c r="J1272">
        <v>228047878.45100221</v>
      </c>
      <c r="L1272" s="4"/>
      <c r="M1272" s="4"/>
    </row>
    <row r="1273" spans="1:13" x14ac:dyDescent="0.4">
      <c r="A1273">
        <v>200000975</v>
      </c>
      <c r="B1273" t="s">
        <v>1322</v>
      </c>
      <c r="C1273" t="s">
        <v>4246</v>
      </c>
      <c r="D1273" t="s">
        <v>2687</v>
      </c>
      <c r="F1273" t="s">
        <v>4272</v>
      </c>
      <c r="G1273" t="s">
        <v>2687</v>
      </c>
      <c r="H1273" t="s">
        <v>4272</v>
      </c>
      <c r="I1273" t="s">
        <v>692</v>
      </c>
      <c r="J1273">
        <v>737565033.36144328</v>
      </c>
      <c r="L1273" s="4"/>
      <c r="M1273" s="4"/>
    </row>
    <row r="1274" spans="1:13" x14ac:dyDescent="0.4">
      <c r="A1274">
        <v>200000975</v>
      </c>
      <c r="B1274" t="s">
        <v>1322</v>
      </c>
      <c r="C1274" t="s">
        <v>4246</v>
      </c>
      <c r="D1274" t="s">
        <v>2687</v>
      </c>
      <c r="F1274" t="s">
        <v>9112</v>
      </c>
      <c r="G1274" t="s">
        <v>2687</v>
      </c>
      <c r="H1274" t="s">
        <v>9112</v>
      </c>
      <c r="I1274" t="s">
        <v>692</v>
      </c>
      <c r="J1274">
        <v>127707384.20942029</v>
      </c>
      <c r="L1274" s="4"/>
      <c r="M1274" s="4"/>
    </row>
    <row r="1275" spans="1:13" x14ac:dyDescent="0.4">
      <c r="A1275">
        <v>200000975</v>
      </c>
      <c r="B1275" t="s">
        <v>1322</v>
      </c>
      <c r="C1275" t="s">
        <v>4246</v>
      </c>
      <c r="D1275" t="s">
        <v>2687</v>
      </c>
      <c r="F1275" t="s">
        <v>9113</v>
      </c>
      <c r="G1275" t="s">
        <v>2687</v>
      </c>
      <c r="H1275" t="s">
        <v>9113</v>
      </c>
      <c r="I1275" t="s">
        <v>692</v>
      </c>
      <c r="J1275">
        <v>129357337.043409</v>
      </c>
      <c r="L1275" s="4"/>
      <c r="M1275" s="4"/>
    </row>
    <row r="1276" spans="1:13" x14ac:dyDescent="0.4">
      <c r="A1276">
        <v>200000975</v>
      </c>
      <c r="B1276" t="s">
        <v>1322</v>
      </c>
      <c r="C1276" t="s">
        <v>4246</v>
      </c>
      <c r="D1276" t="s">
        <v>2687</v>
      </c>
      <c r="F1276" t="s">
        <v>9114</v>
      </c>
      <c r="G1276" t="s">
        <v>2687</v>
      </c>
      <c r="H1276" t="s">
        <v>9114</v>
      </c>
      <c r="I1276" t="s">
        <v>692</v>
      </c>
      <c r="J1276">
        <v>38809167.344545752</v>
      </c>
      <c r="L1276" s="4"/>
      <c r="M1276" s="4"/>
    </row>
    <row r="1277" spans="1:13" x14ac:dyDescent="0.4">
      <c r="A1277">
        <v>200000975</v>
      </c>
      <c r="B1277" t="s">
        <v>1322</v>
      </c>
      <c r="C1277" t="s">
        <v>4246</v>
      </c>
      <c r="D1277" t="s">
        <v>2687</v>
      </c>
      <c r="F1277" t="s">
        <v>9115</v>
      </c>
      <c r="G1277" t="s">
        <v>2687</v>
      </c>
      <c r="H1277" t="s">
        <v>9115</v>
      </c>
      <c r="I1277" t="s">
        <v>692</v>
      </c>
      <c r="J1277">
        <v>25871467.408681799</v>
      </c>
      <c r="L1277" s="4"/>
      <c r="M1277" s="4"/>
    </row>
    <row r="1278" spans="1:13" x14ac:dyDescent="0.4">
      <c r="A1278">
        <v>200000975</v>
      </c>
      <c r="B1278" t="s">
        <v>1322</v>
      </c>
      <c r="C1278" t="s">
        <v>4246</v>
      </c>
      <c r="D1278" t="s">
        <v>2687</v>
      </c>
      <c r="F1278" t="s">
        <v>9116</v>
      </c>
      <c r="G1278" t="s">
        <v>2687</v>
      </c>
      <c r="H1278" t="s">
        <v>9116</v>
      </c>
      <c r="I1278" t="s">
        <v>692</v>
      </c>
      <c r="J1278">
        <v>37581876.673612706</v>
      </c>
      <c r="L1278" s="4"/>
      <c r="M1278" s="4"/>
    </row>
    <row r="1279" spans="1:13" x14ac:dyDescent="0.4">
      <c r="A1279">
        <v>200000975</v>
      </c>
      <c r="B1279" t="s">
        <v>1322</v>
      </c>
      <c r="C1279" t="s">
        <v>4246</v>
      </c>
      <c r="D1279" t="s">
        <v>2687</v>
      </c>
      <c r="F1279" t="s">
        <v>9117</v>
      </c>
      <c r="G1279" t="s">
        <v>2687</v>
      </c>
      <c r="H1279" t="s">
        <v>9117</v>
      </c>
      <c r="I1279" t="s">
        <v>692</v>
      </c>
      <c r="J1279">
        <v>811820.77581702615</v>
      </c>
      <c r="L1279" s="4"/>
      <c r="M1279" s="4"/>
    </row>
    <row r="1280" spans="1:13" x14ac:dyDescent="0.4">
      <c r="A1280">
        <v>200000975</v>
      </c>
      <c r="B1280" t="s">
        <v>1322</v>
      </c>
      <c r="C1280" t="s">
        <v>4246</v>
      </c>
      <c r="D1280" t="s">
        <v>2687</v>
      </c>
      <c r="F1280" t="s">
        <v>9118</v>
      </c>
      <c r="G1280" t="s">
        <v>2687</v>
      </c>
      <c r="H1280" t="s">
        <v>9118</v>
      </c>
      <c r="I1280" t="s">
        <v>692</v>
      </c>
      <c r="J1280">
        <v>45190545.881168976</v>
      </c>
      <c r="L1280" s="4"/>
      <c r="M1280" s="4"/>
    </row>
    <row r="1281" spans="1:13" x14ac:dyDescent="0.4">
      <c r="A1281">
        <v>200000975</v>
      </c>
      <c r="B1281" t="s">
        <v>1322</v>
      </c>
      <c r="C1281" t="s">
        <v>4246</v>
      </c>
      <c r="D1281" t="s">
        <v>2687</v>
      </c>
      <c r="F1281" t="s">
        <v>9119</v>
      </c>
      <c r="G1281" t="s">
        <v>2687</v>
      </c>
      <c r="H1281" t="s">
        <v>9119</v>
      </c>
      <c r="I1281" t="s">
        <v>692</v>
      </c>
      <c r="J1281">
        <v>123067853.9590214</v>
      </c>
      <c r="L1281" s="4"/>
      <c r="M1281" s="4"/>
    </row>
    <row r="1282" spans="1:13" x14ac:dyDescent="0.4">
      <c r="A1282">
        <v>200000975</v>
      </c>
      <c r="B1282" t="s">
        <v>1322</v>
      </c>
      <c r="C1282" t="s">
        <v>4246</v>
      </c>
      <c r="D1282" t="s">
        <v>2687</v>
      </c>
      <c r="F1282" t="s">
        <v>9120</v>
      </c>
      <c r="G1282" t="s">
        <v>2687</v>
      </c>
      <c r="H1282" t="s">
        <v>9120</v>
      </c>
      <c r="I1282" t="s">
        <v>692</v>
      </c>
      <c r="J1282">
        <v>678182280.0897634</v>
      </c>
      <c r="L1282" s="4"/>
      <c r="M1282" s="4"/>
    </row>
    <row r="1283" spans="1:13" x14ac:dyDescent="0.4">
      <c r="A1283">
        <v>200000975</v>
      </c>
      <c r="B1283" t="s">
        <v>1322</v>
      </c>
      <c r="C1283" t="s">
        <v>4246</v>
      </c>
      <c r="D1283" t="s">
        <v>2687</v>
      </c>
      <c r="F1283" t="s">
        <v>7333</v>
      </c>
      <c r="G1283" t="s">
        <v>2687</v>
      </c>
      <c r="H1283" t="s">
        <v>7333</v>
      </c>
      <c r="I1283" t="s">
        <v>692</v>
      </c>
      <c r="J1283">
        <v>194389461.5528509</v>
      </c>
      <c r="L1283" s="4"/>
      <c r="M1283" s="4"/>
    </row>
    <row r="1284" spans="1:13" x14ac:dyDescent="0.4">
      <c r="A1284">
        <v>200000975</v>
      </c>
      <c r="B1284" t="s">
        <v>1322</v>
      </c>
      <c r="C1284" t="s">
        <v>4246</v>
      </c>
      <c r="D1284" t="s">
        <v>2687</v>
      </c>
      <c r="F1284" t="s">
        <v>9121</v>
      </c>
      <c r="G1284" t="s">
        <v>2687</v>
      </c>
      <c r="H1284" t="s">
        <v>9121</v>
      </c>
      <c r="I1284" t="s">
        <v>692</v>
      </c>
      <c r="J1284">
        <v>136462780.33839899</v>
      </c>
      <c r="L1284" s="4"/>
      <c r="M1284" s="4"/>
    </row>
    <row r="1285" spans="1:13" x14ac:dyDescent="0.4">
      <c r="A1285">
        <v>200000975</v>
      </c>
      <c r="B1285" t="s">
        <v>1322</v>
      </c>
      <c r="C1285" t="s">
        <v>4246</v>
      </c>
      <c r="D1285" t="s">
        <v>2687</v>
      </c>
      <c r="F1285" t="s">
        <v>9122</v>
      </c>
      <c r="G1285" t="s">
        <v>2687</v>
      </c>
      <c r="H1285" t="s">
        <v>9122</v>
      </c>
      <c r="I1285" t="s">
        <v>692</v>
      </c>
      <c r="J1285">
        <v>109953710.61543021</v>
      </c>
      <c r="L1285" s="4"/>
      <c r="M1285" s="4"/>
    </row>
    <row r="1286" spans="1:13" x14ac:dyDescent="0.4">
      <c r="A1286">
        <v>200000975</v>
      </c>
      <c r="B1286" t="s">
        <v>1322</v>
      </c>
      <c r="C1286" t="s">
        <v>4246</v>
      </c>
      <c r="D1286" t="s">
        <v>2687</v>
      </c>
      <c r="F1286" t="s">
        <v>9123</v>
      </c>
      <c r="G1286" t="s">
        <v>2687</v>
      </c>
      <c r="H1286" t="s">
        <v>9123</v>
      </c>
      <c r="I1286" t="s">
        <v>692</v>
      </c>
      <c r="J1286">
        <v>208063178.86502439</v>
      </c>
      <c r="L1286" s="4"/>
      <c r="M1286" s="4"/>
    </row>
    <row r="1287" spans="1:13" x14ac:dyDescent="0.4">
      <c r="A1287">
        <v>200000975</v>
      </c>
      <c r="B1287" t="s">
        <v>1322</v>
      </c>
      <c r="C1287" t="s">
        <v>4246</v>
      </c>
      <c r="D1287" t="s">
        <v>2687</v>
      </c>
      <c r="F1287" t="s">
        <v>9124</v>
      </c>
      <c r="G1287" t="s">
        <v>2687</v>
      </c>
      <c r="H1287" t="s">
        <v>9124</v>
      </c>
      <c r="I1287" t="s">
        <v>692</v>
      </c>
      <c r="J1287">
        <v>128348220.4571334</v>
      </c>
      <c r="L1287" s="4"/>
      <c r="M1287" s="4"/>
    </row>
    <row r="1288" spans="1:13" x14ac:dyDescent="0.4">
      <c r="A1288">
        <v>200000975</v>
      </c>
      <c r="B1288" t="s">
        <v>1322</v>
      </c>
      <c r="C1288" t="s">
        <v>4246</v>
      </c>
      <c r="D1288" t="s">
        <v>2687</v>
      </c>
      <c r="F1288" t="s">
        <v>9125</v>
      </c>
      <c r="G1288" t="s">
        <v>2687</v>
      </c>
      <c r="H1288" t="s">
        <v>9125</v>
      </c>
      <c r="I1288" t="s">
        <v>692</v>
      </c>
      <c r="J1288">
        <v>19403600.55651135</v>
      </c>
      <c r="L1288" s="4"/>
      <c r="M1288" s="4"/>
    </row>
    <row r="1289" spans="1:13" x14ac:dyDescent="0.4">
      <c r="A1289">
        <v>200000975</v>
      </c>
      <c r="B1289" t="s">
        <v>1322</v>
      </c>
      <c r="C1289" t="s">
        <v>4246</v>
      </c>
      <c r="D1289" t="s">
        <v>2687</v>
      </c>
      <c r="F1289" t="s">
        <v>9126</v>
      </c>
      <c r="G1289" t="s">
        <v>2687</v>
      </c>
      <c r="H1289" t="s">
        <v>9126</v>
      </c>
      <c r="I1289" t="s">
        <v>692</v>
      </c>
      <c r="J1289">
        <v>145361582.011224</v>
      </c>
      <c r="L1289" s="4"/>
      <c r="M1289" s="4"/>
    </row>
    <row r="1290" spans="1:13" x14ac:dyDescent="0.4">
      <c r="A1290">
        <v>200000975</v>
      </c>
      <c r="B1290" t="s">
        <v>1322</v>
      </c>
      <c r="C1290" t="s">
        <v>4246</v>
      </c>
      <c r="D1290" t="s">
        <v>2687</v>
      </c>
      <c r="F1290" t="s">
        <v>4319</v>
      </c>
      <c r="G1290" t="s">
        <v>2687</v>
      </c>
      <c r="H1290" t="s">
        <v>4319</v>
      </c>
      <c r="I1290" t="s">
        <v>692</v>
      </c>
      <c r="J1290">
        <v>31045760.890418161</v>
      </c>
      <c r="L1290" s="4"/>
      <c r="M1290" s="4"/>
    </row>
    <row r="1291" spans="1:13" x14ac:dyDescent="0.4">
      <c r="A1291">
        <v>200000975</v>
      </c>
      <c r="B1291" t="s">
        <v>1322</v>
      </c>
      <c r="C1291" t="s">
        <v>4246</v>
      </c>
      <c r="D1291" t="s">
        <v>2687</v>
      </c>
      <c r="F1291" t="s">
        <v>9127</v>
      </c>
      <c r="G1291" t="s">
        <v>2687</v>
      </c>
      <c r="H1291" t="s">
        <v>9127</v>
      </c>
      <c r="I1291" t="s">
        <v>692</v>
      </c>
      <c r="J1291">
        <v>170201140.0708431</v>
      </c>
      <c r="L1291" s="4"/>
      <c r="M1291" s="4"/>
    </row>
    <row r="1292" spans="1:13" x14ac:dyDescent="0.4">
      <c r="A1292">
        <v>200000975</v>
      </c>
      <c r="B1292" t="s">
        <v>1322</v>
      </c>
      <c r="C1292" t="s">
        <v>4246</v>
      </c>
      <c r="D1292" t="s">
        <v>2687</v>
      </c>
      <c r="F1292" t="s">
        <v>9128</v>
      </c>
      <c r="G1292" t="s">
        <v>2687</v>
      </c>
      <c r="H1292" t="s">
        <v>9128</v>
      </c>
      <c r="I1292" t="s">
        <v>692</v>
      </c>
      <c r="J1292">
        <v>232843180.80666879</v>
      </c>
      <c r="L1292" s="4"/>
      <c r="M1292" s="4"/>
    </row>
    <row r="1293" spans="1:13" x14ac:dyDescent="0.4">
      <c r="A1293">
        <v>200000975</v>
      </c>
      <c r="B1293" t="s">
        <v>1322</v>
      </c>
      <c r="C1293" t="s">
        <v>4246</v>
      </c>
      <c r="D1293" t="s">
        <v>2687</v>
      </c>
      <c r="F1293" t="s">
        <v>9129</v>
      </c>
      <c r="G1293" t="s">
        <v>2687</v>
      </c>
      <c r="H1293" t="s">
        <v>9129</v>
      </c>
      <c r="I1293" t="s">
        <v>692</v>
      </c>
      <c r="J1293">
        <v>55623629.057198457</v>
      </c>
      <c r="L1293" s="4"/>
      <c r="M1293" s="4"/>
    </row>
    <row r="1294" spans="1:13" x14ac:dyDescent="0.4">
      <c r="A1294">
        <v>200000975</v>
      </c>
      <c r="B1294" t="s">
        <v>1322</v>
      </c>
      <c r="C1294" t="s">
        <v>4246</v>
      </c>
      <c r="D1294" t="s">
        <v>2687</v>
      </c>
      <c r="F1294" t="s">
        <v>9130</v>
      </c>
      <c r="G1294" t="s">
        <v>2687</v>
      </c>
      <c r="H1294" t="s">
        <v>9130</v>
      </c>
      <c r="I1294" t="s">
        <v>692</v>
      </c>
      <c r="J1294">
        <v>76197111.49846299</v>
      </c>
      <c r="L1294" s="4"/>
      <c r="M1294" s="4"/>
    </row>
    <row r="1295" spans="1:13" x14ac:dyDescent="0.4">
      <c r="A1295">
        <v>200000975</v>
      </c>
      <c r="B1295" t="s">
        <v>1322</v>
      </c>
      <c r="C1295" t="s">
        <v>4246</v>
      </c>
      <c r="D1295" t="s">
        <v>2687</v>
      </c>
      <c r="F1295" t="s">
        <v>9131</v>
      </c>
      <c r="G1295" t="s">
        <v>2687</v>
      </c>
      <c r="H1295" t="s">
        <v>9131</v>
      </c>
      <c r="I1295" t="s">
        <v>692</v>
      </c>
      <c r="J1295">
        <v>1211654887.404067</v>
      </c>
      <c r="L1295" s="4"/>
      <c r="M1295" s="4"/>
    </row>
    <row r="1296" spans="1:13" x14ac:dyDescent="0.4">
      <c r="A1296">
        <v>200000975</v>
      </c>
      <c r="B1296" t="s">
        <v>1322</v>
      </c>
      <c r="C1296" t="s">
        <v>4246</v>
      </c>
      <c r="D1296" t="s">
        <v>2687</v>
      </c>
      <c r="F1296" t="s">
        <v>9132</v>
      </c>
      <c r="G1296" t="s">
        <v>2687</v>
      </c>
      <c r="H1296" t="s">
        <v>9132</v>
      </c>
      <c r="I1296" t="s">
        <v>692</v>
      </c>
      <c r="J1296">
        <v>149813569.9943774</v>
      </c>
      <c r="L1296" s="4"/>
      <c r="M1296" s="4"/>
    </row>
    <row r="1297" spans="1:13" x14ac:dyDescent="0.4">
      <c r="A1297">
        <v>200000975</v>
      </c>
      <c r="B1297" t="s">
        <v>1322</v>
      </c>
      <c r="C1297" t="s">
        <v>4246</v>
      </c>
      <c r="D1297" t="s">
        <v>2687</v>
      </c>
      <c r="F1297" t="s">
        <v>9133</v>
      </c>
      <c r="G1297" t="s">
        <v>2687</v>
      </c>
      <c r="H1297" t="s">
        <v>9133</v>
      </c>
      <c r="I1297" t="s">
        <v>692</v>
      </c>
      <c r="J1297">
        <v>94334355.468254179</v>
      </c>
      <c r="L1297" s="4"/>
      <c r="M1297" s="4"/>
    </row>
    <row r="1298" spans="1:13" x14ac:dyDescent="0.4">
      <c r="A1298">
        <v>200000975</v>
      </c>
      <c r="B1298" t="s">
        <v>1322</v>
      </c>
      <c r="C1298" t="s">
        <v>4246</v>
      </c>
      <c r="D1298" t="s">
        <v>2687</v>
      </c>
      <c r="F1298" t="s">
        <v>9134</v>
      </c>
      <c r="G1298" t="s">
        <v>2687</v>
      </c>
      <c r="H1298" t="s">
        <v>9134</v>
      </c>
      <c r="I1298" t="s">
        <v>692</v>
      </c>
      <c r="J1298">
        <v>177799098.4908922</v>
      </c>
      <c r="L1298" s="4"/>
      <c r="M1298" s="4"/>
    </row>
    <row r="1299" spans="1:13" x14ac:dyDescent="0.4">
      <c r="A1299">
        <v>200000975</v>
      </c>
      <c r="B1299" t="s">
        <v>1322</v>
      </c>
      <c r="C1299" t="s">
        <v>4246</v>
      </c>
      <c r="D1299" t="s">
        <v>2687</v>
      </c>
      <c r="F1299" t="s">
        <v>9135</v>
      </c>
      <c r="G1299" t="s">
        <v>2687</v>
      </c>
      <c r="H1299" t="s">
        <v>9135</v>
      </c>
      <c r="I1299" t="s">
        <v>692</v>
      </c>
      <c r="J1299">
        <v>94430054.026198894</v>
      </c>
      <c r="L1299" s="4"/>
      <c r="M1299" s="4"/>
    </row>
    <row r="1300" spans="1:13" x14ac:dyDescent="0.4">
      <c r="A1300">
        <v>200000975</v>
      </c>
      <c r="B1300" t="s">
        <v>1322</v>
      </c>
      <c r="C1300" t="s">
        <v>4246</v>
      </c>
      <c r="D1300" t="s">
        <v>2687</v>
      </c>
      <c r="F1300" t="s">
        <v>9136</v>
      </c>
      <c r="G1300" t="s">
        <v>2687</v>
      </c>
      <c r="H1300" t="s">
        <v>9136</v>
      </c>
      <c r="I1300" t="s">
        <v>692</v>
      </c>
      <c r="J1300">
        <v>277395037.77191961</v>
      </c>
      <c r="L1300" s="4"/>
      <c r="M1300" s="4"/>
    </row>
    <row r="1301" spans="1:13" x14ac:dyDescent="0.4">
      <c r="A1301">
        <v>200000975</v>
      </c>
      <c r="B1301" t="s">
        <v>1322</v>
      </c>
      <c r="C1301" t="s">
        <v>4246</v>
      </c>
      <c r="D1301" t="s">
        <v>2687</v>
      </c>
      <c r="F1301" t="s">
        <v>9137</v>
      </c>
      <c r="G1301" t="s">
        <v>2687</v>
      </c>
      <c r="H1301" t="s">
        <v>9137</v>
      </c>
      <c r="I1301" t="s">
        <v>692</v>
      </c>
      <c r="J1301">
        <v>143886727.2686573</v>
      </c>
      <c r="L1301" s="4"/>
      <c r="M1301" s="4"/>
    </row>
    <row r="1302" spans="1:13" x14ac:dyDescent="0.4">
      <c r="A1302">
        <v>200000975</v>
      </c>
      <c r="B1302" t="s">
        <v>1322</v>
      </c>
      <c r="C1302" t="s">
        <v>4246</v>
      </c>
      <c r="D1302" t="s">
        <v>2687</v>
      </c>
      <c r="F1302" t="s">
        <v>9138</v>
      </c>
      <c r="G1302" t="s">
        <v>2687</v>
      </c>
      <c r="H1302" t="s">
        <v>9138</v>
      </c>
      <c r="I1302" t="s">
        <v>692</v>
      </c>
      <c r="J1302">
        <v>541863966.02537441</v>
      </c>
      <c r="L1302" s="4"/>
      <c r="M1302" s="4"/>
    </row>
    <row r="1303" spans="1:13" x14ac:dyDescent="0.4">
      <c r="A1303">
        <v>200000975</v>
      </c>
      <c r="B1303" t="s">
        <v>1322</v>
      </c>
      <c r="C1303" t="s">
        <v>4246</v>
      </c>
      <c r="D1303" t="s">
        <v>2687</v>
      </c>
      <c r="F1303" t="s">
        <v>9139</v>
      </c>
      <c r="G1303" t="s">
        <v>2687</v>
      </c>
      <c r="H1303" t="s">
        <v>9139</v>
      </c>
      <c r="I1303" t="s">
        <v>692</v>
      </c>
      <c r="J1303">
        <v>72296315.128451586</v>
      </c>
      <c r="L1303" s="4"/>
      <c r="M1303" s="4"/>
    </row>
    <row r="1304" spans="1:13" x14ac:dyDescent="0.4">
      <c r="A1304">
        <v>200000975</v>
      </c>
      <c r="B1304" t="s">
        <v>1322</v>
      </c>
      <c r="C1304" t="s">
        <v>4246</v>
      </c>
      <c r="D1304" t="s">
        <v>2687</v>
      </c>
      <c r="F1304" t="s">
        <v>9140</v>
      </c>
      <c r="G1304" t="s">
        <v>2687</v>
      </c>
      <c r="H1304" t="s">
        <v>9140</v>
      </c>
      <c r="I1304" t="s">
        <v>692</v>
      </c>
      <c r="J1304">
        <v>231736813.37440389</v>
      </c>
      <c r="L1304" s="4"/>
      <c r="M1304" s="4"/>
    </row>
    <row r="1305" spans="1:13" x14ac:dyDescent="0.4">
      <c r="A1305">
        <v>200000975</v>
      </c>
      <c r="B1305" t="s">
        <v>1322</v>
      </c>
      <c r="C1305" t="s">
        <v>4246</v>
      </c>
      <c r="D1305" t="s">
        <v>2687</v>
      </c>
      <c r="F1305" t="s">
        <v>9141</v>
      </c>
      <c r="G1305" t="s">
        <v>2687</v>
      </c>
      <c r="H1305" t="s">
        <v>9141</v>
      </c>
      <c r="I1305" t="s">
        <v>692</v>
      </c>
      <c r="J1305">
        <v>68513104.577812627</v>
      </c>
      <c r="L1305" s="4"/>
      <c r="M1305" s="4"/>
    </row>
    <row r="1306" spans="1:13" x14ac:dyDescent="0.4">
      <c r="A1306">
        <v>200000975</v>
      </c>
      <c r="B1306" t="s">
        <v>1322</v>
      </c>
      <c r="C1306" t="s">
        <v>4246</v>
      </c>
      <c r="D1306" t="s">
        <v>2687</v>
      </c>
      <c r="F1306" t="s">
        <v>4258</v>
      </c>
      <c r="G1306" t="s">
        <v>2687</v>
      </c>
      <c r="H1306" t="s">
        <v>4258</v>
      </c>
      <c r="I1306" t="s">
        <v>692</v>
      </c>
      <c r="J1306">
        <v>183733663.77977139</v>
      </c>
      <c r="L1306" s="4"/>
      <c r="M1306" s="4"/>
    </row>
    <row r="1307" spans="1:13" x14ac:dyDescent="0.4">
      <c r="A1307">
        <v>200000975</v>
      </c>
      <c r="B1307" t="s">
        <v>1322</v>
      </c>
      <c r="C1307" t="s">
        <v>4246</v>
      </c>
      <c r="D1307" t="s">
        <v>2687</v>
      </c>
      <c r="F1307" t="s">
        <v>9142</v>
      </c>
      <c r="G1307" t="s">
        <v>2687</v>
      </c>
      <c r="H1307" t="s">
        <v>9142</v>
      </c>
      <c r="I1307" t="s">
        <v>692</v>
      </c>
      <c r="J1307">
        <v>47453173.67981863</v>
      </c>
      <c r="L1307" s="4"/>
      <c r="M1307" s="4"/>
    </row>
    <row r="1308" spans="1:13" x14ac:dyDescent="0.4">
      <c r="A1308">
        <v>200000975</v>
      </c>
      <c r="B1308" t="s">
        <v>1322</v>
      </c>
      <c r="C1308" t="s">
        <v>4246</v>
      </c>
      <c r="D1308" t="s">
        <v>2687</v>
      </c>
      <c r="F1308" t="s">
        <v>9143</v>
      </c>
      <c r="G1308" t="s">
        <v>2687</v>
      </c>
      <c r="H1308" t="s">
        <v>9143</v>
      </c>
      <c r="I1308" t="s">
        <v>692</v>
      </c>
      <c r="J1308">
        <v>184942842.55044419</v>
      </c>
      <c r="L1308" s="4"/>
      <c r="M1308" s="4"/>
    </row>
    <row r="1309" spans="1:13" x14ac:dyDescent="0.4">
      <c r="A1309">
        <v>200000975</v>
      </c>
      <c r="B1309" t="s">
        <v>1322</v>
      </c>
      <c r="C1309" t="s">
        <v>4246</v>
      </c>
      <c r="D1309" t="s">
        <v>2687</v>
      </c>
      <c r="F1309" t="s">
        <v>9143</v>
      </c>
      <c r="G1309" t="s">
        <v>2687</v>
      </c>
      <c r="H1309" t="s">
        <v>9143</v>
      </c>
      <c r="I1309" t="s">
        <v>692</v>
      </c>
      <c r="J1309">
        <v>32445069.713568918</v>
      </c>
      <c r="L1309" s="4"/>
      <c r="M1309" s="4"/>
    </row>
    <row r="1310" spans="1:13" x14ac:dyDescent="0.4">
      <c r="A1310">
        <v>200000975</v>
      </c>
      <c r="B1310" t="s">
        <v>1322</v>
      </c>
      <c r="C1310" t="s">
        <v>4246</v>
      </c>
      <c r="D1310" t="s">
        <v>2687</v>
      </c>
      <c r="F1310" t="s">
        <v>9144</v>
      </c>
      <c r="G1310" t="s">
        <v>2687</v>
      </c>
      <c r="H1310" t="s">
        <v>9144</v>
      </c>
      <c r="I1310" t="s">
        <v>692</v>
      </c>
      <c r="J1310">
        <v>3515670237.926753</v>
      </c>
      <c r="L1310" s="4"/>
      <c r="M1310" s="4"/>
    </row>
    <row r="1311" spans="1:13" x14ac:dyDescent="0.4">
      <c r="A1311">
        <v>200000975</v>
      </c>
      <c r="B1311" t="s">
        <v>1322</v>
      </c>
      <c r="C1311" t="s">
        <v>4246</v>
      </c>
      <c r="D1311" t="s">
        <v>2687</v>
      </c>
      <c r="F1311" t="s">
        <v>4288</v>
      </c>
      <c r="G1311" t="s">
        <v>2687</v>
      </c>
      <c r="H1311" t="s">
        <v>4288</v>
      </c>
      <c r="I1311" t="s">
        <v>692</v>
      </c>
      <c r="J1311">
        <v>33047745.955587979</v>
      </c>
      <c r="L1311" s="4"/>
      <c r="M1311" s="4"/>
    </row>
    <row r="1312" spans="1:13" x14ac:dyDescent="0.4">
      <c r="A1312">
        <v>200000975</v>
      </c>
      <c r="B1312" t="s">
        <v>1322</v>
      </c>
      <c r="C1312" t="s">
        <v>4246</v>
      </c>
      <c r="D1312" t="s">
        <v>2687</v>
      </c>
      <c r="F1312" t="s">
        <v>9145</v>
      </c>
      <c r="G1312" t="s">
        <v>2687</v>
      </c>
      <c r="H1312" t="s">
        <v>9145</v>
      </c>
      <c r="I1312" t="s">
        <v>692</v>
      </c>
      <c r="J1312">
        <v>368823313.00704181</v>
      </c>
      <c r="L1312" s="4"/>
      <c r="M1312" s="4"/>
    </row>
    <row r="1313" spans="1:13" x14ac:dyDescent="0.4">
      <c r="A1313">
        <v>200000975</v>
      </c>
      <c r="B1313" t="s">
        <v>1322</v>
      </c>
      <c r="C1313" t="s">
        <v>4246</v>
      </c>
      <c r="D1313" t="s">
        <v>2687</v>
      </c>
      <c r="F1313" t="s">
        <v>9146</v>
      </c>
      <c r="G1313" t="s">
        <v>2687</v>
      </c>
      <c r="H1313" t="s">
        <v>9146</v>
      </c>
      <c r="I1313" t="s">
        <v>692</v>
      </c>
      <c r="J1313">
        <v>4254263942.0770278</v>
      </c>
      <c r="L1313" s="4"/>
      <c r="M1313" s="4"/>
    </row>
    <row r="1314" spans="1:13" x14ac:dyDescent="0.4">
      <c r="A1314">
        <v>200000975</v>
      </c>
      <c r="B1314" t="s">
        <v>1322</v>
      </c>
      <c r="C1314" t="s">
        <v>4246</v>
      </c>
      <c r="D1314" t="s">
        <v>2687</v>
      </c>
      <c r="F1314" t="s">
        <v>9147</v>
      </c>
      <c r="G1314" t="s">
        <v>2687</v>
      </c>
      <c r="H1314" t="s">
        <v>9147</v>
      </c>
      <c r="I1314" t="s">
        <v>692</v>
      </c>
      <c r="J1314">
        <v>39033321.648889244</v>
      </c>
      <c r="L1314" s="4"/>
      <c r="M1314" s="4"/>
    </row>
    <row r="1315" spans="1:13" x14ac:dyDescent="0.4">
      <c r="A1315">
        <v>200000975</v>
      </c>
      <c r="B1315" t="s">
        <v>1322</v>
      </c>
      <c r="C1315" t="s">
        <v>4246</v>
      </c>
      <c r="D1315" t="s">
        <v>2687</v>
      </c>
      <c r="F1315" t="s">
        <v>9148</v>
      </c>
      <c r="G1315" t="s">
        <v>2687</v>
      </c>
      <c r="H1315" t="s">
        <v>9148</v>
      </c>
      <c r="I1315" t="s">
        <v>692</v>
      </c>
      <c r="J1315">
        <v>190288237.17329699</v>
      </c>
      <c r="L1315" s="4"/>
      <c r="M1315" s="4"/>
    </row>
    <row r="1316" spans="1:13" x14ac:dyDescent="0.4">
      <c r="A1316">
        <v>200000975</v>
      </c>
      <c r="B1316" t="s">
        <v>1322</v>
      </c>
      <c r="C1316" t="s">
        <v>4246</v>
      </c>
      <c r="D1316" t="s">
        <v>2687</v>
      </c>
      <c r="F1316" t="s">
        <v>9149</v>
      </c>
      <c r="G1316" t="s">
        <v>2687</v>
      </c>
      <c r="H1316" t="s">
        <v>9149</v>
      </c>
      <c r="I1316" t="s">
        <v>692</v>
      </c>
      <c r="J1316">
        <v>187182086.5608305</v>
      </c>
      <c r="L1316" s="4"/>
      <c r="M1316" s="4"/>
    </row>
    <row r="1317" spans="1:13" x14ac:dyDescent="0.4">
      <c r="A1317">
        <v>200000975</v>
      </c>
      <c r="B1317" t="s">
        <v>1322</v>
      </c>
      <c r="C1317" t="s">
        <v>4246</v>
      </c>
      <c r="D1317" t="s">
        <v>2687</v>
      </c>
      <c r="F1317" t="s">
        <v>9149</v>
      </c>
      <c r="G1317" t="s">
        <v>2687</v>
      </c>
      <c r="H1317" t="s">
        <v>9149</v>
      </c>
      <c r="I1317" t="s">
        <v>692</v>
      </c>
      <c r="J1317">
        <v>18710108.479471348</v>
      </c>
      <c r="L1317" s="4"/>
      <c r="M1317" s="4"/>
    </row>
    <row r="1318" spans="1:13" x14ac:dyDescent="0.4">
      <c r="A1318">
        <v>200000975</v>
      </c>
      <c r="B1318" t="s">
        <v>1322</v>
      </c>
      <c r="C1318" t="s">
        <v>4246</v>
      </c>
      <c r="D1318" t="s">
        <v>2687</v>
      </c>
      <c r="F1318" t="s">
        <v>9150</v>
      </c>
      <c r="G1318" t="s">
        <v>2687</v>
      </c>
      <c r="H1318" t="s">
        <v>9150</v>
      </c>
      <c r="I1318" t="s">
        <v>692</v>
      </c>
      <c r="J1318">
        <v>8497424.5778926704</v>
      </c>
      <c r="L1318" s="4"/>
      <c r="M1318" s="4"/>
    </row>
    <row r="1319" spans="1:13" x14ac:dyDescent="0.4">
      <c r="A1319">
        <v>200000975</v>
      </c>
      <c r="B1319" t="s">
        <v>1322</v>
      </c>
      <c r="C1319" t="s">
        <v>4246</v>
      </c>
      <c r="D1319" t="s">
        <v>2687</v>
      </c>
      <c r="F1319" t="s">
        <v>9151</v>
      </c>
      <c r="G1319" t="s">
        <v>2687</v>
      </c>
      <c r="H1319" t="s">
        <v>9151</v>
      </c>
      <c r="I1319" t="s">
        <v>692</v>
      </c>
      <c r="J1319">
        <v>3595436799.304635</v>
      </c>
      <c r="L1319" s="4"/>
      <c r="M1319" s="4"/>
    </row>
    <row r="1320" spans="1:13" x14ac:dyDescent="0.4">
      <c r="A1320">
        <v>200000975</v>
      </c>
      <c r="B1320" t="s">
        <v>1322</v>
      </c>
      <c r="C1320" t="s">
        <v>4246</v>
      </c>
      <c r="D1320" t="s">
        <v>2687</v>
      </c>
      <c r="F1320" t="s">
        <v>9152</v>
      </c>
      <c r="G1320" t="s">
        <v>2687</v>
      </c>
      <c r="H1320" t="s">
        <v>9152</v>
      </c>
      <c r="I1320" t="s">
        <v>692</v>
      </c>
      <c r="J1320">
        <v>23219748.248977982</v>
      </c>
      <c r="L1320" s="4"/>
      <c r="M1320" s="4"/>
    </row>
    <row r="1321" spans="1:13" x14ac:dyDescent="0.4">
      <c r="A1321">
        <v>200000975</v>
      </c>
      <c r="B1321" t="s">
        <v>1322</v>
      </c>
      <c r="C1321" t="s">
        <v>4246</v>
      </c>
      <c r="D1321" t="s">
        <v>4051</v>
      </c>
      <c r="F1321" t="s">
        <v>9153</v>
      </c>
      <c r="G1321" t="s">
        <v>4051</v>
      </c>
      <c r="H1321" t="s">
        <v>9154</v>
      </c>
      <c r="I1321" t="s">
        <v>812</v>
      </c>
      <c r="J1321">
        <v>11607499061.2075</v>
      </c>
      <c r="L1321" s="4"/>
      <c r="M1321" s="4"/>
    </row>
    <row r="1322" spans="1:13" x14ac:dyDescent="0.4">
      <c r="A1322">
        <v>200000975</v>
      </c>
      <c r="B1322" t="s">
        <v>1322</v>
      </c>
      <c r="C1322" t="s">
        <v>4246</v>
      </c>
      <c r="D1322" t="s">
        <v>2687</v>
      </c>
      <c r="F1322" t="s">
        <v>9153</v>
      </c>
      <c r="G1322" t="s">
        <v>2687</v>
      </c>
      <c r="H1322" t="s">
        <v>9154</v>
      </c>
      <c r="I1322" t="s">
        <v>812</v>
      </c>
      <c r="J1322">
        <v>4248981928.37291</v>
      </c>
      <c r="L1322" s="4"/>
      <c r="M1322" s="4"/>
    </row>
    <row r="1323" spans="1:13" x14ac:dyDescent="0.4">
      <c r="A1323">
        <v>200000975</v>
      </c>
      <c r="B1323" t="s">
        <v>1322</v>
      </c>
      <c r="C1323" t="s">
        <v>4246</v>
      </c>
      <c r="D1323" t="s">
        <v>4051</v>
      </c>
      <c r="F1323" t="s">
        <v>9155</v>
      </c>
      <c r="G1323" t="s">
        <v>4051</v>
      </c>
      <c r="H1323" t="s">
        <v>9156</v>
      </c>
      <c r="I1323" t="s">
        <v>692</v>
      </c>
      <c r="J1323">
        <v>24115674.055933099</v>
      </c>
      <c r="L1323" s="4"/>
      <c r="M1323" s="4"/>
    </row>
    <row r="1324" spans="1:13" x14ac:dyDescent="0.4">
      <c r="A1324">
        <v>200000975</v>
      </c>
      <c r="B1324" t="s">
        <v>1322</v>
      </c>
      <c r="C1324" t="s">
        <v>4246</v>
      </c>
      <c r="D1324" t="s">
        <v>2687</v>
      </c>
      <c r="F1324" t="s">
        <v>9155</v>
      </c>
      <c r="G1324" t="s">
        <v>2687</v>
      </c>
      <c r="H1324" t="s">
        <v>9156</v>
      </c>
      <c r="I1324" t="s">
        <v>692</v>
      </c>
      <c r="J1324">
        <v>10520560345.153999</v>
      </c>
      <c r="L1324" s="4"/>
      <c r="M1324" s="4"/>
    </row>
    <row r="1325" spans="1:13" x14ac:dyDescent="0.4">
      <c r="A1325">
        <v>200000975</v>
      </c>
      <c r="B1325" t="s">
        <v>1322</v>
      </c>
      <c r="C1325" t="s">
        <v>4246</v>
      </c>
      <c r="D1325" t="s">
        <v>2687</v>
      </c>
      <c r="F1325" t="s">
        <v>9157</v>
      </c>
      <c r="G1325" t="s">
        <v>2687</v>
      </c>
      <c r="H1325" t="s">
        <v>9158</v>
      </c>
      <c r="I1325" t="s">
        <v>692</v>
      </c>
      <c r="J1325">
        <v>23590793285.679798</v>
      </c>
      <c r="L1325" s="4"/>
      <c r="M1325" s="4"/>
    </row>
    <row r="1326" spans="1:13" x14ac:dyDescent="0.4">
      <c r="A1326">
        <v>200000977</v>
      </c>
      <c r="B1326" t="s">
        <v>1325</v>
      </c>
      <c r="C1326" t="s">
        <v>4394</v>
      </c>
      <c r="D1326" t="s">
        <v>554</v>
      </c>
      <c r="E1326" t="s">
        <v>4395</v>
      </c>
      <c r="F1326" t="s">
        <v>4396</v>
      </c>
      <c r="G1326" t="s">
        <v>554</v>
      </c>
      <c r="H1326" t="s">
        <v>4397</v>
      </c>
      <c r="I1326" t="s">
        <v>692</v>
      </c>
      <c r="J1326">
        <v>3214504229.2316699</v>
      </c>
      <c r="K1326">
        <v>5</v>
      </c>
      <c r="L1326" s="4">
        <v>50678</v>
      </c>
      <c r="M1326" s="4">
        <v>43168</v>
      </c>
    </row>
    <row r="1327" spans="1:13" x14ac:dyDescent="0.4">
      <c r="A1327">
        <v>200000977</v>
      </c>
      <c r="B1327" t="s">
        <v>1325</v>
      </c>
      <c r="C1327" t="s">
        <v>4394</v>
      </c>
      <c r="D1327" t="s">
        <v>554</v>
      </c>
      <c r="E1327" t="s">
        <v>4398</v>
      </c>
      <c r="F1327" t="s">
        <v>4399</v>
      </c>
      <c r="G1327" t="s">
        <v>554</v>
      </c>
      <c r="H1327" t="s">
        <v>4400</v>
      </c>
      <c r="I1327" t="s">
        <v>692</v>
      </c>
      <c r="J1327">
        <v>3214504229.2316699</v>
      </c>
      <c r="K1327">
        <v>5</v>
      </c>
      <c r="L1327" s="4">
        <v>50678</v>
      </c>
      <c r="M1327" s="4">
        <v>43168</v>
      </c>
    </row>
    <row r="1328" spans="1:13" x14ac:dyDescent="0.4">
      <c r="A1328">
        <v>200000977</v>
      </c>
      <c r="B1328" t="s">
        <v>1325</v>
      </c>
      <c r="C1328" t="s">
        <v>4394</v>
      </c>
      <c r="D1328" t="s">
        <v>2687</v>
      </c>
      <c r="E1328" t="s">
        <v>9159</v>
      </c>
      <c r="F1328" t="s">
        <v>4408</v>
      </c>
      <c r="G1328" t="s">
        <v>2687</v>
      </c>
      <c r="H1328" t="s">
        <v>4409</v>
      </c>
      <c r="I1328" t="s">
        <v>919</v>
      </c>
      <c r="J1328">
        <v>31394255010.243999</v>
      </c>
      <c r="L1328" s="4"/>
      <c r="M1328" s="4"/>
    </row>
    <row r="1329" spans="1:13" x14ac:dyDescent="0.4">
      <c r="A1329">
        <v>200000977</v>
      </c>
      <c r="B1329" t="s">
        <v>1325</v>
      </c>
      <c r="C1329" t="s">
        <v>4394</v>
      </c>
      <c r="D1329" t="s">
        <v>2687</v>
      </c>
      <c r="E1329" t="s">
        <v>4401</v>
      </c>
      <c r="F1329" t="s">
        <v>4408</v>
      </c>
      <c r="G1329" t="s">
        <v>2687</v>
      </c>
      <c r="H1329" t="s">
        <v>4403</v>
      </c>
      <c r="I1329" t="s">
        <v>919</v>
      </c>
      <c r="J1329">
        <v>2354404177.465662</v>
      </c>
      <c r="L1329" s="4"/>
      <c r="M1329" s="4"/>
    </row>
    <row r="1330" spans="1:13" x14ac:dyDescent="0.4">
      <c r="A1330">
        <v>200000977</v>
      </c>
      <c r="B1330" t="s">
        <v>1325</v>
      </c>
      <c r="C1330" t="s">
        <v>4394</v>
      </c>
      <c r="D1330" t="s">
        <v>2687</v>
      </c>
      <c r="E1330" t="s">
        <v>4401</v>
      </c>
      <c r="F1330" t="s">
        <v>4413</v>
      </c>
      <c r="G1330" t="s">
        <v>2687</v>
      </c>
      <c r="H1330" t="s">
        <v>4403</v>
      </c>
      <c r="I1330" t="s">
        <v>919</v>
      </c>
      <c r="J1330">
        <v>896192557.87402642</v>
      </c>
      <c r="L1330" s="4"/>
      <c r="M1330" s="4"/>
    </row>
    <row r="1331" spans="1:13" x14ac:dyDescent="0.4">
      <c r="A1331">
        <v>200000977</v>
      </c>
      <c r="B1331" t="s">
        <v>1325</v>
      </c>
      <c r="C1331" t="s">
        <v>4394</v>
      </c>
      <c r="D1331" t="s">
        <v>2687</v>
      </c>
      <c r="E1331" t="s">
        <v>4401</v>
      </c>
      <c r="F1331" t="s">
        <v>4402</v>
      </c>
      <c r="G1331" t="s">
        <v>2687</v>
      </c>
      <c r="H1331" t="s">
        <v>4403</v>
      </c>
      <c r="I1331" t="s">
        <v>919</v>
      </c>
      <c r="J1331">
        <v>7594852185.373105</v>
      </c>
      <c r="L1331" s="4"/>
      <c r="M1331" s="4"/>
    </row>
    <row r="1332" spans="1:13" x14ac:dyDescent="0.4">
      <c r="A1332">
        <v>200000977</v>
      </c>
      <c r="B1332" t="s">
        <v>1325</v>
      </c>
      <c r="C1332" t="s">
        <v>4394</v>
      </c>
      <c r="D1332" t="s">
        <v>2687</v>
      </c>
      <c r="E1332" t="s">
        <v>4401</v>
      </c>
      <c r="F1332" t="s">
        <v>4093</v>
      </c>
      <c r="G1332" t="s">
        <v>2687</v>
      </c>
      <c r="H1332" t="s">
        <v>4403</v>
      </c>
      <c r="I1332" t="s">
        <v>919</v>
      </c>
      <c r="J1332">
        <v>11103673895.01548</v>
      </c>
      <c r="L1332" s="4"/>
      <c r="M1332" s="4"/>
    </row>
    <row r="1333" spans="1:13" x14ac:dyDescent="0.4">
      <c r="A1333">
        <v>200000977</v>
      </c>
      <c r="B1333" t="s">
        <v>1325</v>
      </c>
      <c r="C1333" t="s">
        <v>4394</v>
      </c>
      <c r="D1333" t="s">
        <v>2687</v>
      </c>
      <c r="E1333" t="s">
        <v>4401</v>
      </c>
      <c r="F1333" t="s">
        <v>4404</v>
      </c>
      <c r="G1333" t="s">
        <v>2687</v>
      </c>
      <c r="H1333" t="s">
        <v>4403</v>
      </c>
      <c r="I1333" t="s">
        <v>919</v>
      </c>
      <c r="J1333">
        <v>23938974088.296028</v>
      </c>
      <c r="L1333" s="4"/>
      <c r="M1333" s="4"/>
    </row>
    <row r="1334" spans="1:13" x14ac:dyDescent="0.4">
      <c r="A1334">
        <v>200000977</v>
      </c>
      <c r="B1334" t="s">
        <v>1325</v>
      </c>
      <c r="C1334" t="s">
        <v>4394</v>
      </c>
      <c r="D1334" t="s">
        <v>2687</v>
      </c>
      <c r="E1334" t="s">
        <v>4401</v>
      </c>
      <c r="F1334" t="s">
        <v>4405</v>
      </c>
      <c r="G1334" t="s">
        <v>2687</v>
      </c>
      <c r="H1334" t="s">
        <v>4403</v>
      </c>
      <c r="I1334" t="s">
        <v>919</v>
      </c>
      <c r="J1334">
        <v>6599926549.0892286</v>
      </c>
      <c r="L1334" s="4"/>
      <c r="M1334" s="4"/>
    </row>
    <row r="1335" spans="1:13" x14ac:dyDescent="0.4">
      <c r="A1335">
        <v>200000977</v>
      </c>
      <c r="B1335" t="s">
        <v>1325</v>
      </c>
      <c r="C1335" t="s">
        <v>4394</v>
      </c>
      <c r="D1335" t="s">
        <v>2687</v>
      </c>
      <c r="E1335" t="s">
        <v>4401</v>
      </c>
      <c r="F1335" t="s">
        <v>4410</v>
      </c>
      <c r="G1335" t="s">
        <v>2687</v>
      </c>
      <c r="H1335" t="s">
        <v>4403</v>
      </c>
      <c r="I1335" t="s">
        <v>919</v>
      </c>
      <c r="J1335">
        <v>531639652.97611737</v>
      </c>
      <c r="L1335" s="4"/>
      <c r="M1335" s="4"/>
    </row>
    <row r="1336" spans="1:13" x14ac:dyDescent="0.4">
      <c r="A1336">
        <v>200000977</v>
      </c>
      <c r="B1336" t="s">
        <v>1325</v>
      </c>
      <c r="C1336" t="s">
        <v>4394</v>
      </c>
      <c r="D1336" t="s">
        <v>2687</v>
      </c>
      <c r="E1336" t="s">
        <v>4401</v>
      </c>
      <c r="F1336" t="s">
        <v>4407</v>
      </c>
      <c r="G1336" t="s">
        <v>2687</v>
      </c>
      <c r="H1336" t="s">
        <v>4403</v>
      </c>
      <c r="I1336" t="s">
        <v>919</v>
      </c>
      <c r="J1336">
        <v>10594818798.59548</v>
      </c>
      <c r="L1336" s="4"/>
      <c r="M1336" s="4"/>
    </row>
    <row r="1337" spans="1:13" x14ac:dyDescent="0.4">
      <c r="A1337">
        <v>200000977</v>
      </c>
      <c r="B1337" t="s">
        <v>1325</v>
      </c>
      <c r="C1337" t="s">
        <v>4394</v>
      </c>
      <c r="D1337" t="s">
        <v>2687</v>
      </c>
      <c r="E1337" t="s">
        <v>4401</v>
      </c>
      <c r="F1337" t="s">
        <v>4406</v>
      </c>
      <c r="G1337" t="s">
        <v>2687</v>
      </c>
      <c r="H1337" t="s">
        <v>4403</v>
      </c>
      <c r="I1337" t="s">
        <v>919</v>
      </c>
      <c r="J1337">
        <v>6994858862.7286291</v>
      </c>
      <c r="L1337" s="4"/>
      <c r="M1337" s="4"/>
    </row>
    <row r="1338" spans="1:13" x14ac:dyDescent="0.4">
      <c r="A1338">
        <v>200000977</v>
      </c>
      <c r="B1338" t="s">
        <v>1325</v>
      </c>
      <c r="C1338" t="s">
        <v>4394</v>
      </c>
      <c r="D1338" t="s">
        <v>2687</v>
      </c>
      <c r="E1338" t="s">
        <v>4401</v>
      </c>
      <c r="F1338" t="s">
        <v>4412</v>
      </c>
      <c r="G1338" t="s">
        <v>2687</v>
      </c>
      <c r="H1338" t="s">
        <v>4403</v>
      </c>
      <c r="I1338" t="s">
        <v>919</v>
      </c>
      <c r="J1338">
        <v>4040461362.6184921</v>
      </c>
      <c r="L1338" s="4"/>
      <c r="M1338" s="4"/>
    </row>
    <row r="1339" spans="1:13" x14ac:dyDescent="0.4">
      <c r="A1339">
        <v>200000977</v>
      </c>
      <c r="B1339" t="s">
        <v>1325</v>
      </c>
      <c r="C1339" t="s">
        <v>4394</v>
      </c>
      <c r="D1339" t="s">
        <v>2687</v>
      </c>
      <c r="E1339" t="s">
        <v>4401</v>
      </c>
      <c r="F1339" t="s">
        <v>4411</v>
      </c>
      <c r="G1339" t="s">
        <v>2687</v>
      </c>
      <c r="H1339" t="s">
        <v>4403</v>
      </c>
      <c r="I1339" t="s">
        <v>919</v>
      </c>
      <c r="J1339">
        <v>2612629151.7683482</v>
      </c>
      <c r="L1339" s="4"/>
      <c r="M1339" s="4"/>
    </row>
    <row r="1340" spans="1:13" x14ac:dyDescent="0.4">
      <c r="A1340">
        <v>200000977</v>
      </c>
      <c r="B1340" t="s">
        <v>1325</v>
      </c>
      <c r="C1340" t="s">
        <v>4394</v>
      </c>
      <c r="D1340" t="s">
        <v>2687</v>
      </c>
      <c r="E1340" t="s">
        <v>9160</v>
      </c>
      <c r="F1340" t="s">
        <v>4093</v>
      </c>
      <c r="G1340" t="s">
        <v>2687</v>
      </c>
      <c r="H1340" t="s">
        <v>9161</v>
      </c>
      <c r="I1340" t="s">
        <v>919</v>
      </c>
      <c r="J1340">
        <v>79687971574.115204</v>
      </c>
      <c r="L1340" s="4"/>
      <c r="M1340" s="4"/>
    </row>
    <row r="1341" spans="1:13" x14ac:dyDescent="0.4">
      <c r="A1341">
        <v>200000977</v>
      </c>
      <c r="B1341" t="s">
        <v>1325</v>
      </c>
      <c r="C1341" t="s">
        <v>4394</v>
      </c>
      <c r="D1341" t="s">
        <v>2687</v>
      </c>
      <c r="E1341" t="s">
        <v>9162</v>
      </c>
      <c r="F1341" t="s">
        <v>4402</v>
      </c>
      <c r="G1341" t="s">
        <v>2687</v>
      </c>
      <c r="H1341" t="s">
        <v>9163</v>
      </c>
      <c r="I1341" t="s">
        <v>919</v>
      </c>
      <c r="J1341">
        <v>86761211573.9142</v>
      </c>
      <c r="L1341" s="4"/>
      <c r="M1341" s="4"/>
    </row>
    <row r="1342" spans="1:13" x14ac:dyDescent="0.4">
      <c r="A1342">
        <v>200000977</v>
      </c>
      <c r="B1342" t="s">
        <v>1325</v>
      </c>
      <c r="C1342" t="s">
        <v>4394</v>
      </c>
      <c r="D1342" t="s">
        <v>554</v>
      </c>
      <c r="E1342" t="s">
        <v>9164</v>
      </c>
      <c r="F1342" t="s">
        <v>9165</v>
      </c>
      <c r="G1342" t="s">
        <v>554</v>
      </c>
      <c r="H1342" t="s">
        <v>9166</v>
      </c>
      <c r="I1342" t="s">
        <v>768</v>
      </c>
      <c r="J1342">
        <v>5080645325.3955498</v>
      </c>
      <c r="L1342" s="4"/>
      <c r="M1342" s="4"/>
    </row>
    <row r="1343" spans="1:13" x14ac:dyDescent="0.4">
      <c r="A1343">
        <v>200000977</v>
      </c>
      <c r="B1343" t="s">
        <v>1325</v>
      </c>
      <c r="C1343" t="s">
        <v>4394</v>
      </c>
      <c r="D1343" t="s">
        <v>2687</v>
      </c>
      <c r="E1343" t="s">
        <v>9164</v>
      </c>
      <c r="F1343" t="s">
        <v>9165</v>
      </c>
      <c r="G1343" t="s">
        <v>2687</v>
      </c>
      <c r="H1343" t="s">
        <v>9166</v>
      </c>
      <c r="I1343" t="s">
        <v>768</v>
      </c>
      <c r="J1343">
        <v>19537508379.919701</v>
      </c>
      <c r="L1343" s="4"/>
      <c r="M1343" s="4"/>
    </row>
    <row r="1344" spans="1:13" x14ac:dyDescent="0.4">
      <c r="A1344">
        <v>200000977</v>
      </c>
      <c r="B1344" t="s">
        <v>1325</v>
      </c>
      <c r="C1344" t="s">
        <v>4394</v>
      </c>
      <c r="D1344" t="s">
        <v>2687</v>
      </c>
      <c r="E1344" t="s">
        <v>9167</v>
      </c>
      <c r="F1344" t="s">
        <v>9168</v>
      </c>
      <c r="G1344" t="s">
        <v>2687</v>
      </c>
      <c r="H1344" t="s">
        <v>9169</v>
      </c>
      <c r="I1344" t="s">
        <v>692</v>
      </c>
      <c r="J1344">
        <v>74397083344.2556</v>
      </c>
      <c r="L1344" s="4"/>
      <c r="M1344" s="4"/>
    </row>
    <row r="1345" spans="1:13" x14ac:dyDescent="0.4">
      <c r="A1345">
        <v>200000977</v>
      </c>
      <c r="B1345" t="s">
        <v>1325</v>
      </c>
      <c r="C1345" t="s">
        <v>4394</v>
      </c>
      <c r="D1345" t="s">
        <v>2687</v>
      </c>
      <c r="E1345" t="s">
        <v>9170</v>
      </c>
      <c r="F1345" t="s">
        <v>9171</v>
      </c>
      <c r="G1345" t="s">
        <v>2687</v>
      </c>
      <c r="H1345" t="s">
        <v>9172</v>
      </c>
      <c r="I1345" t="s">
        <v>692</v>
      </c>
      <c r="J1345">
        <v>5830820547.7937431</v>
      </c>
      <c r="L1345" s="4"/>
      <c r="M1345" s="4"/>
    </row>
    <row r="1346" spans="1:13" x14ac:dyDescent="0.4">
      <c r="A1346">
        <v>200000977</v>
      </c>
      <c r="B1346" t="s">
        <v>1325</v>
      </c>
      <c r="C1346" t="s">
        <v>4394</v>
      </c>
      <c r="D1346" t="s">
        <v>2687</v>
      </c>
      <c r="E1346" t="s">
        <v>9170</v>
      </c>
      <c r="F1346" t="s">
        <v>9173</v>
      </c>
      <c r="G1346" t="s">
        <v>2687</v>
      </c>
      <c r="H1346" t="s">
        <v>9172</v>
      </c>
      <c r="I1346" t="s">
        <v>692</v>
      </c>
      <c r="J1346">
        <v>866743594.94231308</v>
      </c>
      <c r="L1346" s="4"/>
      <c r="M1346" s="4"/>
    </row>
    <row r="1347" spans="1:13" x14ac:dyDescent="0.4">
      <c r="A1347">
        <v>200000977</v>
      </c>
      <c r="B1347" t="s">
        <v>1325</v>
      </c>
      <c r="C1347" t="s">
        <v>4394</v>
      </c>
      <c r="D1347" t="s">
        <v>2687</v>
      </c>
      <c r="E1347" t="s">
        <v>9170</v>
      </c>
      <c r="F1347" t="s">
        <v>9174</v>
      </c>
      <c r="G1347" t="s">
        <v>2687</v>
      </c>
      <c r="H1347" t="s">
        <v>9172</v>
      </c>
      <c r="I1347" t="s">
        <v>692</v>
      </c>
      <c r="J1347">
        <v>3361914550.0792751</v>
      </c>
      <c r="L1347" s="4"/>
      <c r="M1347" s="4"/>
    </row>
    <row r="1348" spans="1:13" x14ac:dyDescent="0.4">
      <c r="A1348">
        <v>200000977</v>
      </c>
      <c r="B1348" t="s">
        <v>1325</v>
      </c>
      <c r="C1348" t="s">
        <v>4394</v>
      </c>
      <c r="D1348" t="s">
        <v>2687</v>
      </c>
      <c r="E1348" t="s">
        <v>9170</v>
      </c>
      <c r="F1348" t="s">
        <v>9175</v>
      </c>
      <c r="G1348" t="s">
        <v>2687</v>
      </c>
      <c r="H1348" t="s">
        <v>9172</v>
      </c>
      <c r="I1348" t="s">
        <v>692</v>
      </c>
      <c r="J1348">
        <v>2836615401.6293888</v>
      </c>
      <c r="L1348" s="4"/>
      <c r="M1348" s="4"/>
    </row>
    <row r="1349" spans="1:13" x14ac:dyDescent="0.4">
      <c r="A1349">
        <v>200000977</v>
      </c>
      <c r="B1349" t="s">
        <v>1325</v>
      </c>
      <c r="C1349" t="s">
        <v>4394</v>
      </c>
      <c r="D1349" t="s">
        <v>2687</v>
      </c>
      <c r="E1349" t="s">
        <v>9170</v>
      </c>
      <c r="F1349" t="s">
        <v>9176</v>
      </c>
      <c r="G1349" t="s">
        <v>2687</v>
      </c>
      <c r="H1349" t="s">
        <v>9172</v>
      </c>
      <c r="I1349" t="s">
        <v>692</v>
      </c>
      <c r="J1349">
        <v>919273509.78730178</v>
      </c>
      <c r="L1349" s="4"/>
      <c r="M1349" s="4"/>
    </row>
    <row r="1350" spans="1:13" x14ac:dyDescent="0.4">
      <c r="A1350">
        <v>200000977</v>
      </c>
      <c r="B1350" t="s">
        <v>1325</v>
      </c>
      <c r="C1350" t="s">
        <v>4394</v>
      </c>
      <c r="D1350" t="s">
        <v>2687</v>
      </c>
      <c r="E1350" t="s">
        <v>9170</v>
      </c>
      <c r="F1350" t="s">
        <v>9177</v>
      </c>
      <c r="G1350" t="s">
        <v>2687</v>
      </c>
      <c r="H1350" t="s">
        <v>9172</v>
      </c>
      <c r="I1350" t="s">
        <v>692</v>
      </c>
      <c r="J1350">
        <v>5016606867.6964188</v>
      </c>
      <c r="L1350" s="4"/>
      <c r="M1350" s="4"/>
    </row>
    <row r="1351" spans="1:13" x14ac:dyDescent="0.4">
      <c r="A1351">
        <v>200000977</v>
      </c>
      <c r="B1351" t="s">
        <v>1325</v>
      </c>
      <c r="C1351" t="s">
        <v>4394</v>
      </c>
      <c r="D1351" t="s">
        <v>2687</v>
      </c>
      <c r="E1351" t="s">
        <v>9170</v>
      </c>
      <c r="F1351" t="s">
        <v>9178</v>
      </c>
      <c r="G1351" t="s">
        <v>2687</v>
      </c>
      <c r="H1351" t="s">
        <v>9172</v>
      </c>
      <c r="I1351" t="s">
        <v>692</v>
      </c>
      <c r="J1351">
        <v>4622632506.3590031</v>
      </c>
      <c r="L1351" s="4"/>
      <c r="M1351" s="4"/>
    </row>
    <row r="1352" spans="1:13" x14ac:dyDescent="0.4">
      <c r="A1352">
        <v>200000977</v>
      </c>
      <c r="B1352" t="s">
        <v>1325</v>
      </c>
      <c r="C1352" t="s">
        <v>4394</v>
      </c>
      <c r="D1352" t="s">
        <v>2687</v>
      </c>
      <c r="E1352" t="s">
        <v>9170</v>
      </c>
      <c r="F1352" t="s">
        <v>9179</v>
      </c>
      <c r="G1352" t="s">
        <v>2687</v>
      </c>
      <c r="H1352" t="s">
        <v>9172</v>
      </c>
      <c r="I1352" t="s">
        <v>692</v>
      </c>
      <c r="J1352">
        <v>6198529951.708663</v>
      </c>
      <c r="L1352" s="4"/>
      <c r="M1352" s="4"/>
    </row>
    <row r="1353" spans="1:13" x14ac:dyDescent="0.4">
      <c r="A1353">
        <v>200000977</v>
      </c>
      <c r="B1353" t="s">
        <v>1325</v>
      </c>
      <c r="C1353" t="s">
        <v>4394</v>
      </c>
      <c r="D1353" t="s">
        <v>2687</v>
      </c>
      <c r="E1353" t="s">
        <v>9170</v>
      </c>
      <c r="F1353" t="s">
        <v>9180</v>
      </c>
      <c r="G1353" t="s">
        <v>2687</v>
      </c>
      <c r="H1353" t="s">
        <v>9172</v>
      </c>
      <c r="I1353" t="s">
        <v>692</v>
      </c>
      <c r="J1353">
        <v>4543837634.0915203</v>
      </c>
      <c r="L1353" s="4"/>
      <c r="M1353" s="4"/>
    </row>
    <row r="1354" spans="1:13" x14ac:dyDescent="0.4">
      <c r="A1354">
        <v>200000977</v>
      </c>
      <c r="B1354" t="s">
        <v>1325</v>
      </c>
      <c r="C1354" t="s">
        <v>4394</v>
      </c>
      <c r="D1354" t="s">
        <v>2687</v>
      </c>
      <c r="E1354" t="s">
        <v>9170</v>
      </c>
      <c r="F1354" t="s">
        <v>9181</v>
      </c>
      <c r="G1354" t="s">
        <v>2687</v>
      </c>
      <c r="H1354" t="s">
        <v>9172</v>
      </c>
      <c r="I1354" t="s">
        <v>692</v>
      </c>
      <c r="J1354">
        <v>3020470103.5868492</v>
      </c>
      <c r="L1354" s="4"/>
      <c r="M1354" s="4"/>
    </row>
    <row r="1355" spans="1:13" x14ac:dyDescent="0.4">
      <c r="A1355">
        <v>200000977</v>
      </c>
      <c r="B1355" t="s">
        <v>1325</v>
      </c>
      <c r="C1355" t="s">
        <v>4394</v>
      </c>
      <c r="D1355" t="s">
        <v>2687</v>
      </c>
      <c r="E1355" t="s">
        <v>9170</v>
      </c>
      <c r="F1355" t="s">
        <v>9182</v>
      </c>
      <c r="G1355" t="s">
        <v>2687</v>
      </c>
      <c r="H1355" t="s">
        <v>9172</v>
      </c>
      <c r="I1355" t="s">
        <v>692</v>
      </c>
      <c r="J1355">
        <v>1286982913.7022231</v>
      </c>
      <c r="L1355" s="4"/>
      <c r="M1355" s="4"/>
    </row>
    <row r="1356" spans="1:13" x14ac:dyDescent="0.4">
      <c r="A1356">
        <v>200000977</v>
      </c>
      <c r="B1356" t="s">
        <v>1325</v>
      </c>
      <c r="C1356" t="s">
        <v>4394</v>
      </c>
      <c r="D1356" t="s">
        <v>2687</v>
      </c>
      <c r="E1356" t="s">
        <v>9170</v>
      </c>
      <c r="F1356" t="s">
        <v>9183</v>
      </c>
      <c r="G1356" t="s">
        <v>2687</v>
      </c>
      <c r="H1356" t="s">
        <v>9172</v>
      </c>
      <c r="I1356" t="s">
        <v>692</v>
      </c>
      <c r="J1356">
        <v>393974361.33741498</v>
      </c>
      <c r="L1356" s="4"/>
      <c r="M1356" s="4"/>
    </row>
    <row r="1357" spans="1:13" x14ac:dyDescent="0.4">
      <c r="A1357">
        <v>200000977</v>
      </c>
      <c r="B1357" t="s">
        <v>1325</v>
      </c>
      <c r="C1357" t="s">
        <v>4394</v>
      </c>
      <c r="D1357" t="s">
        <v>2687</v>
      </c>
      <c r="E1357" t="s">
        <v>9170</v>
      </c>
      <c r="F1357" t="s">
        <v>9184</v>
      </c>
      <c r="G1357" t="s">
        <v>2687</v>
      </c>
      <c r="H1357" t="s">
        <v>9172</v>
      </c>
      <c r="I1357" t="s">
        <v>692</v>
      </c>
      <c r="J1357">
        <v>5147931654.8088903</v>
      </c>
      <c r="L1357" s="4"/>
      <c r="M1357" s="4"/>
    </row>
    <row r="1358" spans="1:13" x14ac:dyDescent="0.4">
      <c r="A1358">
        <v>200000977</v>
      </c>
      <c r="B1358" t="s">
        <v>1325</v>
      </c>
      <c r="C1358" t="s">
        <v>4394</v>
      </c>
      <c r="D1358" t="s">
        <v>2687</v>
      </c>
      <c r="E1358" t="s">
        <v>9185</v>
      </c>
      <c r="F1358" t="s">
        <v>9186</v>
      </c>
      <c r="G1358" t="s">
        <v>2687</v>
      </c>
      <c r="H1358" t="s">
        <v>9187</v>
      </c>
      <c r="I1358" t="s">
        <v>692</v>
      </c>
      <c r="J1358">
        <v>309372263.00370002</v>
      </c>
      <c r="L1358" s="4"/>
      <c r="M1358" s="4"/>
    </row>
    <row r="1359" spans="1:13" x14ac:dyDescent="0.4">
      <c r="A1359">
        <v>200000977</v>
      </c>
      <c r="B1359" t="s">
        <v>1325</v>
      </c>
      <c r="C1359" t="s">
        <v>4394</v>
      </c>
      <c r="D1359" t="s">
        <v>2687</v>
      </c>
      <c r="E1359" t="s">
        <v>9188</v>
      </c>
      <c r="F1359" t="s">
        <v>9189</v>
      </c>
      <c r="G1359" t="s">
        <v>2687</v>
      </c>
      <c r="H1359" t="s">
        <v>9190</v>
      </c>
      <c r="I1359" t="s">
        <v>692</v>
      </c>
      <c r="J1359">
        <v>54846872736.600899</v>
      </c>
      <c r="L1359" s="4"/>
      <c r="M1359" s="4"/>
    </row>
    <row r="1360" spans="1:13" x14ac:dyDescent="0.4">
      <c r="A1360">
        <v>200000978</v>
      </c>
      <c r="B1360" t="s">
        <v>4414</v>
      </c>
      <c r="C1360" t="s">
        <v>4415</v>
      </c>
      <c r="D1360" t="s">
        <v>554</v>
      </c>
      <c r="E1360" t="s">
        <v>4434</v>
      </c>
      <c r="F1360" t="s">
        <v>4435</v>
      </c>
      <c r="G1360" t="s">
        <v>554</v>
      </c>
      <c r="H1360" t="s">
        <v>4436</v>
      </c>
      <c r="I1360" t="s">
        <v>557</v>
      </c>
      <c r="J1360">
        <v>803284380.08087397</v>
      </c>
      <c r="K1360">
        <v>4.5</v>
      </c>
      <c r="L1360" s="4">
        <v>48548</v>
      </c>
      <c r="M1360" s="4">
        <v>43003</v>
      </c>
    </row>
    <row r="1361" spans="1:13" x14ac:dyDescent="0.4">
      <c r="A1361">
        <v>200000978</v>
      </c>
      <c r="B1361" t="s">
        <v>4414</v>
      </c>
      <c r="C1361" t="s">
        <v>4415</v>
      </c>
      <c r="D1361" t="s">
        <v>554</v>
      </c>
      <c r="E1361" t="s">
        <v>4416</v>
      </c>
      <c r="F1361" t="s">
        <v>4417</v>
      </c>
      <c r="G1361" t="s">
        <v>554</v>
      </c>
      <c r="H1361" t="s">
        <v>4418</v>
      </c>
      <c r="I1361" t="s">
        <v>557</v>
      </c>
      <c r="J1361">
        <v>61474870.553091198</v>
      </c>
      <c r="K1361">
        <v>4.7</v>
      </c>
      <c r="L1361" s="4">
        <v>48001</v>
      </c>
      <c r="M1361" s="4">
        <v>43007</v>
      </c>
    </row>
    <row r="1362" spans="1:13" x14ac:dyDescent="0.4">
      <c r="A1362">
        <v>200000978</v>
      </c>
      <c r="B1362" t="s">
        <v>4414</v>
      </c>
      <c r="C1362" t="s">
        <v>4415</v>
      </c>
      <c r="D1362" t="s">
        <v>554</v>
      </c>
      <c r="E1362" t="s">
        <v>4424</v>
      </c>
      <c r="F1362" t="s">
        <v>4425</v>
      </c>
      <c r="G1362" t="s">
        <v>554</v>
      </c>
      <c r="H1362" t="s">
        <v>4426</v>
      </c>
      <c r="I1362" t="s">
        <v>557</v>
      </c>
      <c r="J1362">
        <v>294903272.38325</v>
      </c>
      <c r="K1362">
        <v>4.7</v>
      </c>
      <c r="L1362" s="4">
        <v>48548</v>
      </c>
      <c r="M1362" s="4">
        <v>43007</v>
      </c>
    </row>
    <row r="1363" spans="1:13" x14ac:dyDescent="0.4">
      <c r="A1363">
        <v>200000978</v>
      </c>
      <c r="B1363" t="s">
        <v>4414</v>
      </c>
      <c r="C1363" t="s">
        <v>4415</v>
      </c>
      <c r="D1363" t="s">
        <v>554</v>
      </c>
      <c r="E1363" t="s">
        <v>4439</v>
      </c>
      <c r="F1363" t="s">
        <v>4440</v>
      </c>
      <c r="G1363" t="s">
        <v>554</v>
      </c>
      <c r="H1363" t="s">
        <v>4441</v>
      </c>
      <c r="I1363" t="s">
        <v>557</v>
      </c>
      <c r="J1363">
        <v>417599868.00194699</v>
      </c>
      <c r="K1363">
        <v>4.8</v>
      </c>
      <c r="L1363" s="4">
        <v>48548</v>
      </c>
      <c r="M1363" s="4">
        <v>43035</v>
      </c>
    </row>
    <row r="1364" spans="1:13" x14ac:dyDescent="0.4">
      <c r="A1364">
        <v>200000978</v>
      </c>
      <c r="B1364" t="s">
        <v>4414</v>
      </c>
      <c r="C1364" t="s">
        <v>4415</v>
      </c>
      <c r="D1364" t="s">
        <v>554</v>
      </c>
      <c r="E1364" t="s">
        <v>4442</v>
      </c>
      <c r="F1364" t="s">
        <v>4443</v>
      </c>
      <c r="G1364" t="s">
        <v>554</v>
      </c>
      <c r="H1364" t="s">
        <v>4441</v>
      </c>
      <c r="I1364" t="s">
        <v>557</v>
      </c>
      <c r="J1364">
        <v>107796337.207239</v>
      </c>
      <c r="K1364">
        <v>4.8</v>
      </c>
      <c r="L1364" s="4">
        <v>48548</v>
      </c>
      <c r="M1364" s="4">
        <v>43035</v>
      </c>
    </row>
    <row r="1365" spans="1:13" x14ac:dyDescent="0.4">
      <c r="A1365">
        <v>200000978</v>
      </c>
      <c r="B1365" t="s">
        <v>4414</v>
      </c>
      <c r="C1365" t="s">
        <v>4415</v>
      </c>
      <c r="D1365" t="s">
        <v>554</v>
      </c>
      <c r="E1365" t="s">
        <v>4437</v>
      </c>
      <c r="F1365" t="s">
        <v>4438</v>
      </c>
      <c r="G1365" t="s">
        <v>554</v>
      </c>
      <c r="H1365" t="s">
        <v>4436</v>
      </c>
      <c r="I1365" t="s">
        <v>557</v>
      </c>
      <c r="J1365">
        <v>291929604.61445898</v>
      </c>
      <c r="K1365">
        <v>4.5</v>
      </c>
      <c r="L1365" s="4">
        <v>48548</v>
      </c>
      <c r="M1365" s="4">
        <v>43003</v>
      </c>
    </row>
    <row r="1366" spans="1:13" x14ac:dyDescent="0.4">
      <c r="A1366">
        <v>200000978</v>
      </c>
      <c r="B1366" t="s">
        <v>4414</v>
      </c>
      <c r="C1366" t="s">
        <v>4415</v>
      </c>
      <c r="D1366" t="s">
        <v>554</v>
      </c>
      <c r="E1366" t="s">
        <v>4419</v>
      </c>
      <c r="F1366" t="s">
        <v>4420</v>
      </c>
      <c r="G1366" t="s">
        <v>554</v>
      </c>
      <c r="H1366" t="s">
        <v>4418</v>
      </c>
      <c r="I1366" t="s">
        <v>557</v>
      </c>
      <c r="J1366">
        <v>25305466.094001599</v>
      </c>
      <c r="K1366">
        <v>4.7</v>
      </c>
      <c r="L1366" s="4">
        <v>48001</v>
      </c>
      <c r="M1366" s="4">
        <v>43007</v>
      </c>
    </row>
    <row r="1367" spans="1:13" x14ac:dyDescent="0.4">
      <c r="A1367">
        <v>200000978</v>
      </c>
      <c r="B1367" t="s">
        <v>4414</v>
      </c>
      <c r="C1367" t="s">
        <v>4415</v>
      </c>
      <c r="D1367" t="s">
        <v>554</v>
      </c>
      <c r="E1367" t="s">
        <v>4427</v>
      </c>
      <c r="F1367" t="s">
        <v>4428</v>
      </c>
      <c r="G1367" t="s">
        <v>554</v>
      </c>
      <c r="H1367" t="s">
        <v>4426</v>
      </c>
      <c r="I1367" t="s">
        <v>557</v>
      </c>
      <c r="J1367">
        <v>105432317.734475</v>
      </c>
      <c r="K1367">
        <v>4.7</v>
      </c>
      <c r="L1367" s="4">
        <v>48548</v>
      </c>
      <c r="M1367" s="4">
        <v>43007</v>
      </c>
    </row>
    <row r="1368" spans="1:13" x14ac:dyDescent="0.4">
      <c r="A1368">
        <v>200000978</v>
      </c>
      <c r="B1368" t="s">
        <v>4414</v>
      </c>
      <c r="C1368" t="s">
        <v>4415</v>
      </c>
      <c r="D1368" t="s">
        <v>554</v>
      </c>
      <c r="E1368" t="s">
        <v>4444</v>
      </c>
      <c r="F1368" t="s">
        <v>4445</v>
      </c>
      <c r="G1368" t="s">
        <v>554</v>
      </c>
      <c r="H1368" t="s">
        <v>4441</v>
      </c>
      <c r="I1368" t="s">
        <v>557</v>
      </c>
      <c r="J1368">
        <v>157123260.11038899</v>
      </c>
      <c r="K1368">
        <v>4.8</v>
      </c>
      <c r="L1368" s="4">
        <v>48548</v>
      </c>
      <c r="M1368" s="4">
        <v>43035</v>
      </c>
    </row>
    <row r="1369" spans="1:13" x14ac:dyDescent="0.4">
      <c r="A1369">
        <v>200000978</v>
      </c>
      <c r="B1369" t="s">
        <v>4414</v>
      </c>
      <c r="C1369" t="s">
        <v>4415</v>
      </c>
      <c r="D1369" t="s">
        <v>554</v>
      </c>
      <c r="E1369" t="s">
        <v>4421</v>
      </c>
      <c r="F1369" t="s">
        <v>4422</v>
      </c>
      <c r="G1369" t="s">
        <v>554</v>
      </c>
      <c r="H1369" t="s">
        <v>4423</v>
      </c>
      <c r="I1369" t="s">
        <v>557</v>
      </c>
      <c r="J1369">
        <v>158036512.23214099</v>
      </c>
      <c r="K1369">
        <v>4.8</v>
      </c>
      <c r="L1369" s="4">
        <v>48365</v>
      </c>
      <c r="M1369" s="4">
        <v>43280</v>
      </c>
    </row>
    <row r="1370" spans="1:13" x14ac:dyDescent="0.4">
      <c r="A1370">
        <v>200000978</v>
      </c>
      <c r="B1370" t="s">
        <v>4414</v>
      </c>
      <c r="C1370" t="s">
        <v>4415</v>
      </c>
      <c r="D1370" t="s">
        <v>554</v>
      </c>
      <c r="E1370" t="s">
        <v>4429</v>
      </c>
      <c r="F1370" t="s">
        <v>4430</v>
      </c>
      <c r="G1370" t="s">
        <v>554</v>
      </c>
      <c r="H1370" t="s">
        <v>4431</v>
      </c>
      <c r="I1370" t="s">
        <v>557</v>
      </c>
      <c r="J1370">
        <v>220622285.82464001</v>
      </c>
      <c r="K1370">
        <v>4.8</v>
      </c>
      <c r="L1370" s="4">
        <v>48822</v>
      </c>
      <c r="M1370" s="4">
        <v>43280</v>
      </c>
    </row>
    <row r="1371" spans="1:13" x14ac:dyDescent="0.4">
      <c r="A1371">
        <v>200000978</v>
      </c>
      <c r="B1371" t="s">
        <v>4414</v>
      </c>
      <c r="C1371" t="s">
        <v>4415</v>
      </c>
      <c r="D1371" t="s">
        <v>554</v>
      </c>
      <c r="E1371" t="s">
        <v>4432</v>
      </c>
      <c r="F1371" t="s">
        <v>4433</v>
      </c>
      <c r="G1371" t="s">
        <v>554</v>
      </c>
      <c r="H1371" t="s">
        <v>4431</v>
      </c>
      <c r="I1371" t="s">
        <v>557</v>
      </c>
      <c r="J1371">
        <v>78373289.366101697</v>
      </c>
      <c r="K1371">
        <v>4.8</v>
      </c>
      <c r="L1371" s="4">
        <v>48822</v>
      </c>
      <c r="M1371" s="4">
        <v>43280</v>
      </c>
    </row>
    <row r="1372" spans="1:13" x14ac:dyDescent="0.4">
      <c r="A1372">
        <v>200000979</v>
      </c>
      <c r="B1372" t="s">
        <v>4446</v>
      </c>
      <c r="C1372" t="s">
        <v>4447</v>
      </c>
      <c r="D1372" t="s">
        <v>554</v>
      </c>
      <c r="E1372" t="s">
        <v>4455</v>
      </c>
      <c r="F1372" t="s">
        <v>4456</v>
      </c>
      <c r="G1372" t="s">
        <v>554</v>
      </c>
      <c r="H1372" t="s">
        <v>4457</v>
      </c>
      <c r="I1372" t="s">
        <v>557</v>
      </c>
      <c r="J1372">
        <v>966550550.06863296</v>
      </c>
      <c r="K1372">
        <v>4</v>
      </c>
      <c r="L1372" s="4">
        <v>48852</v>
      </c>
      <c r="M1372" s="4">
        <v>43181</v>
      </c>
    </row>
    <row r="1373" spans="1:13" x14ac:dyDescent="0.4">
      <c r="A1373">
        <v>200000979</v>
      </c>
      <c r="B1373" t="s">
        <v>4446</v>
      </c>
      <c r="C1373" t="s">
        <v>4447</v>
      </c>
      <c r="D1373" t="s">
        <v>554</v>
      </c>
      <c r="E1373" t="s">
        <v>4464</v>
      </c>
      <c r="F1373" t="s">
        <v>4465</v>
      </c>
      <c r="G1373" t="s">
        <v>554</v>
      </c>
      <c r="H1373" t="s">
        <v>4466</v>
      </c>
      <c r="I1373" t="s">
        <v>557</v>
      </c>
      <c r="J1373">
        <v>387112644.92673397</v>
      </c>
      <c r="K1373">
        <v>4</v>
      </c>
      <c r="L1373" s="4">
        <v>49034</v>
      </c>
      <c r="M1373" s="4">
        <v>43181</v>
      </c>
    </row>
    <row r="1374" spans="1:13" x14ac:dyDescent="0.4">
      <c r="A1374">
        <v>200000979</v>
      </c>
      <c r="B1374" t="s">
        <v>4446</v>
      </c>
      <c r="C1374" t="s">
        <v>4447</v>
      </c>
      <c r="D1374" t="s">
        <v>554</v>
      </c>
      <c r="E1374" t="s">
        <v>4458</v>
      </c>
      <c r="F1374" t="s">
        <v>4459</v>
      </c>
      <c r="G1374" t="s">
        <v>554</v>
      </c>
      <c r="H1374" t="s">
        <v>4460</v>
      </c>
      <c r="I1374" t="s">
        <v>557</v>
      </c>
      <c r="J1374">
        <v>1070548947.37032</v>
      </c>
      <c r="K1374">
        <v>4.7</v>
      </c>
      <c r="L1374" s="4">
        <v>49125</v>
      </c>
      <c r="M1374" s="4">
        <v>43181</v>
      </c>
    </row>
    <row r="1375" spans="1:13" x14ac:dyDescent="0.4">
      <c r="A1375">
        <v>200000979</v>
      </c>
      <c r="B1375" t="s">
        <v>4446</v>
      </c>
      <c r="C1375" t="s">
        <v>4447</v>
      </c>
      <c r="D1375" t="s">
        <v>554</v>
      </c>
      <c r="E1375" t="s">
        <v>4461</v>
      </c>
      <c r="F1375" t="s">
        <v>4462</v>
      </c>
      <c r="G1375" t="s">
        <v>554</v>
      </c>
      <c r="H1375" t="s">
        <v>4463</v>
      </c>
      <c r="I1375" t="s">
        <v>557</v>
      </c>
      <c r="J1375">
        <v>1017845729.0086499</v>
      </c>
      <c r="K1375">
        <v>4</v>
      </c>
      <c r="L1375" s="4">
        <v>49125</v>
      </c>
      <c r="M1375" s="4">
        <v>43181</v>
      </c>
    </row>
    <row r="1376" spans="1:13" x14ac:dyDescent="0.4">
      <c r="A1376">
        <v>200000979</v>
      </c>
      <c r="B1376" t="s">
        <v>4446</v>
      </c>
      <c r="C1376" t="s">
        <v>4447</v>
      </c>
      <c r="D1376" t="s">
        <v>554</v>
      </c>
      <c r="E1376" t="s">
        <v>4448</v>
      </c>
      <c r="F1376" t="s">
        <v>4449</v>
      </c>
      <c r="G1376" t="s">
        <v>554</v>
      </c>
      <c r="H1376" t="s">
        <v>3411</v>
      </c>
      <c r="I1376" t="s">
        <v>557</v>
      </c>
      <c r="J1376">
        <v>3298434453.7828202</v>
      </c>
      <c r="K1376">
        <v>4.8</v>
      </c>
      <c r="L1376" s="4">
        <v>48579</v>
      </c>
      <c r="M1376" s="4">
        <v>43256</v>
      </c>
    </row>
    <row r="1377" spans="1:13" x14ac:dyDescent="0.4">
      <c r="A1377">
        <v>200000979</v>
      </c>
      <c r="B1377" t="s">
        <v>4446</v>
      </c>
      <c r="C1377" t="s">
        <v>4447</v>
      </c>
      <c r="D1377" t="s">
        <v>554</v>
      </c>
      <c r="E1377" t="s">
        <v>4450</v>
      </c>
      <c r="F1377" t="s">
        <v>4451</v>
      </c>
      <c r="G1377" t="s">
        <v>554</v>
      </c>
      <c r="H1377" t="s">
        <v>3411</v>
      </c>
      <c r="I1377" t="s">
        <v>557</v>
      </c>
      <c r="J1377">
        <v>2501568782.4335198</v>
      </c>
      <c r="K1377">
        <v>4.8</v>
      </c>
      <c r="L1377" s="4">
        <v>48579</v>
      </c>
      <c r="M1377" s="4">
        <v>43374</v>
      </c>
    </row>
    <row r="1378" spans="1:13" x14ac:dyDescent="0.4">
      <c r="A1378">
        <v>200000979</v>
      </c>
      <c r="B1378" t="s">
        <v>4446</v>
      </c>
      <c r="C1378" t="s">
        <v>4447</v>
      </c>
      <c r="D1378" t="s">
        <v>554</v>
      </c>
      <c r="E1378" t="s">
        <v>4452</v>
      </c>
      <c r="F1378" t="s">
        <v>4453</v>
      </c>
      <c r="G1378" t="s">
        <v>554</v>
      </c>
      <c r="H1378" t="s">
        <v>4454</v>
      </c>
      <c r="I1378" t="s">
        <v>557</v>
      </c>
      <c r="J1378">
        <v>4926133635.5003996</v>
      </c>
      <c r="K1378">
        <v>4.8</v>
      </c>
      <c r="L1378" s="4">
        <v>48579</v>
      </c>
      <c r="M1378" s="4">
        <v>43374</v>
      </c>
    </row>
    <row r="1379" spans="1:13" x14ac:dyDescent="0.4">
      <c r="A1379">
        <v>200000981</v>
      </c>
      <c r="B1379" t="s">
        <v>1377</v>
      </c>
      <c r="C1379" t="s">
        <v>4467</v>
      </c>
      <c r="D1379" t="s">
        <v>2687</v>
      </c>
      <c r="F1379" t="s">
        <v>4480</v>
      </c>
      <c r="G1379" t="s">
        <v>2687</v>
      </c>
      <c r="H1379" t="s">
        <v>4480</v>
      </c>
      <c r="I1379" t="s">
        <v>692</v>
      </c>
      <c r="J1379">
        <v>757432965.10464394</v>
      </c>
      <c r="L1379" s="4"/>
      <c r="M1379" s="4"/>
    </row>
    <row r="1380" spans="1:13" x14ac:dyDescent="0.4">
      <c r="A1380">
        <v>200000981</v>
      </c>
      <c r="B1380" t="s">
        <v>1377</v>
      </c>
      <c r="C1380" t="s">
        <v>4467</v>
      </c>
      <c r="D1380" t="s">
        <v>2687</v>
      </c>
      <c r="F1380" t="s">
        <v>4468</v>
      </c>
      <c r="G1380" t="s">
        <v>2687</v>
      </c>
      <c r="H1380" t="s">
        <v>4468</v>
      </c>
      <c r="I1380" t="s">
        <v>692</v>
      </c>
      <c r="J1380">
        <v>5794347727.421174</v>
      </c>
      <c r="L1380" s="4"/>
      <c r="M1380" s="4"/>
    </row>
    <row r="1381" spans="1:13" x14ac:dyDescent="0.4">
      <c r="A1381">
        <v>200000981</v>
      </c>
      <c r="B1381" t="s">
        <v>1377</v>
      </c>
      <c r="C1381" t="s">
        <v>4467</v>
      </c>
      <c r="D1381" t="s">
        <v>2687</v>
      </c>
      <c r="F1381" t="s">
        <v>4469</v>
      </c>
      <c r="G1381" t="s">
        <v>2687</v>
      </c>
      <c r="H1381" t="s">
        <v>4469</v>
      </c>
      <c r="I1381" t="s">
        <v>692</v>
      </c>
      <c r="J1381">
        <v>67618296.982131779</v>
      </c>
      <c r="L1381" s="4"/>
      <c r="M1381" s="4"/>
    </row>
    <row r="1382" spans="1:13" x14ac:dyDescent="0.4">
      <c r="A1382">
        <v>200000981</v>
      </c>
      <c r="B1382" t="s">
        <v>1377</v>
      </c>
      <c r="C1382" t="s">
        <v>4467</v>
      </c>
      <c r="D1382" t="s">
        <v>2687</v>
      </c>
      <c r="F1382" t="s">
        <v>4470</v>
      </c>
      <c r="G1382" t="s">
        <v>2687</v>
      </c>
      <c r="H1382" t="s">
        <v>4470</v>
      </c>
      <c r="I1382" t="s">
        <v>692</v>
      </c>
      <c r="J1382">
        <v>1259079890.682303</v>
      </c>
      <c r="L1382" s="4"/>
      <c r="M1382" s="4"/>
    </row>
    <row r="1383" spans="1:13" x14ac:dyDescent="0.4">
      <c r="A1383">
        <v>200000981</v>
      </c>
      <c r="B1383" t="s">
        <v>1377</v>
      </c>
      <c r="C1383" t="s">
        <v>4467</v>
      </c>
      <c r="D1383" t="s">
        <v>2687</v>
      </c>
      <c r="F1383" t="s">
        <v>4471</v>
      </c>
      <c r="G1383" t="s">
        <v>2687</v>
      </c>
      <c r="H1383" t="s">
        <v>4471</v>
      </c>
      <c r="I1383" t="s">
        <v>692</v>
      </c>
      <c r="J1383">
        <v>0</v>
      </c>
      <c r="L1383" s="4"/>
      <c r="M1383" s="4"/>
    </row>
    <row r="1384" spans="1:13" x14ac:dyDescent="0.4">
      <c r="A1384">
        <v>200000981</v>
      </c>
      <c r="B1384" t="s">
        <v>1377</v>
      </c>
      <c r="C1384" t="s">
        <v>4467</v>
      </c>
      <c r="D1384" t="s">
        <v>2687</v>
      </c>
      <c r="F1384" t="s">
        <v>4472</v>
      </c>
      <c r="G1384" t="s">
        <v>2687</v>
      </c>
      <c r="H1384" t="s">
        <v>4472</v>
      </c>
      <c r="I1384" t="s">
        <v>692</v>
      </c>
      <c r="J1384">
        <v>3032169256.738132</v>
      </c>
      <c r="L1384" s="4"/>
      <c r="M1384" s="4"/>
    </row>
    <row r="1385" spans="1:13" x14ac:dyDescent="0.4">
      <c r="A1385">
        <v>200000981</v>
      </c>
      <c r="B1385" t="s">
        <v>1377</v>
      </c>
      <c r="C1385" t="s">
        <v>4467</v>
      </c>
      <c r="D1385" t="s">
        <v>2687</v>
      </c>
      <c r="F1385" t="s">
        <v>4473</v>
      </c>
      <c r="G1385" t="s">
        <v>2687</v>
      </c>
      <c r="H1385" t="s">
        <v>4473</v>
      </c>
      <c r="I1385" t="s">
        <v>692</v>
      </c>
      <c r="J1385">
        <v>3074574925.0862842</v>
      </c>
      <c r="L1385" s="4"/>
      <c r="M1385" s="4"/>
    </row>
    <row r="1386" spans="1:13" x14ac:dyDescent="0.4">
      <c r="A1386">
        <v>200000981</v>
      </c>
      <c r="B1386" t="s">
        <v>1377</v>
      </c>
      <c r="C1386" t="s">
        <v>4467</v>
      </c>
      <c r="D1386" t="s">
        <v>2687</v>
      </c>
      <c r="F1386" t="s">
        <v>4474</v>
      </c>
      <c r="G1386" t="s">
        <v>2687</v>
      </c>
      <c r="H1386" t="s">
        <v>4474</v>
      </c>
      <c r="I1386" t="s">
        <v>692</v>
      </c>
      <c r="J1386">
        <v>232227445.50765139</v>
      </c>
      <c r="L1386" s="4"/>
      <c r="M1386" s="4"/>
    </row>
    <row r="1387" spans="1:13" x14ac:dyDescent="0.4">
      <c r="A1387">
        <v>200000981</v>
      </c>
      <c r="B1387" t="s">
        <v>1377</v>
      </c>
      <c r="C1387" t="s">
        <v>4467</v>
      </c>
      <c r="D1387" t="s">
        <v>2687</v>
      </c>
      <c r="F1387" t="s">
        <v>4475</v>
      </c>
      <c r="G1387" t="s">
        <v>2687</v>
      </c>
      <c r="H1387" t="s">
        <v>4475</v>
      </c>
      <c r="I1387" t="s">
        <v>692</v>
      </c>
      <c r="J1387">
        <v>2978902203.9328041</v>
      </c>
      <c r="L1387" s="4"/>
      <c r="M1387" s="4"/>
    </row>
    <row r="1388" spans="1:13" x14ac:dyDescent="0.4">
      <c r="A1388">
        <v>200000981</v>
      </c>
      <c r="B1388" t="s">
        <v>1377</v>
      </c>
      <c r="C1388" t="s">
        <v>4467</v>
      </c>
      <c r="D1388" t="s">
        <v>2687</v>
      </c>
      <c r="F1388" t="s">
        <v>4476</v>
      </c>
      <c r="G1388" t="s">
        <v>2687</v>
      </c>
      <c r="H1388" t="s">
        <v>4476</v>
      </c>
      <c r="I1388" t="s">
        <v>692</v>
      </c>
      <c r="J1388">
        <v>697453751.42674625</v>
      </c>
      <c r="L1388" s="4"/>
      <c r="M1388" s="4"/>
    </row>
    <row r="1389" spans="1:13" x14ac:dyDescent="0.4">
      <c r="A1389">
        <v>200000981</v>
      </c>
      <c r="B1389" t="s">
        <v>1377</v>
      </c>
      <c r="C1389" t="s">
        <v>4467</v>
      </c>
      <c r="D1389" t="s">
        <v>2687</v>
      </c>
      <c r="F1389" t="s">
        <v>4477</v>
      </c>
      <c r="G1389" t="s">
        <v>2687</v>
      </c>
      <c r="H1389" t="s">
        <v>4477</v>
      </c>
      <c r="I1389" t="s">
        <v>692</v>
      </c>
      <c r="J1389">
        <v>1555099321.666003</v>
      </c>
      <c r="L1389" s="4"/>
      <c r="M1389" s="4"/>
    </row>
    <row r="1390" spans="1:13" x14ac:dyDescent="0.4">
      <c r="A1390">
        <v>200000981</v>
      </c>
      <c r="B1390" t="s">
        <v>1377</v>
      </c>
      <c r="C1390" t="s">
        <v>4467</v>
      </c>
      <c r="D1390" t="s">
        <v>2687</v>
      </c>
      <c r="F1390" t="s">
        <v>4478</v>
      </c>
      <c r="G1390" t="s">
        <v>2687</v>
      </c>
      <c r="H1390" t="s">
        <v>4478</v>
      </c>
      <c r="I1390" t="s">
        <v>692</v>
      </c>
      <c r="J1390">
        <v>0</v>
      </c>
      <c r="L1390" s="4"/>
      <c r="M1390" s="4"/>
    </row>
    <row r="1391" spans="1:13" x14ac:dyDescent="0.4">
      <c r="A1391">
        <v>200000981</v>
      </c>
      <c r="B1391" t="s">
        <v>1377</v>
      </c>
      <c r="C1391" t="s">
        <v>4467</v>
      </c>
      <c r="D1391" t="s">
        <v>2687</v>
      </c>
      <c r="F1391" t="s">
        <v>4479</v>
      </c>
      <c r="G1391" t="s">
        <v>2687</v>
      </c>
      <c r="H1391" t="s">
        <v>4479</v>
      </c>
      <c r="I1391" t="s">
        <v>692</v>
      </c>
      <c r="J1391">
        <v>1223377223.992532</v>
      </c>
      <c r="L1391" s="4"/>
      <c r="M1391" s="4"/>
    </row>
    <row r="1392" spans="1:13" x14ac:dyDescent="0.4">
      <c r="A1392">
        <v>200000981</v>
      </c>
      <c r="B1392" t="s">
        <v>1377</v>
      </c>
      <c r="C1392" t="s">
        <v>4467</v>
      </c>
      <c r="D1392" t="s">
        <v>2687</v>
      </c>
      <c r="F1392" t="s">
        <v>4481</v>
      </c>
      <c r="G1392" t="s">
        <v>2687</v>
      </c>
      <c r="H1392" t="s">
        <v>4481</v>
      </c>
      <c r="I1392" t="s">
        <v>692</v>
      </c>
      <c r="J1392">
        <v>830652071.78543663</v>
      </c>
      <c r="L1392" s="4"/>
      <c r="M1392" s="4"/>
    </row>
    <row r="1393" spans="1:13" x14ac:dyDescent="0.4">
      <c r="A1393">
        <v>200000981</v>
      </c>
      <c r="B1393" t="s">
        <v>1377</v>
      </c>
      <c r="C1393" t="s">
        <v>4467</v>
      </c>
      <c r="D1393" t="s">
        <v>2687</v>
      </c>
      <c r="F1393" t="s">
        <v>4482</v>
      </c>
      <c r="G1393" t="s">
        <v>2687</v>
      </c>
      <c r="H1393" t="s">
        <v>4482</v>
      </c>
      <c r="I1393" t="s">
        <v>692</v>
      </c>
      <c r="J1393">
        <v>3821916427.2874022</v>
      </c>
      <c r="L1393" s="4"/>
      <c r="M1393" s="4"/>
    </row>
    <row r="1394" spans="1:13" x14ac:dyDescent="0.4">
      <c r="A1394">
        <v>200000981</v>
      </c>
      <c r="B1394" t="s">
        <v>1377</v>
      </c>
      <c r="C1394" t="s">
        <v>4467</v>
      </c>
      <c r="D1394" t="s">
        <v>2687</v>
      </c>
      <c r="F1394" t="s">
        <v>4483</v>
      </c>
      <c r="G1394" t="s">
        <v>2687</v>
      </c>
      <c r="H1394" t="s">
        <v>4483</v>
      </c>
      <c r="I1394" t="s">
        <v>692</v>
      </c>
      <c r="J1394">
        <v>5009108881.386754</v>
      </c>
      <c r="L1394" s="4"/>
      <c r="M1394" s="4"/>
    </row>
    <row r="1395" spans="1:13" x14ac:dyDescent="0.4">
      <c r="A1395">
        <v>200000989</v>
      </c>
      <c r="B1395" t="s">
        <v>1383</v>
      </c>
      <c r="C1395" t="s">
        <v>4484</v>
      </c>
      <c r="D1395" t="s">
        <v>554</v>
      </c>
      <c r="F1395" t="s">
        <v>4487</v>
      </c>
      <c r="G1395" t="s">
        <v>554</v>
      </c>
      <c r="H1395" t="s">
        <v>4487</v>
      </c>
      <c r="I1395" t="s">
        <v>692</v>
      </c>
      <c r="J1395">
        <v>3935258868.8590102</v>
      </c>
      <c r="K1395">
        <v>12.057999999999989</v>
      </c>
      <c r="L1395" s="4">
        <v>47655</v>
      </c>
      <c r="M1395" s="4">
        <v>44741</v>
      </c>
    </row>
    <row r="1396" spans="1:13" x14ac:dyDescent="0.4">
      <c r="A1396">
        <v>200000989</v>
      </c>
      <c r="B1396" t="s">
        <v>1383</v>
      </c>
      <c r="C1396" t="s">
        <v>4484</v>
      </c>
      <c r="D1396" t="s">
        <v>554</v>
      </c>
      <c r="F1396" t="s">
        <v>4485</v>
      </c>
      <c r="G1396" t="s">
        <v>554</v>
      </c>
      <c r="H1396" t="s">
        <v>4485</v>
      </c>
      <c r="I1396" t="s">
        <v>692</v>
      </c>
      <c r="J1396">
        <v>1760509812.4147861</v>
      </c>
      <c r="K1396">
        <v>10.928769999999989</v>
      </c>
      <c r="L1396" s="4">
        <v>47609</v>
      </c>
      <c r="M1396" s="4">
        <v>44686</v>
      </c>
    </row>
    <row r="1397" spans="1:13" x14ac:dyDescent="0.4">
      <c r="A1397">
        <v>200000989</v>
      </c>
      <c r="B1397" t="s">
        <v>1383</v>
      </c>
      <c r="C1397" t="s">
        <v>4484</v>
      </c>
      <c r="D1397" t="s">
        <v>554</v>
      </c>
      <c r="F1397" t="s">
        <v>4486</v>
      </c>
      <c r="G1397" t="s">
        <v>554</v>
      </c>
      <c r="H1397" t="s">
        <v>4486</v>
      </c>
      <c r="I1397" t="s">
        <v>692</v>
      </c>
      <c r="J1397">
        <v>1804440798.4032581</v>
      </c>
      <c r="K1397">
        <v>9.3290000000000006</v>
      </c>
      <c r="L1397" s="4">
        <v>47023</v>
      </c>
      <c r="M1397" s="4">
        <v>44652</v>
      </c>
    </row>
    <row r="1398" spans="1:13" x14ac:dyDescent="0.4">
      <c r="A1398">
        <v>200000989</v>
      </c>
      <c r="B1398" t="s">
        <v>1383</v>
      </c>
      <c r="C1398" t="s">
        <v>4484</v>
      </c>
      <c r="D1398" t="s">
        <v>554</v>
      </c>
      <c r="F1398" t="s">
        <v>4865</v>
      </c>
      <c r="G1398" t="s">
        <v>554</v>
      </c>
      <c r="H1398" t="s">
        <v>4865</v>
      </c>
      <c r="I1398" t="s">
        <v>692</v>
      </c>
      <c r="J1398">
        <v>375003354.2823596</v>
      </c>
      <c r="K1398">
        <v>10.28036</v>
      </c>
      <c r="L1398" s="4">
        <v>47392</v>
      </c>
      <c r="M1398" s="4">
        <v>44678</v>
      </c>
    </row>
    <row r="1399" spans="1:13" x14ac:dyDescent="0.4">
      <c r="A1399">
        <v>200000989</v>
      </c>
      <c r="B1399" t="s">
        <v>1383</v>
      </c>
      <c r="C1399" t="s">
        <v>4484</v>
      </c>
      <c r="D1399" t="s">
        <v>4051</v>
      </c>
      <c r="F1399" t="s">
        <v>4489</v>
      </c>
      <c r="G1399" t="s">
        <v>4051</v>
      </c>
      <c r="H1399" t="s">
        <v>4489</v>
      </c>
      <c r="I1399" t="s">
        <v>692</v>
      </c>
      <c r="J1399">
        <v>673781617.45546508</v>
      </c>
      <c r="K1399">
        <v>10.67877</v>
      </c>
      <c r="L1399" s="4"/>
      <c r="M1399" s="4">
        <v>44551</v>
      </c>
    </row>
    <row r="1400" spans="1:13" x14ac:dyDescent="0.4">
      <c r="A1400">
        <v>200000989</v>
      </c>
      <c r="B1400" t="s">
        <v>1383</v>
      </c>
      <c r="C1400" t="s">
        <v>4484</v>
      </c>
      <c r="D1400" t="s">
        <v>4051</v>
      </c>
      <c r="F1400" t="s">
        <v>4489</v>
      </c>
      <c r="G1400" t="s">
        <v>4051</v>
      </c>
      <c r="H1400" t="s">
        <v>4489</v>
      </c>
      <c r="I1400" t="s">
        <v>692</v>
      </c>
      <c r="J1400">
        <v>612218312.46329284</v>
      </c>
      <c r="K1400">
        <v>10.67877</v>
      </c>
      <c r="L1400" s="4"/>
      <c r="M1400" s="4">
        <v>44554</v>
      </c>
    </row>
    <row r="1401" spans="1:13" x14ac:dyDescent="0.4">
      <c r="A1401">
        <v>200000989</v>
      </c>
      <c r="B1401" t="s">
        <v>1383</v>
      </c>
      <c r="C1401" t="s">
        <v>4484</v>
      </c>
      <c r="D1401" t="s">
        <v>4051</v>
      </c>
      <c r="F1401" t="s">
        <v>4491</v>
      </c>
      <c r="G1401" t="s">
        <v>4051</v>
      </c>
      <c r="H1401" t="s">
        <v>4491</v>
      </c>
      <c r="I1401" t="s">
        <v>692</v>
      </c>
      <c r="J1401">
        <v>2919213962.439909</v>
      </c>
      <c r="K1401">
        <v>11.17877</v>
      </c>
      <c r="L1401" s="4"/>
      <c r="M1401" s="4">
        <v>43503</v>
      </c>
    </row>
    <row r="1402" spans="1:13" x14ac:dyDescent="0.4">
      <c r="A1402">
        <v>200000989</v>
      </c>
      <c r="B1402" t="s">
        <v>1383</v>
      </c>
      <c r="C1402" t="s">
        <v>4484</v>
      </c>
      <c r="D1402" t="s">
        <v>4051</v>
      </c>
      <c r="F1402" t="s">
        <v>4490</v>
      </c>
      <c r="G1402" t="s">
        <v>4051</v>
      </c>
      <c r="H1402" t="s">
        <v>4490</v>
      </c>
      <c r="I1402" t="s">
        <v>692</v>
      </c>
      <c r="J1402">
        <v>2568907175.2583098</v>
      </c>
      <c r="K1402">
        <v>10.25</v>
      </c>
      <c r="L1402" s="4"/>
      <c r="M1402" s="4">
        <v>44543</v>
      </c>
    </row>
    <row r="1403" spans="1:13" x14ac:dyDescent="0.4">
      <c r="A1403">
        <v>200000989</v>
      </c>
      <c r="B1403" t="s">
        <v>1383</v>
      </c>
      <c r="C1403" t="s">
        <v>4484</v>
      </c>
      <c r="D1403" t="s">
        <v>4051</v>
      </c>
      <c r="F1403" t="s">
        <v>4492</v>
      </c>
      <c r="G1403" t="s">
        <v>4051</v>
      </c>
      <c r="H1403" t="s">
        <v>4492</v>
      </c>
      <c r="I1403" t="s">
        <v>692</v>
      </c>
      <c r="J1403">
        <v>2949316485.0847421</v>
      </c>
      <c r="K1403">
        <v>10.579000000000001</v>
      </c>
      <c r="L1403" s="4"/>
      <c r="M1403" s="4">
        <v>44685</v>
      </c>
    </row>
    <row r="1404" spans="1:13" x14ac:dyDescent="0.4">
      <c r="A1404">
        <v>200000989</v>
      </c>
      <c r="B1404" t="s">
        <v>1383</v>
      </c>
      <c r="C1404" t="s">
        <v>4484</v>
      </c>
      <c r="D1404" t="s">
        <v>4051</v>
      </c>
      <c r="F1404" t="s">
        <v>4492</v>
      </c>
      <c r="G1404" t="s">
        <v>4051</v>
      </c>
      <c r="H1404" t="s">
        <v>4492</v>
      </c>
      <c r="I1404" t="s">
        <v>692</v>
      </c>
      <c r="J1404">
        <v>2221677729.834414</v>
      </c>
      <c r="K1404">
        <v>13.0426</v>
      </c>
      <c r="L1404" s="4"/>
      <c r="M1404" s="4">
        <v>44671</v>
      </c>
    </row>
    <row r="1405" spans="1:13" x14ac:dyDescent="0.4">
      <c r="A1405">
        <v>200000989</v>
      </c>
      <c r="B1405" t="s">
        <v>1383</v>
      </c>
      <c r="C1405" t="s">
        <v>4484</v>
      </c>
      <c r="D1405" t="s">
        <v>4051</v>
      </c>
      <c r="F1405" t="s">
        <v>4493</v>
      </c>
      <c r="G1405" t="s">
        <v>4051</v>
      </c>
      <c r="H1405" t="s">
        <v>4493</v>
      </c>
      <c r="I1405" t="s">
        <v>692</v>
      </c>
      <c r="J1405">
        <v>3588860412.1673708</v>
      </c>
      <c r="K1405">
        <v>10.25</v>
      </c>
      <c r="L1405" s="4"/>
      <c r="M1405" s="4">
        <v>43941</v>
      </c>
    </row>
    <row r="1406" spans="1:13" x14ac:dyDescent="0.4">
      <c r="A1406">
        <v>200000989</v>
      </c>
      <c r="B1406" t="s">
        <v>1383</v>
      </c>
      <c r="C1406" t="s">
        <v>4484</v>
      </c>
      <c r="D1406" t="s">
        <v>4051</v>
      </c>
      <c r="F1406" t="s">
        <v>4494</v>
      </c>
      <c r="G1406" t="s">
        <v>4051</v>
      </c>
      <c r="H1406" t="s">
        <v>4494</v>
      </c>
      <c r="I1406" t="s">
        <v>692</v>
      </c>
      <c r="J1406">
        <v>788189892.17377436</v>
      </c>
      <c r="K1406">
        <v>11.67877</v>
      </c>
      <c r="L1406" s="4"/>
      <c r="M1406" s="4">
        <v>44489</v>
      </c>
    </row>
    <row r="1407" spans="1:13" x14ac:dyDescent="0.4">
      <c r="A1407">
        <v>200000989</v>
      </c>
      <c r="B1407" t="s">
        <v>1383</v>
      </c>
      <c r="C1407" t="s">
        <v>4484</v>
      </c>
      <c r="D1407" t="s">
        <v>4051</v>
      </c>
      <c r="F1407" t="s">
        <v>4494</v>
      </c>
      <c r="G1407" t="s">
        <v>4051</v>
      </c>
      <c r="H1407" t="s">
        <v>4494</v>
      </c>
      <c r="I1407" t="s">
        <v>692</v>
      </c>
      <c r="J1407">
        <v>1137744436.594589</v>
      </c>
      <c r="K1407">
        <v>11.7926</v>
      </c>
      <c r="L1407" s="4"/>
      <c r="M1407" s="4">
        <v>44712</v>
      </c>
    </row>
    <row r="1408" spans="1:13" x14ac:dyDescent="0.4">
      <c r="A1408">
        <v>200000989</v>
      </c>
      <c r="B1408" t="s">
        <v>1383</v>
      </c>
      <c r="C1408" t="s">
        <v>4484</v>
      </c>
      <c r="D1408" t="s">
        <v>4051</v>
      </c>
      <c r="F1408" t="s">
        <v>4494</v>
      </c>
      <c r="G1408" t="s">
        <v>4051</v>
      </c>
      <c r="H1408" t="s">
        <v>4494</v>
      </c>
      <c r="I1408" t="s">
        <v>692</v>
      </c>
      <c r="J1408">
        <v>992520821.84052658</v>
      </c>
      <c r="K1408">
        <v>11.67877</v>
      </c>
      <c r="L1408" s="4"/>
      <c r="M1408" s="4">
        <v>44440</v>
      </c>
    </row>
    <row r="1409" spans="1:13" x14ac:dyDescent="0.4">
      <c r="A1409">
        <v>200000989</v>
      </c>
      <c r="B1409" t="s">
        <v>1383</v>
      </c>
      <c r="C1409" t="s">
        <v>4484</v>
      </c>
      <c r="D1409" t="s">
        <v>4051</v>
      </c>
      <c r="F1409" t="s">
        <v>4494</v>
      </c>
      <c r="G1409" t="s">
        <v>4051</v>
      </c>
      <c r="H1409" t="s">
        <v>4494</v>
      </c>
      <c r="I1409" t="s">
        <v>692</v>
      </c>
      <c r="J1409">
        <v>756753530.42925322</v>
      </c>
      <c r="K1409">
        <v>11.67877</v>
      </c>
      <c r="L1409" s="4"/>
      <c r="M1409" s="4">
        <v>44712</v>
      </c>
    </row>
    <row r="1410" spans="1:13" x14ac:dyDescent="0.4">
      <c r="A1410">
        <v>200000989</v>
      </c>
      <c r="B1410" t="s">
        <v>1383</v>
      </c>
      <c r="C1410" t="s">
        <v>4484</v>
      </c>
      <c r="D1410" t="s">
        <v>4051</v>
      </c>
      <c r="F1410" t="s">
        <v>4494</v>
      </c>
      <c r="G1410" t="s">
        <v>4051</v>
      </c>
      <c r="H1410" t="s">
        <v>4494</v>
      </c>
      <c r="I1410" t="s">
        <v>692</v>
      </c>
      <c r="J1410">
        <v>2919212699.1571708</v>
      </c>
      <c r="K1410">
        <v>11.67877</v>
      </c>
      <c r="L1410" s="4"/>
      <c r="M1410" s="4">
        <v>45512</v>
      </c>
    </row>
    <row r="1411" spans="1:13" x14ac:dyDescent="0.4">
      <c r="A1411">
        <v>200000989</v>
      </c>
      <c r="B1411" t="s">
        <v>1383</v>
      </c>
      <c r="C1411" t="s">
        <v>4484</v>
      </c>
      <c r="D1411" t="s">
        <v>4051</v>
      </c>
      <c r="F1411" t="s">
        <v>4495</v>
      </c>
      <c r="G1411" t="s">
        <v>4051</v>
      </c>
      <c r="H1411" t="s">
        <v>4495</v>
      </c>
      <c r="I1411" t="s">
        <v>692</v>
      </c>
      <c r="J1411">
        <v>3020408805.0366049</v>
      </c>
      <c r="K1411">
        <v>10.17877</v>
      </c>
      <c r="L1411" s="4"/>
      <c r="M1411" s="4">
        <v>44180</v>
      </c>
    </row>
    <row r="1412" spans="1:13" x14ac:dyDescent="0.4">
      <c r="A1412">
        <v>200000989</v>
      </c>
      <c r="B1412" t="s">
        <v>1383</v>
      </c>
      <c r="C1412" t="s">
        <v>4484</v>
      </c>
      <c r="D1412" t="s">
        <v>4051</v>
      </c>
      <c r="F1412" t="s">
        <v>4496</v>
      </c>
      <c r="G1412" t="s">
        <v>4051</v>
      </c>
      <c r="H1412" t="s">
        <v>4496</v>
      </c>
      <c r="I1412" t="s">
        <v>692</v>
      </c>
      <c r="J1412">
        <v>399981311.71758991</v>
      </c>
      <c r="K1412">
        <v>10.92877</v>
      </c>
      <c r="L1412" s="4"/>
      <c r="M1412" s="4">
        <v>44439</v>
      </c>
    </row>
    <row r="1413" spans="1:13" x14ac:dyDescent="0.4">
      <c r="A1413">
        <v>200000989</v>
      </c>
      <c r="B1413" t="s">
        <v>1383</v>
      </c>
      <c r="C1413" t="s">
        <v>4484</v>
      </c>
      <c r="D1413" t="s">
        <v>4051</v>
      </c>
      <c r="F1413" t="s">
        <v>4052</v>
      </c>
      <c r="G1413" t="s">
        <v>4051</v>
      </c>
      <c r="H1413" t="s">
        <v>4052</v>
      </c>
      <c r="I1413" t="s">
        <v>692</v>
      </c>
      <c r="J1413">
        <v>7142343537.7212553</v>
      </c>
      <c r="K1413">
        <v>11</v>
      </c>
      <c r="L1413" s="4"/>
      <c r="M1413" s="4">
        <v>44041</v>
      </c>
    </row>
    <row r="1414" spans="1:13" x14ac:dyDescent="0.4">
      <c r="A1414">
        <v>200000989</v>
      </c>
      <c r="B1414" t="s">
        <v>1383</v>
      </c>
      <c r="C1414" t="s">
        <v>4484</v>
      </c>
      <c r="D1414" t="s">
        <v>4051</v>
      </c>
      <c r="F1414" t="s">
        <v>4391</v>
      </c>
      <c r="G1414" t="s">
        <v>4051</v>
      </c>
      <c r="H1414" t="s">
        <v>4391</v>
      </c>
      <c r="I1414" t="s">
        <v>692</v>
      </c>
      <c r="J1414">
        <v>780877854.36806095</v>
      </c>
      <c r="K1414">
        <v>7.2078049999999987</v>
      </c>
      <c r="L1414" s="4"/>
      <c r="M1414" s="4">
        <v>44635</v>
      </c>
    </row>
    <row r="1415" spans="1:13" x14ac:dyDescent="0.4">
      <c r="A1415">
        <v>200000989</v>
      </c>
      <c r="B1415" t="s">
        <v>1383</v>
      </c>
      <c r="C1415" t="s">
        <v>4484</v>
      </c>
      <c r="D1415" t="s">
        <v>4051</v>
      </c>
      <c r="F1415" t="s">
        <v>4497</v>
      </c>
      <c r="G1415" t="s">
        <v>4051</v>
      </c>
      <c r="H1415" t="s">
        <v>4497</v>
      </c>
      <c r="I1415" t="s">
        <v>692</v>
      </c>
      <c r="J1415">
        <v>2331403070.860651</v>
      </c>
      <c r="K1415">
        <v>9.8290000000000006</v>
      </c>
      <c r="L1415" s="4"/>
      <c r="M1415" s="4">
        <v>44089</v>
      </c>
    </row>
    <row r="1416" spans="1:13" x14ac:dyDescent="0.4">
      <c r="A1416">
        <v>200000989</v>
      </c>
      <c r="B1416" t="s">
        <v>1383</v>
      </c>
      <c r="C1416" t="s">
        <v>4484</v>
      </c>
      <c r="D1416" t="s">
        <v>4051</v>
      </c>
      <c r="F1416" t="s">
        <v>4497</v>
      </c>
      <c r="G1416" t="s">
        <v>4051</v>
      </c>
      <c r="H1416" t="s">
        <v>4497</v>
      </c>
      <c r="I1416" t="s">
        <v>692</v>
      </c>
      <c r="J1416">
        <v>5997745147.6644192</v>
      </c>
      <c r="K1416">
        <v>9.8290000000000006</v>
      </c>
      <c r="L1416" s="4"/>
      <c r="M1416" s="4">
        <v>44489</v>
      </c>
    </row>
    <row r="1417" spans="1:13" x14ac:dyDescent="0.4">
      <c r="A1417">
        <v>200000989</v>
      </c>
      <c r="B1417" t="s">
        <v>1383</v>
      </c>
      <c r="C1417" t="s">
        <v>4484</v>
      </c>
      <c r="D1417" t="s">
        <v>2687</v>
      </c>
      <c r="F1417" t="s">
        <v>4488</v>
      </c>
      <c r="G1417" t="s">
        <v>2687</v>
      </c>
      <c r="H1417" t="s">
        <v>4488</v>
      </c>
      <c r="I1417" t="s">
        <v>692</v>
      </c>
      <c r="J1417">
        <v>4532306245.7731867</v>
      </c>
      <c r="L1417" s="4"/>
      <c r="M1417" s="4"/>
    </row>
    <row r="1418" spans="1:13" x14ac:dyDescent="0.4">
      <c r="A1418">
        <v>200000990</v>
      </c>
      <c r="B1418" t="s">
        <v>4498</v>
      </c>
      <c r="C1418" t="s">
        <v>4499</v>
      </c>
      <c r="D1418" t="s">
        <v>554</v>
      </c>
      <c r="E1418" t="s">
        <v>4505</v>
      </c>
      <c r="F1418" t="s">
        <v>4506</v>
      </c>
      <c r="G1418" t="s">
        <v>554</v>
      </c>
      <c r="H1418" t="s">
        <v>4502</v>
      </c>
      <c r="I1418" t="s">
        <v>557</v>
      </c>
      <c r="J1418">
        <v>12183551193.6348</v>
      </c>
      <c r="K1418">
        <v>11.5</v>
      </c>
      <c r="L1418" s="4">
        <v>55700</v>
      </c>
      <c r="M1418" s="4">
        <v>44701</v>
      </c>
    </row>
    <row r="1419" spans="1:13" x14ac:dyDescent="0.4">
      <c r="A1419">
        <v>200000990</v>
      </c>
      <c r="B1419" t="s">
        <v>4498</v>
      </c>
      <c r="C1419" t="s">
        <v>4499</v>
      </c>
      <c r="D1419" t="s">
        <v>554</v>
      </c>
      <c r="E1419" t="s">
        <v>4503</v>
      </c>
      <c r="F1419" t="s">
        <v>4504</v>
      </c>
      <c r="G1419" t="s">
        <v>554</v>
      </c>
      <c r="H1419" t="s">
        <v>4502</v>
      </c>
      <c r="I1419" t="s">
        <v>557</v>
      </c>
      <c r="J1419">
        <v>25525652339.5979</v>
      </c>
      <c r="K1419">
        <v>4.4000000000000004</v>
      </c>
      <c r="L1419" s="4">
        <v>53327</v>
      </c>
      <c r="M1419" s="4">
        <v>44701</v>
      </c>
    </row>
    <row r="1420" spans="1:13" x14ac:dyDescent="0.4">
      <c r="A1420">
        <v>200000990</v>
      </c>
      <c r="B1420" t="s">
        <v>4498</v>
      </c>
      <c r="C1420" t="s">
        <v>4499</v>
      </c>
      <c r="D1420" t="s">
        <v>554</v>
      </c>
      <c r="E1420" t="s">
        <v>4500</v>
      </c>
      <c r="F1420" t="s">
        <v>4501</v>
      </c>
      <c r="G1420" t="s">
        <v>554</v>
      </c>
      <c r="H1420" t="s">
        <v>4502</v>
      </c>
      <c r="I1420" t="s">
        <v>557</v>
      </c>
      <c r="J1420">
        <v>0</v>
      </c>
      <c r="K1420">
        <v>11.5</v>
      </c>
      <c r="L1420" s="4">
        <v>53416</v>
      </c>
      <c r="M1420" s="4">
        <v>45196</v>
      </c>
    </row>
    <row r="1421" spans="1:13" x14ac:dyDescent="0.4">
      <c r="A1421">
        <v>200000990</v>
      </c>
      <c r="B1421" t="s">
        <v>4498</v>
      </c>
      <c r="C1421" t="s">
        <v>4499</v>
      </c>
      <c r="D1421" t="s">
        <v>2687</v>
      </c>
      <c r="E1421" t="s">
        <v>4507</v>
      </c>
      <c r="F1421" t="s">
        <v>4508</v>
      </c>
      <c r="G1421" t="s">
        <v>2687</v>
      </c>
      <c r="H1421" t="s">
        <v>4502</v>
      </c>
      <c r="I1421" t="s">
        <v>557</v>
      </c>
      <c r="J1421">
        <v>4248954132.7402802</v>
      </c>
      <c r="L1421" s="4"/>
      <c r="M1421" s="4"/>
    </row>
    <row r="1422" spans="1:13" x14ac:dyDescent="0.4">
      <c r="A1422">
        <v>200000991</v>
      </c>
      <c r="B1422" t="s">
        <v>4509</v>
      </c>
      <c r="C1422" t="s">
        <v>4510</v>
      </c>
      <c r="D1422" t="s">
        <v>554</v>
      </c>
      <c r="E1422" t="s">
        <v>4515</v>
      </c>
      <c r="F1422" t="s">
        <v>4516</v>
      </c>
      <c r="G1422" t="s">
        <v>554</v>
      </c>
      <c r="H1422" t="s">
        <v>4502</v>
      </c>
      <c r="I1422" t="s">
        <v>557</v>
      </c>
      <c r="J1422">
        <v>1105323443.71136</v>
      </c>
      <c r="K1422">
        <v>11.5</v>
      </c>
      <c r="L1422" s="4">
        <v>55700</v>
      </c>
      <c r="M1422" s="4">
        <v>44701</v>
      </c>
    </row>
    <row r="1423" spans="1:13" x14ac:dyDescent="0.4">
      <c r="A1423">
        <v>200000991</v>
      </c>
      <c r="B1423" t="s">
        <v>4509</v>
      </c>
      <c r="C1423" t="s">
        <v>4510</v>
      </c>
      <c r="D1423" t="s">
        <v>554</v>
      </c>
      <c r="E1423" t="s">
        <v>4517</v>
      </c>
      <c r="F1423" t="s">
        <v>4518</v>
      </c>
      <c r="G1423" t="s">
        <v>554</v>
      </c>
      <c r="H1423" t="s">
        <v>4502</v>
      </c>
      <c r="I1423" t="s">
        <v>557</v>
      </c>
      <c r="J1423">
        <v>2122723431.67294</v>
      </c>
      <c r="K1423">
        <v>11.5</v>
      </c>
      <c r="L1423" s="4">
        <v>55700</v>
      </c>
      <c r="M1423" s="4">
        <v>44701</v>
      </c>
    </row>
    <row r="1424" spans="1:13" x14ac:dyDescent="0.4">
      <c r="A1424">
        <v>200000991</v>
      </c>
      <c r="B1424" t="s">
        <v>4509</v>
      </c>
      <c r="C1424" t="s">
        <v>4510</v>
      </c>
      <c r="D1424" t="s">
        <v>554</v>
      </c>
      <c r="E1424" t="s">
        <v>4519</v>
      </c>
      <c r="F1424" t="s">
        <v>4520</v>
      </c>
      <c r="G1424" t="s">
        <v>554</v>
      </c>
      <c r="H1424" t="s">
        <v>4502</v>
      </c>
      <c r="I1424" t="s">
        <v>557</v>
      </c>
      <c r="J1424">
        <v>502419747.14152998</v>
      </c>
      <c r="K1424">
        <v>11.5</v>
      </c>
      <c r="L1424" s="4">
        <v>55700</v>
      </c>
      <c r="M1424" s="4">
        <v>44701</v>
      </c>
    </row>
    <row r="1425" spans="1:13" x14ac:dyDescent="0.4">
      <c r="A1425">
        <v>200000991</v>
      </c>
      <c r="B1425" t="s">
        <v>4509</v>
      </c>
      <c r="C1425" t="s">
        <v>4510</v>
      </c>
      <c r="D1425" t="s">
        <v>554</v>
      </c>
      <c r="E1425" t="s">
        <v>3690</v>
      </c>
      <c r="F1425" t="s">
        <v>4521</v>
      </c>
      <c r="G1425" t="s">
        <v>554</v>
      </c>
      <c r="H1425" t="s">
        <v>4502</v>
      </c>
      <c r="I1425" t="s">
        <v>557</v>
      </c>
      <c r="J1425">
        <v>1570061709.81726</v>
      </c>
      <c r="K1425">
        <v>11.5</v>
      </c>
      <c r="L1425" s="4">
        <v>55700</v>
      </c>
      <c r="M1425" s="4">
        <v>44701</v>
      </c>
    </row>
    <row r="1426" spans="1:13" x14ac:dyDescent="0.4">
      <c r="A1426">
        <v>200000991</v>
      </c>
      <c r="B1426" t="s">
        <v>4509</v>
      </c>
      <c r="C1426" t="s">
        <v>4510</v>
      </c>
      <c r="D1426" t="s">
        <v>554</v>
      </c>
      <c r="E1426" t="s">
        <v>4522</v>
      </c>
      <c r="F1426" t="s">
        <v>4523</v>
      </c>
      <c r="G1426" t="s">
        <v>554</v>
      </c>
      <c r="H1426" t="s">
        <v>4502</v>
      </c>
      <c r="I1426" t="s">
        <v>557</v>
      </c>
      <c r="J1426">
        <v>1695666646.6026499</v>
      </c>
      <c r="K1426">
        <v>11.5</v>
      </c>
      <c r="L1426" s="4">
        <v>55700</v>
      </c>
      <c r="M1426" s="4">
        <v>44701</v>
      </c>
    </row>
    <row r="1427" spans="1:13" x14ac:dyDescent="0.4">
      <c r="A1427">
        <v>200000991</v>
      </c>
      <c r="B1427" t="s">
        <v>4509</v>
      </c>
      <c r="C1427" t="s">
        <v>4510</v>
      </c>
      <c r="D1427" t="s">
        <v>554</v>
      </c>
      <c r="E1427" t="s">
        <v>4524</v>
      </c>
      <c r="F1427" t="s">
        <v>4525</v>
      </c>
      <c r="G1427" t="s">
        <v>554</v>
      </c>
      <c r="H1427" t="s">
        <v>4502</v>
      </c>
      <c r="I1427" t="s">
        <v>557</v>
      </c>
      <c r="J1427">
        <v>3403893786.8838301</v>
      </c>
      <c r="K1427">
        <v>11.5</v>
      </c>
      <c r="L1427" s="4">
        <v>55700</v>
      </c>
      <c r="M1427" s="4">
        <v>44701</v>
      </c>
    </row>
    <row r="1428" spans="1:13" x14ac:dyDescent="0.4">
      <c r="A1428">
        <v>200000991</v>
      </c>
      <c r="B1428" t="s">
        <v>4509</v>
      </c>
      <c r="C1428" t="s">
        <v>4510</v>
      </c>
      <c r="D1428" t="s">
        <v>554</v>
      </c>
      <c r="E1428" t="s">
        <v>4546</v>
      </c>
      <c r="F1428" t="s">
        <v>4547</v>
      </c>
      <c r="G1428" t="s">
        <v>554</v>
      </c>
      <c r="H1428" t="s">
        <v>4502</v>
      </c>
      <c r="I1428" t="s">
        <v>557</v>
      </c>
      <c r="J1428">
        <v>786320793.02271795</v>
      </c>
      <c r="K1428">
        <v>4.4000000000000004</v>
      </c>
      <c r="L1428" s="4">
        <v>53327</v>
      </c>
      <c r="M1428" s="4">
        <v>44701</v>
      </c>
    </row>
    <row r="1429" spans="1:13" x14ac:dyDescent="0.4">
      <c r="A1429">
        <v>200000991</v>
      </c>
      <c r="B1429" t="s">
        <v>4509</v>
      </c>
      <c r="C1429" t="s">
        <v>4510</v>
      </c>
      <c r="D1429" t="s">
        <v>554</v>
      </c>
      <c r="E1429" t="s">
        <v>4530</v>
      </c>
      <c r="F1429" t="s">
        <v>4531</v>
      </c>
      <c r="G1429" t="s">
        <v>554</v>
      </c>
      <c r="H1429" t="s">
        <v>4502</v>
      </c>
      <c r="I1429" t="s">
        <v>557</v>
      </c>
      <c r="J1429">
        <v>2660578693.5181599</v>
      </c>
      <c r="K1429">
        <v>4.4000000000000004</v>
      </c>
      <c r="L1429" s="4">
        <v>53327</v>
      </c>
      <c r="M1429" s="4">
        <v>44701</v>
      </c>
    </row>
    <row r="1430" spans="1:13" x14ac:dyDescent="0.4">
      <c r="A1430">
        <v>200000991</v>
      </c>
      <c r="B1430" t="s">
        <v>4509</v>
      </c>
      <c r="C1430" t="s">
        <v>4510</v>
      </c>
      <c r="D1430" t="s">
        <v>554</v>
      </c>
      <c r="E1430" t="s">
        <v>4532</v>
      </c>
      <c r="F1430" t="s">
        <v>4533</v>
      </c>
      <c r="G1430" t="s">
        <v>554</v>
      </c>
      <c r="H1430" t="s">
        <v>4502</v>
      </c>
      <c r="I1430" t="s">
        <v>557</v>
      </c>
      <c r="J1430">
        <v>4476329081.51161</v>
      </c>
      <c r="K1430">
        <v>4.4000000000000004</v>
      </c>
      <c r="L1430" s="4">
        <v>53327</v>
      </c>
      <c r="M1430" s="4">
        <v>44701</v>
      </c>
    </row>
    <row r="1431" spans="1:13" x14ac:dyDescent="0.4">
      <c r="A1431">
        <v>200000991</v>
      </c>
      <c r="B1431" t="s">
        <v>4509</v>
      </c>
      <c r="C1431" t="s">
        <v>4510</v>
      </c>
      <c r="D1431" t="s">
        <v>554</v>
      </c>
      <c r="E1431" t="s">
        <v>4526</v>
      </c>
      <c r="F1431" t="s">
        <v>4527</v>
      </c>
      <c r="G1431" t="s">
        <v>554</v>
      </c>
      <c r="H1431" t="s">
        <v>4502</v>
      </c>
      <c r="I1431" t="s">
        <v>557</v>
      </c>
      <c r="J1431">
        <v>433337031.90957099</v>
      </c>
      <c r="K1431">
        <v>11.5</v>
      </c>
      <c r="L1431" s="4">
        <v>55700</v>
      </c>
      <c r="M1431" s="4">
        <v>44701</v>
      </c>
    </row>
    <row r="1432" spans="1:13" x14ac:dyDescent="0.4">
      <c r="A1432">
        <v>200000991</v>
      </c>
      <c r="B1432" t="s">
        <v>4509</v>
      </c>
      <c r="C1432" t="s">
        <v>4510</v>
      </c>
      <c r="D1432" t="s">
        <v>554</v>
      </c>
      <c r="E1432" t="s">
        <v>4534</v>
      </c>
      <c r="F1432" t="s">
        <v>4535</v>
      </c>
      <c r="G1432" t="s">
        <v>554</v>
      </c>
      <c r="H1432" t="s">
        <v>4502</v>
      </c>
      <c r="I1432" t="s">
        <v>557</v>
      </c>
      <c r="J1432">
        <v>2320125495.7694001</v>
      </c>
      <c r="K1432">
        <v>4.4000000000000004</v>
      </c>
      <c r="L1432" s="4">
        <v>53327</v>
      </c>
      <c r="M1432" s="4">
        <v>44701</v>
      </c>
    </row>
    <row r="1433" spans="1:13" x14ac:dyDescent="0.4">
      <c r="A1433">
        <v>200000991</v>
      </c>
      <c r="B1433" t="s">
        <v>4509</v>
      </c>
      <c r="C1433" t="s">
        <v>4510</v>
      </c>
      <c r="D1433" t="s">
        <v>554</v>
      </c>
      <c r="E1433" t="s">
        <v>4536</v>
      </c>
      <c r="F1433" t="s">
        <v>4537</v>
      </c>
      <c r="G1433" t="s">
        <v>554</v>
      </c>
      <c r="H1433" t="s">
        <v>4502</v>
      </c>
      <c r="I1433" t="s">
        <v>557</v>
      </c>
      <c r="J1433">
        <v>2584922427.3517699</v>
      </c>
      <c r="K1433">
        <v>4.4000000000000004</v>
      </c>
      <c r="L1433" s="4">
        <v>53327</v>
      </c>
      <c r="M1433" s="4">
        <v>44701</v>
      </c>
    </row>
    <row r="1434" spans="1:13" x14ac:dyDescent="0.4">
      <c r="A1434">
        <v>200000991</v>
      </c>
      <c r="B1434" t="s">
        <v>4509</v>
      </c>
      <c r="C1434" t="s">
        <v>4510</v>
      </c>
      <c r="D1434" t="s">
        <v>554</v>
      </c>
      <c r="E1434" t="s">
        <v>4538</v>
      </c>
      <c r="F1434" t="s">
        <v>4539</v>
      </c>
      <c r="G1434" t="s">
        <v>554</v>
      </c>
      <c r="H1434" t="s">
        <v>4502</v>
      </c>
      <c r="I1434" t="s">
        <v>557</v>
      </c>
      <c r="J1434">
        <v>2937985002.79494</v>
      </c>
      <c r="K1434">
        <v>4.4000000000000004</v>
      </c>
      <c r="L1434" s="4">
        <v>53327</v>
      </c>
      <c r="M1434" s="4">
        <v>44701</v>
      </c>
    </row>
    <row r="1435" spans="1:13" x14ac:dyDescent="0.4">
      <c r="A1435">
        <v>200000991</v>
      </c>
      <c r="B1435" t="s">
        <v>4509</v>
      </c>
      <c r="C1435" t="s">
        <v>4510</v>
      </c>
      <c r="D1435" t="s">
        <v>554</v>
      </c>
      <c r="E1435" t="s">
        <v>4540</v>
      </c>
      <c r="F1435" t="s">
        <v>4541</v>
      </c>
      <c r="G1435" t="s">
        <v>554</v>
      </c>
      <c r="H1435" t="s">
        <v>4502</v>
      </c>
      <c r="I1435" t="s">
        <v>557</v>
      </c>
      <c r="J1435">
        <v>3530625754.4316902</v>
      </c>
      <c r="K1435">
        <v>4.4000000000000004</v>
      </c>
      <c r="L1435" s="4">
        <v>53327</v>
      </c>
      <c r="M1435" s="4">
        <v>44701</v>
      </c>
    </row>
    <row r="1436" spans="1:13" x14ac:dyDescent="0.4">
      <c r="A1436">
        <v>200000991</v>
      </c>
      <c r="B1436" t="s">
        <v>4509</v>
      </c>
      <c r="C1436" t="s">
        <v>4510</v>
      </c>
      <c r="D1436" t="s">
        <v>554</v>
      </c>
      <c r="E1436" t="s">
        <v>4542</v>
      </c>
      <c r="F1436" t="s">
        <v>4543</v>
      </c>
      <c r="G1436" t="s">
        <v>554</v>
      </c>
      <c r="H1436" t="s">
        <v>4502</v>
      </c>
      <c r="I1436" t="s">
        <v>557</v>
      </c>
      <c r="J1436">
        <v>4955485433.8987598</v>
      </c>
      <c r="K1436">
        <v>4.4000000000000004</v>
      </c>
      <c r="L1436" s="4">
        <v>53327</v>
      </c>
      <c r="M1436" s="4">
        <v>44701</v>
      </c>
    </row>
    <row r="1437" spans="1:13" x14ac:dyDescent="0.4">
      <c r="A1437">
        <v>200000991</v>
      </c>
      <c r="B1437" t="s">
        <v>4509</v>
      </c>
      <c r="C1437" t="s">
        <v>4510</v>
      </c>
      <c r="D1437" t="s">
        <v>554</v>
      </c>
      <c r="E1437" t="s">
        <v>4528</v>
      </c>
      <c r="F1437" t="s">
        <v>4529</v>
      </c>
      <c r="G1437" t="s">
        <v>554</v>
      </c>
      <c r="H1437" t="s">
        <v>4502</v>
      </c>
      <c r="I1437" t="s">
        <v>557</v>
      </c>
      <c r="J1437">
        <v>188407405.17807701</v>
      </c>
      <c r="K1437">
        <v>11.5</v>
      </c>
      <c r="L1437" s="4">
        <v>55700</v>
      </c>
      <c r="M1437" s="4">
        <v>44701</v>
      </c>
    </row>
    <row r="1438" spans="1:13" x14ac:dyDescent="0.4">
      <c r="A1438">
        <v>200000991</v>
      </c>
      <c r="B1438" t="s">
        <v>4509</v>
      </c>
      <c r="C1438" t="s">
        <v>4510</v>
      </c>
      <c r="D1438" t="s">
        <v>554</v>
      </c>
      <c r="E1438" t="s">
        <v>9191</v>
      </c>
      <c r="F1438" t="s">
        <v>4533</v>
      </c>
      <c r="G1438" t="s">
        <v>554</v>
      </c>
      <c r="H1438" t="s">
        <v>4502</v>
      </c>
      <c r="I1438" t="s">
        <v>557</v>
      </c>
      <c r="J1438">
        <v>252187553.887977</v>
      </c>
      <c r="K1438">
        <v>4.4000000000000004</v>
      </c>
      <c r="L1438" s="4">
        <v>53327</v>
      </c>
      <c r="M1438" s="4">
        <v>44701</v>
      </c>
    </row>
    <row r="1439" spans="1:13" x14ac:dyDescent="0.4">
      <c r="A1439">
        <v>200000991</v>
      </c>
      <c r="B1439" t="s">
        <v>4509</v>
      </c>
      <c r="C1439" t="s">
        <v>4510</v>
      </c>
      <c r="D1439" t="s">
        <v>554</v>
      </c>
      <c r="E1439" t="s">
        <v>4511</v>
      </c>
      <c r="F1439" t="s">
        <v>4512</v>
      </c>
      <c r="G1439" t="s">
        <v>554</v>
      </c>
      <c r="H1439" t="s">
        <v>4502</v>
      </c>
      <c r="I1439" t="s">
        <v>557</v>
      </c>
      <c r="J1439">
        <v>439617278.74882901</v>
      </c>
      <c r="K1439">
        <v>11.5</v>
      </c>
      <c r="L1439" s="4">
        <v>55700</v>
      </c>
      <c r="M1439" s="4">
        <v>44701</v>
      </c>
    </row>
    <row r="1440" spans="1:13" x14ac:dyDescent="0.4">
      <c r="A1440">
        <v>200000991</v>
      </c>
      <c r="B1440" t="s">
        <v>4509</v>
      </c>
      <c r="C1440" t="s">
        <v>4510</v>
      </c>
      <c r="D1440" t="s">
        <v>554</v>
      </c>
      <c r="E1440" t="s">
        <v>4513</v>
      </c>
      <c r="F1440" t="s">
        <v>4514</v>
      </c>
      <c r="G1440" t="s">
        <v>554</v>
      </c>
      <c r="H1440" t="s">
        <v>4502</v>
      </c>
      <c r="I1440" t="s">
        <v>557</v>
      </c>
      <c r="J1440">
        <v>722228386.515944</v>
      </c>
      <c r="K1440">
        <v>11.5</v>
      </c>
      <c r="L1440" s="4">
        <v>55700</v>
      </c>
      <c r="M1440" s="4">
        <v>44701</v>
      </c>
    </row>
    <row r="1441" spans="1:13" x14ac:dyDescent="0.4">
      <c r="A1441">
        <v>200000991</v>
      </c>
      <c r="B1441" t="s">
        <v>4509</v>
      </c>
      <c r="C1441" t="s">
        <v>4510</v>
      </c>
      <c r="D1441" t="s">
        <v>554</v>
      </c>
      <c r="E1441" t="s">
        <v>4544</v>
      </c>
      <c r="F1441" t="s">
        <v>4545</v>
      </c>
      <c r="G1441" t="s">
        <v>554</v>
      </c>
      <c r="H1441" t="s">
        <v>4502</v>
      </c>
      <c r="I1441" t="s">
        <v>557</v>
      </c>
      <c r="J1441">
        <v>1021359593.24632</v>
      </c>
      <c r="K1441">
        <v>4.4000000000000004</v>
      </c>
      <c r="L1441" s="4">
        <v>53327</v>
      </c>
      <c r="M1441" s="4">
        <v>44701</v>
      </c>
    </row>
    <row r="1442" spans="1:13" x14ac:dyDescent="0.4">
      <c r="A1442">
        <v>200000991</v>
      </c>
      <c r="B1442" t="s">
        <v>4509</v>
      </c>
      <c r="C1442" t="s">
        <v>4510</v>
      </c>
      <c r="D1442" t="s">
        <v>2687</v>
      </c>
      <c r="E1442" t="s">
        <v>4548</v>
      </c>
      <c r="F1442" t="s">
        <v>4549</v>
      </c>
      <c r="G1442" t="s">
        <v>2687</v>
      </c>
      <c r="H1442" t="s">
        <v>4502</v>
      </c>
      <c r="I1442" t="s">
        <v>557</v>
      </c>
      <c r="J1442">
        <v>4248998658.6167002</v>
      </c>
      <c r="L1442" s="4"/>
      <c r="M1442" s="4"/>
    </row>
    <row r="1443" spans="1:13" x14ac:dyDescent="0.4">
      <c r="A1443">
        <v>200000992</v>
      </c>
      <c r="B1443" t="s">
        <v>4550</v>
      </c>
      <c r="C1443" t="s">
        <v>4551</v>
      </c>
      <c r="D1443" t="s">
        <v>554</v>
      </c>
      <c r="E1443" t="s">
        <v>4552</v>
      </c>
      <c r="F1443" t="s">
        <v>4553</v>
      </c>
      <c r="G1443" t="s">
        <v>554</v>
      </c>
      <c r="H1443" t="s">
        <v>4554</v>
      </c>
      <c r="I1443" t="s">
        <v>557</v>
      </c>
      <c r="J1443">
        <v>29804836734.517601</v>
      </c>
      <c r="K1443">
        <v>4.8</v>
      </c>
      <c r="L1443" s="4">
        <v>50313</v>
      </c>
      <c r="M1443" s="4">
        <v>43465</v>
      </c>
    </row>
    <row r="1444" spans="1:13" x14ac:dyDescent="0.4">
      <c r="A1444">
        <v>200000992</v>
      </c>
      <c r="B1444" t="s">
        <v>4550</v>
      </c>
      <c r="C1444" t="s">
        <v>4551</v>
      </c>
      <c r="D1444" t="s">
        <v>554</v>
      </c>
      <c r="E1444" t="s">
        <v>4555</v>
      </c>
      <c r="F1444" t="s">
        <v>4556</v>
      </c>
      <c r="G1444" t="s">
        <v>554</v>
      </c>
      <c r="H1444" t="s">
        <v>4554</v>
      </c>
      <c r="I1444" t="s">
        <v>557</v>
      </c>
      <c r="J1444">
        <v>97398625349.232193</v>
      </c>
      <c r="K1444">
        <v>4.8</v>
      </c>
      <c r="L1444" s="4">
        <v>53965</v>
      </c>
      <c r="M1444" s="4">
        <v>43465</v>
      </c>
    </row>
    <row r="1445" spans="1:13" x14ac:dyDescent="0.4">
      <c r="A1445">
        <v>200000992</v>
      </c>
      <c r="B1445" t="s">
        <v>4550</v>
      </c>
      <c r="C1445" t="s">
        <v>4551</v>
      </c>
      <c r="D1445" t="s">
        <v>554</v>
      </c>
      <c r="E1445" t="s">
        <v>4557</v>
      </c>
      <c r="F1445" t="s">
        <v>4558</v>
      </c>
      <c r="G1445" t="s">
        <v>554</v>
      </c>
      <c r="H1445" t="s">
        <v>4554</v>
      </c>
      <c r="I1445" t="s">
        <v>557</v>
      </c>
      <c r="J1445">
        <v>16133980971.2775</v>
      </c>
      <c r="K1445">
        <v>4.8</v>
      </c>
      <c r="L1445" s="4">
        <v>54331</v>
      </c>
      <c r="M1445" s="4">
        <v>43465</v>
      </c>
    </row>
    <row r="1446" spans="1:13" x14ac:dyDescent="0.4">
      <c r="A1446">
        <v>200000992</v>
      </c>
      <c r="B1446" t="s">
        <v>4550</v>
      </c>
      <c r="C1446" t="s">
        <v>4551</v>
      </c>
      <c r="D1446" t="s">
        <v>554</v>
      </c>
      <c r="E1446" t="s">
        <v>4559</v>
      </c>
      <c r="F1446" t="s">
        <v>4560</v>
      </c>
      <c r="G1446" t="s">
        <v>554</v>
      </c>
      <c r="H1446" t="s">
        <v>4554</v>
      </c>
      <c r="I1446" t="s">
        <v>557</v>
      </c>
      <c r="J1446">
        <v>1934842131.8533299</v>
      </c>
      <c r="K1446">
        <v>12</v>
      </c>
      <c r="L1446" s="4">
        <v>54728</v>
      </c>
      <c r="M1446" s="4">
        <v>44501</v>
      </c>
    </row>
    <row r="1447" spans="1:13" x14ac:dyDescent="0.4">
      <c r="A1447">
        <v>200000992</v>
      </c>
      <c r="B1447" t="s">
        <v>4550</v>
      </c>
      <c r="C1447" t="s">
        <v>4551</v>
      </c>
      <c r="D1447" t="s">
        <v>2687</v>
      </c>
      <c r="E1447" t="s">
        <v>4561</v>
      </c>
      <c r="F1447" t="s">
        <v>4562</v>
      </c>
      <c r="G1447" t="s">
        <v>2687</v>
      </c>
      <c r="H1447" t="s">
        <v>4554</v>
      </c>
      <c r="I1447" t="s">
        <v>557</v>
      </c>
      <c r="J1447">
        <v>25570760335.4734</v>
      </c>
      <c r="L1447" s="4"/>
      <c r="M1447" s="4"/>
    </row>
    <row r="1448" spans="1:13" x14ac:dyDescent="0.4">
      <c r="A1448">
        <v>200001001</v>
      </c>
      <c r="B1448" t="s">
        <v>4563</v>
      </c>
      <c r="C1448" t="s">
        <v>4564</v>
      </c>
      <c r="D1448" t="s">
        <v>554</v>
      </c>
      <c r="F1448" t="s">
        <v>9192</v>
      </c>
      <c r="G1448" t="s">
        <v>554</v>
      </c>
      <c r="H1448" t="s">
        <v>9192</v>
      </c>
      <c r="I1448" t="s">
        <v>692</v>
      </c>
      <c r="J1448">
        <v>2393203466.5063529</v>
      </c>
      <c r="K1448">
        <v>6.74</v>
      </c>
      <c r="L1448" s="4">
        <v>46700</v>
      </c>
      <c r="M1448" s="4">
        <v>43090</v>
      </c>
    </row>
    <row r="1449" spans="1:13" x14ac:dyDescent="0.4">
      <c r="A1449">
        <v>200001001</v>
      </c>
      <c r="B1449" t="s">
        <v>4563</v>
      </c>
      <c r="C1449" t="s">
        <v>4564</v>
      </c>
      <c r="D1449" t="s">
        <v>554</v>
      </c>
      <c r="F1449" t="s">
        <v>9193</v>
      </c>
      <c r="G1449" t="s">
        <v>554</v>
      </c>
      <c r="H1449" t="s">
        <v>9193</v>
      </c>
      <c r="I1449" t="s">
        <v>692</v>
      </c>
      <c r="J1449">
        <v>2226644453.330317</v>
      </c>
      <c r="K1449">
        <v>6.24</v>
      </c>
      <c r="L1449" s="4">
        <v>46455</v>
      </c>
      <c r="M1449" s="4">
        <v>43160</v>
      </c>
    </row>
    <row r="1450" spans="1:13" x14ac:dyDescent="0.4">
      <c r="A1450">
        <v>200001001</v>
      </c>
      <c r="B1450" t="s">
        <v>4563</v>
      </c>
      <c r="C1450" t="s">
        <v>4564</v>
      </c>
      <c r="D1450" t="s">
        <v>554</v>
      </c>
      <c r="F1450" t="s">
        <v>9194</v>
      </c>
      <c r="G1450" t="s">
        <v>554</v>
      </c>
      <c r="H1450" t="s">
        <v>9194</v>
      </c>
      <c r="I1450" t="s">
        <v>692</v>
      </c>
      <c r="J1450">
        <v>1493331559.739922</v>
      </c>
      <c r="K1450">
        <v>7.99</v>
      </c>
      <c r="L1450" s="4">
        <v>46121</v>
      </c>
      <c r="M1450" s="4">
        <v>43180</v>
      </c>
    </row>
    <row r="1451" spans="1:13" x14ac:dyDescent="0.4">
      <c r="A1451">
        <v>200001001</v>
      </c>
      <c r="B1451" t="s">
        <v>4563</v>
      </c>
      <c r="C1451" t="s">
        <v>4564</v>
      </c>
      <c r="D1451" t="s">
        <v>554</v>
      </c>
      <c r="F1451" t="s">
        <v>9195</v>
      </c>
      <c r="G1451" t="s">
        <v>554</v>
      </c>
      <c r="H1451" t="s">
        <v>9195</v>
      </c>
      <c r="I1451" t="s">
        <v>692</v>
      </c>
      <c r="J1451">
        <v>1251399548.4742391</v>
      </c>
      <c r="K1451">
        <v>7.15</v>
      </c>
      <c r="L1451" s="4">
        <v>46427</v>
      </c>
      <c r="M1451" s="4">
        <v>43326</v>
      </c>
    </row>
    <row r="1452" spans="1:13" x14ac:dyDescent="0.4">
      <c r="A1452">
        <v>200001001</v>
      </c>
      <c r="B1452" t="s">
        <v>4563</v>
      </c>
      <c r="C1452" t="s">
        <v>4564</v>
      </c>
      <c r="D1452" t="s">
        <v>554</v>
      </c>
      <c r="F1452" t="s">
        <v>5507</v>
      </c>
      <c r="G1452" t="s">
        <v>554</v>
      </c>
      <c r="H1452" t="s">
        <v>5507</v>
      </c>
      <c r="I1452" t="s">
        <v>692</v>
      </c>
      <c r="J1452">
        <v>1762925129.728323</v>
      </c>
      <c r="K1452">
        <v>7.49</v>
      </c>
      <c r="L1452" s="4">
        <v>46304</v>
      </c>
      <c r="M1452" s="4">
        <v>43371</v>
      </c>
    </row>
    <row r="1453" spans="1:13" x14ac:dyDescent="0.4">
      <c r="A1453">
        <v>200001001</v>
      </c>
      <c r="B1453" t="s">
        <v>4563</v>
      </c>
      <c r="C1453" t="s">
        <v>4564</v>
      </c>
      <c r="D1453" t="s">
        <v>554</v>
      </c>
      <c r="F1453" t="s">
        <v>9196</v>
      </c>
      <c r="G1453" t="s">
        <v>554</v>
      </c>
      <c r="H1453" t="s">
        <v>9196</v>
      </c>
      <c r="I1453" t="s">
        <v>692</v>
      </c>
      <c r="J1453">
        <v>3021884020.9141731</v>
      </c>
      <c r="K1453">
        <v>6</v>
      </c>
      <c r="L1453" s="4">
        <v>46427</v>
      </c>
      <c r="M1453" s="4">
        <v>43495</v>
      </c>
    </row>
    <row r="1454" spans="1:13" x14ac:dyDescent="0.4">
      <c r="A1454">
        <v>200001001</v>
      </c>
      <c r="B1454" t="s">
        <v>4563</v>
      </c>
      <c r="C1454" t="s">
        <v>4564</v>
      </c>
      <c r="D1454" t="s">
        <v>554</v>
      </c>
      <c r="F1454" t="s">
        <v>9197</v>
      </c>
      <c r="G1454" t="s">
        <v>554</v>
      </c>
      <c r="H1454" t="s">
        <v>9197</v>
      </c>
      <c r="I1454" t="s">
        <v>692</v>
      </c>
      <c r="J1454">
        <v>3787247608.241087</v>
      </c>
      <c r="K1454">
        <v>6.45</v>
      </c>
      <c r="L1454" s="4">
        <v>46304</v>
      </c>
      <c r="M1454" s="4">
        <v>43726</v>
      </c>
    </row>
    <row r="1455" spans="1:13" x14ac:dyDescent="0.4">
      <c r="A1455">
        <v>200001001</v>
      </c>
      <c r="B1455" t="s">
        <v>4563</v>
      </c>
      <c r="C1455" t="s">
        <v>4564</v>
      </c>
      <c r="D1455" t="s">
        <v>554</v>
      </c>
      <c r="F1455" t="s">
        <v>5558</v>
      </c>
      <c r="G1455" t="s">
        <v>554</v>
      </c>
      <c r="H1455" t="s">
        <v>5558</v>
      </c>
      <c r="I1455" t="s">
        <v>692</v>
      </c>
      <c r="J1455">
        <v>4829799719.3079004</v>
      </c>
      <c r="K1455">
        <v>6.74</v>
      </c>
      <c r="L1455" s="4">
        <v>46304</v>
      </c>
      <c r="M1455" s="4">
        <v>43734</v>
      </c>
    </row>
    <row r="1456" spans="1:13" x14ac:dyDescent="0.4">
      <c r="A1456">
        <v>200001001</v>
      </c>
      <c r="B1456" t="s">
        <v>4563</v>
      </c>
      <c r="C1456" t="s">
        <v>4564</v>
      </c>
      <c r="D1456" t="s">
        <v>554</v>
      </c>
      <c r="F1456" t="s">
        <v>5528</v>
      </c>
      <c r="G1456" t="s">
        <v>554</v>
      </c>
      <c r="H1456" t="s">
        <v>5528</v>
      </c>
      <c r="I1456" t="s">
        <v>692</v>
      </c>
      <c r="J1456">
        <v>1024618825.828598</v>
      </c>
      <c r="K1456">
        <v>7.24</v>
      </c>
      <c r="L1456" s="4">
        <v>46486</v>
      </c>
      <c r="M1456" s="4">
        <v>43818</v>
      </c>
    </row>
    <row r="1457" spans="1:13" x14ac:dyDescent="0.4">
      <c r="A1457">
        <v>200001001</v>
      </c>
      <c r="B1457" t="s">
        <v>4563</v>
      </c>
      <c r="C1457" t="s">
        <v>4564</v>
      </c>
      <c r="D1457" t="s">
        <v>554</v>
      </c>
      <c r="F1457" t="s">
        <v>5542</v>
      </c>
      <c r="G1457" t="s">
        <v>554</v>
      </c>
      <c r="H1457" t="s">
        <v>5542</v>
      </c>
      <c r="I1457" t="s">
        <v>692</v>
      </c>
      <c r="J1457">
        <v>2022920209.713856</v>
      </c>
      <c r="K1457">
        <v>6.95</v>
      </c>
      <c r="L1457" s="4">
        <v>46304</v>
      </c>
      <c r="M1457" s="4">
        <v>44286</v>
      </c>
    </row>
    <row r="1458" spans="1:13" x14ac:dyDescent="0.4">
      <c r="A1458">
        <v>200001001</v>
      </c>
      <c r="B1458" t="s">
        <v>4563</v>
      </c>
      <c r="C1458" t="s">
        <v>4564</v>
      </c>
      <c r="D1458" t="s">
        <v>554</v>
      </c>
      <c r="F1458" t="s">
        <v>5512</v>
      </c>
      <c r="G1458" t="s">
        <v>554</v>
      </c>
      <c r="H1458" t="s">
        <v>5512</v>
      </c>
      <c r="I1458" t="s">
        <v>692</v>
      </c>
      <c r="J1458">
        <v>3515144805.4475932</v>
      </c>
      <c r="K1458">
        <v>7.1400000000000006</v>
      </c>
      <c r="L1458" s="4">
        <v>46516</v>
      </c>
      <c r="M1458" s="4">
        <v>44316</v>
      </c>
    </row>
    <row r="1459" spans="1:13" x14ac:dyDescent="0.4">
      <c r="A1459">
        <v>200001001</v>
      </c>
      <c r="B1459" t="s">
        <v>4563</v>
      </c>
      <c r="C1459" t="s">
        <v>4564</v>
      </c>
      <c r="D1459" t="s">
        <v>554</v>
      </c>
      <c r="F1459" t="s">
        <v>5556</v>
      </c>
      <c r="G1459" t="s">
        <v>554</v>
      </c>
      <c r="H1459" t="s">
        <v>5556</v>
      </c>
      <c r="I1459" t="s">
        <v>692</v>
      </c>
      <c r="J1459">
        <v>1773280472.48685</v>
      </c>
      <c r="K1459">
        <v>7.5</v>
      </c>
      <c r="L1459" s="4">
        <v>46516</v>
      </c>
      <c r="M1459" s="4">
        <v>44342</v>
      </c>
    </row>
    <row r="1460" spans="1:13" x14ac:dyDescent="0.4">
      <c r="A1460">
        <v>200001001</v>
      </c>
      <c r="B1460" t="s">
        <v>4563</v>
      </c>
      <c r="C1460" t="s">
        <v>4564</v>
      </c>
      <c r="D1460" t="s">
        <v>554</v>
      </c>
      <c r="F1460" t="s">
        <v>5545</v>
      </c>
      <c r="G1460" t="s">
        <v>554</v>
      </c>
      <c r="H1460" t="s">
        <v>5545</v>
      </c>
      <c r="I1460" t="s">
        <v>692</v>
      </c>
      <c r="J1460">
        <v>7572847686.1806316</v>
      </c>
      <c r="K1460">
        <v>6.85</v>
      </c>
      <c r="L1460" s="4">
        <v>46243</v>
      </c>
      <c r="M1460" s="4">
        <v>44411</v>
      </c>
    </row>
    <row r="1461" spans="1:13" x14ac:dyDescent="0.4">
      <c r="A1461">
        <v>200001001</v>
      </c>
      <c r="B1461" t="s">
        <v>4563</v>
      </c>
      <c r="C1461" t="s">
        <v>4564</v>
      </c>
      <c r="D1461" t="s">
        <v>554</v>
      </c>
      <c r="F1461" t="s">
        <v>5533</v>
      </c>
      <c r="G1461" t="s">
        <v>554</v>
      </c>
      <c r="H1461" t="s">
        <v>5533</v>
      </c>
      <c r="I1461" t="s">
        <v>692</v>
      </c>
      <c r="J1461">
        <v>1316154062.6529551</v>
      </c>
      <c r="K1461">
        <v>7</v>
      </c>
      <c r="L1461" s="4">
        <v>47035</v>
      </c>
      <c r="M1461" s="4">
        <v>44460</v>
      </c>
    </row>
    <row r="1462" spans="1:13" x14ac:dyDescent="0.4">
      <c r="A1462">
        <v>200001001</v>
      </c>
      <c r="B1462" t="s">
        <v>4563</v>
      </c>
      <c r="C1462" t="s">
        <v>4564</v>
      </c>
      <c r="D1462" t="s">
        <v>554</v>
      </c>
      <c r="F1462" t="s">
        <v>5510</v>
      </c>
      <c r="G1462" t="s">
        <v>554</v>
      </c>
      <c r="H1462" t="s">
        <v>5510</v>
      </c>
      <c r="I1462" t="s">
        <v>692</v>
      </c>
      <c r="J1462">
        <v>2121640244.1250539</v>
      </c>
      <c r="K1462">
        <v>7.59</v>
      </c>
      <c r="L1462" s="4">
        <v>46304</v>
      </c>
      <c r="M1462" s="4">
        <v>44469</v>
      </c>
    </row>
    <row r="1463" spans="1:13" x14ac:dyDescent="0.4">
      <c r="A1463">
        <v>200001001</v>
      </c>
      <c r="B1463" t="s">
        <v>4563</v>
      </c>
      <c r="C1463" t="s">
        <v>4564</v>
      </c>
      <c r="D1463" t="s">
        <v>554</v>
      </c>
      <c r="F1463" t="s">
        <v>9198</v>
      </c>
      <c r="G1463" t="s">
        <v>554</v>
      </c>
      <c r="H1463" t="s">
        <v>9198</v>
      </c>
      <c r="I1463" t="s">
        <v>692</v>
      </c>
      <c r="J1463">
        <v>1742996255.0721221</v>
      </c>
      <c r="K1463">
        <v>7.1</v>
      </c>
      <c r="L1463" s="4">
        <v>46335</v>
      </c>
      <c r="M1463" s="4">
        <v>44504</v>
      </c>
    </row>
    <row r="1464" spans="1:13" x14ac:dyDescent="0.4">
      <c r="A1464">
        <v>200001001</v>
      </c>
      <c r="B1464" t="s">
        <v>4563</v>
      </c>
      <c r="C1464" t="s">
        <v>4564</v>
      </c>
      <c r="D1464" t="s">
        <v>554</v>
      </c>
      <c r="F1464" t="s">
        <v>9199</v>
      </c>
      <c r="G1464" t="s">
        <v>554</v>
      </c>
      <c r="H1464" t="s">
        <v>9199</v>
      </c>
      <c r="I1464" t="s">
        <v>692</v>
      </c>
      <c r="J1464">
        <v>9039791552.1132374</v>
      </c>
      <c r="K1464">
        <v>8.49</v>
      </c>
      <c r="L1464" s="4">
        <v>46080</v>
      </c>
      <c r="M1464" s="4">
        <v>44635</v>
      </c>
    </row>
    <row r="1465" spans="1:13" x14ac:dyDescent="0.4">
      <c r="A1465">
        <v>200001001</v>
      </c>
      <c r="B1465" t="s">
        <v>4563</v>
      </c>
      <c r="C1465" t="s">
        <v>4564</v>
      </c>
      <c r="D1465" t="s">
        <v>554</v>
      </c>
      <c r="F1465" t="s">
        <v>9200</v>
      </c>
      <c r="G1465" t="s">
        <v>554</v>
      </c>
      <c r="H1465" t="s">
        <v>9200</v>
      </c>
      <c r="I1465" t="s">
        <v>692</v>
      </c>
      <c r="J1465">
        <v>1139713245.7246621</v>
      </c>
      <c r="K1465">
        <v>7.24</v>
      </c>
      <c r="L1465" s="4">
        <v>46730</v>
      </c>
      <c r="M1465" s="4">
        <v>44519</v>
      </c>
    </row>
    <row r="1466" spans="1:13" x14ac:dyDescent="0.4">
      <c r="A1466">
        <v>200001001</v>
      </c>
      <c r="B1466" t="s">
        <v>4563</v>
      </c>
      <c r="C1466" t="s">
        <v>4564</v>
      </c>
      <c r="D1466" t="s">
        <v>554</v>
      </c>
      <c r="F1466" t="s">
        <v>5546</v>
      </c>
      <c r="G1466" t="s">
        <v>554</v>
      </c>
      <c r="H1466" t="s">
        <v>5546</v>
      </c>
      <c r="I1466" t="s">
        <v>692</v>
      </c>
      <c r="J1466">
        <v>12043715982.871269</v>
      </c>
      <c r="K1466">
        <v>7.09</v>
      </c>
      <c r="L1466" s="4">
        <v>46455</v>
      </c>
      <c r="M1466" s="4">
        <v>44624</v>
      </c>
    </row>
    <row r="1467" spans="1:13" x14ac:dyDescent="0.4">
      <c r="A1467">
        <v>200001001</v>
      </c>
      <c r="B1467" t="s">
        <v>4563</v>
      </c>
      <c r="C1467" t="s">
        <v>4564</v>
      </c>
      <c r="D1467" t="s">
        <v>554</v>
      </c>
      <c r="F1467" t="s">
        <v>5508</v>
      </c>
      <c r="G1467" t="s">
        <v>554</v>
      </c>
      <c r="H1467" t="s">
        <v>5508</v>
      </c>
      <c r="I1467" t="s">
        <v>692</v>
      </c>
      <c r="J1467">
        <v>1062356946.650075</v>
      </c>
      <c r="K1467">
        <v>6.99</v>
      </c>
      <c r="L1467" s="4">
        <v>46455</v>
      </c>
      <c r="M1467" s="4">
        <v>44616</v>
      </c>
    </row>
    <row r="1468" spans="1:13" x14ac:dyDescent="0.4">
      <c r="A1468">
        <v>200001001</v>
      </c>
      <c r="B1468" t="s">
        <v>4563</v>
      </c>
      <c r="C1468" t="s">
        <v>4564</v>
      </c>
      <c r="D1468" t="s">
        <v>554</v>
      </c>
      <c r="F1468" t="s">
        <v>5539</v>
      </c>
      <c r="G1468" t="s">
        <v>554</v>
      </c>
      <c r="H1468" t="s">
        <v>5539</v>
      </c>
      <c r="I1468" t="s">
        <v>692</v>
      </c>
      <c r="J1468">
        <v>3694151387.9497929</v>
      </c>
      <c r="K1468">
        <v>6.99</v>
      </c>
      <c r="L1468" s="4">
        <v>46844</v>
      </c>
      <c r="M1468" s="4">
        <v>44638</v>
      </c>
    </row>
    <row r="1469" spans="1:13" x14ac:dyDescent="0.4">
      <c r="A1469">
        <v>200001001</v>
      </c>
      <c r="B1469" t="s">
        <v>4563</v>
      </c>
      <c r="C1469" t="s">
        <v>4564</v>
      </c>
      <c r="D1469" t="s">
        <v>554</v>
      </c>
      <c r="F1469" t="s">
        <v>5548</v>
      </c>
      <c r="G1469" t="s">
        <v>554</v>
      </c>
      <c r="H1469" t="s">
        <v>5548</v>
      </c>
      <c r="I1469" t="s">
        <v>692</v>
      </c>
      <c r="J1469">
        <v>5098408284.6660242</v>
      </c>
      <c r="K1469">
        <v>7.29</v>
      </c>
      <c r="L1469" s="4">
        <v>46455</v>
      </c>
      <c r="M1469" s="4">
        <v>44614</v>
      </c>
    </row>
    <row r="1470" spans="1:13" x14ac:dyDescent="0.4">
      <c r="A1470">
        <v>200001001</v>
      </c>
      <c r="B1470" t="s">
        <v>4563</v>
      </c>
      <c r="C1470" t="s">
        <v>4564</v>
      </c>
      <c r="D1470" t="s">
        <v>554</v>
      </c>
      <c r="F1470" t="s">
        <v>5551</v>
      </c>
      <c r="G1470" t="s">
        <v>554</v>
      </c>
      <c r="H1470" t="s">
        <v>5551</v>
      </c>
      <c r="I1470" t="s">
        <v>692</v>
      </c>
      <c r="J1470">
        <v>6683177009.601408</v>
      </c>
      <c r="K1470">
        <v>6.8900000000000006</v>
      </c>
      <c r="L1470" s="4">
        <v>46516</v>
      </c>
      <c r="M1470" s="4">
        <v>44686</v>
      </c>
    </row>
    <row r="1471" spans="1:13" x14ac:dyDescent="0.4">
      <c r="A1471">
        <v>200001001</v>
      </c>
      <c r="B1471" t="s">
        <v>4563</v>
      </c>
      <c r="C1471" t="s">
        <v>4564</v>
      </c>
      <c r="D1471" t="s">
        <v>554</v>
      </c>
      <c r="F1471" t="s">
        <v>5549</v>
      </c>
      <c r="G1471" t="s">
        <v>554</v>
      </c>
      <c r="H1471" t="s">
        <v>5549</v>
      </c>
      <c r="I1471" t="s">
        <v>692</v>
      </c>
      <c r="J1471">
        <v>4156008520.1335211</v>
      </c>
      <c r="K1471">
        <v>6</v>
      </c>
      <c r="L1471" s="4">
        <v>46913</v>
      </c>
      <c r="M1471" s="4">
        <v>44680</v>
      </c>
    </row>
    <row r="1472" spans="1:13" x14ac:dyDescent="0.4">
      <c r="A1472">
        <v>200001001</v>
      </c>
      <c r="B1472" t="s">
        <v>4563</v>
      </c>
      <c r="C1472" t="s">
        <v>4564</v>
      </c>
      <c r="D1472" t="s">
        <v>554</v>
      </c>
      <c r="F1472" t="s">
        <v>5534</v>
      </c>
      <c r="G1472" t="s">
        <v>554</v>
      </c>
      <c r="H1472" t="s">
        <v>5534</v>
      </c>
      <c r="I1472" t="s">
        <v>692</v>
      </c>
      <c r="J1472">
        <v>4622055745.9924192</v>
      </c>
      <c r="K1472">
        <v>7.49</v>
      </c>
      <c r="L1472" s="4">
        <v>46608</v>
      </c>
      <c r="M1472" s="4">
        <v>44742</v>
      </c>
    </row>
    <row r="1473" spans="1:13" x14ac:dyDescent="0.4">
      <c r="A1473">
        <v>200001001</v>
      </c>
      <c r="B1473" t="s">
        <v>4563</v>
      </c>
      <c r="C1473" t="s">
        <v>4564</v>
      </c>
      <c r="D1473" t="s">
        <v>554</v>
      </c>
      <c r="F1473" t="s">
        <v>5555</v>
      </c>
      <c r="G1473" t="s">
        <v>554</v>
      </c>
      <c r="H1473" t="s">
        <v>5555</v>
      </c>
      <c r="I1473" t="s">
        <v>692</v>
      </c>
      <c r="J1473">
        <v>2582344962.160347</v>
      </c>
      <c r="K1473">
        <v>7.3900000000000006</v>
      </c>
      <c r="L1473" s="4">
        <v>46608</v>
      </c>
      <c r="M1473" s="4">
        <v>44769</v>
      </c>
    </row>
    <row r="1474" spans="1:13" x14ac:dyDescent="0.4">
      <c r="A1474">
        <v>200001001</v>
      </c>
      <c r="B1474" t="s">
        <v>4563</v>
      </c>
      <c r="C1474" t="s">
        <v>4564</v>
      </c>
      <c r="D1474" t="s">
        <v>554</v>
      </c>
      <c r="F1474" t="s">
        <v>9201</v>
      </c>
      <c r="G1474" t="s">
        <v>554</v>
      </c>
      <c r="H1474" t="s">
        <v>9201</v>
      </c>
      <c r="I1474" t="s">
        <v>692</v>
      </c>
      <c r="J1474">
        <v>1017524667.068094</v>
      </c>
      <c r="K1474">
        <v>7.74</v>
      </c>
      <c r="L1474" s="4">
        <v>46792</v>
      </c>
      <c r="M1474" s="4">
        <v>44956</v>
      </c>
    </row>
    <row r="1475" spans="1:13" x14ac:dyDescent="0.4">
      <c r="A1475">
        <v>200001001</v>
      </c>
      <c r="B1475" t="s">
        <v>4563</v>
      </c>
      <c r="C1475" t="s">
        <v>4564</v>
      </c>
      <c r="D1475" t="s">
        <v>554</v>
      </c>
      <c r="F1475" t="s">
        <v>5513</v>
      </c>
      <c r="G1475" t="s">
        <v>554</v>
      </c>
      <c r="H1475" t="s">
        <v>5513</v>
      </c>
      <c r="I1475" t="s">
        <v>692</v>
      </c>
      <c r="J1475">
        <v>2272360889.0644622</v>
      </c>
      <c r="K1475">
        <v>7.6</v>
      </c>
      <c r="L1475" s="4">
        <v>46792</v>
      </c>
      <c r="M1475" s="4">
        <v>44965</v>
      </c>
    </row>
    <row r="1476" spans="1:13" x14ac:dyDescent="0.4">
      <c r="A1476">
        <v>200001001</v>
      </c>
      <c r="B1476" t="s">
        <v>4563</v>
      </c>
      <c r="C1476" t="s">
        <v>4564</v>
      </c>
      <c r="D1476" t="s">
        <v>554</v>
      </c>
      <c r="F1476" t="s">
        <v>5554</v>
      </c>
      <c r="G1476" t="s">
        <v>554</v>
      </c>
      <c r="H1476" t="s">
        <v>5554</v>
      </c>
      <c r="I1476" t="s">
        <v>692</v>
      </c>
      <c r="J1476">
        <v>1501655199.23436</v>
      </c>
      <c r="K1476">
        <v>7.49</v>
      </c>
      <c r="L1476" s="4">
        <v>46943</v>
      </c>
      <c r="M1476" s="4">
        <v>45105</v>
      </c>
    </row>
    <row r="1477" spans="1:13" x14ac:dyDescent="0.4">
      <c r="A1477">
        <v>200001001</v>
      </c>
      <c r="B1477" t="s">
        <v>4563</v>
      </c>
      <c r="C1477" t="s">
        <v>4564</v>
      </c>
      <c r="D1477" t="s">
        <v>554</v>
      </c>
      <c r="F1477" t="s">
        <v>5553</v>
      </c>
      <c r="G1477" t="s">
        <v>554</v>
      </c>
      <c r="H1477" t="s">
        <v>5553</v>
      </c>
      <c r="I1477" t="s">
        <v>692</v>
      </c>
      <c r="J1477">
        <v>2156579457.443707</v>
      </c>
      <c r="K1477">
        <v>7.24</v>
      </c>
      <c r="L1477" s="4">
        <v>47005</v>
      </c>
      <c r="M1477" s="4">
        <v>45168</v>
      </c>
    </row>
    <row r="1478" spans="1:13" x14ac:dyDescent="0.4">
      <c r="A1478">
        <v>200001001</v>
      </c>
      <c r="B1478" t="s">
        <v>4563</v>
      </c>
      <c r="C1478" t="s">
        <v>4564</v>
      </c>
      <c r="D1478" t="s">
        <v>554</v>
      </c>
      <c r="F1478" t="s">
        <v>5529</v>
      </c>
      <c r="G1478" t="s">
        <v>554</v>
      </c>
      <c r="H1478" t="s">
        <v>5529</v>
      </c>
      <c r="I1478" t="s">
        <v>692</v>
      </c>
      <c r="J1478">
        <v>3778709815.07832</v>
      </c>
      <c r="K1478">
        <v>7.8900000000000006</v>
      </c>
      <c r="L1478" s="4">
        <v>47005</v>
      </c>
      <c r="M1478" s="4">
        <v>45163</v>
      </c>
    </row>
    <row r="1479" spans="1:13" x14ac:dyDescent="0.4">
      <c r="A1479">
        <v>200001001</v>
      </c>
      <c r="B1479" t="s">
        <v>4563</v>
      </c>
      <c r="C1479" t="s">
        <v>4564</v>
      </c>
      <c r="D1479" t="s">
        <v>554</v>
      </c>
      <c r="F1479" t="s">
        <v>9202</v>
      </c>
      <c r="G1479" t="s">
        <v>554</v>
      </c>
      <c r="H1479" t="s">
        <v>9202</v>
      </c>
      <c r="I1479" t="s">
        <v>692</v>
      </c>
      <c r="J1479">
        <v>2069808171.4550929</v>
      </c>
      <c r="K1479">
        <v>7.3900000000000006</v>
      </c>
      <c r="L1479" s="4">
        <v>47005</v>
      </c>
      <c r="M1479" s="4">
        <v>45168</v>
      </c>
    </row>
    <row r="1480" spans="1:13" x14ac:dyDescent="0.4">
      <c r="A1480">
        <v>200001001</v>
      </c>
      <c r="B1480" t="s">
        <v>4563</v>
      </c>
      <c r="C1480" t="s">
        <v>4564</v>
      </c>
      <c r="D1480" t="s">
        <v>554</v>
      </c>
      <c r="F1480" t="s">
        <v>9203</v>
      </c>
      <c r="G1480" t="s">
        <v>554</v>
      </c>
      <c r="H1480" t="s">
        <v>9203</v>
      </c>
      <c r="I1480" t="s">
        <v>692</v>
      </c>
      <c r="J1480">
        <v>1503496520.8581021</v>
      </c>
      <c r="K1480">
        <v>7.49</v>
      </c>
      <c r="L1480" s="4">
        <v>47035</v>
      </c>
      <c r="M1480" s="4">
        <v>45194</v>
      </c>
    </row>
    <row r="1481" spans="1:13" x14ac:dyDescent="0.4">
      <c r="A1481">
        <v>200001001</v>
      </c>
      <c r="B1481" t="s">
        <v>4563</v>
      </c>
      <c r="C1481" t="s">
        <v>4564</v>
      </c>
      <c r="D1481" t="s">
        <v>554</v>
      </c>
      <c r="F1481" t="s">
        <v>5552</v>
      </c>
      <c r="G1481" t="s">
        <v>554</v>
      </c>
      <c r="H1481" t="s">
        <v>5552</v>
      </c>
      <c r="I1481" t="s">
        <v>692</v>
      </c>
      <c r="J1481">
        <v>1241647667.178906</v>
      </c>
      <c r="K1481">
        <v>7.44</v>
      </c>
      <c r="L1481" s="4">
        <v>47127</v>
      </c>
      <c r="M1481" s="4">
        <v>45275</v>
      </c>
    </row>
    <row r="1482" spans="1:13" x14ac:dyDescent="0.4">
      <c r="A1482">
        <v>200001001</v>
      </c>
      <c r="B1482" t="s">
        <v>4563</v>
      </c>
      <c r="C1482" t="s">
        <v>4564</v>
      </c>
      <c r="D1482" t="s">
        <v>554</v>
      </c>
      <c r="F1482" t="s">
        <v>5532</v>
      </c>
      <c r="G1482" t="s">
        <v>554</v>
      </c>
      <c r="H1482" t="s">
        <v>5532</v>
      </c>
      <c r="I1482" t="s">
        <v>692</v>
      </c>
      <c r="J1482">
        <v>2290218124.3547912</v>
      </c>
      <c r="K1482">
        <v>7.09</v>
      </c>
      <c r="L1482" s="4">
        <v>47096</v>
      </c>
      <c r="M1482" s="4">
        <v>45271</v>
      </c>
    </row>
    <row r="1483" spans="1:13" x14ac:dyDescent="0.4">
      <c r="A1483">
        <v>200001001</v>
      </c>
      <c r="B1483" t="s">
        <v>4563</v>
      </c>
      <c r="C1483" t="s">
        <v>4564</v>
      </c>
      <c r="D1483" t="s">
        <v>554</v>
      </c>
      <c r="F1483" t="s">
        <v>5516</v>
      </c>
      <c r="G1483" t="s">
        <v>554</v>
      </c>
      <c r="H1483" t="s">
        <v>5516</v>
      </c>
      <c r="I1483" t="s">
        <v>692</v>
      </c>
      <c r="J1483">
        <v>3098777799.4889278</v>
      </c>
      <c r="K1483">
        <v>7.94</v>
      </c>
      <c r="L1483" s="4">
        <v>47217</v>
      </c>
      <c r="M1483" s="4">
        <v>45378</v>
      </c>
    </row>
    <row r="1484" spans="1:13" x14ac:dyDescent="0.4">
      <c r="A1484">
        <v>200001001</v>
      </c>
      <c r="B1484" t="s">
        <v>4563</v>
      </c>
      <c r="C1484" t="s">
        <v>4564</v>
      </c>
      <c r="D1484" t="s">
        <v>554</v>
      </c>
      <c r="F1484" t="s">
        <v>9204</v>
      </c>
      <c r="G1484" t="s">
        <v>554</v>
      </c>
      <c r="H1484" t="s">
        <v>9204</v>
      </c>
      <c r="I1484" t="s">
        <v>692</v>
      </c>
      <c r="J1484">
        <v>1456499199.20012</v>
      </c>
      <c r="K1484">
        <v>6.94</v>
      </c>
      <c r="L1484" s="4">
        <v>47368</v>
      </c>
      <c r="M1484" s="4">
        <v>45469</v>
      </c>
    </row>
    <row r="1485" spans="1:13" x14ac:dyDescent="0.4">
      <c r="A1485">
        <v>200001001</v>
      </c>
      <c r="B1485" t="s">
        <v>4563</v>
      </c>
      <c r="C1485" t="s">
        <v>4564</v>
      </c>
      <c r="D1485" t="s">
        <v>554</v>
      </c>
      <c r="F1485" t="s">
        <v>5518</v>
      </c>
      <c r="G1485" t="s">
        <v>554</v>
      </c>
      <c r="H1485" t="s">
        <v>5518</v>
      </c>
      <c r="I1485" t="s">
        <v>692</v>
      </c>
      <c r="J1485">
        <v>1132323568.050842</v>
      </c>
      <c r="K1485">
        <v>7.24</v>
      </c>
      <c r="L1485" s="4">
        <v>47370</v>
      </c>
      <c r="M1485" s="4">
        <v>45518</v>
      </c>
    </row>
    <row r="1486" spans="1:13" x14ac:dyDescent="0.4">
      <c r="A1486">
        <v>200001001</v>
      </c>
      <c r="B1486" t="s">
        <v>4563</v>
      </c>
      <c r="C1486" t="s">
        <v>4564</v>
      </c>
      <c r="D1486" t="s">
        <v>554</v>
      </c>
      <c r="F1486" t="s">
        <v>9205</v>
      </c>
      <c r="G1486" t="s">
        <v>554</v>
      </c>
      <c r="H1486" t="s">
        <v>9205</v>
      </c>
      <c r="I1486" t="s">
        <v>692</v>
      </c>
      <c r="J1486">
        <v>2184749257.5056782</v>
      </c>
      <c r="K1486">
        <v>7.34</v>
      </c>
      <c r="L1486" s="4">
        <v>47400</v>
      </c>
      <c r="M1486" s="4">
        <v>45562</v>
      </c>
    </row>
    <row r="1487" spans="1:13" x14ac:dyDescent="0.4">
      <c r="A1487">
        <v>200001001</v>
      </c>
      <c r="B1487" t="s">
        <v>4563</v>
      </c>
      <c r="C1487" t="s">
        <v>4564</v>
      </c>
      <c r="D1487" t="s">
        <v>554</v>
      </c>
      <c r="F1487" t="s">
        <v>5523</v>
      </c>
      <c r="G1487" t="s">
        <v>554</v>
      </c>
      <c r="H1487" t="s">
        <v>5523</v>
      </c>
      <c r="I1487" t="s">
        <v>692</v>
      </c>
      <c r="J1487">
        <v>1486575489.271616</v>
      </c>
      <c r="K1487">
        <v>7.74</v>
      </c>
      <c r="L1487" s="4">
        <v>47400</v>
      </c>
      <c r="M1487" s="4">
        <v>45565</v>
      </c>
    </row>
    <row r="1488" spans="1:13" x14ac:dyDescent="0.4">
      <c r="A1488">
        <v>200001001</v>
      </c>
      <c r="B1488" t="s">
        <v>4563</v>
      </c>
      <c r="C1488" t="s">
        <v>4564</v>
      </c>
      <c r="D1488" t="s">
        <v>554</v>
      </c>
      <c r="F1488" t="s">
        <v>5557</v>
      </c>
      <c r="G1488" t="s">
        <v>554</v>
      </c>
      <c r="H1488" t="s">
        <v>5557</v>
      </c>
      <c r="I1488" t="s">
        <v>692</v>
      </c>
      <c r="J1488">
        <v>1110738173.799974</v>
      </c>
      <c r="K1488">
        <v>6.74</v>
      </c>
      <c r="L1488" s="4">
        <v>46669</v>
      </c>
      <c r="M1488" s="4">
        <v>45573</v>
      </c>
    </row>
    <row r="1489" spans="1:13" x14ac:dyDescent="0.4">
      <c r="A1489">
        <v>200001001</v>
      </c>
      <c r="B1489" t="s">
        <v>4563</v>
      </c>
      <c r="C1489" t="s">
        <v>4564</v>
      </c>
      <c r="D1489" t="s">
        <v>554</v>
      </c>
      <c r="F1489" t="s">
        <v>9206</v>
      </c>
      <c r="G1489" t="s">
        <v>554</v>
      </c>
      <c r="H1489" t="s">
        <v>9206</v>
      </c>
      <c r="I1489" t="s">
        <v>692</v>
      </c>
      <c r="J1489">
        <v>1127509720.779335</v>
      </c>
      <c r="K1489">
        <v>7.09</v>
      </c>
      <c r="L1489" s="4">
        <v>46730</v>
      </c>
      <c r="M1489" s="4">
        <v>45632</v>
      </c>
    </row>
    <row r="1490" spans="1:13" x14ac:dyDescent="0.4">
      <c r="A1490">
        <v>200001001</v>
      </c>
      <c r="B1490" t="s">
        <v>4563</v>
      </c>
      <c r="C1490" t="s">
        <v>4564</v>
      </c>
      <c r="D1490" t="s">
        <v>554</v>
      </c>
      <c r="F1490" t="s">
        <v>5517</v>
      </c>
      <c r="G1490" t="s">
        <v>554</v>
      </c>
      <c r="H1490" t="s">
        <v>5517</v>
      </c>
      <c r="I1490" t="s">
        <v>692</v>
      </c>
      <c r="J1490">
        <v>1217628988.5231271</v>
      </c>
      <c r="K1490">
        <v>6.74</v>
      </c>
      <c r="L1490" s="4">
        <v>46761</v>
      </c>
      <c r="M1490" s="4">
        <v>45649</v>
      </c>
    </row>
    <row r="1491" spans="1:13" x14ac:dyDescent="0.4">
      <c r="A1491">
        <v>200001001</v>
      </c>
      <c r="B1491" t="s">
        <v>4563</v>
      </c>
      <c r="C1491" t="s">
        <v>4564</v>
      </c>
      <c r="D1491" t="s">
        <v>554</v>
      </c>
      <c r="F1491" t="s">
        <v>9207</v>
      </c>
      <c r="G1491" t="s">
        <v>554</v>
      </c>
      <c r="H1491" t="s">
        <v>9207</v>
      </c>
      <c r="I1491" t="s">
        <v>692</v>
      </c>
      <c r="J1491">
        <v>2723480758.4355211</v>
      </c>
      <c r="K1491">
        <v>7.74</v>
      </c>
      <c r="L1491" s="4">
        <v>46730</v>
      </c>
      <c r="M1491" s="4">
        <v>45618</v>
      </c>
    </row>
    <row r="1492" spans="1:13" x14ac:dyDescent="0.4">
      <c r="A1492">
        <v>200001001</v>
      </c>
      <c r="B1492" t="s">
        <v>4563</v>
      </c>
      <c r="C1492" t="s">
        <v>4564</v>
      </c>
      <c r="D1492" t="s">
        <v>554</v>
      </c>
      <c r="F1492" t="s">
        <v>5535</v>
      </c>
      <c r="G1492" t="s">
        <v>554</v>
      </c>
      <c r="H1492" t="s">
        <v>5535</v>
      </c>
      <c r="I1492" t="s">
        <v>692</v>
      </c>
      <c r="J1492">
        <v>7454747298.0756521</v>
      </c>
      <c r="K1492">
        <v>6.99</v>
      </c>
      <c r="L1492" s="4">
        <v>46730</v>
      </c>
      <c r="M1492" s="4">
        <v>45622</v>
      </c>
    </row>
    <row r="1493" spans="1:13" x14ac:dyDescent="0.4">
      <c r="A1493">
        <v>200001001</v>
      </c>
      <c r="B1493" t="s">
        <v>4563</v>
      </c>
      <c r="C1493" t="s">
        <v>4564</v>
      </c>
      <c r="D1493" t="s">
        <v>554</v>
      </c>
      <c r="F1493" t="s">
        <v>9208</v>
      </c>
      <c r="G1493" t="s">
        <v>554</v>
      </c>
      <c r="H1493" t="s">
        <v>9208</v>
      </c>
      <c r="I1493" t="s">
        <v>692</v>
      </c>
      <c r="J1493">
        <v>1049347404.1917289</v>
      </c>
      <c r="K1493">
        <v>6.99</v>
      </c>
      <c r="L1493" s="4">
        <v>46761</v>
      </c>
      <c r="M1493" s="4">
        <v>45644</v>
      </c>
    </row>
    <row r="1494" spans="1:13" x14ac:dyDescent="0.4">
      <c r="A1494">
        <v>200001001</v>
      </c>
      <c r="B1494" t="s">
        <v>4563</v>
      </c>
      <c r="C1494" t="s">
        <v>4564</v>
      </c>
      <c r="D1494" t="s">
        <v>554</v>
      </c>
      <c r="F1494" t="s">
        <v>9209</v>
      </c>
      <c r="G1494" t="s">
        <v>554</v>
      </c>
      <c r="H1494" t="s">
        <v>9209</v>
      </c>
      <c r="I1494" t="s">
        <v>692</v>
      </c>
      <c r="J1494">
        <v>2208664736.708868</v>
      </c>
      <c r="K1494">
        <v>7.24</v>
      </c>
      <c r="L1494" s="4">
        <v>46761</v>
      </c>
      <c r="M1494" s="4">
        <v>45645</v>
      </c>
    </row>
    <row r="1495" spans="1:13" x14ac:dyDescent="0.4">
      <c r="A1495">
        <v>200001001</v>
      </c>
      <c r="B1495" t="s">
        <v>4563</v>
      </c>
      <c r="C1495" t="s">
        <v>4564</v>
      </c>
      <c r="D1495" t="s">
        <v>554</v>
      </c>
      <c r="F1495" t="s">
        <v>9210</v>
      </c>
      <c r="G1495" t="s">
        <v>554</v>
      </c>
      <c r="H1495" t="s">
        <v>9210</v>
      </c>
      <c r="I1495" t="s">
        <v>692</v>
      </c>
      <c r="J1495">
        <v>4831979074.9683523</v>
      </c>
      <c r="K1495">
        <v>6.6400000000000006</v>
      </c>
      <c r="L1495" s="4">
        <v>46821</v>
      </c>
      <c r="M1495" s="4">
        <v>45723</v>
      </c>
    </row>
    <row r="1496" spans="1:13" x14ac:dyDescent="0.4">
      <c r="A1496">
        <v>200001001</v>
      </c>
      <c r="B1496" t="s">
        <v>4563</v>
      </c>
      <c r="C1496" t="s">
        <v>4564</v>
      </c>
      <c r="D1496" t="s">
        <v>554</v>
      </c>
      <c r="F1496" t="s">
        <v>9211</v>
      </c>
      <c r="G1496" t="s">
        <v>554</v>
      </c>
      <c r="H1496" t="s">
        <v>9211</v>
      </c>
      <c r="I1496" t="s">
        <v>692</v>
      </c>
      <c r="J1496">
        <v>3914663393.39327</v>
      </c>
      <c r="K1496">
        <v>6.79</v>
      </c>
      <c r="L1496" s="4">
        <v>46852</v>
      </c>
      <c r="M1496" s="4">
        <v>45742</v>
      </c>
    </row>
    <row r="1497" spans="1:13" x14ac:dyDescent="0.4">
      <c r="A1497">
        <v>200001001</v>
      </c>
      <c r="B1497" t="s">
        <v>4563</v>
      </c>
      <c r="C1497" t="s">
        <v>4564</v>
      </c>
      <c r="D1497" t="s">
        <v>554</v>
      </c>
      <c r="F1497" t="s">
        <v>5515</v>
      </c>
      <c r="G1497" t="s">
        <v>554</v>
      </c>
      <c r="H1497" t="s">
        <v>5515</v>
      </c>
      <c r="I1497" t="s">
        <v>692</v>
      </c>
      <c r="J1497">
        <v>3626693391.5185609</v>
      </c>
      <c r="K1497">
        <v>7.74</v>
      </c>
      <c r="L1497" s="4">
        <v>46852</v>
      </c>
      <c r="M1497" s="4">
        <v>45742</v>
      </c>
    </row>
    <row r="1498" spans="1:13" x14ac:dyDescent="0.4">
      <c r="A1498">
        <v>200001001</v>
      </c>
      <c r="B1498" t="s">
        <v>4563</v>
      </c>
      <c r="C1498" t="s">
        <v>4564</v>
      </c>
      <c r="D1498" t="s">
        <v>554</v>
      </c>
      <c r="F1498" t="s">
        <v>5536</v>
      </c>
      <c r="G1498" t="s">
        <v>554</v>
      </c>
      <c r="H1498" t="s">
        <v>5536</v>
      </c>
      <c r="I1498" t="s">
        <v>692</v>
      </c>
      <c r="J1498">
        <v>2097177366.4968071</v>
      </c>
      <c r="K1498">
        <v>6.59</v>
      </c>
      <c r="L1498" s="4">
        <v>46882</v>
      </c>
      <c r="M1498" s="4">
        <v>45776</v>
      </c>
    </row>
    <row r="1499" spans="1:13" x14ac:dyDescent="0.4">
      <c r="A1499">
        <v>200001001</v>
      </c>
      <c r="B1499" t="s">
        <v>4563</v>
      </c>
      <c r="C1499" t="s">
        <v>4564</v>
      </c>
      <c r="D1499" t="s">
        <v>554</v>
      </c>
      <c r="F1499" t="s">
        <v>9212</v>
      </c>
      <c r="G1499" t="s">
        <v>554</v>
      </c>
      <c r="H1499" t="s">
        <v>9212</v>
      </c>
      <c r="I1499" t="s">
        <v>692</v>
      </c>
      <c r="J1499">
        <v>1870147623.052433</v>
      </c>
      <c r="K1499">
        <v>6.54</v>
      </c>
      <c r="L1499" s="4">
        <v>46852</v>
      </c>
      <c r="M1499" s="4">
        <v>45764</v>
      </c>
    </row>
    <row r="1500" spans="1:13" x14ac:dyDescent="0.4">
      <c r="A1500">
        <v>200001001</v>
      </c>
      <c r="B1500" t="s">
        <v>4563</v>
      </c>
      <c r="C1500" t="s">
        <v>4564</v>
      </c>
      <c r="D1500" t="s">
        <v>554</v>
      </c>
      <c r="F1500" t="s">
        <v>5527</v>
      </c>
      <c r="G1500" t="s">
        <v>554</v>
      </c>
      <c r="H1500" t="s">
        <v>5527</v>
      </c>
      <c r="I1500" t="s">
        <v>692</v>
      </c>
      <c r="J1500">
        <v>1741973788.6224689</v>
      </c>
      <c r="K1500">
        <v>6.99</v>
      </c>
      <c r="L1500" s="4">
        <v>46913</v>
      </c>
      <c r="M1500" s="4">
        <v>45799</v>
      </c>
    </row>
    <row r="1501" spans="1:13" x14ac:dyDescent="0.4">
      <c r="A1501">
        <v>200001001</v>
      </c>
      <c r="B1501" t="s">
        <v>4563</v>
      </c>
      <c r="C1501" t="s">
        <v>4564</v>
      </c>
      <c r="D1501" t="s">
        <v>554</v>
      </c>
      <c r="F1501" t="s">
        <v>5519</v>
      </c>
      <c r="G1501" t="s">
        <v>554</v>
      </c>
      <c r="H1501" t="s">
        <v>5519</v>
      </c>
      <c r="I1501" t="s">
        <v>692</v>
      </c>
      <c r="J1501">
        <v>2968570683.743515</v>
      </c>
      <c r="K1501">
        <v>7.24</v>
      </c>
      <c r="L1501" s="4">
        <v>47765</v>
      </c>
      <c r="M1501" s="4">
        <v>44658</v>
      </c>
    </row>
    <row r="1502" spans="1:13" x14ac:dyDescent="0.4">
      <c r="A1502">
        <v>200001001</v>
      </c>
      <c r="B1502" t="s">
        <v>4563</v>
      </c>
      <c r="C1502" t="s">
        <v>4564</v>
      </c>
      <c r="D1502" t="s">
        <v>554</v>
      </c>
      <c r="F1502" t="s">
        <v>9213</v>
      </c>
      <c r="G1502" t="s">
        <v>554</v>
      </c>
      <c r="H1502" t="s">
        <v>9213</v>
      </c>
      <c r="I1502" t="s">
        <v>692</v>
      </c>
      <c r="J1502">
        <v>2447541994.2164278</v>
      </c>
      <c r="K1502">
        <v>2.5</v>
      </c>
      <c r="L1502" s="4">
        <v>47735</v>
      </c>
      <c r="M1502" s="4">
        <v>45898</v>
      </c>
    </row>
    <row r="1503" spans="1:13" x14ac:dyDescent="0.4">
      <c r="A1503">
        <v>200001001</v>
      </c>
      <c r="B1503" t="s">
        <v>4563</v>
      </c>
      <c r="C1503" t="s">
        <v>4564</v>
      </c>
      <c r="D1503" t="s">
        <v>554</v>
      </c>
      <c r="F1503" t="s">
        <v>9214</v>
      </c>
      <c r="G1503" t="s">
        <v>554</v>
      </c>
      <c r="H1503" t="s">
        <v>9214</v>
      </c>
      <c r="I1503" t="s">
        <v>692</v>
      </c>
      <c r="J1503">
        <v>1432349724.7771399</v>
      </c>
      <c r="K1503">
        <v>2.4</v>
      </c>
      <c r="L1503" s="4">
        <v>47735</v>
      </c>
      <c r="M1503" s="4">
        <v>45908</v>
      </c>
    </row>
    <row r="1504" spans="1:13" x14ac:dyDescent="0.4">
      <c r="A1504">
        <v>200001001</v>
      </c>
      <c r="B1504" t="s">
        <v>4563</v>
      </c>
      <c r="C1504" t="s">
        <v>4564</v>
      </c>
      <c r="D1504" t="s">
        <v>554</v>
      </c>
      <c r="F1504" t="s">
        <v>9215</v>
      </c>
      <c r="G1504" t="s">
        <v>554</v>
      </c>
      <c r="H1504" t="s">
        <v>9215</v>
      </c>
      <c r="I1504" t="s">
        <v>692</v>
      </c>
      <c r="J1504">
        <v>1455027387.6303649</v>
      </c>
      <c r="K1504">
        <v>2.5</v>
      </c>
      <c r="L1504" s="4">
        <v>47765</v>
      </c>
      <c r="M1504" s="4">
        <v>45926</v>
      </c>
    </row>
    <row r="1505" spans="1:13" x14ac:dyDescent="0.4">
      <c r="A1505">
        <v>200001001</v>
      </c>
      <c r="B1505" t="s">
        <v>4563</v>
      </c>
      <c r="C1505" t="s">
        <v>4564</v>
      </c>
      <c r="D1505" t="s">
        <v>554</v>
      </c>
      <c r="F1505" t="s">
        <v>9216</v>
      </c>
      <c r="G1505" t="s">
        <v>554</v>
      </c>
      <c r="H1505" t="s">
        <v>9216</v>
      </c>
      <c r="I1505" t="s">
        <v>692</v>
      </c>
      <c r="J1505">
        <v>3047017534.6839442</v>
      </c>
      <c r="K1505">
        <v>2.73</v>
      </c>
      <c r="L1505" s="4">
        <v>47765</v>
      </c>
      <c r="M1505" s="4">
        <v>45930</v>
      </c>
    </row>
    <row r="1506" spans="1:13" x14ac:dyDescent="0.4">
      <c r="A1506">
        <v>200001001</v>
      </c>
      <c r="B1506" t="s">
        <v>4563</v>
      </c>
      <c r="C1506" t="s">
        <v>4564</v>
      </c>
      <c r="D1506" t="s">
        <v>554</v>
      </c>
      <c r="F1506" t="s">
        <v>9217</v>
      </c>
      <c r="G1506" t="s">
        <v>554</v>
      </c>
      <c r="H1506" t="s">
        <v>9217</v>
      </c>
      <c r="I1506" t="s">
        <v>692</v>
      </c>
      <c r="J1506">
        <v>2422639216.855474</v>
      </c>
      <c r="K1506">
        <v>9.6000000000000014</v>
      </c>
      <c r="L1506" s="4">
        <v>46274</v>
      </c>
      <c r="M1506" s="4">
        <v>44441</v>
      </c>
    </row>
    <row r="1507" spans="1:13" x14ac:dyDescent="0.4">
      <c r="A1507">
        <v>200001001</v>
      </c>
      <c r="B1507" t="s">
        <v>4563</v>
      </c>
      <c r="C1507" t="s">
        <v>4564</v>
      </c>
      <c r="D1507" t="s">
        <v>554</v>
      </c>
      <c r="F1507" t="s">
        <v>9218</v>
      </c>
      <c r="G1507" t="s">
        <v>554</v>
      </c>
      <c r="H1507" t="s">
        <v>9218</v>
      </c>
      <c r="I1507" t="s">
        <v>692</v>
      </c>
      <c r="J1507">
        <v>1044490696.534626</v>
      </c>
      <c r="K1507">
        <v>10.16</v>
      </c>
      <c r="L1507" s="4">
        <v>46852</v>
      </c>
      <c r="M1507" s="4">
        <v>45734</v>
      </c>
    </row>
    <row r="1508" spans="1:13" x14ac:dyDescent="0.4">
      <c r="A1508">
        <v>200001001</v>
      </c>
      <c r="B1508" t="s">
        <v>4563</v>
      </c>
      <c r="C1508" t="s">
        <v>4564</v>
      </c>
      <c r="D1508" t="s">
        <v>554</v>
      </c>
      <c r="F1508" t="s">
        <v>5514</v>
      </c>
      <c r="G1508" t="s">
        <v>554</v>
      </c>
      <c r="H1508" t="s">
        <v>5514</v>
      </c>
      <c r="I1508" t="s">
        <v>692</v>
      </c>
      <c r="J1508">
        <v>1201164301.0148201</v>
      </c>
      <c r="K1508">
        <v>5.92</v>
      </c>
      <c r="L1508" s="4">
        <v>47582</v>
      </c>
      <c r="M1508" s="4">
        <v>45898</v>
      </c>
    </row>
    <row r="1509" spans="1:13" x14ac:dyDescent="0.4">
      <c r="A1509">
        <v>200001001</v>
      </c>
      <c r="B1509" t="s">
        <v>4563</v>
      </c>
      <c r="C1509" t="s">
        <v>4564</v>
      </c>
      <c r="D1509" t="s">
        <v>554</v>
      </c>
      <c r="F1509" t="s">
        <v>4565</v>
      </c>
      <c r="G1509" t="s">
        <v>554</v>
      </c>
      <c r="H1509" t="s">
        <v>4566</v>
      </c>
      <c r="I1509" t="s">
        <v>692</v>
      </c>
      <c r="J1509">
        <v>97250837.333498269</v>
      </c>
      <c r="K1509">
        <v>6.74</v>
      </c>
      <c r="L1509" s="4">
        <v>46700</v>
      </c>
      <c r="M1509" s="4">
        <v>43090</v>
      </c>
    </row>
    <row r="1510" spans="1:13" x14ac:dyDescent="0.4">
      <c r="A1510">
        <v>200001001</v>
      </c>
      <c r="B1510" t="s">
        <v>4563</v>
      </c>
      <c r="C1510" t="s">
        <v>4564</v>
      </c>
      <c r="D1510" t="s">
        <v>554</v>
      </c>
      <c r="F1510" t="s">
        <v>4565</v>
      </c>
      <c r="G1510" t="s">
        <v>554</v>
      </c>
      <c r="H1510" t="s">
        <v>5509</v>
      </c>
      <c r="I1510" t="s">
        <v>692</v>
      </c>
      <c r="J1510">
        <v>90413808.769446269</v>
      </c>
      <c r="K1510">
        <v>6.24</v>
      </c>
      <c r="L1510" s="4">
        <v>46455</v>
      </c>
      <c r="M1510" s="4">
        <v>43160</v>
      </c>
    </row>
    <row r="1511" spans="1:13" x14ac:dyDescent="0.4">
      <c r="A1511">
        <v>200001001</v>
      </c>
      <c r="B1511" t="s">
        <v>4563</v>
      </c>
      <c r="C1511" t="s">
        <v>4564</v>
      </c>
      <c r="D1511" t="s">
        <v>554</v>
      </c>
      <c r="F1511" t="s">
        <v>4565</v>
      </c>
      <c r="G1511" t="s">
        <v>554</v>
      </c>
      <c r="H1511" t="s">
        <v>5511</v>
      </c>
      <c r="I1511" t="s">
        <v>692</v>
      </c>
      <c r="J1511">
        <v>60708098.456668608</v>
      </c>
      <c r="K1511">
        <v>7.99</v>
      </c>
      <c r="L1511" s="4">
        <v>46121</v>
      </c>
      <c r="M1511" s="4">
        <v>43180</v>
      </c>
    </row>
    <row r="1512" spans="1:13" x14ac:dyDescent="0.4">
      <c r="A1512">
        <v>200001001</v>
      </c>
      <c r="B1512" t="s">
        <v>4563</v>
      </c>
      <c r="C1512" t="s">
        <v>4564</v>
      </c>
      <c r="D1512" t="s">
        <v>554</v>
      </c>
      <c r="F1512" t="s">
        <v>4565</v>
      </c>
      <c r="G1512" t="s">
        <v>554</v>
      </c>
      <c r="H1512" t="s">
        <v>5521</v>
      </c>
      <c r="I1512" t="s">
        <v>692</v>
      </c>
      <c r="J1512">
        <v>50806195.019076057</v>
      </c>
      <c r="K1512">
        <v>7.15</v>
      </c>
      <c r="L1512" s="4">
        <v>46427</v>
      </c>
      <c r="M1512" s="4">
        <v>43326</v>
      </c>
    </row>
    <row r="1513" spans="1:13" x14ac:dyDescent="0.4">
      <c r="A1513">
        <v>200001001</v>
      </c>
      <c r="B1513" t="s">
        <v>4563</v>
      </c>
      <c r="C1513" t="s">
        <v>4564</v>
      </c>
      <c r="D1513" t="s">
        <v>554</v>
      </c>
      <c r="F1513" t="s">
        <v>4565</v>
      </c>
      <c r="G1513" t="s">
        <v>554</v>
      </c>
      <c r="H1513" t="s">
        <v>5507</v>
      </c>
      <c r="I1513" t="s">
        <v>692</v>
      </c>
      <c r="J1513">
        <v>71670920.119717509</v>
      </c>
      <c r="K1513">
        <v>7.49</v>
      </c>
      <c r="L1513" s="4">
        <v>46304</v>
      </c>
      <c r="M1513" s="4">
        <v>43371</v>
      </c>
    </row>
    <row r="1514" spans="1:13" x14ac:dyDescent="0.4">
      <c r="A1514">
        <v>200001001</v>
      </c>
      <c r="B1514" t="s">
        <v>4563</v>
      </c>
      <c r="C1514" t="s">
        <v>4564</v>
      </c>
      <c r="D1514" t="s">
        <v>554</v>
      </c>
      <c r="F1514" t="s">
        <v>4565</v>
      </c>
      <c r="G1514" t="s">
        <v>554</v>
      </c>
      <c r="H1514" t="s">
        <v>5540</v>
      </c>
      <c r="I1514" t="s">
        <v>692</v>
      </c>
      <c r="J1514">
        <v>122830754.547279</v>
      </c>
      <c r="K1514">
        <v>6</v>
      </c>
      <c r="L1514" s="4">
        <v>46427</v>
      </c>
      <c r="M1514" s="4">
        <v>43495</v>
      </c>
    </row>
    <row r="1515" spans="1:13" x14ac:dyDescent="0.4">
      <c r="A1515">
        <v>200001001</v>
      </c>
      <c r="B1515" t="s">
        <v>4563</v>
      </c>
      <c r="C1515" t="s">
        <v>4564</v>
      </c>
      <c r="D1515" t="s">
        <v>554</v>
      </c>
      <c r="F1515" t="s">
        <v>4565</v>
      </c>
      <c r="G1515" t="s">
        <v>554</v>
      </c>
      <c r="H1515" t="s">
        <v>5530</v>
      </c>
      <c r="I1515" t="s">
        <v>692</v>
      </c>
      <c r="J1515">
        <v>153833142.69117001</v>
      </c>
      <c r="K1515">
        <v>6.45</v>
      </c>
      <c r="L1515" s="4">
        <v>46304</v>
      </c>
      <c r="M1515" s="4">
        <v>43726</v>
      </c>
    </row>
    <row r="1516" spans="1:13" x14ac:dyDescent="0.4">
      <c r="A1516">
        <v>200001001</v>
      </c>
      <c r="B1516" t="s">
        <v>4563</v>
      </c>
      <c r="C1516" t="s">
        <v>4564</v>
      </c>
      <c r="D1516" t="s">
        <v>554</v>
      </c>
      <c r="F1516" t="s">
        <v>4565</v>
      </c>
      <c r="G1516" t="s">
        <v>554</v>
      </c>
      <c r="H1516" t="s">
        <v>5558</v>
      </c>
      <c r="I1516" t="s">
        <v>692</v>
      </c>
      <c r="J1516">
        <v>196269871.70942381</v>
      </c>
      <c r="K1516">
        <v>6.74</v>
      </c>
      <c r="L1516" s="4">
        <v>46304</v>
      </c>
      <c r="M1516" s="4">
        <v>43734</v>
      </c>
    </row>
    <row r="1517" spans="1:13" x14ac:dyDescent="0.4">
      <c r="A1517">
        <v>200001001</v>
      </c>
      <c r="B1517" t="s">
        <v>4563</v>
      </c>
      <c r="C1517" t="s">
        <v>4564</v>
      </c>
      <c r="D1517" t="s">
        <v>554</v>
      </c>
      <c r="F1517" t="s">
        <v>4565</v>
      </c>
      <c r="G1517" t="s">
        <v>554</v>
      </c>
      <c r="H1517" t="s">
        <v>5528</v>
      </c>
      <c r="I1517" t="s">
        <v>692</v>
      </c>
      <c r="J1517">
        <v>41611570.398454413</v>
      </c>
      <c r="K1517">
        <v>7.24</v>
      </c>
      <c r="L1517" s="4">
        <v>46486</v>
      </c>
      <c r="M1517" s="4">
        <v>43818</v>
      </c>
    </row>
    <row r="1518" spans="1:13" x14ac:dyDescent="0.4">
      <c r="A1518">
        <v>200001001</v>
      </c>
      <c r="B1518" t="s">
        <v>4563</v>
      </c>
      <c r="C1518" t="s">
        <v>4564</v>
      </c>
      <c r="D1518" t="s">
        <v>554</v>
      </c>
      <c r="F1518" t="s">
        <v>4565</v>
      </c>
      <c r="G1518" t="s">
        <v>554</v>
      </c>
      <c r="H1518" t="s">
        <v>5542</v>
      </c>
      <c r="I1518" t="s">
        <v>692</v>
      </c>
      <c r="J1518">
        <v>82162222.571452469</v>
      </c>
      <c r="K1518">
        <v>6.95</v>
      </c>
      <c r="L1518" s="4">
        <v>46304</v>
      </c>
      <c r="M1518" s="4">
        <v>44286</v>
      </c>
    </row>
    <row r="1519" spans="1:13" x14ac:dyDescent="0.4">
      <c r="A1519">
        <v>200001001</v>
      </c>
      <c r="B1519" t="s">
        <v>4563</v>
      </c>
      <c r="C1519" t="s">
        <v>4564</v>
      </c>
      <c r="D1519" t="s">
        <v>554</v>
      </c>
      <c r="F1519" t="s">
        <v>4565</v>
      </c>
      <c r="G1519" t="s">
        <v>554</v>
      </c>
      <c r="H1519" t="s">
        <v>5512</v>
      </c>
      <c r="I1519" t="s">
        <v>692</v>
      </c>
      <c r="J1519">
        <v>142870321.02812111</v>
      </c>
      <c r="K1519">
        <v>7.1400000000000006</v>
      </c>
      <c r="L1519" s="4">
        <v>46516</v>
      </c>
      <c r="M1519" s="4">
        <v>44316</v>
      </c>
    </row>
    <row r="1520" spans="1:13" x14ac:dyDescent="0.4">
      <c r="A1520">
        <v>200001001</v>
      </c>
      <c r="B1520" t="s">
        <v>4563</v>
      </c>
      <c r="C1520" t="s">
        <v>4564</v>
      </c>
      <c r="D1520" t="s">
        <v>554</v>
      </c>
      <c r="F1520" t="s">
        <v>4565</v>
      </c>
      <c r="G1520" t="s">
        <v>554</v>
      </c>
      <c r="H1520" t="s">
        <v>5556</v>
      </c>
      <c r="I1520" t="s">
        <v>692</v>
      </c>
      <c r="J1520">
        <v>72024559.528202966</v>
      </c>
      <c r="K1520">
        <v>7.5</v>
      </c>
      <c r="L1520" s="4">
        <v>46516</v>
      </c>
      <c r="M1520" s="4">
        <v>44342</v>
      </c>
    </row>
    <row r="1521" spans="1:13" x14ac:dyDescent="0.4">
      <c r="A1521">
        <v>200001001</v>
      </c>
      <c r="B1521" t="s">
        <v>4563</v>
      </c>
      <c r="C1521" t="s">
        <v>4564</v>
      </c>
      <c r="D1521" t="s">
        <v>554</v>
      </c>
      <c r="F1521" t="s">
        <v>4565</v>
      </c>
      <c r="G1521" t="s">
        <v>554</v>
      </c>
      <c r="H1521" t="s">
        <v>5545</v>
      </c>
      <c r="I1521" t="s">
        <v>692</v>
      </c>
      <c r="J1521">
        <v>307666285.38234001</v>
      </c>
      <c r="K1521">
        <v>6.85</v>
      </c>
      <c r="L1521" s="4">
        <v>46243</v>
      </c>
      <c r="M1521" s="4">
        <v>44411</v>
      </c>
    </row>
    <row r="1522" spans="1:13" x14ac:dyDescent="0.4">
      <c r="A1522">
        <v>200001001</v>
      </c>
      <c r="B1522" t="s">
        <v>4563</v>
      </c>
      <c r="C1522" t="s">
        <v>4564</v>
      </c>
      <c r="D1522" t="s">
        <v>554</v>
      </c>
      <c r="F1522" t="s">
        <v>4565</v>
      </c>
      <c r="G1522" t="s">
        <v>554</v>
      </c>
      <c r="H1522" t="s">
        <v>5533</v>
      </c>
      <c r="I1522" t="s">
        <v>692</v>
      </c>
      <c r="J1522">
        <v>53517430.484131157</v>
      </c>
      <c r="K1522">
        <v>7</v>
      </c>
      <c r="L1522" s="4">
        <v>47035</v>
      </c>
      <c r="M1522" s="4">
        <v>44460</v>
      </c>
    </row>
    <row r="1523" spans="1:13" x14ac:dyDescent="0.4">
      <c r="A1523">
        <v>200001001</v>
      </c>
      <c r="B1523" t="s">
        <v>4563</v>
      </c>
      <c r="C1523" t="s">
        <v>4564</v>
      </c>
      <c r="D1523" t="s">
        <v>554</v>
      </c>
      <c r="F1523" t="s">
        <v>4565</v>
      </c>
      <c r="G1523" t="s">
        <v>554</v>
      </c>
      <c r="H1523" t="s">
        <v>5510</v>
      </c>
      <c r="I1523" t="s">
        <v>692</v>
      </c>
      <c r="J1523">
        <v>86170135.867620885</v>
      </c>
      <c r="K1523">
        <v>7.59</v>
      </c>
      <c r="L1523" s="4">
        <v>46304</v>
      </c>
      <c r="M1523" s="4">
        <v>44469</v>
      </c>
    </row>
    <row r="1524" spans="1:13" x14ac:dyDescent="0.4">
      <c r="A1524">
        <v>200001001</v>
      </c>
      <c r="B1524" t="s">
        <v>4563</v>
      </c>
      <c r="C1524" t="s">
        <v>4564</v>
      </c>
      <c r="D1524" t="s">
        <v>554</v>
      </c>
      <c r="F1524" t="s">
        <v>4565</v>
      </c>
      <c r="G1524" t="s">
        <v>554</v>
      </c>
      <c r="H1524" t="s">
        <v>5526</v>
      </c>
      <c r="I1524" t="s">
        <v>692</v>
      </c>
      <c r="J1524">
        <v>70845761.499918133</v>
      </c>
      <c r="K1524">
        <v>7.1</v>
      </c>
      <c r="L1524" s="4">
        <v>46335</v>
      </c>
      <c r="M1524" s="4">
        <v>44504</v>
      </c>
    </row>
    <row r="1525" spans="1:13" x14ac:dyDescent="0.4">
      <c r="A1525">
        <v>200001001</v>
      </c>
      <c r="B1525" t="s">
        <v>4563</v>
      </c>
      <c r="C1525" t="s">
        <v>4564</v>
      </c>
      <c r="D1525" t="s">
        <v>554</v>
      </c>
      <c r="F1525" t="s">
        <v>4565</v>
      </c>
      <c r="G1525" t="s">
        <v>554</v>
      </c>
      <c r="H1525" t="s">
        <v>5525</v>
      </c>
      <c r="I1525" t="s">
        <v>692</v>
      </c>
      <c r="J1525">
        <v>367195585.81072378</v>
      </c>
      <c r="K1525">
        <v>8.49</v>
      </c>
      <c r="L1525" s="4">
        <v>46080</v>
      </c>
      <c r="M1525" s="4">
        <v>44635</v>
      </c>
    </row>
    <row r="1526" spans="1:13" x14ac:dyDescent="0.4">
      <c r="A1526">
        <v>200001001</v>
      </c>
      <c r="B1526" t="s">
        <v>4563</v>
      </c>
      <c r="C1526" t="s">
        <v>4564</v>
      </c>
      <c r="D1526" t="s">
        <v>554</v>
      </c>
      <c r="F1526" t="s">
        <v>4565</v>
      </c>
      <c r="G1526" t="s">
        <v>554</v>
      </c>
      <c r="H1526" t="s">
        <v>5547</v>
      </c>
      <c r="I1526" t="s">
        <v>692</v>
      </c>
      <c r="J1526">
        <v>46326762.511593707</v>
      </c>
      <c r="K1526">
        <v>7.24</v>
      </c>
      <c r="L1526" s="4">
        <v>46730</v>
      </c>
      <c r="M1526" s="4">
        <v>44519</v>
      </c>
    </row>
    <row r="1527" spans="1:13" x14ac:dyDescent="0.4">
      <c r="A1527">
        <v>200001001</v>
      </c>
      <c r="B1527" t="s">
        <v>4563</v>
      </c>
      <c r="C1527" t="s">
        <v>4564</v>
      </c>
      <c r="D1527" t="s">
        <v>554</v>
      </c>
      <c r="F1527" t="s">
        <v>4565</v>
      </c>
      <c r="G1527" t="s">
        <v>554</v>
      </c>
      <c r="H1527" t="s">
        <v>5546</v>
      </c>
      <c r="I1527" t="s">
        <v>692</v>
      </c>
      <c r="J1527">
        <v>489319061.54103202</v>
      </c>
      <c r="K1527">
        <v>7.09</v>
      </c>
      <c r="L1527" s="4">
        <v>46455</v>
      </c>
      <c r="M1527" s="4">
        <v>44624</v>
      </c>
    </row>
    <row r="1528" spans="1:13" x14ac:dyDescent="0.4">
      <c r="A1528">
        <v>200001001</v>
      </c>
      <c r="B1528" t="s">
        <v>4563</v>
      </c>
      <c r="C1528" t="s">
        <v>4564</v>
      </c>
      <c r="D1528" t="s">
        <v>554</v>
      </c>
      <c r="F1528" t="s">
        <v>4565</v>
      </c>
      <c r="G1528" t="s">
        <v>554</v>
      </c>
      <c r="H1528" t="s">
        <v>5508</v>
      </c>
      <c r="I1528" t="s">
        <v>692</v>
      </c>
      <c r="J1528">
        <v>43144007.835224681</v>
      </c>
      <c r="K1528">
        <v>6.99</v>
      </c>
      <c r="L1528" s="4">
        <v>46455</v>
      </c>
      <c r="M1528" s="4">
        <v>44616</v>
      </c>
    </row>
    <row r="1529" spans="1:13" x14ac:dyDescent="0.4">
      <c r="A1529">
        <v>200001001</v>
      </c>
      <c r="B1529" t="s">
        <v>4563</v>
      </c>
      <c r="C1529" t="s">
        <v>4564</v>
      </c>
      <c r="D1529" t="s">
        <v>554</v>
      </c>
      <c r="F1529" t="s">
        <v>4565</v>
      </c>
      <c r="G1529" t="s">
        <v>554</v>
      </c>
      <c r="H1529" t="s">
        <v>5539</v>
      </c>
      <c r="I1529" t="s">
        <v>692</v>
      </c>
      <c r="J1529">
        <v>150060989.00065851</v>
      </c>
      <c r="K1529">
        <v>6.99</v>
      </c>
      <c r="L1529" s="4">
        <v>46844</v>
      </c>
      <c r="M1529" s="4">
        <v>44638</v>
      </c>
    </row>
    <row r="1530" spans="1:13" x14ac:dyDescent="0.4">
      <c r="A1530">
        <v>200001001</v>
      </c>
      <c r="B1530" t="s">
        <v>4563</v>
      </c>
      <c r="C1530" t="s">
        <v>4564</v>
      </c>
      <c r="D1530" t="s">
        <v>554</v>
      </c>
      <c r="F1530" t="s">
        <v>4565</v>
      </c>
      <c r="G1530" t="s">
        <v>554</v>
      </c>
      <c r="H1530" t="s">
        <v>5548</v>
      </c>
      <c r="I1530" t="s">
        <v>692</v>
      </c>
      <c r="J1530">
        <v>207114813.56964421</v>
      </c>
      <c r="K1530">
        <v>7.29</v>
      </c>
      <c r="L1530" s="4">
        <v>46455</v>
      </c>
      <c r="M1530" s="4">
        <v>44614</v>
      </c>
    </row>
    <row r="1531" spans="1:13" x14ac:dyDescent="0.4">
      <c r="A1531">
        <v>200001001</v>
      </c>
      <c r="B1531" t="s">
        <v>4563</v>
      </c>
      <c r="C1531" t="s">
        <v>4564</v>
      </c>
      <c r="D1531" t="s">
        <v>554</v>
      </c>
      <c r="F1531" t="s">
        <v>4565</v>
      </c>
      <c r="G1531" t="s">
        <v>554</v>
      </c>
      <c r="H1531" t="s">
        <v>5551</v>
      </c>
      <c r="I1531" t="s">
        <v>692</v>
      </c>
      <c r="J1531">
        <v>271477185.91399568</v>
      </c>
      <c r="K1531">
        <v>6.8900000000000006</v>
      </c>
      <c r="L1531" s="4">
        <v>46516</v>
      </c>
      <c r="M1531" s="4">
        <v>44686</v>
      </c>
    </row>
    <row r="1532" spans="1:13" x14ac:dyDescent="0.4">
      <c r="A1532">
        <v>200001001</v>
      </c>
      <c r="B1532" t="s">
        <v>4563</v>
      </c>
      <c r="C1532" t="s">
        <v>4564</v>
      </c>
      <c r="D1532" t="s">
        <v>554</v>
      </c>
      <c r="F1532" t="s">
        <v>4565</v>
      </c>
      <c r="G1532" t="s">
        <v>554</v>
      </c>
      <c r="H1532" t="s">
        <v>5549</v>
      </c>
      <c r="I1532" t="s">
        <v>692</v>
      </c>
      <c r="J1532">
        <v>168803877.65038729</v>
      </c>
      <c r="K1532">
        <v>6</v>
      </c>
      <c r="L1532" s="4">
        <v>46913</v>
      </c>
      <c r="M1532" s="4">
        <v>44680</v>
      </c>
    </row>
    <row r="1533" spans="1:13" x14ac:dyDescent="0.4">
      <c r="A1533">
        <v>200001001</v>
      </c>
      <c r="B1533" t="s">
        <v>4563</v>
      </c>
      <c r="C1533" t="s">
        <v>4564</v>
      </c>
      <c r="D1533" t="s">
        <v>554</v>
      </c>
      <c r="F1533" t="s">
        <v>4565</v>
      </c>
      <c r="G1533" t="s">
        <v>554</v>
      </c>
      <c r="H1533" t="s">
        <v>5534</v>
      </c>
      <c r="I1533" t="s">
        <v>692</v>
      </c>
      <c r="J1533">
        <v>187782525.90577301</v>
      </c>
      <c r="K1533">
        <v>7.49</v>
      </c>
      <c r="L1533" s="4">
        <v>46608</v>
      </c>
      <c r="M1533" s="4">
        <v>44742</v>
      </c>
    </row>
    <row r="1534" spans="1:13" x14ac:dyDescent="0.4">
      <c r="A1534">
        <v>200001001</v>
      </c>
      <c r="B1534" t="s">
        <v>4563</v>
      </c>
      <c r="C1534" t="s">
        <v>4564</v>
      </c>
      <c r="D1534" t="s">
        <v>554</v>
      </c>
      <c r="F1534" t="s">
        <v>4565</v>
      </c>
      <c r="G1534" t="s">
        <v>554</v>
      </c>
      <c r="H1534" t="s">
        <v>5555</v>
      </c>
      <c r="I1534" t="s">
        <v>692</v>
      </c>
      <c r="J1534">
        <v>104913024.5173496</v>
      </c>
      <c r="K1534">
        <v>7.3900000000000006</v>
      </c>
      <c r="L1534" s="4">
        <v>46608</v>
      </c>
      <c r="M1534" s="4">
        <v>44769</v>
      </c>
    </row>
    <row r="1535" spans="1:13" x14ac:dyDescent="0.4">
      <c r="A1535">
        <v>200001001</v>
      </c>
      <c r="B1535" t="s">
        <v>4563</v>
      </c>
      <c r="C1535" t="s">
        <v>4564</v>
      </c>
      <c r="D1535" t="s">
        <v>554</v>
      </c>
      <c r="F1535" t="s">
        <v>4565</v>
      </c>
      <c r="G1535" t="s">
        <v>554</v>
      </c>
      <c r="H1535" t="s">
        <v>5522</v>
      </c>
      <c r="I1535" t="s">
        <v>692</v>
      </c>
      <c r="J1535">
        <v>41375810.792797454</v>
      </c>
      <c r="K1535">
        <v>7.74</v>
      </c>
      <c r="L1535" s="4">
        <v>46792</v>
      </c>
      <c r="M1535" s="4">
        <v>44956</v>
      </c>
    </row>
    <row r="1536" spans="1:13" x14ac:dyDescent="0.4">
      <c r="A1536">
        <v>200001001</v>
      </c>
      <c r="B1536" t="s">
        <v>4563</v>
      </c>
      <c r="C1536" t="s">
        <v>4564</v>
      </c>
      <c r="D1536" t="s">
        <v>554</v>
      </c>
      <c r="F1536" t="s">
        <v>4565</v>
      </c>
      <c r="G1536" t="s">
        <v>554</v>
      </c>
      <c r="H1536" t="s">
        <v>5513</v>
      </c>
      <c r="I1536" t="s">
        <v>692</v>
      </c>
      <c r="J1536">
        <v>92299885.614701986</v>
      </c>
      <c r="K1536">
        <v>7.6</v>
      </c>
      <c r="L1536" s="4">
        <v>46792</v>
      </c>
      <c r="M1536" s="4">
        <v>44965</v>
      </c>
    </row>
    <row r="1537" spans="1:13" x14ac:dyDescent="0.4">
      <c r="A1537">
        <v>200001001</v>
      </c>
      <c r="B1537" t="s">
        <v>4563</v>
      </c>
      <c r="C1537" t="s">
        <v>4564</v>
      </c>
      <c r="D1537" t="s">
        <v>554</v>
      </c>
      <c r="F1537" t="s">
        <v>4565</v>
      </c>
      <c r="G1537" t="s">
        <v>554</v>
      </c>
      <c r="H1537" t="s">
        <v>5554</v>
      </c>
      <c r="I1537" t="s">
        <v>692</v>
      </c>
      <c r="J1537">
        <v>61061737.865154058</v>
      </c>
      <c r="K1537">
        <v>7.49</v>
      </c>
      <c r="L1537" s="4">
        <v>46943</v>
      </c>
      <c r="M1537" s="4">
        <v>45105</v>
      </c>
    </row>
    <row r="1538" spans="1:13" x14ac:dyDescent="0.4">
      <c r="A1538">
        <v>200001001</v>
      </c>
      <c r="B1538" t="s">
        <v>4563</v>
      </c>
      <c r="C1538" t="s">
        <v>4564</v>
      </c>
      <c r="D1538" t="s">
        <v>554</v>
      </c>
      <c r="F1538" t="s">
        <v>4565</v>
      </c>
      <c r="G1538" t="s">
        <v>554</v>
      </c>
      <c r="H1538" t="s">
        <v>5553</v>
      </c>
      <c r="I1538" t="s">
        <v>692</v>
      </c>
      <c r="J1538">
        <v>87584693.501562685</v>
      </c>
      <c r="K1538">
        <v>7.24</v>
      </c>
      <c r="L1538" s="4">
        <v>47005</v>
      </c>
      <c r="M1538" s="4">
        <v>45168</v>
      </c>
    </row>
    <row r="1539" spans="1:13" x14ac:dyDescent="0.4">
      <c r="A1539">
        <v>200001001</v>
      </c>
      <c r="B1539" t="s">
        <v>4563</v>
      </c>
      <c r="C1539" t="s">
        <v>4564</v>
      </c>
      <c r="D1539" t="s">
        <v>554</v>
      </c>
      <c r="F1539" t="s">
        <v>4565</v>
      </c>
      <c r="G1539" t="s">
        <v>554</v>
      </c>
      <c r="H1539" t="s">
        <v>5529</v>
      </c>
      <c r="I1539" t="s">
        <v>692</v>
      </c>
      <c r="J1539">
        <v>153479503.2826845</v>
      </c>
      <c r="K1539">
        <v>7.8900000000000006</v>
      </c>
      <c r="L1539" s="4">
        <v>47005</v>
      </c>
      <c r="M1539" s="4">
        <v>45163</v>
      </c>
    </row>
    <row r="1540" spans="1:13" x14ac:dyDescent="0.4">
      <c r="A1540">
        <v>200001001</v>
      </c>
      <c r="B1540" t="s">
        <v>4563</v>
      </c>
      <c r="C1540" t="s">
        <v>4564</v>
      </c>
      <c r="D1540" t="s">
        <v>554</v>
      </c>
      <c r="F1540" t="s">
        <v>4565</v>
      </c>
      <c r="G1540" t="s">
        <v>554</v>
      </c>
      <c r="H1540" t="s">
        <v>5520</v>
      </c>
      <c r="I1540" t="s">
        <v>692</v>
      </c>
      <c r="J1540">
        <v>84048299.416708201</v>
      </c>
      <c r="K1540">
        <v>7.3900000000000006</v>
      </c>
      <c r="L1540" s="4">
        <v>47005</v>
      </c>
      <c r="M1540" s="4">
        <v>45168</v>
      </c>
    </row>
    <row r="1541" spans="1:13" x14ac:dyDescent="0.4">
      <c r="A1541">
        <v>200001001</v>
      </c>
      <c r="B1541" t="s">
        <v>4563</v>
      </c>
      <c r="C1541" t="s">
        <v>4564</v>
      </c>
      <c r="D1541" t="s">
        <v>554</v>
      </c>
      <c r="F1541" t="s">
        <v>4565</v>
      </c>
      <c r="G1541" t="s">
        <v>554</v>
      </c>
      <c r="H1541" t="s">
        <v>5550</v>
      </c>
      <c r="I1541" t="s">
        <v>692</v>
      </c>
      <c r="J1541">
        <v>61061737.865154058</v>
      </c>
      <c r="K1541">
        <v>7.49</v>
      </c>
      <c r="L1541" s="4">
        <v>47035</v>
      </c>
      <c r="M1541" s="4">
        <v>45194</v>
      </c>
    </row>
    <row r="1542" spans="1:13" x14ac:dyDescent="0.4">
      <c r="A1542">
        <v>200001001</v>
      </c>
      <c r="B1542" t="s">
        <v>4563</v>
      </c>
      <c r="C1542" t="s">
        <v>4564</v>
      </c>
      <c r="D1542" t="s">
        <v>554</v>
      </c>
      <c r="F1542" t="s">
        <v>4565</v>
      </c>
      <c r="G1542" t="s">
        <v>554</v>
      </c>
      <c r="H1542" t="s">
        <v>5552</v>
      </c>
      <c r="I1542" t="s">
        <v>692</v>
      </c>
      <c r="J1542">
        <v>50452555.610590607</v>
      </c>
      <c r="K1542">
        <v>7.44</v>
      </c>
      <c r="L1542" s="4">
        <v>47127</v>
      </c>
      <c r="M1542" s="4">
        <v>45275</v>
      </c>
    </row>
    <row r="1543" spans="1:13" x14ac:dyDescent="0.4">
      <c r="A1543">
        <v>200001001</v>
      </c>
      <c r="B1543" t="s">
        <v>4563</v>
      </c>
      <c r="C1543" t="s">
        <v>4564</v>
      </c>
      <c r="D1543" t="s">
        <v>554</v>
      </c>
      <c r="F1543" t="s">
        <v>4565</v>
      </c>
      <c r="G1543" t="s">
        <v>554</v>
      </c>
      <c r="H1543" t="s">
        <v>5532</v>
      </c>
      <c r="I1543" t="s">
        <v>692</v>
      </c>
      <c r="J1543">
        <v>93007164.431672901</v>
      </c>
      <c r="K1543">
        <v>7.09</v>
      </c>
      <c r="L1543" s="4">
        <v>47096</v>
      </c>
      <c r="M1543" s="4">
        <v>45271</v>
      </c>
    </row>
    <row r="1544" spans="1:13" x14ac:dyDescent="0.4">
      <c r="A1544">
        <v>200001001</v>
      </c>
      <c r="B1544" t="s">
        <v>4563</v>
      </c>
      <c r="C1544" t="s">
        <v>4564</v>
      </c>
      <c r="D1544" t="s">
        <v>554</v>
      </c>
      <c r="F1544" t="s">
        <v>4565</v>
      </c>
      <c r="G1544" t="s">
        <v>554</v>
      </c>
      <c r="H1544" t="s">
        <v>5516</v>
      </c>
      <c r="I1544" t="s">
        <v>692</v>
      </c>
      <c r="J1544">
        <v>125895629.4208196</v>
      </c>
      <c r="K1544">
        <v>7.94</v>
      </c>
      <c r="L1544" s="4">
        <v>47217</v>
      </c>
      <c r="M1544" s="4">
        <v>45378</v>
      </c>
    </row>
    <row r="1545" spans="1:13" x14ac:dyDescent="0.4">
      <c r="A1545">
        <v>200001001</v>
      </c>
      <c r="B1545" t="s">
        <v>4563</v>
      </c>
      <c r="C1545" t="s">
        <v>4564</v>
      </c>
      <c r="D1545" t="s">
        <v>554</v>
      </c>
      <c r="F1545" t="s">
        <v>4565</v>
      </c>
      <c r="G1545" t="s">
        <v>554</v>
      </c>
      <c r="H1545" t="s">
        <v>5537</v>
      </c>
      <c r="I1545" t="s">
        <v>692</v>
      </c>
      <c r="J1545">
        <v>59175661.019898333</v>
      </c>
      <c r="K1545">
        <v>6.94</v>
      </c>
      <c r="L1545" s="4">
        <v>47368</v>
      </c>
      <c r="M1545" s="4">
        <v>45469</v>
      </c>
    </row>
    <row r="1546" spans="1:13" x14ac:dyDescent="0.4">
      <c r="A1546">
        <v>200001001</v>
      </c>
      <c r="B1546" t="s">
        <v>4563</v>
      </c>
      <c r="C1546" t="s">
        <v>4564</v>
      </c>
      <c r="D1546" t="s">
        <v>554</v>
      </c>
      <c r="F1546" t="s">
        <v>4565</v>
      </c>
      <c r="G1546" t="s">
        <v>554</v>
      </c>
      <c r="H1546" t="s">
        <v>5518</v>
      </c>
      <c r="I1546" t="s">
        <v>692</v>
      </c>
      <c r="J1546">
        <v>45973123.103108279</v>
      </c>
      <c r="K1546">
        <v>7.24</v>
      </c>
      <c r="L1546" s="4">
        <v>47370</v>
      </c>
      <c r="M1546" s="4">
        <v>45518</v>
      </c>
    </row>
    <row r="1547" spans="1:13" x14ac:dyDescent="0.4">
      <c r="A1547">
        <v>200001001</v>
      </c>
      <c r="B1547" t="s">
        <v>4563</v>
      </c>
      <c r="C1547" t="s">
        <v>4564</v>
      </c>
      <c r="D1547" t="s">
        <v>554</v>
      </c>
      <c r="F1547" t="s">
        <v>4565</v>
      </c>
      <c r="G1547" t="s">
        <v>554</v>
      </c>
      <c r="H1547" t="s">
        <v>5543</v>
      </c>
      <c r="I1547" t="s">
        <v>692</v>
      </c>
      <c r="J1547">
        <v>88763491.529847503</v>
      </c>
      <c r="K1547">
        <v>7.34</v>
      </c>
      <c r="L1547" s="4">
        <v>47400</v>
      </c>
      <c r="M1547" s="4">
        <v>45562</v>
      </c>
    </row>
    <row r="1548" spans="1:13" x14ac:dyDescent="0.4">
      <c r="A1548">
        <v>200001001</v>
      </c>
      <c r="B1548" t="s">
        <v>4563</v>
      </c>
      <c r="C1548" t="s">
        <v>4564</v>
      </c>
      <c r="D1548" t="s">
        <v>554</v>
      </c>
      <c r="F1548" t="s">
        <v>4565</v>
      </c>
      <c r="G1548" t="s">
        <v>554</v>
      </c>
      <c r="H1548" t="s">
        <v>5523</v>
      </c>
      <c r="I1548" t="s">
        <v>692</v>
      </c>
      <c r="J1548">
        <v>60354459.048183173</v>
      </c>
      <c r="K1548">
        <v>7.74</v>
      </c>
      <c r="L1548" s="4">
        <v>47400</v>
      </c>
      <c r="M1548" s="4">
        <v>45565</v>
      </c>
    </row>
    <row r="1549" spans="1:13" x14ac:dyDescent="0.4">
      <c r="A1549">
        <v>200001001</v>
      </c>
      <c r="B1549" t="s">
        <v>4563</v>
      </c>
      <c r="C1549" t="s">
        <v>4564</v>
      </c>
      <c r="D1549" t="s">
        <v>554</v>
      </c>
      <c r="F1549" t="s">
        <v>4565</v>
      </c>
      <c r="G1549" t="s">
        <v>554</v>
      </c>
      <c r="H1549" t="s">
        <v>5557</v>
      </c>
      <c r="I1549" t="s">
        <v>692</v>
      </c>
      <c r="J1549">
        <v>45147964.483308896</v>
      </c>
      <c r="K1549">
        <v>6.74</v>
      </c>
      <c r="L1549" s="4">
        <v>46669</v>
      </c>
      <c r="M1549" s="4">
        <v>45573</v>
      </c>
    </row>
    <row r="1550" spans="1:13" x14ac:dyDescent="0.4">
      <c r="A1550">
        <v>200001001</v>
      </c>
      <c r="B1550" t="s">
        <v>4563</v>
      </c>
      <c r="C1550" t="s">
        <v>4564</v>
      </c>
      <c r="D1550" t="s">
        <v>554</v>
      </c>
      <c r="F1550" t="s">
        <v>4565</v>
      </c>
      <c r="G1550" t="s">
        <v>554</v>
      </c>
      <c r="H1550" t="s">
        <v>5524</v>
      </c>
      <c r="I1550" t="s">
        <v>692</v>
      </c>
      <c r="J1550">
        <v>45855243.300279789</v>
      </c>
      <c r="K1550">
        <v>7.09</v>
      </c>
      <c r="L1550" s="4">
        <v>46730</v>
      </c>
      <c r="M1550" s="4">
        <v>45632</v>
      </c>
    </row>
    <row r="1551" spans="1:13" x14ac:dyDescent="0.4">
      <c r="A1551">
        <v>200001001</v>
      </c>
      <c r="B1551" t="s">
        <v>4563</v>
      </c>
      <c r="C1551" t="s">
        <v>4564</v>
      </c>
      <c r="D1551" t="s">
        <v>554</v>
      </c>
      <c r="F1551" t="s">
        <v>4565</v>
      </c>
      <c r="G1551" t="s">
        <v>554</v>
      </c>
      <c r="H1551" t="s">
        <v>5517</v>
      </c>
      <c r="I1551" t="s">
        <v>692</v>
      </c>
      <c r="J1551">
        <v>49509517.187962748</v>
      </c>
      <c r="K1551">
        <v>6.74</v>
      </c>
      <c r="L1551" s="4">
        <v>46761</v>
      </c>
      <c r="M1551" s="4">
        <v>45649</v>
      </c>
    </row>
    <row r="1552" spans="1:13" x14ac:dyDescent="0.4">
      <c r="A1552">
        <v>200001001</v>
      </c>
      <c r="B1552" t="s">
        <v>4563</v>
      </c>
      <c r="C1552" t="s">
        <v>4564</v>
      </c>
      <c r="D1552" t="s">
        <v>554</v>
      </c>
      <c r="F1552" t="s">
        <v>4565</v>
      </c>
      <c r="G1552" t="s">
        <v>554</v>
      </c>
      <c r="H1552" t="s">
        <v>5559</v>
      </c>
      <c r="I1552" t="s">
        <v>692</v>
      </c>
      <c r="J1552">
        <v>110689134.8559453</v>
      </c>
      <c r="K1552">
        <v>7.74</v>
      </c>
      <c r="L1552" s="4">
        <v>46730</v>
      </c>
      <c r="M1552" s="4">
        <v>45618</v>
      </c>
    </row>
    <row r="1553" spans="1:13" x14ac:dyDescent="0.4">
      <c r="A1553">
        <v>200001001</v>
      </c>
      <c r="B1553" t="s">
        <v>4563</v>
      </c>
      <c r="C1553" t="s">
        <v>4564</v>
      </c>
      <c r="D1553" t="s">
        <v>554</v>
      </c>
      <c r="F1553" t="s">
        <v>4565</v>
      </c>
      <c r="G1553" t="s">
        <v>554</v>
      </c>
      <c r="H1553" t="s">
        <v>5535</v>
      </c>
      <c r="I1553" t="s">
        <v>692</v>
      </c>
      <c r="J1553">
        <v>302361694.25505823</v>
      </c>
      <c r="K1553">
        <v>6.99</v>
      </c>
      <c r="L1553" s="4">
        <v>46730</v>
      </c>
      <c r="M1553" s="4">
        <v>45622</v>
      </c>
    </row>
    <row r="1554" spans="1:13" x14ac:dyDescent="0.4">
      <c r="A1554">
        <v>200001001</v>
      </c>
      <c r="B1554" t="s">
        <v>4563</v>
      </c>
      <c r="C1554" t="s">
        <v>4564</v>
      </c>
      <c r="D1554" t="s">
        <v>554</v>
      </c>
      <c r="F1554" t="s">
        <v>4565</v>
      </c>
      <c r="G1554" t="s">
        <v>554</v>
      </c>
      <c r="H1554" t="s">
        <v>5506</v>
      </c>
      <c r="I1554" t="s">
        <v>692</v>
      </c>
      <c r="J1554">
        <v>42672488.623910747</v>
      </c>
      <c r="K1554">
        <v>6.99</v>
      </c>
      <c r="L1554" s="4">
        <v>46761</v>
      </c>
      <c r="M1554" s="4">
        <v>45644</v>
      </c>
    </row>
    <row r="1555" spans="1:13" x14ac:dyDescent="0.4">
      <c r="A1555">
        <v>200001001</v>
      </c>
      <c r="B1555" t="s">
        <v>4563</v>
      </c>
      <c r="C1555" t="s">
        <v>4564</v>
      </c>
      <c r="D1555" t="s">
        <v>554</v>
      </c>
      <c r="F1555" t="s">
        <v>4565</v>
      </c>
      <c r="G1555" t="s">
        <v>554</v>
      </c>
      <c r="H1555" t="s">
        <v>5538</v>
      </c>
      <c r="I1555" t="s">
        <v>692</v>
      </c>
      <c r="J1555">
        <v>89706529.952475369</v>
      </c>
      <c r="K1555">
        <v>7.24</v>
      </c>
      <c r="L1555" s="4">
        <v>46761</v>
      </c>
      <c r="M1555" s="4">
        <v>45645</v>
      </c>
    </row>
    <row r="1556" spans="1:13" x14ac:dyDescent="0.4">
      <c r="A1556">
        <v>200001001</v>
      </c>
      <c r="B1556" t="s">
        <v>4563</v>
      </c>
      <c r="C1556" t="s">
        <v>4564</v>
      </c>
      <c r="D1556" t="s">
        <v>554</v>
      </c>
      <c r="F1556" t="s">
        <v>4565</v>
      </c>
      <c r="G1556" t="s">
        <v>554</v>
      </c>
      <c r="H1556" t="s">
        <v>5531</v>
      </c>
      <c r="I1556" t="s">
        <v>692</v>
      </c>
      <c r="J1556">
        <v>196269871.70942381</v>
      </c>
      <c r="K1556">
        <v>6.6400000000000006</v>
      </c>
      <c r="L1556" s="4">
        <v>46821</v>
      </c>
      <c r="M1556" s="4">
        <v>45723</v>
      </c>
    </row>
    <row r="1557" spans="1:13" x14ac:dyDescent="0.4">
      <c r="A1557">
        <v>200001001</v>
      </c>
      <c r="B1557" t="s">
        <v>4563</v>
      </c>
      <c r="C1557" t="s">
        <v>4564</v>
      </c>
      <c r="D1557" t="s">
        <v>554</v>
      </c>
      <c r="F1557" t="s">
        <v>4565</v>
      </c>
      <c r="G1557" t="s">
        <v>554</v>
      </c>
      <c r="H1557" t="s">
        <v>5541</v>
      </c>
      <c r="I1557" t="s">
        <v>692</v>
      </c>
      <c r="J1557">
        <v>159019854.01562321</v>
      </c>
      <c r="K1557">
        <v>6.79</v>
      </c>
      <c r="L1557" s="4">
        <v>46852</v>
      </c>
      <c r="M1557" s="4">
        <v>45742</v>
      </c>
    </row>
    <row r="1558" spans="1:13" x14ac:dyDescent="0.4">
      <c r="A1558">
        <v>200001001</v>
      </c>
      <c r="B1558" t="s">
        <v>4563</v>
      </c>
      <c r="C1558" t="s">
        <v>4564</v>
      </c>
      <c r="D1558" t="s">
        <v>554</v>
      </c>
      <c r="F1558" t="s">
        <v>4565</v>
      </c>
      <c r="G1558" t="s">
        <v>554</v>
      </c>
      <c r="H1558" t="s">
        <v>5515</v>
      </c>
      <c r="I1558" t="s">
        <v>692</v>
      </c>
      <c r="J1558">
        <v>147349753.5356034</v>
      </c>
      <c r="K1558">
        <v>7.74</v>
      </c>
      <c r="L1558" s="4">
        <v>46852</v>
      </c>
      <c r="M1558" s="4">
        <v>45742</v>
      </c>
    </row>
    <row r="1559" spans="1:13" x14ac:dyDescent="0.4">
      <c r="A1559">
        <v>200001001</v>
      </c>
      <c r="B1559" t="s">
        <v>4563</v>
      </c>
      <c r="C1559" t="s">
        <v>4564</v>
      </c>
      <c r="D1559" t="s">
        <v>554</v>
      </c>
      <c r="F1559" t="s">
        <v>4565</v>
      </c>
      <c r="G1559" t="s">
        <v>554</v>
      </c>
      <c r="H1559" t="s">
        <v>5536</v>
      </c>
      <c r="I1559" t="s">
        <v>692</v>
      </c>
      <c r="J1559">
        <v>85227097.444993019</v>
      </c>
      <c r="K1559">
        <v>6.59</v>
      </c>
      <c r="L1559" s="4">
        <v>46882</v>
      </c>
      <c r="M1559" s="4">
        <v>45776</v>
      </c>
    </row>
    <row r="1560" spans="1:13" x14ac:dyDescent="0.4">
      <c r="A1560">
        <v>200001001</v>
      </c>
      <c r="B1560" t="s">
        <v>4563</v>
      </c>
      <c r="C1560" t="s">
        <v>4564</v>
      </c>
      <c r="D1560" t="s">
        <v>554</v>
      </c>
      <c r="F1560" t="s">
        <v>4565</v>
      </c>
      <c r="G1560" t="s">
        <v>554</v>
      </c>
      <c r="H1560" t="s">
        <v>9212</v>
      </c>
      <c r="I1560" t="s">
        <v>692</v>
      </c>
      <c r="J1560">
        <v>76032472.824371368</v>
      </c>
      <c r="K1560">
        <v>6.54</v>
      </c>
      <c r="L1560" s="4">
        <v>46852</v>
      </c>
      <c r="M1560" s="4">
        <v>45764</v>
      </c>
    </row>
    <row r="1561" spans="1:13" x14ac:dyDescent="0.4">
      <c r="A1561">
        <v>200001001</v>
      </c>
      <c r="B1561" t="s">
        <v>4563</v>
      </c>
      <c r="C1561" t="s">
        <v>4564</v>
      </c>
      <c r="D1561" t="s">
        <v>554</v>
      </c>
      <c r="F1561" t="s">
        <v>4565</v>
      </c>
      <c r="G1561" t="s">
        <v>554</v>
      </c>
      <c r="H1561" t="s">
        <v>5527</v>
      </c>
      <c r="I1561" t="s">
        <v>692</v>
      </c>
      <c r="J1561">
        <v>70727881.697089657</v>
      </c>
      <c r="K1561">
        <v>6.99</v>
      </c>
      <c r="L1561" s="4">
        <v>46913</v>
      </c>
      <c r="M1561" s="4">
        <v>45799</v>
      </c>
    </row>
    <row r="1562" spans="1:13" x14ac:dyDescent="0.4">
      <c r="A1562">
        <v>200001001</v>
      </c>
      <c r="B1562" t="s">
        <v>4563</v>
      </c>
      <c r="C1562" t="s">
        <v>4564</v>
      </c>
      <c r="D1562" t="s">
        <v>554</v>
      </c>
      <c r="F1562" t="s">
        <v>4565</v>
      </c>
      <c r="G1562" t="s">
        <v>554</v>
      </c>
      <c r="H1562" t="s">
        <v>5519</v>
      </c>
      <c r="I1562" t="s">
        <v>692</v>
      </c>
      <c r="J1562">
        <v>120591038.2935378</v>
      </c>
      <c r="K1562">
        <v>7.24</v>
      </c>
      <c r="L1562" s="4">
        <v>47765</v>
      </c>
      <c r="M1562" s="4">
        <v>44658</v>
      </c>
    </row>
    <row r="1563" spans="1:13" x14ac:dyDescent="0.4">
      <c r="A1563">
        <v>200001001</v>
      </c>
      <c r="B1563" t="s">
        <v>4563</v>
      </c>
      <c r="C1563" t="s">
        <v>4564</v>
      </c>
      <c r="D1563" t="s">
        <v>554</v>
      </c>
      <c r="F1563" t="s">
        <v>4565</v>
      </c>
      <c r="G1563" t="s">
        <v>554</v>
      </c>
      <c r="H1563" t="s">
        <v>9213</v>
      </c>
      <c r="I1563" t="s">
        <v>692</v>
      </c>
      <c r="J1563">
        <v>99490553.587239444</v>
      </c>
      <c r="K1563">
        <v>2.5</v>
      </c>
      <c r="L1563" s="4">
        <v>47735</v>
      </c>
      <c r="M1563" s="4">
        <v>45898</v>
      </c>
    </row>
    <row r="1564" spans="1:13" x14ac:dyDescent="0.4">
      <c r="A1564">
        <v>200001001</v>
      </c>
      <c r="B1564" t="s">
        <v>4563</v>
      </c>
      <c r="C1564" t="s">
        <v>4564</v>
      </c>
      <c r="D1564" t="s">
        <v>554</v>
      </c>
      <c r="F1564" t="s">
        <v>4565</v>
      </c>
      <c r="G1564" t="s">
        <v>554</v>
      </c>
      <c r="H1564" t="s">
        <v>9214</v>
      </c>
      <c r="I1564" t="s">
        <v>692</v>
      </c>
      <c r="J1564">
        <v>58232622.597270466</v>
      </c>
      <c r="K1564">
        <v>2.4</v>
      </c>
      <c r="L1564" s="4">
        <v>47735</v>
      </c>
      <c r="M1564" s="4">
        <v>45908</v>
      </c>
    </row>
    <row r="1565" spans="1:13" x14ac:dyDescent="0.4">
      <c r="A1565">
        <v>200001001</v>
      </c>
      <c r="B1565" t="s">
        <v>4563</v>
      </c>
      <c r="C1565" t="s">
        <v>4564</v>
      </c>
      <c r="D1565" t="s">
        <v>554</v>
      </c>
      <c r="F1565" t="s">
        <v>4565</v>
      </c>
      <c r="G1565" t="s">
        <v>554</v>
      </c>
      <c r="H1565" t="s">
        <v>9215</v>
      </c>
      <c r="I1565" t="s">
        <v>692</v>
      </c>
      <c r="J1565">
        <v>59175661.019898333</v>
      </c>
      <c r="K1565">
        <v>2.5</v>
      </c>
      <c r="L1565" s="4">
        <v>47765</v>
      </c>
      <c r="M1565" s="4">
        <v>45926</v>
      </c>
    </row>
    <row r="1566" spans="1:13" x14ac:dyDescent="0.4">
      <c r="A1566">
        <v>200001001</v>
      </c>
      <c r="B1566" t="s">
        <v>4563</v>
      </c>
      <c r="C1566" t="s">
        <v>4564</v>
      </c>
      <c r="D1566" t="s">
        <v>554</v>
      </c>
      <c r="F1566" t="s">
        <v>4565</v>
      </c>
      <c r="G1566" t="s">
        <v>554</v>
      </c>
      <c r="H1566" t="s">
        <v>9216</v>
      </c>
      <c r="I1566" t="s">
        <v>692</v>
      </c>
      <c r="J1566">
        <v>123773792.9699069</v>
      </c>
      <c r="K1566">
        <v>2.73</v>
      </c>
      <c r="L1566" s="4">
        <v>47765</v>
      </c>
      <c r="M1566" s="4">
        <v>45930</v>
      </c>
    </row>
    <row r="1567" spans="1:13" x14ac:dyDescent="0.4">
      <c r="A1567">
        <v>200001001</v>
      </c>
      <c r="B1567" t="s">
        <v>4563</v>
      </c>
      <c r="C1567" t="s">
        <v>4564</v>
      </c>
      <c r="D1567" t="s">
        <v>554</v>
      </c>
      <c r="F1567" t="s">
        <v>4565</v>
      </c>
      <c r="G1567" t="s">
        <v>554</v>
      </c>
      <c r="H1567" t="s">
        <v>9217</v>
      </c>
      <c r="I1567" t="s">
        <v>692</v>
      </c>
      <c r="J1567">
        <v>98429635.361783087</v>
      </c>
      <c r="K1567">
        <v>9.6000000000000014</v>
      </c>
      <c r="L1567" s="4">
        <v>46274</v>
      </c>
      <c r="M1567" s="4">
        <v>44441</v>
      </c>
    </row>
    <row r="1568" spans="1:13" x14ac:dyDescent="0.4">
      <c r="A1568">
        <v>200001001</v>
      </c>
      <c r="B1568" t="s">
        <v>4563</v>
      </c>
      <c r="C1568" t="s">
        <v>4564</v>
      </c>
      <c r="D1568" t="s">
        <v>554</v>
      </c>
      <c r="F1568" t="s">
        <v>4565</v>
      </c>
      <c r="G1568" t="s">
        <v>554</v>
      </c>
      <c r="H1568" t="s">
        <v>5544</v>
      </c>
      <c r="I1568" t="s">
        <v>692</v>
      </c>
      <c r="J1568">
        <v>42554608.821082279</v>
      </c>
      <c r="K1568">
        <v>10.16</v>
      </c>
      <c r="L1568" s="4">
        <v>46852</v>
      </c>
      <c r="M1568" s="4">
        <v>45734</v>
      </c>
    </row>
    <row r="1569" spans="1:13" x14ac:dyDescent="0.4">
      <c r="A1569">
        <v>200001001</v>
      </c>
      <c r="B1569" t="s">
        <v>4563</v>
      </c>
      <c r="C1569" t="s">
        <v>4564</v>
      </c>
      <c r="D1569" t="s">
        <v>554</v>
      </c>
      <c r="F1569" t="s">
        <v>4565</v>
      </c>
      <c r="G1569" t="s">
        <v>554</v>
      </c>
      <c r="H1569" t="s">
        <v>5514</v>
      </c>
      <c r="I1569" t="s">
        <v>692</v>
      </c>
      <c r="J1569">
        <v>49155877.779477313</v>
      </c>
      <c r="K1569">
        <v>5.92</v>
      </c>
      <c r="L1569" s="4">
        <v>47582</v>
      </c>
      <c r="M1569" s="4">
        <v>45898</v>
      </c>
    </row>
    <row r="1570" spans="1:13" x14ac:dyDescent="0.4">
      <c r="A1570">
        <v>200001001</v>
      </c>
      <c r="B1570" t="s">
        <v>4563</v>
      </c>
      <c r="C1570" t="s">
        <v>4564</v>
      </c>
      <c r="D1570" t="s">
        <v>2687</v>
      </c>
      <c r="E1570" t="s">
        <v>9219</v>
      </c>
      <c r="F1570" t="s">
        <v>9220</v>
      </c>
      <c r="G1570" t="s">
        <v>2687</v>
      </c>
      <c r="H1570" t="s">
        <v>9221</v>
      </c>
      <c r="I1570" t="s">
        <v>692</v>
      </c>
      <c r="J1570">
        <v>1918133546.37957</v>
      </c>
      <c r="L1570" s="4"/>
      <c r="M1570" s="4"/>
    </row>
    <row r="1571" spans="1:13" x14ac:dyDescent="0.4">
      <c r="A1571">
        <v>200001001</v>
      </c>
      <c r="B1571" t="s">
        <v>4563</v>
      </c>
      <c r="C1571" t="s">
        <v>4564</v>
      </c>
      <c r="D1571" t="s">
        <v>554</v>
      </c>
      <c r="F1571" t="s">
        <v>9220</v>
      </c>
      <c r="G1571" t="s">
        <v>554</v>
      </c>
      <c r="H1571" t="s">
        <v>9221</v>
      </c>
      <c r="I1571" t="s">
        <v>692</v>
      </c>
      <c r="J1571">
        <v>32596922821.25288</v>
      </c>
      <c r="L1571" s="4"/>
      <c r="M1571" s="4"/>
    </row>
    <row r="1572" spans="1:13" x14ac:dyDescent="0.4">
      <c r="A1572">
        <v>200001001</v>
      </c>
      <c r="B1572" t="s">
        <v>4563</v>
      </c>
      <c r="C1572" t="s">
        <v>4564</v>
      </c>
      <c r="D1572" t="s">
        <v>2687</v>
      </c>
      <c r="E1572" t="s">
        <v>9222</v>
      </c>
      <c r="F1572" t="s">
        <v>9223</v>
      </c>
      <c r="G1572" t="s">
        <v>2687</v>
      </c>
      <c r="H1572" t="s">
        <v>9224</v>
      </c>
      <c r="I1572" t="s">
        <v>692</v>
      </c>
      <c r="J1572">
        <v>27310350276.005001</v>
      </c>
      <c r="L1572" s="4"/>
      <c r="M1572" s="4"/>
    </row>
    <row r="1573" spans="1:13" x14ac:dyDescent="0.4">
      <c r="A1573">
        <v>200001001</v>
      </c>
      <c r="B1573" t="s">
        <v>4563</v>
      </c>
      <c r="C1573" t="s">
        <v>4564</v>
      </c>
      <c r="D1573" t="s">
        <v>2687</v>
      </c>
      <c r="E1573" t="s">
        <v>9225</v>
      </c>
      <c r="F1573" t="s">
        <v>9226</v>
      </c>
      <c r="G1573" t="s">
        <v>2687</v>
      </c>
      <c r="H1573" t="s">
        <v>8960</v>
      </c>
      <c r="I1573" t="s">
        <v>692</v>
      </c>
      <c r="J1573">
        <v>29419880868.1464</v>
      </c>
      <c r="L1573" s="4"/>
      <c r="M1573" s="4"/>
    </row>
    <row r="1574" spans="1:13" x14ac:dyDescent="0.4">
      <c r="A1574">
        <v>200001001</v>
      </c>
      <c r="B1574" t="s">
        <v>4563</v>
      </c>
      <c r="C1574" t="s">
        <v>4564</v>
      </c>
      <c r="D1574" t="s">
        <v>2687</v>
      </c>
      <c r="E1574" t="s">
        <v>9227</v>
      </c>
      <c r="F1574" t="s">
        <v>9228</v>
      </c>
      <c r="G1574" t="s">
        <v>2687</v>
      </c>
      <c r="H1574" t="s">
        <v>8960</v>
      </c>
      <c r="I1574" t="s">
        <v>692</v>
      </c>
      <c r="J1574">
        <v>2180393392.6009498</v>
      </c>
      <c r="L1574" s="4"/>
      <c r="M1574" s="4"/>
    </row>
    <row r="1575" spans="1:13" x14ac:dyDescent="0.4">
      <c r="A1575">
        <v>210000004</v>
      </c>
      <c r="B1575" t="s">
        <v>4567</v>
      </c>
      <c r="C1575" t="s">
        <v>4568</v>
      </c>
      <c r="D1575" t="s">
        <v>554</v>
      </c>
      <c r="E1575" t="s">
        <v>4585</v>
      </c>
      <c r="F1575" t="s">
        <v>4586</v>
      </c>
      <c r="G1575" t="s">
        <v>554</v>
      </c>
      <c r="H1575" t="s">
        <v>4587</v>
      </c>
      <c r="I1575" t="s">
        <v>557</v>
      </c>
      <c r="J1575">
        <v>191344829.943084</v>
      </c>
      <c r="K1575">
        <v>4</v>
      </c>
      <c r="L1575" s="4">
        <v>48852</v>
      </c>
      <c r="M1575" s="4">
        <v>43167</v>
      </c>
    </row>
    <row r="1576" spans="1:13" x14ac:dyDescent="0.4">
      <c r="A1576">
        <v>210000004</v>
      </c>
      <c r="B1576" t="s">
        <v>4567</v>
      </c>
      <c r="C1576" t="s">
        <v>4568</v>
      </c>
      <c r="D1576" t="s">
        <v>554</v>
      </c>
      <c r="E1576" t="s">
        <v>4580</v>
      </c>
      <c r="F1576" t="s">
        <v>4581</v>
      </c>
      <c r="G1576" t="s">
        <v>554</v>
      </c>
      <c r="H1576" t="s">
        <v>4582</v>
      </c>
      <c r="I1576" t="s">
        <v>557</v>
      </c>
      <c r="J1576">
        <v>200100980.426025</v>
      </c>
      <c r="K1576">
        <v>4</v>
      </c>
      <c r="L1576" s="4">
        <v>48944</v>
      </c>
      <c r="M1576" s="4">
        <v>43200</v>
      </c>
    </row>
    <row r="1577" spans="1:13" x14ac:dyDescent="0.4">
      <c r="A1577">
        <v>210000004</v>
      </c>
      <c r="B1577" t="s">
        <v>4567</v>
      </c>
      <c r="C1577" t="s">
        <v>4568</v>
      </c>
      <c r="D1577" t="s">
        <v>554</v>
      </c>
      <c r="E1577" t="s">
        <v>4571</v>
      </c>
      <c r="F1577" t="s">
        <v>4572</v>
      </c>
      <c r="G1577" t="s">
        <v>554</v>
      </c>
      <c r="H1577" t="s">
        <v>4573</v>
      </c>
      <c r="I1577" t="s">
        <v>557</v>
      </c>
      <c r="J1577">
        <v>179683096.65028301</v>
      </c>
      <c r="K1577">
        <v>4</v>
      </c>
      <c r="L1577" s="4">
        <v>48944</v>
      </c>
      <c r="M1577" s="4">
        <v>43200</v>
      </c>
    </row>
    <row r="1578" spans="1:13" x14ac:dyDescent="0.4">
      <c r="A1578">
        <v>210000004</v>
      </c>
      <c r="B1578" t="s">
        <v>4567</v>
      </c>
      <c r="C1578" t="s">
        <v>4568</v>
      </c>
      <c r="D1578" t="s">
        <v>554</v>
      </c>
      <c r="E1578" t="s">
        <v>4588</v>
      </c>
      <c r="F1578" t="s">
        <v>4589</v>
      </c>
      <c r="G1578" t="s">
        <v>554</v>
      </c>
      <c r="H1578" t="s">
        <v>4587</v>
      </c>
      <c r="I1578" t="s">
        <v>557</v>
      </c>
      <c r="J1578">
        <v>397184189.12305301</v>
      </c>
      <c r="K1578">
        <v>4</v>
      </c>
      <c r="L1578" s="4">
        <v>48395</v>
      </c>
      <c r="M1578" s="4">
        <v>43374</v>
      </c>
    </row>
    <row r="1579" spans="1:13" x14ac:dyDescent="0.4">
      <c r="A1579">
        <v>210000004</v>
      </c>
      <c r="B1579" t="s">
        <v>4567</v>
      </c>
      <c r="C1579" t="s">
        <v>4568</v>
      </c>
      <c r="D1579" t="s">
        <v>554</v>
      </c>
      <c r="E1579" t="s">
        <v>4583</v>
      </c>
      <c r="F1579" t="s">
        <v>4584</v>
      </c>
      <c r="G1579" t="s">
        <v>554</v>
      </c>
      <c r="H1579" t="s">
        <v>4582</v>
      </c>
      <c r="I1579" t="s">
        <v>557</v>
      </c>
      <c r="J1579">
        <v>434514452.77243102</v>
      </c>
      <c r="K1579">
        <v>4</v>
      </c>
      <c r="L1579" s="4">
        <v>48395</v>
      </c>
      <c r="M1579" s="4">
        <v>43374</v>
      </c>
    </row>
    <row r="1580" spans="1:13" x14ac:dyDescent="0.4">
      <c r="A1580">
        <v>210000004</v>
      </c>
      <c r="B1580" t="s">
        <v>4567</v>
      </c>
      <c r="C1580" t="s">
        <v>4568</v>
      </c>
      <c r="D1580" t="s">
        <v>554</v>
      </c>
      <c r="E1580" t="s">
        <v>4574</v>
      </c>
      <c r="F1580" t="s">
        <v>4575</v>
      </c>
      <c r="G1580" t="s">
        <v>554</v>
      </c>
      <c r="H1580" t="s">
        <v>4573</v>
      </c>
      <c r="I1580" t="s">
        <v>557</v>
      </c>
      <c r="J1580">
        <v>383558603.26425099</v>
      </c>
      <c r="K1580">
        <v>4</v>
      </c>
      <c r="L1580" s="4">
        <v>48395</v>
      </c>
      <c r="M1580" s="4">
        <v>43374</v>
      </c>
    </row>
    <row r="1581" spans="1:13" x14ac:dyDescent="0.4">
      <c r="A1581">
        <v>210000004</v>
      </c>
      <c r="B1581" t="s">
        <v>4567</v>
      </c>
      <c r="C1581" t="s">
        <v>4568</v>
      </c>
      <c r="D1581" t="s">
        <v>554</v>
      </c>
      <c r="E1581" t="s">
        <v>4576</v>
      </c>
      <c r="F1581" t="s">
        <v>4577</v>
      </c>
      <c r="G1581" t="s">
        <v>554</v>
      </c>
      <c r="H1581" t="s">
        <v>3415</v>
      </c>
      <c r="I1581" t="s">
        <v>557</v>
      </c>
      <c r="J1581">
        <v>1440235271.8538301</v>
      </c>
      <c r="K1581">
        <v>4.9000000000000004</v>
      </c>
      <c r="L1581" s="4">
        <v>48029</v>
      </c>
      <c r="M1581" s="4">
        <v>43374</v>
      </c>
    </row>
    <row r="1582" spans="1:13" x14ac:dyDescent="0.4">
      <c r="A1582">
        <v>210000004</v>
      </c>
      <c r="B1582" t="s">
        <v>4567</v>
      </c>
      <c r="C1582" t="s">
        <v>4568</v>
      </c>
      <c r="D1582" t="s">
        <v>554</v>
      </c>
      <c r="E1582" t="s">
        <v>4569</v>
      </c>
      <c r="F1582" t="s">
        <v>4570</v>
      </c>
      <c r="G1582" t="s">
        <v>554</v>
      </c>
      <c r="H1582" t="s">
        <v>4457</v>
      </c>
      <c r="I1582" t="s">
        <v>557</v>
      </c>
      <c r="J1582">
        <v>313460151.25637603</v>
      </c>
      <c r="K1582">
        <v>4</v>
      </c>
      <c r="L1582" s="4">
        <v>48760</v>
      </c>
      <c r="M1582" s="4">
        <v>43374</v>
      </c>
    </row>
    <row r="1583" spans="1:13" x14ac:dyDescent="0.4">
      <c r="A1583">
        <v>210000004</v>
      </c>
      <c r="B1583" t="s">
        <v>4567</v>
      </c>
      <c r="C1583" t="s">
        <v>4568</v>
      </c>
      <c r="D1583" t="s">
        <v>554</v>
      </c>
      <c r="E1583" t="s">
        <v>4578</v>
      </c>
      <c r="F1583" t="s">
        <v>4579</v>
      </c>
      <c r="G1583" t="s">
        <v>554</v>
      </c>
      <c r="H1583" t="s">
        <v>4466</v>
      </c>
      <c r="I1583" t="s">
        <v>557</v>
      </c>
      <c r="J1583">
        <v>114256628.390591</v>
      </c>
      <c r="K1583">
        <v>4</v>
      </c>
      <c r="L1583" s="4">
        <v>48760</v>
      </c>
      <c r="M1583" s="4">
        <v>43374</v>
      </c>
    </row>
    <row r="1584" spans="1:13" x14ac:dyDescent="0.4">
      <c r="A1584">
        <v>210000035</v>
      </c>
      <c r="B1584" t="s">
        <v>4590</v>
      </c>
      <c r="C1584" t="s">
        <v>4591</v>
      </c>
      <c r="D1584" t="s">
        <v>4051</v>
      </c>
      <c r="F1584" t="s">
        <v>4626</v>
      </c>
      <c r="G1584" t="s">
        <v>4051</v>
      </c>
      <c r="I1584" t="s">
        <v>557</v>
      </c>
      <c r="J1584">
        <v>8068269354.7273102</v>
      </c>
      <c r="L1584" s="4"/>
      <c r="M1584" s="4"/>
    </row>
    <row r="1585" spans="1:13" x14ac:dyDescent="0.4">
      <c r="A1585">
        <v>210000035</v>
      </c>
      <c r="B1585" t="s">
        <v>4615</v>
      </c>
      <c r="C1585" t="s">
        <v>4591</v>
      </c>
      <c r="D1585" t="s">
        <v>2687</v>
      </c>
      <c r="E1585" t="s">
        <v>4620</v>
      </c>
      <c r="F1585" t="s">
        <v>4621</v>
      </c>
      <c r="G1585" t="s">
        <v>2687</v>
      </c>
      <c r="H1585" t="s">
        <v>4621</v>
      </c>
      <c r="I1585" t="s">
        <v>557</v>
      </c>
      <c r="J1585">
        <v>82877540618.156296</v>
      </c>
      <c r="L1585" s="4"/>
      <c r="M1585" s="4"/>
    </row>
    <row r="1586" spans="1:13" x14ac:dyDescent="0.4">
      <c r="A1586">
        <v>210000035</v>
      </c>
      <c r="B1586" t="s">
        <v>4615</v>
      </c>
      <c r="C1586" t="s">
        <v>4591</v>
      </c>
      <c r="D1586" t="s">
        <v>2687</v>
      </c>
      <c r="E1586" t="s">
        <v>4622</v>
      </c>
      <c r="F1586" t="s">
        <v>4623</v>
      </c>
      <c r="G1586" t="s">
        <v>2687</v>
      </c>
      <c r="H1586" t="s">
        <v>4623</v>
      </c>
      <c r="I1586" t="s">
        <v>557</v>
      </c>
      <c r="J1586">
        <v>1949999827.5383501</v>
      </c>
      <c r="L1586" s="4"/>
      <c r="M1586" s="4"/>
    </row>
    <row r="1587" spans="1:13" x14ac:dyDescent="0.4">
      <c r="A1587">
        <v>210000035</v>
      </c>
      <c r="B1587" t="s">
        <v>4615</v>
      </c>
      <c r="C1587" t="s">
        <v>4591</v>
      </c>
      <c r="D1587" t="s">
        <v>2687</v>
      </c>
      <c r="E1587" t="s">
        <v>4624</v>
      </c>
      <c r="F1587" t="s">
        <v>4625</v>
      </c>
      <c r="G1587" t="s">
        <v>2687</v>
      </c>
      <c r="H1587" t="s">
        <v>4623</v>
      </c>
      <c r="I1587" t="s">
        <v>557</v>
      </c>
      <c r="J1587">
        <v>4874140593.9219904</v>
      </c>
      <c r="L1587" s="4"/>
      <c r="M1587" s="4"/>
    </row>
    <row r="1588" spans="1:13" x14ac:dyDescent="0.4">
      <c r="A1588">
        <v>210000035</v>
      </c>
      <c r="B1588" t="s">
        <v>4615</v>
      </c>
      <c r="C1588" t="s">
        <v>4591</v>
      </c>
      <c r="D1588" t="s">
        <v>2687</v>
      </c>
      <c r="E1588" t="s">
        <v>4618</v>
      </c>
      <c r="F1588" t="s">
        <v>4619</v>
      </c>
      <c r="G1588" t="s">
        <v>2687</v>
      </c>
      <c r="H1588" t="s">
        <v>4619</v>
      </c>
      <c r="I1588" t="s">
        <v>557</v>
      </c>
      <c r="J1588">
        <v>40245656440.599403</v>
      </c>
      <c r="L1588" s="4"/>
      <c r="M1588" s="4"/>
    </row>
    <row r="1589" spans="1:13" x14ac:dyDescent="0.4">
      <c r="A1589">
        <v>210000035</v>
      </c>
      <c r="B1589" t="s">
        <v>4615</v>
      </c>
      <c r="C1589" t="s">
        <v>4591</v>
      </c>
      <c r="D1589" t="s">
        <v>2687</v>
      </c>
      <c r="E1589" t="s">
        <v>4616</v>
      </c>
      <c r="F1589" t="s">
        <v>4617</v>
      </c>
      <c r="G1589" t="s">
        <v>2687</v>
      </c>
      <c r="H1589" t="s">
        <v>4617</v>
      </c>
      <c r="I1589" t="s">
        <v>557</v>
      </c>
      <c r="J1589">
        <v>621623090.02248502</v>
      </c>
      <c r="L1589" s="4"/>
      <c r="M1589" s="4"/>
    </row>
    <row r="1590" spans="1:13" x14ac:dyDescent="0.4">
      <c r="A1590">
        <v>210000035</v>
      </c>
      <c r="B1590" t="s">
        <v>4615</v>
      </c>
      <c r="C1590" t="s">
        <v>4591</v>
      </c>
      <c r="D1590" t="s">
        <v>2687</v>
      </c>
      <c r="E1590" t="s">
        <v>9229</v>
      </c>
      <c r="F1590" t="s">
        <v>4617</v>
      </c>
      <c r="G1590" t="s">
        <v>2687</v>
      </c>
      <c r="H1590" t="s">
        <v>4617</v>
      </c>
      <c r="I1590" t="s">
        <v>557</v>
      </c>
      <c r="J1590">
        <v>118258129.54101799</v>
      </c>
      <c r="L1590" s="4"/>
      <c r="M1590" s="4"/>
    </row>
    <row r="1591" spans="1:13" x14ac:dyDescent="0.4">
      <c r="A1591">
        <v>210000035</v>
      </c>
      <c r="B1591" t="s">
        <v>4615</v>
      </c>
      <c r="C1591" t="s">
        <v>4591</v>
      </c>
      <c r="D1591" t="s">
        <v>2687</v>
      </c>
      <c r="E1591" t="s">
        <v>9230</v>
      </c>
      <c r="F1591" t="s">
        <v>4617</v>
      </c>
      <c r="G1591" t="s">
        <v>2687</v>
      </c>
      <c r="H1591" t="s">
        <v>4617</v>
      </c>
      <c r="I1591" t="s">
        <v>557</v>
      </c>
      <c r="J1591">
        <v>117490219.608924</v>
      </c>
      <c r="L1591" s="4"/>
      <c r="M1591" s="4"/>
    </row>
    <row r="1592" spans="1:13" x14ac:dyDescent="0.4">
      <c r="A1592">
        <v>210000035</v>
      </c>
      <c r="B1592" t="s">
        <v>4590</v>
      </c>
      <c r="C1592" t="s">
        <v>4591</v>
      </c>
      <c r="D1592" t="s">
        <v>2687</v>
      </c>
      <c r="E1592" t="s">
        <v>4612</v>
      </c>
      <c r="F1592" t="s">
        <v>4613</v>
      </c>
      <c r="G1592" t="s">
        <v>2687</v>
      </c>
      <c r="H1592" t="s">
        <v>4613</v>
      </c>
      <c r="I1592" t="s">
        <v>692</v>
      </c>
      <c r="J1592">
        <v>12247759556.1854</v>
      </c>
      <c r="L1592" s="4"/>
      <c r="M1592" s="4"/>
    </row>
    <row r="1593" spans="1:13" x14ac:dyDescent="0.4">
      <c r="A1593">
        <v>210000035</v>
      </c>
      <c r="B1593" t="s">
        <v>4590</v>
      </c>
      <c r="C1593" t="s">
        <v>4591</v>
      </c>
      <c r="D1593" t="s">
        <v>2687</v>
      </c>
      <c r="E1593" t="s">
        <v>4608</v>
      </c>
      <c r="F1593" t="s">
        <v>4609</v>
      </c>
      <c r="G1593" t="s">
        <v>2687</v>
      </c>
      <c r="H1593" t="s">
        <v>4609</v>
      </c>
      <c r="I1593" t="s">
        <v>692</v>
      </c>
      <c r="J1593">
        <v>41884020625.899399</v>
      </c>
      <c r="L1593" s="4"/>
      <c r="M1593" s="4"/>
    </row>
    <row r="1594" spans="1:13" x14ac:dyDescent="0.4">
      <c r="A1594">
        <v>210000035</v>
      </c>
      <c r="B1594" t="s">
        <v>4590</v>
      </c>
      <c r="C1594" t="s">
        <v>4591</v>
      </c>
      <c r="D1594" t="s">
        <v>2687</v>
      </c>
      <c r="E1594" t="s">
        <v>4592</v>
      </c>
      <c r="F1594" t="s">
        <v>4593</v>
      </c>
      <c r="G1594" t="s">
        <v>2687</v>
      </c>
      <c r="H1594" t="s">
        <v>4593</v>
      </c>
      <c r="I1594" t="s">
        <v>692</v>
      </c>
      <c r="J1594">
        <v>628399351.99009347</v>
      </c>
      <c r="L1594" s="4"/>
      <c r="M1594" s="4"/>
    </row>
    <row r="1595" spans="1:13" x14ac:dyDescent="0.4">
      <c r="A1595">
        <v>210000035</v>
      </c>
      <c r="B1595" t="s">
        <v>4590</v>
      </c>
      <c r="C1595" t="s">
        <v>4591</v>
      </c>
      <c r="D1595" t="s">
        <v>2687</v>
      </c>
      <c r="E1595" t="s">
        <v>4592</v>
      </c>
      <c r="F1595" t="s">
        <v>4602</v>
      </c>
      <c r="G1595" t="s">
        <v>2687</v>
      </c>
      <c r="H1595" t="s">
        <v>4602</v>
      </c>
      <c r="I1595" t="s">
        <v>692</v>
      </c>
      <c r="J1595">
        <v>237230745.64385921</v>
      </c>
      <c r="L1595" s="4"/>
      <c r="M1595" s="4"/>
    </row>
    <row r="1596" spans="1:13" x14ac:dyDescent="0.4">
      <c r="A1596">
        <v>210000035</v>
      </c>
      <c r="B1596" t="s">
        <v>4590</v>
      </c>
      <c r="C1596" t="s">
        <v>4591</v>
      </c>
      <c r="D1596" t="s">
        <v>2687</v>
      </c>
      <c r="E1596" t="s">
        <v>4592</v>
      </c>
      <c r="F1596" t="s">
        <v>3815</v>
      </c>
      <c r="G1596" t="s">
        <v>2687</v>
      </c>
      <c r="H1596" t="s">
        <v>3815</v>
      </c>
      <c r="I1596" t="s">
        <v>692</v>
      </c>
      <c r="J1596">
        <v>234418990.32024929</v>
      </c>
      <c r="L1596" s="4"/>
      <c r="M1596" s="4"/>
    </row>
    <row r="1597" spans="1:13" x14ac:dyDescent="0.4">
      <c r="A1597">
        <v>210000035</v>
      </c>
      <c r="B1597" t="s">
        <v>4590</v>
      </c>
      <c r="C1597" t="s">
        <v>4591</v>
      </c>
      <c r="D1597" t="s">
        <v>2687</v>
      </c>
      <c r="E1597" t="s">
        <v>4592</v>
      </c>
      <c r="F1597" t="s">
        <v>4597</v>
      </c>
      <c r="G1597" t="s">
        <v>2687</v>
      </c>
      <c r="H1597" t="s">
        <v>4597</v>
      </c>
      <c r="I1597" t="s">
        <v>692</v>
      </c>
      <c r="J1597">
        <v>185860235.08193409</v>
      </c>
      <c r="L1597" s="4"/>
      <c r="M1597" s="4"/>
    </row>
    <row r="1598" spans="1:13" x14ac:dyDescent="0.4">
      <c r="A1598">
        <v>210000035</v>
      </c>
      <c r="B1598" t="s">
        <v>4590</v>
      </c>
      <c r="C1598" t="s">
        <v>4591</v>
      </c>
      <c r="D1598" t="s">
        <v>2687</v>
      </c>
      <c r="E1598" t="s">
        <v>4592</v>
      </c>
      <c r="F1598" t="s">
        <v>4610</v>
      </c>
      <c r="G1598" t="s">
        <v>2687</v>
      </c>
      <c r="H1598" t="s">
        <v>4610</v>
      </c>
      <c r="I1598" t="s">
        <v>692</v>
      </c>
      <c r="J1598">
        <v>51829871.317671187</v>
      </c>
      <c r="L1598" s="4"/>
      <c r="M1598" s="4"/>
    </row>
    <row r="1599" spans="1:13" x14ac:dyDescent="0.4">
      <c r="A1599">
        <v>210000035</v>
      </c>
      <c r="B1599" t="s">
        <v>4590</v>
      </c>
      <c r="C1599" t="s">
        <v>4591</v>
      </c>
      <c r="D1599" t="s">
        <v>2687</v>
      </c>
      <c r="E1599" t="s">
        <v>4592</v>
      </c>
      <c r="F1599" t="s">
        <v>3719</v>
      </c>
      <c r="G1599" t="s">
        <v>2687</v>
      </c>
      <c r="H1599" t="s">
        <v>3719</v>
      </c>
      <c r="I1599" t="s">
        <v>692</v>
      </c>
      <c r="J1599">
        <v>125580831.72345109</v>
      </c>
      <c r="L1599" s="4"/>
      <c r="M1599" s="4"/>
    </row>
    <row r="1600" spans="1:13" x14ac:dyDescent="0.4">
      <c r="A1600">
        <v>210000035</v>
      </c>
      <c r="B1600" t="s">
        <v>4590</v>
      </c>
      <c r="C1600" t="s">
        <v>4591</v>
      </c>
      <c r="D1600" t="s">
        <v>2687</v>
      </c>
      <c r="E1600" t="s">
        <v>4592</v>
      </c>
      <c r="F1600" t="s">
        <v>4603</v>
      </c>
      <c r="G1600" t="s">
        <v>2687</v>
      </c>
      <c r="H1600" t="s">
        <v>4603</v>
      </c>
      <c r="I1600" t="s">
        <v>692</v>
      </c>
      <c r="J1600">
        <v>266550801.32344589</v>
      </c>
      <c r="L1600" s="4"/>
      <c r="M1600" s="4"/>
    </row>
    <row r="1601" spans="1:13" x14ac:dyDescent="0.4">
      <c r="A1601">
        <v>210000035</v>
      </c>
      <c r="B1601" t="s">
        <v>4590</v>
      </c>
      <c r="C1601" t="s">
        <v>4591</v>
      </c>
      <c r="D1601" t="s">
        <v>2687</v>
      </c>
      <c r="E1601" t="s">
        <v>4592</v>
      </c>
      <c r="F1601" t="s">
        <v>4601</v>
      </c>
      <c r="G1601" t="s">
        <v>2687</v>
      </c>
      <c r="H1601" t="s">
        <v>4601</v>
      </c>
      <c r="I1601" t="s">
        <v>692</v>
      </c>
      <c r="J1601">
        <v>406449777.53352189</v>
      </c>
      <c r="L1601" s="4"/>
      <c r="M1601" s="4"/>
    </row>
    <row r="1602" spans="1:13" x14ac:dyDescent="0.4">
      <c r="A1602">
        <v>210000035</v>
      </c>
      <c r="B1602" t="s">
        <v>4590</v>
      </c>
      <c r="C1602" t="s">
        <v>4591</v>
      </c>
      <c r="D1602" t="s">
        <v>2687</v>
      </c>
      <c r="E1602" t="s">
        <v>4592</v>
      </c>
      <c r="F1602" t="s">
        <v>4599</v>
      </c>
      <c r="G1602" t="s">
        <v>2687</v>
      </c>
      <c r="H1602" t="s">
        <v>4599</v>
      </c>
      <c r="I1602" t="s">
        <v>692</v>
      </c>
      <c r="J1602">
        <v>185252369.89582011</v>
      </c>
      <c r="L1602" s="4"/>
      <c r="M1602" s="4"/>
    </row>
    <row r="1603" spans="1:13" x14ac:dyDescent="0.4">
      <c r="A1603">
        <v>210000035</v>
      </c>
      <c r="B1603" t="s">
        <v>4590</v>
      </c>
      <c r="C1603" t="s">
        <v>4591</v>
      </c>
      <c r="D1603" t="s">
        <v>2687</v>
      </c>
      <c r="E1603" t="s">
        <v>4592</v>
      </c>
      <c r="F1603" t="s">
        <v>4600</v>
      </c>
      <c r="G1603" t="s">
        <v>2687</v>
      </c>
      <c r="H1603" t="s">
        <v>4600</v>
      </c>
      <c r="I1603" t="s">
        <v>692</v>
      </c>
      <c r="J1603">
        <v>353834133.7602973</v>
      </c>
      <c r="L1603" s="4"/>
      <c r="M1603" s="4"/>
    </row>
    <row r="1604" spans="1:13" x14ac:dyDescent="0.4">
      <c r="A1604">
        <v>210000035</v>
      </c>
      <c r="B1604" t="s">
        <v>4590</v>
      </c>
      <c r="C1604" t="s">
        <v>4591</v>
      </c>
      <c r="D1604" t="s">
        <v>2687</v>
      </c>
      <c r="E1604" t="s">
        <v>4592</v>
      </c>
      <c r="F1604" t="s">
        <v>4605</v>
      </c>
      <c r="G1604" t="s">
        <v>2687</v>
      </c>
      <c r="H1604" t="s">
        <v>4605</v>
      </c>
      <c r="I1604" t="s">
        <v>692</v>
      </c>
      <c r="J1604">
        <v>240917335.8951306</v>
      </c>
      <c r="L1604" s="4"/>
      <c r="M1604" s="4"/>
    </row>
    <row r="1605" spans="1:13" x14ac:dyDescent="0.4">
      <c r="A1605">
        <v>210000035</v>
      </c>
      <c r="B1605" t="s">
        <v>4590</v>
      </c>
      <c r="C1605" t="s">
        <v>4591</v>
      </c>
      <c r="D1605" t="s">
        <v>2687</v>
      </c>
      <c r="E1605" t="s">
        <v>4592</v>
      </c>
      <c r="F1605" t="s">
        <v>4611</v>
      </c>
      <c r="G1605" t="s">
        <v>2687</v>
      </c>
      <c r="H1605" t="s">
        <v>4611</v>
      </c>
      <c r="I1605" t="s">
        <v>692</v>
      </c>
      <c r="J1605">
        <v>278086459.37182379</v>
      </c>
      <c r="L1605" s="4"/>
      <c r="M1605" s="4"/>
    </row>
    <row r="1606" spans="1:13" x14ac:dyDescent="0.4">
      <c r="A1606">
        <v>210000035</v>
      </c>
      <c r="B1606" t="s">
        <v>4590</v>
      </c>
      <c r="C1606" t="s">
        <v>4591</v>
      </c>
      <c r="D1606" t="s">
        <v>2687</v>
      </c>
      <c r="E1606" t="s">
        <v>4592</v>
      </c>
      <c r="F1606" t="s">
        <v>4614</v>
      </c>
      <c r="G1606" t="s">
        <v>2687</v>
      </c>
      <c r="H1606" t="s">
        <v>4614</v>
      </c>
      <c r="I1606" t="s">
        <v>692</v>
      </c>
      <c r="J1606">
        <v>116100191.0095021</v>
      </c>
      <c r="L1606" s="4"/>
      <c r="M1606" s="4"/>
    </row>
    <row r="1607" spans="1:13" x14ac:dyDescent="0.4">
      <c r="A1607">
        <v>210000035</v>
      </c>
      <c r="B1607" t="s">
        <v>4590</v>
      </c>
      <c r="C1607" t="s">
        <v>4591</v>
      </c>
      <c r="D1607" t="s">
        <v>2687</v>
      </c>
      <c r="E1607" t="s">
        <v>4592</v>
      </c>
      <c r="F1607" t="s">
        <v>4606</v>
      </c>
      <c r="G1607" t="s">
        <v>2687</v>
      </c>
      <c r="H1607" t="s">
        <v>4606</v>
      </c>
      <c r="I1607" t="s">
        <v>692</v>
      </c>
      <c r="J1607">
        <v>44036863.147678412</v>
      </c>
      <c r="L1607" s="4"/>
      <c r="M1607" s="4"/>
    </row>
    <row r="1608" spans="1:13" x14ac:dyDescent="0.4">
      <c r="A1608">
        <v>210000035</v>
      </c>
      <c r="B1608" t="s">
        <v>4590</v>
      </c>
      <c r="C1608" t="s">
        <v>4591</v>
      </c>
      <c r="D1608" t="s">
        <v>2687</v>
      </c>
      <c r="E1608" t="s">
        <v>4592</v>
      </c>
      <c r="F1608" t="s">
        <v>4594</v>
      </c>
      <c r="G1608" t="s">
        <v>2687</v>
      </c>
      <c r="H1608" t="s">
        <v>4594</v>
      </c>
      <c r="I1608" t="s">
        <v>692</v>
      </c>
      <c r="J1608">
        <v>251163203.9145529</v>
      </c>
      <c r="L1608" s="4"/>
      <c r="M1608" s="4"/>
    </row>
    <row r="1609" spans="1:13" x14ac:dyDescent="0.4">
      <c r="A1609">
        <v>210000035</v>
      </c>
      <c r="B1609" t="s">
        <v>4590</v>
      </c>
      <c r="C1609" t="s">
        <v>4591</v>
      </c>
      <c r="D1609" t="s">
        <v>2687</v>
      </c>
      <c r="E1609" t="s">
        <v>4592</v>
      </c>
      <c r="F1609" t="s">
        <v>4596</v>
      </c>
      <c r="G1609" t="s">
        <v>2687</v>
      </c>
      <c r="H1609" t="s">
        <v>4596</v>
      </c>
      <c r="I1609" t="s">
        <v>692</v>
      </c>
      <c r="J1609">
        <v>133953708.75442819</v>
      </c>
      <c r="L1609" s="4"/>
      <c r="M1609" s="4"/>
    </row>
    <row r="1610" spans="1:13" x14ac:dyDescent="0.4">
      <c r="A1610">
        <v>210000035</v>
      </c>
      <c r="B1610" t="s">
        <v>4590</v>
      </c>
      <c r="C1610" t="s">
        <v>4591</v>
      </c>
      <c r="D1610" t="s">
        <v>2687</v>
      </c>
      <c r="E1610" t="s">
        <v>4592</v>
      </c>
      <c r="F1610" t="s">
        <v>4604</v>
      </c>
      <c r="G1610" t="s">
        <v>2687</v>
      </c>
      <c r="H1610" t="s">
        <v>4604</v>
      </c>
      <c r="I1610" t="s">
        <v>692</v>
      </c>
      <c r="J1610">
        <v>81996480.948158741</v>
      </c>
      <c r="L1610" s="4"/>
      <c r="M1610" s="4"/>
    </row>
    <row r="1611" spans="1:13" x14ac:dyDescent="0.4">
      <c r="A1611">
        <v>210000035</v>
      </c>
      <c r="B1611" t="s">
        <v>4590</v>
      </c>
      <c r="C1611" t="s">
        <v>4591</v>
      </c>
      <c r="D1611" t="s">
        <v>2687</v>
      </c>
      <c r="E1611" t="s">
        <v>4592</v>
      </c>
      <c r="F1611" t="s">
        <v>4607</v>
      </c>
      <c r="G1611" t="s">
        <v>2687</v>
      </c>
      <c r="H1611" t="s">
        <v>4607</v>
      </c>
      <c r="I1611" t="s">
        <v>692</v>
      </c>
      <c r="J1611">
        <v>243761809.41210371</v>
      </c>
      <c r="L1611" s="4"/>
      <c r="M1611" s="4"/>
    </row>
    <row r="1612" spans="1:13" x14ac:dyDescent="0.4">
      <c r="A1612">
        <v>210000035</v>
      </c>
      <c r="B1612" t="s">
        <v>4590</v>
      </c>
      <c r="C1612" t="s">
        <v>4591</v>
      </c>
      <c r="D1612" t="s">
        <v>2687</v>
      </c>
      <c r="E1612" t="s">
        <v>4592</v>
      </c>
      <c r="F1612" t="s">
        <v>4595</v>
      </c>
      <c r="G1612" t="s">
        <v>2687</v>
      </c>
      <c r="H1612" t="s">
        <v>4595</v>
      </c>
      <c r="I1612" t="s">
        <v>692</v>
      </c>
      <c r="J1612">
        <v>117209495.1601247</v>
      </c>
      <c r="L1612" s="4"/>
      <c r="M1612" s="4"/>
    </row>
    <row r="1613" spans="1:13" x14ac:dyDescent="0.4">
      <c r="A1613">
        <v>210000035</v>
      </c>
      <c r="B1613" t="s">
        <v>4590</v>
      </c>
      <c r="C1613" t="s">
        <v>4591</v>
      </c>
      <c r="D1613" t="s">
        <v>2687</v>
      </c>
      <c r="E1613" t="s">
        <v>4592</v>
      </c>
      <c r="F1613" t="s">
        <v>4598</v>
      </c>
      <c r="G1613" t="s">
        <v>2687</v>
      </c>
      <c r="H1613" t="s">
        <v>4598</v>
      </c>
      <c r="I1613" t="s">
        <v>692</v>
      </c>
      <c r="J1613">
        <v>111215016.46072321</v>
      </c>
      <c r="L1613" s="4"/>
      <c r="M1613" s="4"/>
    </row>
    <row r="1614" spans="1:13" x14ac:dyDescent="0.4">
      <c r="A1614">
        <v>210000035</v>
      </c>
      <c r="B1614" t="s">
        <v>4590</v>
      </c>
      <c r="C1614" t="s">
        <v>4591</v>
      </c>
      <c r="D1614" t="s">
        <v>2687</v>
      </c>
      <c r="E1614" t="s">
        <v>4592</v>
      </c>
      <c r="F1614" t="s">
        <v>9231</v>
      </c>
      <c r="G1614" t="s">
        <v>2687</v>
      </c>
      <c r="H1614" t="s">
        <v>9231</v>
      </c>
      <c r="I1614" t="s">
        <v>692</v>
      </c>
      <c r="J1614">
        <v>117209495.1601247</v>
      </c>
      <c r="L1614" s="4"/>
      <c r="M1614" s="4"/>
    </row>
    <row r="1615" spans="1:13" x14ac:dyDescent="0.4">
      <c r="A1615">
        <v>210000035</v>
      </c>
      <c r="B1615" t="s">
        <v>4590</v>
      </c>
      <c r="C1615" t="s">
        <v>4591</v>
      </c>
      <c r="D1615" t="s">
        <v>2687</v>
      </c>
      <c r="E1615" t="s">
        <v>4592</v>
      </c>
      <c r="F1615" t="s">
        <v>9232</v>
      </c>
      <c r="G1615" t="s">
        <v>2687</v>
      </c>
      <c r="H1615" t="s">
        <v>9232</v>
      </c>
      <c r="I1615" t="s">
        <v>692</v>
      </c>
      <c r="J1615">
        <v>173302610.70104149</v>
      </c>
      <c r="L1615" s="4"/>
      <c r="M1615" s="4"/>
    </row>
    <row r="1616" spans="1:13" x14ac:dyDescent="0.4">
      <c r="A1616">
        <v>210000035</v>
      </c>
      <c r="B1616" t="s">
        <v>4615</v>
      </c>
      <c r="C1616" t="s">
        <v>4591</v>
      </c>
      <c r="D1616" t="s">
        <v>554</v>
      </c>
      <c r="F1616" t="s">
        <v>9233</v>
      </c>
      <c r="G1616" t="s">
        <v>554</v>
      </c>
      <c r="H1616" t="s">
        <v>9234</v>
      </c>
      <c r="I1616" t="s">
        <v>1040</v>
      </c>
      <c r="J1616">
        <v>1272648061.7923901</v>
      </c>
      <c r="L1616" s="4"/>
      <c r="M1616" s="4"/>
    </row>
    <row r="1617" spans="1:13" x14ac:dyDescent="0.4">
      <c r="A1617">
        <v>210000035</v>
      </c>
      <c r="B1617" t="s">
        <v>4615</v>
      </c>
      <c r="C1617" t="s">
        <v>4591</v>
      </c>
      <c r="D1617" t="s">
        <v>2687</v>
      </c>
      <c r="F1617" t="s">
        <v>9233</v>
      </c>
      <c r="G1617" t="s">
        <v>2687</v>
      </c>
      <c r="H1617" t="s">
        <v>9234</v>
      </c>
      <c r="I1617" t="s">
        <v>1040</v>
      </c>
      <c r="J1617">
        <v>7575508550.0352001</v>
      </c>
      <c r="L1617" s="4"/>
      <c r="M1617" s="4"/>
    </row>
    <row r="1618" spans="1:13" x14ac:dyDescent="0.4">
      <c r="A1618">
        <v>210000035</v>
      </c>
      <c r="B1618" t="s">
        <v>4590</v>
      </c>
      <c r="C1618" t="s">
        <v>4591</v>
      </c>
      <c r="D1618" t="s">
        <v>4051</v>
      </c>
      <c r="F1618" t="s">
        <v>9235</v>
      </c>
      <c r="G1618" t="s">
        <v>4051</v>
      </c>
      <c r="I1618" t="s">
        <v>692</v>
      </c>
      <c r="J1618">
        <v>13372813154.958561</v>
      </c>
      <c r="L1618" s="4"/>
      <c r="M1618" s="4"/>
    </row>
    <row r="1619" spans="1:13" x14ac:dyDescent="0.4">
      <c r="A1619">
        <v>210000035</v>
      </c>
      <c r="B1619" t="s">
        <v>4615</v>
      </c>
      <c r="C1619" t="s">
        <v>4591</v>
      </c>
      <c r="D1619" t="s">
        <v>2687</v>
      </c>
      <c r="E1619" t="s">
        <v>9236</v>
      </c>
      <c r="F1619" t="s">
        <v>9237</v>
      </c>
      <c r="G1619" t="s">
        <v>2687</v>
      </c>
      <c r="H1619" t="s">
        <v>9238</v>
      </c>
      <c r="I1619" t="s">
        <v>692</v>
      </c>
      <c r="J1619">
        <v>11542531976.607</v>
      </c>
      <c r="L1619" s="4"/>
      <c r="M1619" s="4"/>
    </row>
    <row r="1620" spans="1:13" x14ac:dyDescent="0.4">
      <c r="A1620">
        <v>210000055</v>
      </c>
      <c r="B1620" t="s">
        <v>4627</v>
      </c>
      <c r="C1620" t="s">
        <v>4628</v>
      </c>
      <c r="D1620" t="s">
        <v>554</v>
      </c>
      <c r="E1620" t="s">
        <v>9239</v>
      </c>
      <c r="F1620" t="s">
        <v>4629</v>
      </c>
      <c r="G1620" t="s">
        <v>554</v>
      </c>
      <c r="H1620" t="s">
        <v>4630</v>
      </c>
      <c r="I1620" t="s">
        <v>692</v>
      </c>
      <c r="J1620">
        <v>36316722613.845596</v>
      </c>
      <c r="K1620">
        <v>5.2889999999999997</v>
      </c>
      <c r="L1620" s="4">
        <v>46935</v>
      </c>
      <c r="M1620" s="4">
        <v>43577</v>
      </c>
    </row>
    <row r="1621" spans="1:13" x14ac:dyDescent="0.4">
      <c r="A1621">
        <v>210000055</v>
      </c>
      <c r="B1621" t="s">
        <v>4627</v>
      </c>
      <c r="C1621" t="s">
        <v>4628</v>
      </c>
      <c r="D1621" t="s">
        <v>554</v>
      </c>
      <c r="E1621" t="s">
        <v>9240</v>
      </c>
      <c r="F1621" t="s">
        <v>4631</v>
      </c>
      <c r="G1621" t="s">
        <v>554</v>
      </c>
      <c r="H1621" t="s">
        <v>4632</v>
      </c>
      <c r="I1621" t="s">
        <v>692</v>
      </c>
      <c r="J1621">
        <v>52608817465.208199</v>
      </c>
      <c r="K1621">
        <v>6.41</v>
      </c>
      <c r="L1621" s="4">
        <v>47214</v>
      </c>
      <c r="M1621" s="4">
        <v>43561</v>
      </c>
    </row>
    <row r="1622" spans="1:13" x14ac:dyDescent="0.4">
      <c r="A1622">
        <v>210000055</v>
      </c>
      <c r="B1622" t="s">
        <v>4627</v>
      </c>
      <c r="C1622" t="s">
        <v>4628</v>
      </c>
      <c r="D1622" t="s">
        <v>606</v>
      </c>
      <c r="F1622" t="s">
        <v>9241</v>
      </c>
      <c r="G1622" t="s">
        <v>606</v>
      </c>
      <c r="I1622" t="s">
        <v>557</v>
      </c>
      <c r="J1622">
        <v>18621856682.50341</v>
      </c>
      <c r="L1622" s="4"/>
      <c r="M1622" s="4"/>
    </row>
    <row r="1623" spans="1:13" x14ac:dyDescent="0.4">
      <c r="A1623">
        <v>210000055</v>
      </c>
      <c r="B1623" t="s">
        <v>4627</v>
      </c>
      <c r="C1623" t="s">
        <v>4628</v>
      </c>
      <c r="D1623" t="s">
        <v>606</v>
      </c>
      <c r="F1623" t="s">
        <v>9242</v>
      </c>
      <c r="G1623" t="s">
        <v>606</v>
      </c>
      <c r="I1623" t="s">
        <v>692</v>
      </c>
      <c r="J1623">
        <v>50015488280.868317</v>
      </c>
      <c r="L1623" s="4"/>
      <c r="M1623" s="4"/>
    </row>
    <row r="1624" spans="1:13" x14ac:dyDescent="0.4">
      <c r="A1624">
        <v>210000055</v>
      </c>
      <c r="B1624" t="s">
        <v>4627</v>
      </c>
      <c r="C1624" t="s">
        <v>4628</v>
      </c>
      <c r="D1624" t="s">
        <v>2687</v>
      </c>
      <c r="E1624" t="s">
        <v>9243</v>
      </c>
      <c r="F1624" t="s">
        <v>9244</v>
      </c>
      <c r="G1624" t="s">
        <v>2687</v>
      </c>
      <c r="H1624" t="s">
        <v>9245</v>
      </c>
      <c r="I1624" t="s">
        <v>692</v>
      </c>
      <c r="J1624">
        <v>10139460517.17436</v>
      </c>
      <c r="L1624" s="4"/>
      <c r="M1624" s="4"/>
    </row>
    <row r="1625" spans="1:13" x14ac:dyDescent="0.4">
      <c r="A1625">
        <v>210000055</v>
      </c>
      <c r="B1625" t="s">
        <v>4627</v>
      </c>
      <c r="C1625" t="s">
        <v>4628</v>
      </c>
      <c r="D1625" t="s">
        <v>2687</v>
      </c>
      <c r="E1625" t="s">
        <v>9246</v>
      </c>
      <c r="F1625" t="s">
        <v>9247</v>
      </c>
      <c r="G1625" t="s">
        <v>2687</v>
      </c>
      <c r="H1625" t="s">
        <v>9245</v>
      </c>
      <c r="I1625" t="s">
        <v>692</v>
      </c>
      <c r="J1625">
        <v>24492474597.689789</v>
      </c>
      <c r="L1625" s="4"/>
      <c r="M1625" s="4"/>
    </row>
    <row r="1626" spans="1:13" x14ac:dyDescent="0.4">
      <c r="A1626">
        <v>210000055</v>
      </c>
      <c r="B1626" t="s">
        <v>4627</v>
      </c>
      <c r="C1626" t="s">
        <v>4628</v>
      </c>
      <c r="D1626" t="s">
        <v>2687</v>
      </c>
      <c r="E1626" t="s">
        <v>9248</v>
      </c>
      <c r="F1626" t="s">
        <v>9249</v>
      </c>
      <c r="G1626" t="s">
        <v>2687</v>
      </c>
      <c r="H1626" t="s">
        <v>9250</v>
      </c>
      <c r="I1626" t="s">
        <v>812</v>
      </c>
      <c r="J1626">
        <v>21695198675.50827</v>
      </c>
      <c r="L1626" s="4"/>
      <c r="M1626" s="4"/>
    </row>
    <row r="1627" spans="1:13" x14ac:dyDescent="0.4">
      <c r="A1627">
        <v>210000055</v>
      </c>
      <c r="B1627" t="s">
        <v>4627</v>
      </c>
      <c r="C1627" t="s">
        <v>4628</v>
      </c>
      <c r="D1627" t="s">
        <v>2687</v>
      </c>
      <c r="E1627" t="s">
        <v>9251</v>
      </c>
      <c r="F1627" t="s">
        <v>9249</v>
      </c>
      <c r="G1627" t="s">
        <v>2687</v>
      </c>
      <c r="H1627" t="s">
        <v>9250</v>
      </c>
      <c r="I1627" t="s">
        <v>812</v>
      </c>
      <c r="J1627">
        <v>784971257.7676307</v>
      </c>
      <c r="L1627" s="4"/>
      <c r="M1627" s="4"/>
    </row>
    <row r="1628" spans="1:13" x14ac:dyDescent="0.4">
      <c r="A1628">
        <v>210000055</v>
      </c>
      <c r="B1628" t="s">
        <v>4627</v>
      </c>
      <c r="C1628" t="s">
        <v>4628</v>
      </c>
      <c r="D1628" t="s">
        <v>2687</v>
      </c>
      <c r="E1628" t="s">
        <v>9252</v>
      </c>
      <c r="F1628" t="s">
        <v>9253</v>
      </c>
      <c r="G1628" t="s">
        <v>2687</v>
      </c>
      <c r="H1628" t="s">
        <v>9254</v>
      </c>
      <c r="I1628" t="s">
        <v>692</v>
      </c>
      <c r="J1628">
        <v>10030229514.57522</v>
      </c>
      <c r="L1628" s="4"/>
      <c r="M1628" s="4"/>
    </row>
    <row r="1629" spans="1:13" x14ac:dyDescent="0.4">
      <c r="A1629">
        <v>210000055</v>
      </c>
      <c r="B1629" t="s">
        <v>4627</v>
      </c>
      <c r="C1629" t="s">
        <v>4628</v>
      </c>
      <c r="D1629" t="s">
        <v>2687</v>
      </c>
      <c r="E1629" t="s">
        <v>9255</v>
      </c>
      <c r="F1629" t="s">
        <v>9256</v>
      </c>
      <c r="G1629" t="s">
        <v>2687</v>
      </c>
      <c r="H1629" t="s">
        <v>9254</v>
      </c>
      <c r="I1629" t="s">
        <v>692</v>
      </c>
      <c r="J1629">
        <v>590899311.63999772</v>
      </c>
      <c r="L1629" s="4"/>
      <c r="M1629" s="4"/>
    </row>
    <row r="1630" spans="1:13" x14ac:dyDescent="0.4">
      <c r="A1630">
        <v>210000063</v>
      </c>
      <c r="B1630" t="s">
        <v>1418</v>
      </c>
      <c r="C1630" t="s">
        <v>9257</v>
      </c>
      <c r="D1630" t="s">
        <v>606</v>
      </c>
      <c r="F1630" t="s">
        <v>1418</v>
      </c>
      <c r="G1630" t="s">
        <v>606</v>
      </c>
      <c r="I1630" t="s">
        <v>692</v>
      </c>
      <c r="J1630">
        <v>2512814552</v>
      </c>
      <c r="L1630" s="4"/>
      <c r="M1630" s="4"/>
    </row>
    <row r="1631" spans="1:13" x14ac:dyDescent="0.4">
      <c r="A1631">
        <v>210000065</v>
      </c>
      <c r="B1631" t="s">
        <v>1412</v>
      </c>
      <c r="C1631" t="s">
        <v>4633</v>
      </c>
      <c r="D1631" t="s">
        <v>2687</v>
      </c>
      <c r="F1631" t="s">
        <v>4736</v>
      </c>
      <c r="G1631" t="s">
        <v>2687</v>
      </c>
      <c r="H1631" t="s">
        <v>4737</v>
      </c>
      <c r="I1631" t="s">
        <v>692</v>
      </c>
      <c r="J1631">
        <v>331378605.7985</v>
      </c>
      <c r="L1631" s="4"/>
      <c r="M1631" s="4"/>
    </row>
    <row r="1632" spans="1:13" x14ac:dyDescent="0.4">
      <c r="A1632">
        <v>210000065</v>
      </c>
      <c r="B1632" t="s">
        <v>1412</v>
      </c>
      <c r="C1632" t="s">
        <v>4633</v>
      </c>
      <c r="D1632" t="s">
        <v>2687</v>
      </c>
      <c r="F1632" t="s">
        <v>4875</v>
      </c>
      <c r="G1632" t="s">
        <v>2687</v>
      </c>
      <c r="H1632" t="s">
        <v>4875</v>
      </c>
      <c r="I1632" t="s">
        <v>692</v>
      </c>
      <c r="J1632">
        <v>5679828467.9591856</v>
      </c>
      <c r="L1632" s="4"/>
      <c r="M1632" s="4"/>
    </row>
    <row r="1633" spans="1:13" x14ac:dyDescent="0.4">
      <c r="A1633">
        <v>210000065</v>
      </c>
      <c r="B1633" t="s">
        <v>1412</v>
      </c>
      <c r="C1633" t="s">
        <v>4633</v>
      </c>
      <c r="D1633" t="s">
        <v>2687</v>
      </c>
      <c r="F1633" t="s">
        <v>4693</v>
      </c>
      <c r="G1633" t="s">
        <v>2687</v>
      </c>
      <c r="H1633" t="s">
        <v>4693</v>
      </c>
      <c r="I1633" t="s">
        <v>692</v>
      </c>
      <c r="J1633">
        <v>2063464107.475451</v>
      </c>
      <c r="L1633" s="4"/>
      <c r="M1633" s="4"/>
    </row>
    <row r="1634" spans="1:13" x14ac:dyDescent="0.4">
      <c r="A1634">
        <v>210000065</v>
      </c>
      <c r="B1634" t="s">
        <v>1412</v>
      </c>
      <c r="C1634" t="s">
        <v>4633</v>
      </c>
      <c r="D1634" t="s">
        <v>2687</v>
      </c>
      <c r="F1634" t="s">
        <v>4837</v>
      </c>
      <c r="G1634" t="s">
        <v>2687</v>
      </c>
      <c r="H1634" t="s">
        <v>4837</v>
      </c>
      <c r="I1634" t="s">
        <v>692</v>
      </c>
      <c r="J1634">
        <v>1173971665.367183</v>
      </c>
      <c r="L1634" s="4"/>
      <c r="M1634" s="4"/>
    </row>
    <row r="1635" spans="1:13" x14ac:dyDescent="0.4">
      <c r="A1635">
        <v>210000065</v>
      </c>
      <c r="B1635" t="s">
        <v>1412</v>
      </c>
      <c r="C1635" t="s">
        <v>4633</v>
      </c>
      <c r="D1635" t="s">
        <v>2687</v>
      </c>
      <c r="F1635" t="s">
        <v>4881</v>
      </c>
      <c r="G1635" t="s">
        <v>2687</v>
      </c>
      <c r="H1635" t="s">
        <v>4881</v>
      </c>
      <c r="I1635" t="s">
        <v>692</v>
      </c>
      <c r="J1635">
        <v>23895123.62363651</v>
      </c>
      <c r="L1635" s="4"/>
      <c r="M1635" s="4"/>
    </row>
    <row r="1636" spans="1:13" x14ac:dyDescent="0.4">
      <c r="A1636">
        <v>210000065</v>
      </c>
      <c r="B1636" t="s">
        <v>1412</v>
      </c>
      <c r="C1636" t="s">
        <v>4633</v>
      </c>
      <c r="D1636" t="s">
        <v>2687</v>
      </c>
      <c r="F1636" t="s">
        <v>4792</v>
      </c>
      <c r="G1636" t="s">
        <v>2687</v>
      </c>
      <c r="H1636" t="s">
        <v>4792</v>
      </c>
      <c r="I1636" t="s">
        <v>692</v>
      </c>
      <c r="J1636">
        <v>2631432815.1449661</v>
      </c>
      <c r="L1636" s="4"/>
      <c r="M1636" s="4"/>
    </row>
    <row r="1637" spans="1:13" x14ac:dyDescent="0.4">
      <c r="A1637">
        <v>210000065</v>
      </c>
      <c r="B1637" t="s">
        <v>1412</v>
      </c>
      <c r="C1637" t="s">
        <v>4633</v>
      </c>
      <c r="D1637" t="s">
        <v>2687</v>
      </c>
      <c r="F1637" t="s">
        <v>4756</v>
      </c>
      <c r="G1637" t="s">
        <v>2687</v>
      </c>
      <c r="H1637" t="s">
        <v>4756</v>
      </c>
      <c r="I1637" t="s">
        <v>692</v>
      </c>
      <c r="J1637">
        <v>1792982619.3570099</v>
      </c>
      <c r="L1637" s="4"/>
      <c r="M1637" s="4"/>
    </row>
    <row r="1638" spans="1:13" x14ac:dyDescent="0.4">
      <c r="A1638">
        <v>210000065</v>
      </c>
      <c r="B1638" t="s">
        <v>1412</v>
      </c>
      <c r="C1638" t="s">
        <v>4633</v>
      </c>
      <c r="D1638" t="s">
        <v>2687</v>
      </c>
      <c r="F1638" t="s">
        <v>4793</v>
      </c>
      <c r="G1638" t="s">
        <v>2687</v>
      </c>
      <c r="H1638" t="s">
        <v>4793</v>
      </c>
      <c r="I1638" t="s">
        <v>692</v>
      </c>
      <c r="J1638">
        <v>184656990.84301361</v>
      </c>
      <c r="L1638" s="4"/>
      <c r="M1638" s="4"/>
    </row>
    <row r="1639" spans="1:13" x14ac:dyDescent="0.4">
      <c r="A1639">
        <v>210000065</v>
      </c>
      <c r="B1639" t="s">
        <v>1412</v>
      </c>
      <c r="C1639" t="s">
        <v>4633</v>
      </c>
      <c r="D1639" t="s">
        <v>2687</v>
      </c>
      <c r="F1639" t="s">
        <v>4337</v>
      </c>
      <c r="G1639" t="s">
        <v>2687</v>
      </c>
      <c r="H1639" t="s">
        <v>4337</v>
      </c>
      <c r="I1639" t="s">
        <v>692</v>
      </c>
      <c r="J1639">
        <v>1693301778.205153</v>
      </c>
      <c r="L1639" s="4"/>
      <c r="M1639" s="4"/>
    </row>
    <row r="1640" spans="1:13" x14ac:dyDescent="0.4">
      <c r="A1640">
        <v>210000065</v>
      </c>
      <c r="B1640" t="s">
        <v>1412</v>
      </c>
      <c r="C1640" t="s">
        <v>4633</v>
      </c>
      <c r="D1640" t="s">
        <v>2687</v>
      </c>
      <c r="F1640" t="s">
        <v>9258</v>
      </c>
      <c r="G1640" t="s">
        <v>2687</v>
      </c>
      <c r="H1640" t="s">
        <v>9258</v>
      </c>
      <c r="I1640" t="s">
        <v>692</v>
      </c>
      <c r="J1640">
        <v>634563993.03479695</v>
      </c>
      <c r="L1640" s="4"/>
      <c r="M1640" s="4"/>
    </row>
    <row r="1641" spans="1:13" x14ac:dyDescent="0.4">
      <c r="A1641">
        <v>210000065</v>
      </c>
      <c r="B1641" t="s">
        <v>1412</v>
      </c>
      <c r="C1641" t="s">
        <v>4633</v>
      </c>
      <c r="D1641" t="s">
        <v>2687</v>
      </c>
      <c r="F1641" t="s">
        <v>4740</v>
      </c>
      <c r="G1641" t="s">
        <v>2687</v>
      </c>
      <c r="H1641" t="s">
        <v>4740</v>
      </c>
      <c r="I1641" t="s">
        <v>692</v>
      </c>
      <c r="J1641">
        <v>2038437853.739454</v>
      </c>
      <c r="L1641" s="4"/>
      <c r="M1641" s="4"/>
    </row>
    <row r="1642" spans="1:13" x14ac:dyDescent="0.4">
      <c r="A1642">
        <v>210000065</v>
      </c>
      <c r="B1642" t="s">
        <v>1412</v>
      </c>
      <c r="C1642" t="s">
        <v>4633</v>
      </c>
      <c r="D1642" t="s">
        <v>2687</v>
      </c>
      <c r="F1642" t="s">
        <v>4698</v>
      </c>
      <c r="G1642" t="s">
        <v>2687</v>
      </c>
      <c r="H1642" t="s">
        <v>4698</v>
      </c>
      <c r="I1642" t="s">
        <v>692</v>
      </c>
      <c r="J1642">
        <v>1224448346.631315</v>
      </c>
      <c r="L1642" s="4"/>
      <c r="M1642" s="4"/>
    </row>
    <row r="1643" spans="1:13" x14ac:dyDescent="0.4">
      <c r="A1643">
        <v>210000065</v>
      </c>
      <c r="B1643" t="s">
        <v>1412</v>
      </c>
      <c r="C1643" t="s">
        <v>4633</v>
      </c>
      <c r="D1643" t="s">
        <v>2687</v>
      </c>
      <c r="F1643" t="s">
        <v>9259</v>
      </c>
      <c r="G1643" t="s">
        <v>2687</v>
      </c>
      <c r="H1643" t="s">
        <v>9259</v>
      </c>
      <c r="I1643" t="s">
        <v>692</v>
      </c>
      <c r="J1643">
        <v>1376868129.2720261</v>
      </c>
      <c r="L1643" s="4"/>
      <c r="M1643" s="4"/>
    </row>
    <row r="1644" spans="1:13" x14ac:dyDescent="0.4">
      <c r="A1644">
        <v>210000065</v>
      </c>
      <c r="B1644" t="s">
        <v>1412</v>
      </c>
      <c r="C1644" t="s">
        <v>4633</v>
      </c>
      <c r="D1644" t="s">
        <v>2687</v>
      </c>
      <c r="F1644" t="s">
        <v>4798</v>
      </c>
      <c r="G1644" t="s">
        <v>2687</v>
      </c>
      <c r="H1644" t="s">
        <v>4798</v>
      </c>
      <c r="I1644" t="s">
        <v>692</v>
      </c>
      <c r="J1644">
        <v>1793830966.9412811</v>
      </c>
      <c r="L1644" s="4"/>
      <c r="M1644" s="4"/>
    </row>
    <row r="1645" spans="1:13" x14ac:dyDescent="0.4">
      <c r="A1645">
        <v>210000065</v>
      </c>
      <c r="B1645" t="s">
        <v>1412</v>
      </c>
      <c r="C1645" t="s">
        <v>4633</v>
      </c>
      <c r="D1645" t="s">
        <v>2687</v>
      </c>
      <c r="F1645" t="s">
        <v>4814</v>
      </c>
      <c r="G1645" t="s">
        <v>2687</v>
      </c>
      <c r="H1645" t="s">
        <v>4814</v>
      </c>
      <c r="I1645" t="s">
        <v>692</v>
      </c>
      <c r="J1645">
        <v>1363153176.6596429</v>
      </c>
      <c r="L1645" s="4"/>
      <c r="M1645" s="4"/>
    </row>
    <row r="1646" spans="1:13" x14ac:dyDescent="0.4">
      <c r="A1646">
        <v>210000065</v>
      </c>
      <c r="B1646" t="s">
        <v>1412</v>
      </c>
      <c r="C1646" t="s">
        <v>4633</v>
      </c>
      <c r="D1646" t="s">
        <v>2687</v>
      </c>
      <c r="F1646" t="s">
        <v>9260</v>
      </c>
      <c r="G1646" t="s">
        <v>2687</v>
      </c>
      <c r="H1646" t="s">
        <v>9260</v>
      </c>
      <c r="I1646" t="s">
        <v>692</v>
      </c>
      <c r="J1646">
        <v>325058516.03988367</v>
      </c>
      <c r="L1646" s="4"/>
      <c r="M1646" s="4"/>
    </row>
    <row r="1647" spans="1:13" x14ac:dyDescent="0.4">
      <c r="A1647">
        <v>210000065</v>
      </c>
      <c r="B1647" t="s">
        <v>1412</v>
      </c>
      <c r="C1647" t="s">
        <v>4633</v>
      </c>
      <c r="D1647" t="s">
        <v>2687</v>
      </c>
      <c r="F1647" t="s">
        <v>9261</v>
      </c>
      <c r="G1647" t="s">
        <v>2687</v>
      </c>
      <c r="H1647" t="s">
        <v>9261</v>
      </c>
      <c r="I1647" t="s">
        <v>692</v>
      </c>
      <c r="J1647">
        <v>3119369883.465034</v>
      </c>
      <c r="L1647" s="4"/>
      <c r="M1647" s="4"/>
    </row>
    <row r="1648" spans="1:13" x14ac:dyDescent="0.4">
      <c r="A1648">
        <v>210000065</v>
      </c>
      <c r="B1648" t="s">
        <v>1412</v>
      </c>
      <c r="C1648" t="s">
        <v>4633</v>
      </c>
      <c r="D1648" t="s">
        <v>2687</v>
      </c>
      <c r="F1648" t="s">
        <v>9262</v>
      </c>
      <c r="G1648" t="s">
        <v>2687</v>
      </c>
      <c r="H1648" t="s">
        <v>9262</v>
      </c>
      <c r="I1648" t="s">
        <v>692</v>
      </c>
      <c r="J1648">
        <v>1915629637.9785271</v>
      </c>
      <c r="L1648" s="4"/>
      <c r="M1648" s="4"/>
    </row>
    <row r="1649" spans="1:13" x14ac:dyDescent="0.4">
      <c r="A1649">
        <v>210000065</v>
      </c>
      <c r="B1649" t="s">
        <v>1412</v>
      </c>
      <c r="C1649" t="s">
        <v>4633</v>
      </c>
      <c r="D1649" t="s">
        <v>2687</v>
      </c>
      <c r="F1649" t="s">
        <v>4709</v>
      </c>
      <c r="G1649" t="s">
        <v>2687</v>
      </c>
      <c r="H1649" t="s">
        <v>4709</v>
      </c>
      <c r="I1649" t="s">
        <v>692</v>
      </c>
      <c r="J1649">
        <v>2161555064.47577</v>
      </c>
      <c r="L1649" s="4"/>
      <c r="M1649" s="4"/>
    </row>
    <row r="1650" spans="1:13" x14ac:dyDescent="0.4">
      <c r="A1650">
        <v>210000065</v>
      </c>
      <c r="B1650" t="s">
        <v>1412</v>
      </c>
      <c r="C1650" t="s">
        <v>4633</v>
      </c>
      <c r="D1650" t="s">
        <v>2687</v>
      </c>
      <c r="F1650" t="s">
        <v>9263</v>
      </c>
      <c r="G1650" t="s">
        <v>2687</v>
      </c>
      <c r="H1650" t="s">
        <v>9263</v>
      </c>
      <c r="I1650" t="s">
        <v>692</v>
      </c>
      <c r="J1650">
        <v>1372005010.984621</v>
      </c>
      <c r="L1650" s="4"/>
      <c r="M1650" s="4"/>
    </row>
    <row r="1651" spans="1:13" x14ac:dyDescent="0.4">
      <c r="A1651">
        <v>210000065</v>
      </c>
      <c r="B1651" t="s">
        <v>1412</v>
      </c>
      <c r="C1651" t="s">
        <v>4633</v>
      </c>
      <c r="D1651" t="s">
        <v>2687</v>
      </c>
      <c r="F1651" t="s">
        <v>3611</v>
      </c>
      <c r="G1651" t="s">
        <v>2687</v>
      </c>
      <c r="H1651" t="s">
        <v>3611</v>
      </c>
      <c r="I1651" t="s">
        <v>692</v>
      </c>
      <c r="J1651">
        <v>1139023027.987232</v>
      </c>
      <c r="L1651" s="4"/>
      <c r="M1651" s="4"/>
    </row>
    <row r="1652" spans="1:13" x14ac:dyDescent="0.4">
      <c r="A1652">
        <v>210000065</v>
      </c>
      <c r="B1652" t="s">
        <v>1412</v>
      </c>
      <c r="C1652" t="s">
        <v>4633</v>
      </c>
      <c r="D1652" t="s">
        <v>2687</v>
      </c>
      <c r="F1652" t="s">
        <v>4658</v>
      </c>
      <c r="G1652" t="s">
        <v>2687</v>
      </c>
      <c r="H1652" t="s">
        <v>4658</v>
      </c>
      <c r="I1652" t="s">
        <v>692</v>
      </c>
      <c r="J1652">
        <v>4051297815.4545879</v>
      </c>
      <c r="L1652" s="4"/>
      <c r="M1652" s="4"/>
    </row>
    <row r="1653" spans="1:13" x14ac:dyDescent="0.4">
      <c r="A1653">
        <v>210000065</v>
      </c>
      <c r="B1653" t="s">
        <v>1412</v>
      </c>
      <c r="C1653" t="s">
        <v>4633</v>
      </c>
      <c r="D1653" t="s">
        <v>2687</v>
      </c>
      <c r="F1653" t="s">
        <v>4832</v>
      </c>
      <c r="G1653" t="s">
        <v>2687</v>
      </c>
      <c r="H1653" t="s">
        <v>4832</v>
      </c>
      <c r="I1653" t="s">
        <v>692</v>
      </c>
      <c r="J1653">
        <v>3598277292.9596658</v>
      </c>
      <c r="L1653" s="4"/>
      <c r="M1653" s="4"/>
    </row>
    <row r="1654" spans="1:13" x14ac:dyDescent="0.4">
      <c r="A1654">
        <v>210000065</v>
      </c>
      <c r="B1654" t="s">
        <v>1412</v>
      </c>
      <c r="C1654" t="s">
        <v>4633</v>
      </c>
      <c r="D1654" t="s">
        <v>2687</v>
      </c>
      <c r="F1654" t="s">
        <v>3613</v>
      </c>
      <c r="G1654" t="s">
        <v>2687</v>
      </c>
      <c r="H1654" t="s">
        <v>3613</v>
      </c>
      <c r="I1654" t="s">
        <v>692</v>
      </c>
      <c r="J1654">
        <v>1009588592.988683</v>
      </c>
      <c r="L1654" s="4"/>
      <c r="M1654" s="4"/>
    </row>
    <row r="1655" spans="1:13" x14ac:dyDescent="0.4">
      <c r="A1655">
        <v>210000065</v>
      </c>
      <c r="B1655" t="s">
        <v>1412</v>
      </c>
      <c r="C1655" t="s">
        <v>4633</v>
      </c>
      <c r="D1655" t="s">
        <v>2687</v>
      </c>
      <c r="F1655" t="s">
        <v>4713</v>
      </c>
      <c r="G1655" t="s">
        <v>2687</v>
      </c>
      <c r="H1655" t="s">
        <v>4713</v>
      </c>
      <c r="I1655" t="s">
        <v>692</v>
      </c>
      <c r="J1655">
        <v>2511028038.9718528</v>
      </c>
      <c r="L1655" s="4"/>
      <c r="M1655" s="4"/>
    </row>
    <row r="1656" spans="1:13" x14ac:dyDescent="0.4">
      <c r="A1656">
        <v>210000065</v>
      </c>
      <c r="B1656" t="s">
        <v>1412</v>
      </c>
      <c r="C1656" t="s">
        <v>4633</v>
      </c>
      <c r="D1656" t="s">
        <v>2687</v>
      </c>
      <c r="F1656" t="s">
        <v>4696</v>
      </c>
      <c r="G1656" t="s">
        <v>2687</v>
      </c>
      <c r="H1656" t="s">
        <v>4696</v>
      </c>
      <c r="I1656" t="s">
        <v>692</v>
      </c>
      <c r="J1656">
        <v>2886387900.4676461</v>
      </c>
      <c r="L1656" s="4"/>
      <c r="M1656" s="4"/>
    </row>
    <row r="1657" spans="1:13" x14ac:dyDescent="0.4">
      <c r="A1657">
        <v>210000065</v>
      </c>
      <c r="B1657" t="s">
        <v>1412</v>
      </c>
      <c r="C1657" t="s">
        <v>4633</v>
      </c>
      <c r="D1657" t="s">
        <v>2687</v>
      </c>
      <c r="F1657" t="s">
        <v>4800</v>
      </c>
      <c r="G1657" t="s">
        <v>2687</v>
      </c>
      <c r="H1657" t="s">
        <v>4800</v>
      </c>
      <c r="I1657" t="s">
        <v>692</v>
      </c>
      <c r="J1657">
        <v>1592043550.4821551</v>
      </c>
      <c r="L1657" s="4"/>
      <c r="M1657" s="4"/>
    </row>
    <row r="1658" spans="1:13" x14ac:dyDescent="0.4">
      <c r="A1658">
        <v>210000065</v>
      </c>
      <c r="B1658" t="s">
        <v>1412</v>
      </c>
      <c r="C1658" t="s">
        <v>4633</v>
      </c>
      <c r="D1658" t="s">
        <v>2687</v>
      </c>
      <c r="F1658" t="s">
        <v>4864</v>
      </c>
      <c r="G1658" t="s">
        <v>2687</v>
      </c>
      <c r="H1658" t="s">
        <v>4864</v>
      </c>
      <c r="I1658" t="s">
        <v>692</v>
      </c>
      <c r="J1658">
        <v>957814818.98926365</v>
      </c>
      <c r="L1658" s="4"/>
      <c r="M1658" s="4"/>
    </row>
    <row r="1659" spans="1:13" x14ac:dyDescent="0.4">
      <c r="A1659">
        <v>210000065</v>
      </c>
      <c r="B1659" t="s">
        <v>1412</v>
      </c>
      <c r="C1659" t="s">
        <v>4633</v>
      </c>
      <c r="D1659" t="s">
        <v>2687</v>
      </c>
      <c r="F1659" t="s">
        <v>4851</v>
      </c>
      <c r="G1659" t="s">
        <v>2687</v>
      </c>
      <c r="H1659" t="s">
        <v>4851</v>
      </c>
      <c r="I1659" t="s">
        <v>692</v>
      </c>
      <c r="J1659">
        <v>1022532036.488538</v>
      </c>
      <c r="L1659" s="4"/>
      <c r="M1659" s="4"/>
    </row>
    <row r="1660" spans="1:13" x14ac:dyDescent="0.4">
      <c r="A1660">
        <v>210000065</v>
      </c>
      <c r="B1660" t="s">
        <v>1412</v>
      </c>
      <c r="C1660" t="s">
        <v>4633</v>
      </c>
      <c r="D1660" t="s">
        <v>2687</v>
      </c>
      <c r="F1660" t="s">
        <v>4720</v>
      </c>
      <c r="G1660" t="s">
        <v>2687</v>
      </c>
      <c r="H1660" t="s">
        <v>4720</v>
      </c>
      <c r="I1660" t="s">
        <v>692</v>
      </c>
      <c r="J1660">
        <v>2161555064.47577</v>
      </c>
      <c r="L1660" s="4"/>
      <c r="M1660" s="4"/>
    </row>
    <row r="1661" spans="1:13" x14ac:dyDescent="0.4">
      <c r="A1661">
        <v>210000065</v>
      </c>
      <c r="B1661" t="s">
        <v>1412</v>
      </c>
      <c r="C1661" t="s">
        <v>4633</v>
      </c>
      <c r="D1661" t="s">
        <v>2687</v>
      </c>
      <c r="F1661" t="s">
        <v>4749</v>
      </c>
      <c r="G1661" t="s">
        <v>2687</v>
      </c>
      <c r="H1661" t="s">
        <v>4749</v>
      </c>
      <c r="I1661" t="s">
        <v>692</v>
      </c>
      <c r="J1661">
        <v>608341844.49318099</v>
      </c>
      <c r="L1661" s="4"/>
      <c r="M1661" s="4"/>
    </row>
    <row r="1662" spans="1:13" x14ac:dyDescent="0.4">
      <c r="A1662">
        <v>210000065</v>
      </c>
      <c r="B1662" t="s">
        <v>1412</v>
      </c>
      <c r="C1662" t="s">
        <v>4633</v>
      </c>
      <c r="D1662" t="s">
        <v>2687</v>
      </c>
      <c r="F1662" t="s">
        <v>4813</v>
      </c>
      <c r="G1662" t="s">
        <v>2687</v>
      </c>
      <c r="H1662" t="s">
        <v>4813</v>
      </c>
      <c r="I1662" t="s">
        <v>692</v>
      </c>
      <c r="J1662">
        <v>2821670682.9683709</v>
      </c>
      <c r="L1662" s="4"/>
      <c r="M1662" s="4"/>
    </row>
    <row r="1663" spans="1:13" x14ac:dyDescent="0.4">
      <c r="A1663">
        <v>210000065</v>
      </c>
      <c r="B1663" t="s">
        <v>1412</v>
      </c>
      <c r="C1663" t="s">
        <v>4633</v>
      </c>
      <c r="D1663" t="s">
        <v>2687</v>
      </c>
      <c r="F1663" t="s">
        <v>4867</v>
      </c>
      <c r="G1663" t="s">
        <v>2687</v>
      </c>
      <c r="H1663" t="s">
        <v>4867</v>
      </c>
      <c r="I1663" t="s">
        <v>692</v>
      </c>
      <c r="J1663">
        <v>58815222.153169751</v>
      </c>
      <c r="L1663" s="4"/>
      <c r="M1663" s="4"/>
    </row>
    <row r="1664" spans="1:13" x14ac:dyDescent="0.4">
      <c r="A1664">
        <v>210000065</v>
      </c>
      <c r="B1664" t="s">
        <v>1412</v>
      </c>
      <c r="C1664" t="s">
        <v>4633</v>
      </c>
      <c r="D1664" t="s">
        <v>2687</v>
      </c>
      <c r="F1664" t="s">
        <v>9264</v>
      </c>
      <c r="G1664" t="s">
        <v>2687</v>
      </c>
      <c r="H1664" t="s">
        <v>9264</v>
      </c>
      <c r="I1664" t="s">
        <v>692</v>
      </c>
      <c r="J1664">
        <v>2161459414.1289878</v>
      </c>
      <c r="L1664" s="4"/>
      <c r="M1664" s="4"/>
    </row>
    <row r="1665" spans="1:13" x14ac:dyDescent="0.4">
      <c r="A1665">
        <v>210000065</v>
      </c>
      <c r="B1665" t="s">
        <v>1412</v>
      </c>
      <c r="C1665" t="s">
        <v>4633</v>
      </c>
      <c r="D1665" t="s">
        <v>2687</v>
      </c>
      <c r="F1665" t="s">
        <v>4836</v>
      </c>
      <c r="G1665" t="s">
        <v>2687</v>
      </c>
      <c r="H1665" t="s">
        <v>4836</v>
      </c>
      <c r="I1665" t="s">
        <v>692</v>
      </c>
      <c r="J1665">
        <v>2551110260.8937378</v>
      </c>
      <c r="L1665" s="4"/>
      <c r="M1665" s="4"/>
    </row>
    <row r="1666" spans="1:13" x14ac:dyDescent="0.4">
      <c r="A1666">
        <v>210000065</v>
      </c>
      <c r="B1666" t="s">
        <v>1412</v>
      </c>
      <c r="C1666" t="s">
        <v>4633</v>
      </c>
      <c r="D1666" t="s">
        <v>2687</v>
      </c>
      <c r="F1666" t="s">
        <v>4840</v>
      </c>
      <c r="G1666" t="s">
        <v>2687</v>
      </c>
      <c r="H1666" t="s">
        <v>4840</v>
      </c>
      <c r="I1666" t="s">
        <v>692</v>
      </c>
      <c r="J1666">
        <v>852820721.22096133</v>
      </c>
      <c r="L1666" s="4"/>
      <c r="M1666" s="4"/>
    </row>
    <row r="1667" spans="1:13" x14ac:dyDescent="0.4">
      <c r="A1667">
        <v>210000065</v>
      </c>
      <c r="B1667" t="s">
        <v>1412</v>
      </c>
      <c r="C1667" t="s">
        <v>4633</v>
      </c>
      <c r="D1667" t="s">
        <v>2687</v>
      </c>
      <c r="F1667" t="s">
        <v>9265</v>
      </c>
      <c r="G1667" t="s">
        <v>2687</v>
      </c>
      <c r="H1667" t="s">
        <v>9265</v>
      </c>
      <c r="I1667" t="s">
        <v>692</v>
      </c>
      <c r="J1667">
        <v>242612791.38182521</v>
      </c>
      <c r="L1667" s="4"/>
      <c r="M1667" s="4"/>
    </row>
    <row r="1668" spans="1:13" x14ac:dyDescent="0.4">
      <c r="A1668">
        <v>210000065</v>
      </c>
      <c r="B1668" t="s">
        <v>1412</v>
      </c>
      <c r="C1668" t="s">
        <v>4633</v>
      </c>
      <c r="D1668" t="s">
        <v>2687</v>
      </c>
      <c r="F1668" t="s">
        <v>4710</v>
      </c>
      <c r="G1668" t="s">
        <v>2687</v>
      </c>
      <c r="H1668" t="s">
        <v>4710</v>
      </c>
      <c r="I1668" t="s">
        <v>692</v>
      </c>
      <c r="J1668">
        <v>933691651.68156981</v>
      </c>
      <c r="L1668" s="4"/>
      <c r="M1668" s="4"/>
    </row>
    <row r="1669" spans="1:13" x14ac:dyDescent="0.4">
      <c r="A1669">
        <v>210000065</v>
      </c>
      <c r="B1669" t="s">
        <v>1412</v>
      </c>
      <c r="C1669" t="s">
        <v>4633</v>
      </c>
      <c r="D1669" t="s">
        <v>2687</v>
      </c>
      <c r="F1669" t="s">
        <v>9266</v>
      </c>
      <c r="G1669" t="s">
        <v>2687</v>
      </c>
      <c r="H1669" t="s">
        <v>9266</v>
      </c>
      <c r="I1669" t="s">
        <v>692</v>
      </c>
      <c r="J1669">
        <v>455817971.68706548</v>
      </c>
      <c r="L1669" s="4"/>
      <c r="M1669" s="4"/>
    </row>
    <row r="1670" spans="1:13" x14ac:dyDescent="0.4">
      <c r="A1670">
        <v>210000065</v>
      </c>
      <c r="B1670" t="s">
        <v>1412</v>
      </c>
      <c r="C1670" t="s">
        <v>4633</v>
      </c>
      <c r="D1670" t="s">
        <v>2687</v>
      </c>
      <c r="F1670" t="s">
        <v>4750</v>
      </c>
      <c r="G1670" t="s">
        <v>2687</v>
      </c>
      <c r="H1670" t="s">
        <v>4750</v>
      </c>
      <c r="I1670" t="s">
        <v>692</v>
      </c>
      <c r="J1670">
        <v>448466068.91791928</v>
      </c>
      <c r="L1670" s="4"/>
      <c r="M1670" s="4"/>
    </row>
    <row r="1671" spans="1:13" x14ac:dyDescent="0.4">
      <c r="A1671">
        <v>210000065</v>
      </c>
      <c r="B1671" t="s">
        <v>1412</v>
      </c>
      <c r="C1671" t="s">
        <v>4633</v>
      </c>
      <c r="D1671" t="s">
        <v>2687</v>
      </c>
      <c r="F1671" t="s">
        <v>9267</v>
      </c>
      <c r="G1671" t="s">
        <v>2687</v>
      </c>
      <c r="H1671" t="s">
        <v>9267</v>
      </c>
      <c r="I1671" t="s">
        <v>692</v>
      </c>
      <c r="J1671">
        <v>169093763.69036299</v>
      </c>
      <c r="L1671" s="4"/>
      <c r="M1671" s="4"/>
    </row>
    <row r="1672" spans="1:13" x14ac:dyDescent="0.4">
      <c r="A1672">
        <v>210000065</v>
      </c>
      <c r="B1672" t="s">
        <v>1412</v>
      </c>
      <c r="C1672" t="s">
        <v>4633</v>
      </c>
      <c r="D1672" t="s">
        <v>2687</v>
      </c>
      <c r="F1672" t="s">
        <v>4650</v>
      </c>
      <c r="G1672" t="s">
        <v>2687</v>
      </c>
      <c r="H1672" t="s">
        <v>4650</v>
      </c>
      <c r="I1672" t="s">
        <v>692</v>
      </c>
      <c r="J1672">
        <v>514633193.84023541</v>
      </c>
      <c r="L1672" s="4"/>
      <c r="M1672" s="4"/>
    </row>
    <row r="1673" spans="1:13" x14ac:dyDescent="0.4">
      <c r="A1673">
        <v>210000065</v>
      </c>
      <c r="B1673" t="s">
        <v>1412</v>
      </c>
      <c r="C1673" t="s">
        <v>4633</v>
      </c>
      <c r="D1673" t="s">
        <v>2687</v>
      </c>
      <c r="F1673" t="s">
        <v>9268</v>
      </c>
      <c r="G1673" t="s">
        <v>2687</v>
      </c>
      <c r="H1673" t="s">
        <v>9268</v>
      </c>
      <c r="I1673" t="s">
        <v>692</v>
      </c>
      <c r="J1673">
        <v>44111416.614877313</v>
      </c>
      <c r="L1673" s="4"/>
      <c r="M1673" s="4"/>
    </row>
    <row r="1674" spans="1:13" x14ac:dyDescent="0.4">
      <c r="A1674">
        <v>210000065</v>
      </c>
      <c r="B1674" t="s">
        <v>1412</v>
      </c>
      <c r="C1674" t="s">
        <v>4633</v>
      </c>
      <c r="D1674" t="s">
        <v>2687</v>
      </c>
      <c r="F1674" t="s">
        <v>9269</v>
      </c>
      <c r="G1674" t="s">
        <v>2687</v>
      </c>
      <c r="H1674" t="s">
        <v>9269</v>
      </c>
      <c r="I1674" t="s">
        <v>692</v>
      </c>
      <c r="J1674">
        <v>95574735.998900846</v>
      </c>
      <c r="L1674" s="4"/>
      <c r="M1674" s="4"/>
    </row>
    <row r="1675" spans="1:13" x14ac:dyDescent="0.4">
      <c r="A1675">
        <v>210000065</v>
      </c>
      <c r="B1675" t="s">
        <v>1412</v>
      </c>
      <c r="C1675" t="s">
        <v>4633</v>
      </c>
      <c r="D1675" t="s">
        <v>2687</v>
      </c>
      <c r="F1675" t="s">
        <v>4706</v>
      </c>
      <c r="G1675" t="s">
        <v>2687</v>
      </c>
      <c r="H1675" t="s">
        <v>4706</v>
      </c>
      <c r="I1675" t="s">
        <v>692</v>
      </c>
      <c r="J1675">
        <v>1124841123.6793711</v>
      </c>
      <c r="L1675" s="4"/>
      <c r="M1675" s="4"/>
    </row>
    <row r="1676" spans="1:13" x14ac:dyDescent="0.4">
      <c r="A1676">
        <v>210000065</v>
      </c>
      <c r="B1676" t="s">
        <v>1412</v>
      </c>
      <c r="C1676" t="s">
        <v>4633</v>
      </c>
      <c r="D1676" t="s">
        <v>2687</v>
      </c>
      <c r="F1676" t="s">
        <v>4688</v>
      </c>
      <c r="G1676" t="s">
        <v>2687</v>
      </c>
      <c r="H1676" t="s">
        <v>4688</v>
      </c>
      <c r="I1676" t="s">
        <v>692</v>
      </c>
      <c r="J1676">
        <v>374947041.22645718</v>
      </c>
      <c r="L1676" s="4"/>
      <c r="M1676" s="4"/>
    </row>
    <row r="1677" spans="1:13" x14ac:dyDescent="0.4">
      <c r="A1677">
        <v>210000065</v>
      </c>
      <c r="B1677" t="s">
        <v>1412</v>
      </c>
      <c r="C1677" t="s">
        <v>4633</v>
      </c>
      <c r="D1677" t="s">
        <v>2687</v>
      </c>
      <c r="F1677" t="s">
        <v>4680</v>
      </c>
      <c r="G1677" t="s">
        <v>2687</v>
      </c>
      <c r="H1677" t="s">
        <v>4680</v>
      </c>
      <c r="I1677" t="s">
        <v>692</v>
      </c>
      <c r="J1677">
        <v>2997206301.0381818</v>
      </c>
      <c r="L1677" s="4"/>
      <c r="M1677" s="4"/>
    </row>
    <row r="1678" spans="1:13" x14ac:dyDescent="0.4">
      <c r="A1678">
        <v>210000065</v>
      </c>
      <c r="B1678" t="s">
        <v>1412</v>
      </c>
      <c r="C1678" t="s">
        <v>4633</v>
      </c>
      <c r="D1678" t="s">
        <v>2687</v>
      </c>
      <c r="F1678" t="s">
        <v>4772</v>
      </c>
      <c r="G1678" t="s">
        <v>2687</v>
      </c>
      <c r="H1678" t="s">
        <v>4772</v>
      </c>
      <c r="I1678" t="s">
        <v>692</v>
      </c>
      <c r="J1678">
        <v>3451091328.3494468</v>
      </c>
      <c r="L1678" s="4"/>
      <c r="M1678" s="4"/>
    </row>
    <row r="1679" spans="1:13" x14ac:dyDescent="0.4">
      <c r="A1679">
        <v>210000065</v>
      </c>
      <c r="B1679" t="s">
        <v>1412</v>
      </c>
      <c r="C1679" t="s">
        <v>4633</v>
      </c>
      <c r="D1679" t="s">
        <v>2687</v>
      </c>
      <c r="F1679" t="s">
        <v>9270</v>
      </c>
      <c r="G1679" t="s">
        <v>2687</v>
      </c>
      <c r="H1679" t="s">
        <v>9270</v>
      </c>
      <c r="I1679" t="s">
        <v>692</v>
      </c>
      <c r="J1679">
        <v>3384573695.0365891</v>
      </c>
      <c r="L1679" s="4"/>
      <c r="M1679" s="4"/>
    </row>
    <row r="1680" spans="1:13" x14ac:dyDescent="0.4">
      <c r="A1680">
        <v>210000065</v>
      </c>
      <c r="B1680" t="s">
        <v>1412</v>
      </c>
      <c r="C1680" t="s">
        <v>4633</v>
      </c>
      <c r="D1680" t="s">
        <v>2687</v>
      </c>
      <c r="F1680" t="s">
        <v>4861</v>
      </c>
      <c r="G1680" t="s">
        <v>2687</v>
      </c>
      <c r="H1680" t="s">
        <v>4861</v>
      </c>
      <c r="I1680" t="s">
        <v>692</v>
      </c>
      <c r="J1680">
        <v>6538292074.4579649</v>
      </c>
      <c r="L1680" s="4"/>
      <c r="M1680" s="4"/>
    </row>
    <row r="1681" spans="1:13" x14ac:dyDescent="0.4">
      <c r="A1681">
        <v>210000065</v>
      </c>
      <c r="B1681" t="s">
        <v>1412</v>
      </c>
      <c r="C1681" t="s">
        <v>4633</v>
      </c>
      <c r="D1681" t="s">
        <v>2687</v>
      </c>
      <c r="F1681" t="s">
        <v>4635</v>
      </c>
      <c r="G1681" t="s">
        <v>2687</v>
      </c>
      <c r="H1681" t="s">
        <v>4635</v>
      </c>
      <c r="I1681" t="s">
        <v>692</v>
      </c>
      <c r="J1681">
        <v>19564009.797899362</v>
      </c>
      <c r="L1681" s="4"/>
      <c r="M1681" s="4"/>
    </row>
    <row r="1682" spans="1:13" x14ac:dyDescent="0.4">
      <c r="A1682">
        <v>210000065</v>
      </c>
      <c r="B1682" t="s">
        <v>1412</v>
      </c>
      <c r="C1682" t="s">
        <v>4633</v>
      </c>
      <c r="D1682" t="s">
        <v>2687</v>
      </c>
      <c r="F1682" t="s">
        <v>9271</v>
      </c>
      <c r="G1682" t="s">
        <v>2687</v>
      </c>
      <c r="H1682" t="s">
        <v>9271</v>
      </c>
      <c r="I1682" t="s">
        <v>692</v>
      </c>
      <c r="J1682">
        <v>6553943282.2962847</v>
      </c>
      <c r="L1682" s="4"/>
      <c r="M1682" s="4"/>
    </row>
    <row r="1683" spans="1:13" x14ac:dyDescent="0.4">
      <c r="A1683">
        <v>210000065</v>
      </c>
      <c r="B1683" t="s">
        <v>1412</v>
      </c>
      <c r="C1683" t="s">
        <v>4633</v>
      </c>
      <c r="D1683" t="s">
        <v>2687</v>
      </c>
      <c r="F1683" t="s">
        <v>4711</v>
      </c>
      <c r="G1683" t="s">
        <v>2687</v>
      </c>
      <c r="H1683" t="s">
        <v>4711</v>
      </c>
      <c r="I1683" t="s">
        <v>692</v>
      </c>
      <c r="J1683">
        <v>2719397361.908011</v>
      </c>
      <c r="L1683" s="4"/>
      <c r="M1683" s="4"/>
    </row>
    <row r="1684" spans="1:13" x14ac:dyDescent="0.4">
      <c r="A1684">
        <v>210000065</v>
      </c>
      <c r="B1684" t="s">
        <v>1412</v>
      </c>
      <c r="C1684" t="s">
        <v>4633</v>
      </c>
      <c r="D1684" t="s">
        <v>2687</v>
      </c>
      <c r="F1684" t="s">
        <v>4854</v>
      </c>
      <c r="G1684" t="s">
        <v>2687</v>
      </c>
      <c r="H1684" t="s">
        <v>4854</v>
      </c>
      <c r="I1684" t="s">
        <v>692</v>
      </c>
      <c r="J1684">
        <v>2754612579.54423</v>
      </c>
      <c r="L1684" s="4"/>
      <c r="M1684" s="4"/>
    </row>
    <row r="1685" spans="1:13" x14ac:dyDescent="0.4">
      <c r="A1685">
        <v>210000065</v>
      </c>
      <c r="B1685" t="s">
        <v>1412</v>
      </c>
      <c r="C1685" t="s">
        <v>4633</v>
      </c>
      <c r="D1685" t="s">
        <v>2687</v>
      </c>
      <c r="F1685" t="s">
        <v>4855</v>
      </c>
      <c r="G1685" t="s">
        <v>2687</v>
      </c>
      <c r="H1685" t="s">
        <v>4855</v>
      </c>
      <c r="I1685" t="s">
        <v>692</v>
      </c>
      <c r="J1685">
        <v>1073694547.863001</v>
      </c>
      <c r="L1685" s="4"/>
      <c r="M1685" s="4"/>
    </row>
    <row r="1686" spans="1:13" x14ac:dyDescent="0.4">
      <c r="A1686">
        <v>210000065</v>
      </c>
      <c r="B1686" t="s">
        <v>1412</v>
      </c>
      <c r="C1686" t="s">
        <v>4633</v>
      </c>
      <c r="D1686" t="s">
        <v>2687</v>
      </c>
      <c r="F1686" t="s">
        <v>4640</v>
      </c>
      <c r="G1686" t="s">
        <v>2687</v>
      </c>
      <c r="H1686" t="s">
        <v>4640</v>
      </c>
      <c r="I1686" t="s">
        <v>692</v>
      </c>
      <c r="J1686">
        <v>841539541.63094091</v>
      </c>
      <c r="L1686" s="4"/>
      <c r="M1686" s="4"/>
    </row>
    <row r="1687" spans="1:13" x14ac:dyDescent="0.4">
      <c r="A1687">
        <v>210000065</v>
      </c>
      <c r="B1687" t="s">
        <v>1412</v>
      </c>
      <c r="C1687" t="s">
        <v>4633</v>
      </c>
      <c r="D1687" t="s">
        <v>2687</v>
      </c>
      <c r="F1687" t="s">
        <v>4816</v>
      </c>
      <c r="G1687" t="s">
        <v>2687</v>
      </c>
      <c r="H1687" t="s">
        <v>4816</v>
      </c>
      <c r="I1687" t="s">
        <v>692</v>
      </c>
      <c r="J1687">
        <v>2025690500.7405119</v>
      </c>
      <c r="L1687" s="4"/>
      <c r="M1687" s="4"/>
    </row>
    <row r="1688" spans="1:13" x14ac:dyDescent="0.4">
      <c r="A1688">
        <v>210000065</v>
      </c>
      <c r="B1688" t="s">
        <v>1412</v>
      </c>
      <c r="C1688" t="s">
        <v>4633</v>
      </c>
      <c r="D1688" t="s">
        <v>2687</v>
      </c>
      <c r="F1688" t="s">
        <v>4644</v>
      </c>
      <c r="G1688" t="s">
        <v>2687</v>
      </c>
      <c r="H1688" t="s">
        <v>4644</v>
      </c>
      <c r="I1688" t="s">
        <v>692</v>
      </c>
      <c r="J1688">
        <v>5238205118.5548344</v>
      </c>
      <c r="L1688" s="4"/>
      <c r="M1688" s="4"/>
    </row>
    <row r="1689" spans="1:13" x14ac:dyDescent="0.4">
      <c r="A1689">
        <v>210000065</v>
      </c>
      <c r="B1689" t="s">
        <v>1412</v>
      </c>
      <c r="C1689" t="s">
        <v>4633</v>
      </c>
      <c r="D1689" t="s">
        <v>2687</v>
      </c>
      <c r="F1689" t="s">
        <v>4655</v>
      </c>
      <c r="G1689" t="s">
        <v>2687</v>
      </c>
      <c r="H1689" t="s">
        <v>4655</v>
      </c>
      <c r="I1689" t="s">
        <v>692</v>
      </c>
      <c r="J1689">
        <v>516544095.6755082</v>
      </c>
      <c r="L1689" s="4"/>
      <c r="M1689" s="4"/>
    </row>
    <row r="1690" spans="1:13" x14ac:dyDescent="0.4">
      <c r="A1690">
        <v>210000065</v>
      </c>
      <c r="B1690" t="s">
        <v>1412</v>
      </c>
      <c r="C1690" t="s">
        <v>4633</v>
      </c>
      <c r="D1690" t="s">
        <v>2687</v>
      </c>
      <c r="F1690" t="s">
        <v>4673</v>
      </c>
      <c r="G1690" t="s">
        <v>2687</v>
      </c>
      <c r="H1690" t="s">
        <v>4673</v>
      </c>
      <c r="I1690" t="s">
        <v>692</v>
      </c>
      <c r="J1690">
        <v>977029073.14892781</v>
      </c>
      <c r="L1690" s="4"/>
      <c r="M1690" s="4"/>
    </row>
    <row r="1691" spans="1:13" x14ac:dyDescent="0.4">
      <c r="A1691">
        <v>210000065</v>
      </c>
      <c r="B1691" t="s">
        <v>1412</v>
      </c>
      <c r="C1691" t="s">
        <v>4633</v>
      </c>
      <c r="D1691" t="s">
        <v>2687</v>
      </c>
      <c r="F1691" t="s">
        <v>4703</v>
      </c>
      <c r="G1691" t="s">
        <v>2687</v>
      </c>
      <c r="H1691" t="s">
        <v>4703</v>
      </c>
      <c r="I1691" t="s">
        <v>692</v>
      </c>
      <c r="J1691">
        <v>3302682982.6512389</v>
      </c>
      <c r="L1691" s="4"/>
      <c r="M1691" s="4"/>
    </row>
    <row r="1692" spans="1:13" x14ac:dyDescent="0.4">
      <c r="A1692">
        <v>210000065</v>
      </c>
      <c r="B1692" t="s">
        <v>1412</v>
      </c>
      <c r="C1692" t="s">
        <v>4633</v>
      </c>
      <c r="D1692" t="s">
        <v>2687</v>
      </c>
      <c r="F1692" t="s">
        <v>4714</v>
      </c>
      <c r="G1692" t="s">
        <v>2687</v>
      </c>
      <c r="H1692" t="s">
        <v>4714</v>
      </c>
      <c r="I1692" t="s">
        <v>692</v>
      </c>
      <c r="J1692">
        <v>859039954.11053813</v>
      </c>
      <c r="L1692" s="4"/>
      <c r="M1692" s="4"/>
    </row>
    <row r="1693" spans="1:13" x14ac:dyDescent="0.4">
      <c r="A1693">
        <v>210000065</v>
      </c>
      <c r="B1693" t="s">
        <v>1412</v>
      </c>
      <c r="C1693" t="s">
        <v>4633</v>
      </c>
      <c r="D1693" t="s">
        <v>2687</v>
      </c>
      <c r="F1693" t="s">
        <v>4823</v>
      </c>
      <c r="G1693" t="s">
        <v>2687</v>
      </c>
      <c r="H1693" t="s">
        <v>4823</v>
      </c>
      <c r="I1693" t="s">
        <v>692</v>
      </c>
      <c r="J1693">
        <v>1092972035.093009</v>
      </c>
      <c r="L1693" s="4"/>
      <c r="M1693" s="4"/>
    </row>
    <row r="1694" spans="1:13" x14ac:dyDescent="0.4">
      <c r="A1694">
        <v>210000065</v>
      </c>
      <c r="B1694" t="s">
        <v>1412</v>
      </c>
      <c r="C1694" t="s">
        <v>4633</v>
      </c>
      <c r="D1694" t="s">
        <v>2687</v>
      </c>
      <c r="F1694" t="s">
        <v>4805</v>
      </c>
      <c r="G1694" t="s">
        <v>2687</v>
      </c>
      <c r="H1694" t="s">
        <v>4805</v>
      </c>
      <c r="I1694" t="s">
        <v>692</v>
      </c>
      <c r="J1694">
        <v>4098461241.2075911</v>
      </c>
      <c r="L1694" s="4"/>
      <c r="M1694" s="4"/>
    </row>
    <row r="1695" spans="1:13" x14ac:dyDescent="0.4">
      <c r="A1695">
        <v>210000065</v>
      </c>
      <c r="B1695" t="s">
        <v>1412</v>
      </c>
      <c r="C1695" t="s">
        <v>4633</v>
      </c>
      <c r="D1695" t="s">
        <v>2687</v>
      </c>
      <c r="F1695" t="s">
        <v>9272</v>
      </c>
      <c r="G1695" t="s">
        <v>2687</v>
      </c>
      <c r="H1695" t="s">
        <v>9272</v>
      </c>
      <c r="I1695" t="s">
        <v>692</v>
      </c>
      <c r="J1695">
        <v>188349422.428453</v>
      </c>
      <c r="L1695" s="4"/>
      <c r="M1695" s="4"/>
    </row>
    <row r="1696" spans="1:13" x14ac:dyDescent="0.4">
      <c r="A1696">
        <v>210000065</v>
      </c>
      <c r="B1696" t="s">
        <v>1412</v>
      </c>
      <c r="C1696" t="s">
        <v>4633</v>
      </c>
      <c r="D1696" t="s">
        <v>2687</v>
      </c>
      <c r="F1696" t="s">
        <v>9273</v>
      </c>
      <c r="G1696" t="s">
        <v>2687</v>
      </c>
      <c r="H1696" t="s">
        <v>9273</v>
      </c>
      <c r="I1696" t="s">
        <v>692</v>
      </c>
      <c r="J1696">
        <v>1007934712.573185</v>
      </c>
      <c r="L1696" s="4"/>
      <c r="M1696" s="4"/>
    </row>
    <row r="1697" spans="1:13" x14ac:dyDescent="0.4">
      <c r="A1697">
        <v>210000065</v>
      </c>
      <c r="B1697" t="s">
        <v>1412</v>
      </c>
      <c r="C1697" t="s">
        <v>4633</v>
      </c>
      <c r="D1697" t="s">
        <v>2687</v>
      </c>
      <c r="F1697" t="s">
        <v>4663</v>
      </c>
      <c r="G1697" t="s">
        <v>2687</v>
      </c>
      <c r="H1697" t="s">
        <v>4663</v>
      </c>
      <c r="I1697" t="s">
        <v>692</v>
      </c>
      <c r="J1697">
        <v>3720159994.6722279</v>
      </c>
      <c r="L1697" s="4"/>
      <c r="M1697" s="4"/>
    </row>
    <row r="1698" spans="1:13" x14ac:dyDescent="0.4">
      <c r="A1698">
        <v>210000065</v>
      </c>
      <c r="B1698" t="s">
        <v>1412</v>
      </c>
      <c r="C1698" t="s">
        <v>4633</v>
      </c>
      <c r="D1698" t="s">
        <v>2687</v>
      </c>
      <c r="F1698" t="s">
        <v>4825</v>
      </c>
      <c r="G1698" t="s">
        <v>2687</v>
      </c>
      <c r="H1698" t="s">
        <v>4825</v>
      </c>
      <c r="I1698" t="s">
        <v>692</v>
      </c>
      <c r="J1698">
        <v>4678195058.3479986</v>
      </c>
      <c r="L1698" s="4"/>
      <c r="M1698" s="4"/>
    </row>
    <row r="1699" spans="1:13" x14ac:dyDescent="0.4">
      <c r="A1699">
        <v>210000065</v>
      </c>
      <c r="B1699" t="s">
        <v>1412</v>
      </c>
      <c r="C1699" t="s">
        <v>4633</v>
      </c>
      <c r="D1699" t="s">
        <v>2687</v>
      </c>
      <c r="F1699" t="s">
        <v>4637</v>
      </c>
      <c r="G1699" t="s">
        <v>2687</v>
      </c>
      <c r="H1699" t="s">
        <v>4637</v>
      </c>
      <c r="I1699" t="s">
        <v>692</v>
      </c>
      <c r="J1699">
        <v>14307824094.12985</v>
      </c>
      <c r="L1699" s="4"/>
      <c r="M1699" s="4"/>
    </row>
    <row r="1700" spans="1:13" x14ac:dyDescent="0.4">
      <c r="A1700">
        <v>210000065</v>
      </c>
      <c r="B1700" t="s">
        <v>1412</v>
      </c>
      <c r="C1700" t="s">
        <v>4633</v>
      </c>
      <c r="D1700" t="s">
        <v>2687</v>
      </c>
      <c r="F1700" t="s">
        <v>4818</v>
      </c>
      <c r="G1700" t="s">
        <v>2687</v>
      </c>
      <c r="H1700" t="s">
        <v>4818</v>
      </c>
      <c r="I1700" t="s">
        <v>692</v>
      </c>
      <c r="J1700">
        <v>1110332125.182965</v>
      </c>
      <c r="L1700" s="4"/>
      <c r="M1700" s="4"/>
    </row>
    <row r="1701" spans="1:13" x14ac:dyDescent="0.4">
      <c r="A1701">
        <v>210000065</v>
      </c>
      <c r="B1701" t="s">
        <v>1412</v>
      </c>
      <c r="C1701" t="s">
        <v>4633</v>
      </c>
      <c r="D1701" t="s">
        <v>2687</v>
      </c>
      <c r="F1701" t="s">
        <v>4828</v>
      </c>
      <c r="G1701" t="s">
        <v>2687</v>
      </c>
      <c r="H1701" t="s">
        <v>4828</v>
      </c>
      <c r="I1701" t="s">
        <v>692</v>
      </c>
      <c r="J1701">
        <v>1082222451.1277001</v>
      </c>
      <c r="L1701" s="4"/>
      <c r="M1701" s="4"/>
    </row>
    <row r="1702" spans="1:13" x14ac:dyDescent="0.4">
      <c r="A1702">
        <v>210000065</v>
      </c>
      <c r="B1702" t="s">
        <v>1412</v>
      </c>
      <c r="C1702" t="s">
        <v>4633</v>
      </c>
      <c r="D1702" t="s">
        <v>2687</v>
      </c>
      <c r="F1702" t="s">
        <v>4117</v>
      </c>
      <c r="G1702" t="s">
        <v>2687</v>
      </c>
      <c r="H1702" t="s">
        <v>4117</v>
      </c>
      <c r="I1702" t="s">
        <v>692</v>
      </c>
      <c r="J1702">
        <v>983838591.93427277</v>
      </c>
      <c r="L1702" s="4"/>
      <c r="M1702" s="4"/>
    </row>
    <row r="1703" spans="1:13" x14ac:dyDescent="0.4">
      <c r="A1703">
        <v>210000065</v>
      </c>
      <c r="B1703" t="s">
        <v>1412</v>
      </c>
      <c r="C1703" t="s">
        <v>4633</v>
      </c>
      <c r="D1703" t="s">
        <v>2687</v>
      </c>
      <c r="F1703" t="s">
        <v>9274</v>
      </c>
      <c r="G1703" t="s">
        <v>2687</v>
      </c>
      <c r="H1703" t="s">
        <v>9274</v>
      </c>
      <c r="I1703" t="s">
        <v>692</v>
      </c>
      <c r="J1703">
        <v>421645110.82897401</v>
      </c>
      <c r="L1703" s="4"/>
      <c r="M1703" s="4"/>
    </row>
    <row r="1704" spans="1:13" x14ac:dyDescent="0.4">
      <c r="A1704">
        <v>210000065</v>
      </c>
      <c r="B1704" t="s">
        <v>1412</v>
      </c>
      <c r="C1704" t="s">
        <v>4633</v>
      </c>
      <c r="D1704" t="s">
        <v>2687</v>
      </c>
      <c r="F1704" t="s">
        <v>4718</v>
      </c>
      <c r="G1704" t="s">
        <v>2687</v>
      </c>
      <c r="H1704" t="s">
        <v>4718</v>
      </c>
      <c r="I1704" t="s">
        <v>692</v>
      </c>
      <c r="J1704">
        <v>1180606310.3211269</v>
      </c>
      <c r="L1704" s="4"/>
      <c r="M1704" s="4"/>
    </row>
    <row r="1705" spans="1:13" x14ac:dyDescent="0.4">
      <c r="A1705">
        <v>210000065</v>
      </c>
      <c r="B1705" t="s">
        <v>1412</v>
      </c>
      <c r="C1705" t="s">
        <v>4633</v>
      </c>
      <c r="D1705" t="s">
        <v>2687</v>
      </c>
      <c r="F1705" t="s">
        <v>4796</v>
      </c>
      <c r="G1705" t="s">
        <v>2687</v>
      </c>
      <c r="H1705" t="s">
        <v>4796</v>
      </c>
      <c r="I1705" t="s">
        <v>692</v>
      </c>
      <c r="J1705">
        <v>2557980339.029109</v>
      </c>
      <c r="L1705" s="4"/>
      <c r="M1705" s="4"/>
    </row>
    <row r="1706" spans="1:13" x14ac:dyDescent="0.4">
      <c r="A1706">
        <v>210000065</v>
      </c>
      <c r="B1706" t="s">
        <v>1412</v>
      </c>
      <c r="C1706" t="s">
        <v>4633</v>
      </c>
      <c r="D1706" t="s">
        <v>2687</v>
      </c>
      <c r="F1706" t="s">
        <v>4753</v>
      </c>
      <c r="G1706" t="s">
        <v>2687</v>
      </c>
      <c r="H1706" t="s">
        <v>4753</v>
      </c>
      <c r="I1706" t="s">
        <v>692</v>
      </c>
      <c r="J1706">
        <v>997893428.96190524</v>
      </c>
      <c r="L1706" s="4"/>
      <c r="M1706" s="4"/>
    </row>
    <row r="1707" spans="1:13" x14ac:dyDescent="0.4">
      <c r="A1707">
        <v>210000065</v>
      </c>
      <c r="B1707" t="s">
        <v>1412</v>
      </c>
      <c r="C1707" t="s">
        <v>4633</v>
      </c>
      <c r="D1707" t="s">
        <v>2687</v>
      </c>
      <c r="F1707" t="s">
        <v>4675</v>
      </c>
      <c r="G1707" t="s">
        <v>2687</v>
      </c>
      <c r="H1707" t="s">
        <v>4675</v>
      </c>
      <c r="I1707" t="s">
        <v>692</v>
      </c>
      <c r="J1707">
        <v>1911457835.7580161</v>
      </c>
      <c r="L1707" s="4"/>
      <c r="M1707" s="4"/>
    </row>
    <row r="1708" spans="1:13" x14ac:dyDescent="0.4">
      <c r="A1708">
        <v>210000065</v>
      </c>
      <c r="B1708" t="s">
        <v>1412</v>
      </c>
      <c r="C1708" t="s">
        <v>4633</v>
      </c>
      <c r="D1708" t="s">
        <v>2687</v>
      </c>
      <c r="F1708" t="s">
        <v>4703</v>
      </c>
      <c r="G1708" t="s">
        <v>2687</v>
      </c>
      <c r="H1708" t="s">
        <v>4703</v>
      </c>
      <c r="I1708" t="s">
        <v>692</v>
      </c>
      <c r="J1708">
        <v>3738586649.3502359</v>
      </c>
      <c r="L1708" s="4"/>
      <c r="M1708" s="4"/>
    </row>
    <row r="1709" spans="1:13" x14ac:dyDescent="0.4">
      <c r="A1709">
        <v>210000065</v>
      </c>
      <c r="B1709" t="s">
        <v>1412</v>
      </c>
      <c r="C1709" t="s">
        <v>4633</v>
      </c>
      <c r="D1709" t="s">
        <v>2687</v>
      </c>
      <c r="F1709" t="s">
        <v>4659</v>
      </c>
      <c r="G1709" t="s">
        <v>2687</v>
      </c>
      <c r="H1709" t="s">
        <v>4659</v>
      </c>
      <c r="I1709" t="s">
        <v>692</v>
      </c>
      <c r="J1709">
        <v>4680260730.2016125</v>
      </c>
      <c r="L1709" s="4"/>
      <c r="M1709" s="4"/>
    </row>
    <row r="1710" spans="1:13" x14ac:dyDescent="0.4">
      <c r="A1710">
        <v>210000065</v>
      </c>
      <c r="B1710" t="s">
        <v>1412</v>
      </c>
      <c r="C1710" t="s">
        <v>4633</v>
      </c>
      <c r="D1710" t="s">
        <v>2687</v>
      </c>
      <c r="F1710" t="s">
        <v>4801</v>
      </c>
      <c r="G1710" t="s">
        <v>2687</v>
      </c>
      <c r="H1710" t="s">
        <v>4801</v>
      </c>
      <c r="I1710" t="s">
        <v>692</v>
      </c>
      <c r="J1710">
        <v>5467331603.7490301</v>
      </c>
      <c r="L1710" s="4"/>
      <c r="M1710" s="4"/>
    </row>
    <row r="1711" spans="1:13" x14ac:dyDescent="0.4">
      <c r="A1711">
        <v>210000065</v>
      </c>
      <c r="B1711" t="s">
        <v>1412</v>
      </c>
      <c r="C1711" t="s">
        <v>4633</v>
      </c>
      <c r="D1711" t="s">
        <v>2687</v>
      </c>
      <c r="F1711" t="s">
        <v>9275</v>
      </c>
      <c r="G1711" t="s">
        <v>2687</v>
      </c>
      <c r="H1711" t="s">
        <v>9275</v>
      </c>
      <c r="I1711" t="s">
        <v>692</v>
      </c>
      <c r="J1711">
        <v>371371272.64792848</v>
      </c>
      <c r="L1711" s="4"/>
      <c r="M1711" s="4"/>
    </row>
    <row r="1712" spans="1:13" x14ac:dyDescent="0.4">
      <c r="A1712">
        <v>210000065</v>
      </c>
      <c r="B1712" t="s">
        <v>1412</v>
      </c>
      <c r="C1712" t="s">
        <v>4633</v>
      </c>
      <c r="D1712" t="s">
        <v>2687</v>
      </c>
      <c r="F1712" t="s">
        <v>4651</v>
      </c>
      <c r="G1712" t="s">
        <v>2687</v>
      </c>
      <c r="H1712" t="s">
        <v>4651</v>
      </c>
      <c r="I1712" t="s">
        <v>692</v>
      </c>
      <c r="J1712">
        <v>2970970181.1834278</v>
      </c>
      <c r="L1712" s="4"/>
      <c r="M1712" s="4"/>
    </row>
    <row r="1713" spans="1:13" x14ac:dyDescent="0.4">
      <c r="A1713">
        <v>210000065</v>
      </c>
      <c r="B1713" t="s">
        <v>1412</v>
      </c>
      <c r="C1713" t="s">
        <v>4633</v>
      </c>
      <c r="D1713" t="s">
        <v>2687</v>
      </c>
      <c r="F1713" t="s">
        <v>4653</v>
      </c>
      <c r="G1713" t="s">
        <v>2687</v>
      </c>
      <c r="H1713" t="s">
        <v>4653</v>
      </c>
      <c r="I1713" t="s">
        <v>692</v>
      </c>
      <c r="J1713">
        <v>38417717.860130534</v>
      </c>
      <c r="L1713" s="4"/>
      <c r="M1713" s="4"/>
    </row>
    <row r="1714" spans="1:13" x14ac:dyDescent="0.4">
      <c r="A1714">
        <v>210000065</v>
      </c>
      <c r="B1714" t="s">
        <v>1412</v>
      </c>
      <c r="C1714" t="s">
        <v>4633</v>
      </c>
      <c r="D1714" t="s">
        <v>2687</v>
      </c>
      <c r="F1714" t="s">
        <v>9276</v>
      </c>
      <c r="G1714" t="s">
        <v>2687</v>
      </c>
      <c r="H1714" t="s">
        <v>9276</v>
      </c>
      <c r="I1714" t="s">
        <v>692</v>
      </c>
      <c r="J1714">
        <v>0</v>
      </c>
      <c r="L1714" s="4"/>
      <c r="M1714" s="4"/>
    </row>
    <row r="1715" spans="1:13" x14ac:dyDescent="0.4">
      <c r="A1715">
        <v>210000065</v>
      </c>
      <c r="B1715" t="s">
        <v>1412</v>
      </c>
      <c r="C1715" t="s">
        <v>4633</v>
      </c>
      <c r="D1715" t="s">
        <v>2687</v>
      </c>
      <c r="F1715" t="s">
        <v>4782</v>
      </c>
      <c r="G1715" t="s">
        <v>2687</v>
      </c>
      <c r="H1715" t="s">
        <v>4782</v>
      </c>
      <c r="I1715" t="s">
        <v>692</v>
      </c>
      <c r="J1715">
        <v>1395843748.918076</v>
      </c>
      <c r="L1715" s="4"/>
      <c r="M1715" s="4"/>
    </row>
    <row r="1716" spans="1:13" x14ac:dyDescent="0.4">
      <c r="A1716">
        <v>210000065</v>
      </c>
      <c r="B1716" t="s">
        <v>1412</v>
      </c>
      <c r="C1716" t="s">
        <v>4633</v>
      </c>
      <c r="D1716" t="s">
        <v>2687</v>
      </c>
      <c r="F1716" t="s">
        <v>4647</v>
      </c>
      <c r="G1716" t="s">
        <v>2687</v>
      </c>
      <c r="H1716" t="s">
        <v>4647</v>
      </c>
      <c r="I1716" t="s">
        <v>692</v>
      </c>
      <c r="J1716">
        <v>1267784689.3843081</v>
      </c>
      <c r="L1716" s="4"/>
      <c r="M1716" s="4"/>
    </row>
    <row r="1717" spans="1:13" x14ac:dyDescent="0.4">
      <c r="A1717">
        <v>210000065</v>
      </c>
      <c r="B1717" t="s">
        <v>1412</v>
      </c>
      <c r="C1717" t="s">
        <v>4633</v>
      </c>
      <c r="D1717" t="s">
        <v>2687</v>
      </c>
      <c r="F1717" t="s">
        <v>4668</v>
      </c>
      <c r="G1717" t="s">
        <v>2687</v>
      </c>
      <c r="H1717" t="s">
        <v>4668</v>
      </c>
      <c r="I1717" t="s">
        <v>692</v>
      </c>
      <c r="J1717">
        <v>838786839.94618332</v>
      </c>
      <c r="L1717" s="4"/>
      <c r="M1717" s="4"/>
    </row>
    <row r="1718" spans="1:13" x14ac:dyDescent="0.4">
      <c r="A1718">
        <v>210000065</v>
      </c>
      <c r="B1718" t="s">
        <v>1412</v>
      </c>
      <c r="C1718" t="s">
        <v>4633</v>
      </c>
      <c r="D1718" t="s">
        <v>2687</v>
      </c>
      <c r="F1718" t="s">
        <v>4691</v>
      </c>
      <c r="G1718" t="s">
        <v>2687</v>
      </c>
      <c r="H1718" t="s">
        <v>4691</v>
      </c>
      <c r="I1718" t="s">
        <v>692</v>
      </c>
      <c r="J1718">
        <v>710727780.41241491</v>
      </c>
      <c r="L1718" s="4"/>
      <c r="M1718" s="4"/>
    </row>
    <row r="1719" spans="1:13" x14ac:dyDescent="0.4">
      <c r="A1719">
        <v>210000065</v>
      </c>
      <c r="B1719" t="s">
        <v>1412</v>
      </c>
      <c r="C1719" t="s">
        <v>4633</v>
      </c>
      <c r="D1719" t="s">
        <v>2687</v>
      </c>
      <c r="F1719" t="s">
        <v>4730</v>
      </c>
      <c r="G1719" t="s">
        <v>2687</v>
      </c>
      <c r="H1719" t="s">
        <v>4730</v>
      </c>
      <c r="I1719" t="s">
        <v>692</v>
      </c>
      <c r="J1719">
        <v>473818520.27494317</v>
      </c>
      <c r="L1719" s="4"/>
      <c r="M1719" s="4"/>
    </row>
    <row r="1720" spans="1:13" x14ac:dyDescent="0.4">
      <c r="A1720">
        <v>210000065</v>
      </c>
      <c r="B1720" t="s">
        <v>1412</v>
      </c>
      <c r="C1720" t="s">
        <v>4633</v>
      </c>
      <c r="D1720" t="s">
        <v>2687</v>
      </c>
      <c r="F1720" t="s">
        <v>4742</v>
      </c>
      <c r="G1720" t="s">
        <v>2687</v>
      </c>
      <c r="H1720" t="s">
        <v>4742</v>
      </c>
      <c r="I1720" t="s">
        <v>692</v>
      </c>
      <c r="J1720">
        <v>1824841598.3562</v>
      </c>
      <c r="L1720" s="4"/>
      <c r="M1720" s="4"/>
    </row>
    <row r="1721" spans="1:13" x14ac:dyDescent="0.4">
      <c r="A1721">
        <v>210000065</v>
      </c>
      <c r="B1721" t="s">
        <v>1412</v>
      </c>
      <c r="C1721" t="s">
        <v>4633</v>
      </c>
      <c r="D1721" t="s">
        <v>2687</v>
      </c>
      <c r="F1721" t="s">
        <v>4738</v>
      </c>
      <c r="G1721" t="s">
        <v>2687</v>
      </c>
      <c r="H1721" t="s">
        <v>4738</v>
      </c>
      <c r="I1721" t="s">
        <v>692</v>
      </c>
      <c r="J1721">
        <v>678713015.52897274</v>
      </c>
      <c r="L1721" s="4"/>
      <c r="M1721" s="4"/>
    </row>
    <row r="1722" spans="1:13" x14ac:dyDescent="0.4">
      <c r="A1722">
        <v>210000065</v>
      </c>
      <c r="B1722" t="s">
        <v>1412</v>
      </c>
      <c r="C1722" t="s">
        <v>4633</v>
      </c>
      <c r="D1722" t="s">
        <v>2687</v>
      </c>
      <c r="F1722" t="s">
        <v>4752</v>
      </c>
      <c r="G1722" t="s">
        <v>2687</v>
      </c>
      <c r="H1722" t="s">
        <v>4752</v>
      </c>
      <c r="I1722" t="s">
        <v>692</v>
      </c>
      <c r="J1722">
        <v>966845899.47995174</v>
      </c>
      <c r="L1722" s="4"/>
      <c r="M1722" s="4"/>
    </row>
    <row r="1723" spans="1:13" x14ac:dyDescent="0.4">
      <c r="A1723">
        <v>210000065</v>
      </c>
      <c r="B1723" t="s">
        <v>1412</v>
      </c>
      <c r="C1723" t="s">
        <v>4633</v>
      </c>
      <c r="D1723" t="s">
        <v>2687</v>
      </c>
      <c r="F1723" t="s">
        <v>4779</v>
      </c>
      <c r="G1723" t="s">
        <v>2687</v>
      </c>
      <c r="H1723" t="s">
        <v>4779</v>
      </c>
      <c r="I1723" t="s">
        <v>692</v>
      </c>
      <c r="J1723">
        <v>441803755.39150113</v>
      </c>
      <c r="L1723" s="4"/>
      <c r="M1723" s="4"/>
    </row>
    <row r="1724" spans="1:13" x14ac:dyDescent="0.4">
      <c r="A1724">
        <v>210000065</v>
      </c>
      <c r="B1724" t="s">
        <v>1412</v>
      </c>
      <c r="C1724" t="s">
        <v>4633</v>
      </c>
      <c r="D1724" t="s">
        <v>2687</v>
      </c>
      <c r="F1724" t="s">
        <v>4797</v>
      </c>
      <c r="G1724" t="s">
        <v>2687</v>
      </c>
      <c r="H1724" t="s">
        <v>4797</v>
      </c>
      <c r="I1724" t="s">
        <v>692</v>
      </c>
      <c r="J1724">
        <v>51223623.813507371</v>
      </c>
      <c r="L1724" s="4"/>
      <c r="M1724" s="4"/>
    </row>
    <row r="1725" spans="1:13" x14ac:dyDescent="0.4">
      <c r="A1725">
        <v>210000065</v>
      </c>
      <c r="B1725" t="s">
        <v>1412</v>
      </c>
      <c r="C1725" t="s">
        <v>4633</v>
      </c>
      <c r="D1725" t="s">
        <v>2687</v>
      </c>
      <c r="F1725" t="s">
        <v>4806</v>
      </c>
      <c r="G1725" t="s">
        <v>2687</v>
      </c>
      <c r="H1725" t="s">
        <v>4806</v>
      </c>
      <c r="I1725" t="s">
        <v>692</v>
      </c>
      <c r="J1725">
        <v>473818520.27494317</v>
      </c>
      <c r="L1725" s="4"/>
      <c r="M1725" s="4"/>
    </row>
    <row r="1726" spans="1:13" x14ac:dyDescent="0.4">
      <c r="A1726">
        <v>210000065</v>
      </c>
      <c r="B1726" t="s">
        <v>1412</v>
      </c>
      <c r="C1726" t="s">
        <v>4633</v>
      </c>
      <c r="D1726" t="s">
        <v>2687</v>
      </c>
      <c r="F1726" t="s">
        <v>4811</v>
      </c>
      <c r="G1726" t="s">
        <v>2687</v>
      </c>
      <c r="H1726" t="s">
        <v>4811</v>
      </c>
      <c r="I1726" t="s">
        <v>692</v>
      </c>
      <c r="J1726">
        <v>563459861.94858122</v>
      </c>
      <c r="L1726" s="4"/>
      <c r="M1726" s="4"/>
    </row>
    <row r="1727" spans="1:13" x14ac:dyDescent="0.4">
      <c r="A1727">
        <v>210000065</v>
      </c>
      <c r="B1727" t="s">
        <v>1412</v>
      </c>
      <c r="C1727" t="s">
        <v>4633</v>
      </c>
      <c r="D1727" t="s">
        <v>2687</v>
      </c>
      <c r="F1727" t="s">
        <v>4822</v>
      </c>
      <c r="G1727" t="s">
        <v>2687</v>
      </c>
      <c r="H1727" t="s">
        <v>4822</v>
      </c>
      <c r="I1727" t="s">
        <v>692</v>
      </c>
      <c r="J1727">
        <v>0</v>
      </c>
      <c r="L1727" s="4"/>
      <c r="M1727" s="4"/>
    </row>
    <row r="1728" spans="1:13" x14ac:dyDescent="0.4">
      <c r="A1728">
        <v>210000065</v>
      </c>
      <c r="B1728" t="s">
        <v>1412</v>
      </c>
      <c r="C1728" t="s">
        <v>4633</v>
      </c>
      <c r="D1728" t="s">
        <v>2687</v>
      </c>
      <c r="F1728" t="s">
        <v>4842</v>
      </c>
      <c r="G1728" t="s">
        <v>2687</v>
      </c>
      <c r="H1728" t="s">
        <v>4842</v>
      </c>
      <c r="I1728" t="s">
        <v>692</v>
      </c>
      <c r="J1728">
        <v>473818520.27494317</v>
      </c>
      <c r="L1728" s="4"/>
      <c r="M1728" s="4"/>
    </row>
    <row r="1729" spans="1:13" x14ac:dyDescent="0.4">
      <c r="A1729">
        <v>210000065</v>
      </c>
      <c r="B1729" t="s">
        <v>1412</v>
      </c>
      <c r="C1729" t="s">
        <v>4633</v>
      </c>
      <c r="D1729" t="s">
        <v>2687</v>
      </c>
      <c r="F1729" t="s">
        <v>4853</v>
      </c>
      <c r="G1729" t="s">
        <v>2687</v>
      </c>
      <c r="H1729" t="s">
        <v>4853</v>
      </c>
      <c r="I1729" t="s">
        <v>692</v>
      </c>
      <c r="J1729">
        <v>390580131.57799369</v>
      </c>
      <c r="L1729" s="4"/>
      <c r="M1729" s="4"/>
    </row>
    <row r="1730" spans="1:13" x14ac:dyDescent="0.4">
      <c r="A1730">
        <v>210000065</v>
      </c>
      <c r="B1730" t="s">
        <v>1412</v>
      </c>
      <c r="C1730" t="s">
        <v>4633</v>
      </c>
      <c r="D1730" t="s">
        <v>2687</v>
      </c>
      <c r="F1730" t="s">
        <v>4859</v>
      </c>
      <c r="G1730" t="s">
        <v>2687</v>
      </c>
      <c r="H1730" t="s">
        <v>4859</v>
      </c>
      <c r="I1730" t="s">
        <v>692</v>
      </c>
      <c r="J1730">
        <v>345759460.74117482</v>
      </c>
      <c r="L1730" s="4"/>
      <c r="M1730" s="4"/>
    </row>
    <row r="1731" spans="1:13" x14ac:dyDescent="0.4">
      <c r="A1731">
        <v>210000065</v>
      </c>
      <c r="B1731" t="s">
        <v>1412</v>
      </c>
      <c r="C1731" t="s">
        <v>4633</v>
      </c>
      <c r="D1731" t="s">
        <v>2687</v>
      </c>
      <c r="F1731" t="s">
        <v>4682</v>
      </c>
      <c r="G1731" t="s">
        <v>2687</v>
      </c>
      <c r="H1731" t="s">
        <v>4682</v>
      </c>
      <c r="I1731" t="s">
        <v>692</v>
      </c>
      <c r="J1731">
        <v>1101307911.9904079</v>
      </c>
      <c r="L1731" s="4"/>
      <c r="M1731" s="4"/>
    </row>
    <row r="1732" spans="1:13" x14ac:dyDescent="0.4">
      <c r="A1732">
        <v>210000065</v>
      </c>
      <c r="B1732" t="s">
        <v>1412</v>
      </c>
      <c r="C1732" t="s">
        <v>4633</v>
      </c>
      <c r="D1732" t="s">
        <v>2687</v>
      </c>
      <c r="F1732" t="s">
        <v>4789</v>
      </c>
      <c r="G1732" t="s">
        <v>2687</v>
      </c>
      <c r="H1732" t="s">
        <v>4789</v>
      </c>
      <c r="I1732" t="s">
        <v>692</v>
      </c>
      <c r="J1732">
        <v>70432482.743572652</v>
      </c>
      <c r="L1732" s="4"/>
      <c r="M1732" s="4"/>
    </row>
    <row r="1733" spans="1:13" x14ac:dyDescent="0.4">
      <c r="A1733">
        <v>210000065</v>
      </c>
      <c r="B1733" t="s">
        <v>1412</v>
      </c>
      <c r="C1733" t="s">
        <v>4633</v>
      </c>
      <c r="D1733" t="s">
        <v>2687</v>
      </c>
      <c r="F1733" t="s">
        <v>4847</v>
      </c>
      <c r="G1733" t="s">
        <v>2687</v>
      </c>
      <c r="H1733" t="s">
        <v>4847</v>
      </c>
      <c r="I1733" t="s">
        <v>692</v>
      </c>
      <c r="J1733">
        <v>70432482.743572652</v>
      </c>
      <c r="L1733" s="4"/>
      <c r="M1733" s="4"/>
    </row>
    <row r="1734" spans="1:13" x14ac:dyDescent="0.4">
      <c r="A1734">
        <v>210000065</v>
      </c>
      <c r="B1734" t="s">
        <v>1412</v>
      </c>
      <c r="C1734" t="s">
        <v>4633</v>
      </c>
      <c r="D1734" t="s">
        <v>2687</v>
      </c>
      <c r="F1734" t="s">
        <v>4852</v>
      </c>
      <c r="G1734" t="s">
        <v>2687</v>
      </c>
      <c r="H1734" t="s">
        <v>4852</v>
      </c>
      <c r="I1734" t="s">
        <v>692</v>
      </c>
      <c r="J1734">
        <v>653101203.62221909</v>
      </c>
      <c r="L1734" s="4"/>
      <c r="M1734" s="4"/>
    </row>
    <row r="1735" spans="1:13" x14ac:dyDescent="0.4">
      <c r="A1735">
        <v>210000065</v>
      </c>
      <c r="B1735" t="s">
        <v>1412</v>
      </c>
      <c r="C1735" t="s">
        <v>4633</v>
      </c>
      <c r="D1735" t="s">
        <v>2687</v>
      </c>
      <c r="F1735" t="s">
        <v>4646</v>
      </c>
      <c r="G1735" t="s">
        <v>2687</v>
      </c>
      <c r="H1735" t="s">
        <v>4646</v>
      </c>
      <c r="I1735" t="s">
        <v>692</v>
      </c>
      <c r="J1735">
        <v>5257313795.3545303</v>
      </c>
      <c r="L1735" s="4"/>
      <c r="M1735" s="4"/>
    </row>
    <row r="1736" spans="1:13" x14ac:dyDescent="0.4">
      <c r="A1736">
        <v>210000065</v>
      </c>
      <c r="B1736" t="s">
        <v>1412</v>
      </c>
      <c r="C1736" t="s">
        <v>4633</v>
      </c>
      <c r="D1736" t="s">
        <v>2687</v>
      </c>
      <c r="F1736" t="s">
        <v>4683</v>
      </c>
      <c r="G1736" t="s">
        <v>2687</v>
      </c>
      <c r="H1736" t="s">
        <v>4683</v>
      </c>
      <c r="I1736" t="s">
        <v>692</v>
      </c>
      <c r="J1736">
        <v>7320668134.3915234</v>
      </c>
      <c r="L1736" s="4"/>
      <c r="M1736" s="4"/>
    </row>
    <row r="1737" spans="1:13" x14ac:dyDescent="0.4">
      <c r="A1737">
        <v>210000065</v>
      </c>
      <c r="B1737" t="s">
        <v>1412</v>
      </c>
      <c r="C1737" t="s">
        <v>4633</v>
      </c>
      <c r="D1737" t="s">
        <v>2687</v>
      </c>
      <c r="F1737" t="s">
        <v>4807</v>
      </c>
      <c r="G1737" t="s">
        <v>2687</v>
      </c>
      <c r="H1737" t="s">
        <v>4807</v>
      </c>
      <c r="I1737" t="s">
        <v>692</v>
      </c>
      <c r="J1737">
        <v>207831823.02951181</v>
      </c>
      <c r="L1737" s="4"/>
      <c r="M1737" s="4"/>
    </row>
    <row r="1738" spans="1:13" x14ac:dyDescent="0.4">
      <c r="A1738">
        <v>210000065</v>
      </c>
      <c r="B1738" t="s">
        <v>1412</v>
      </c>
      <c r="C1738" t="s">
        <v>4633</v>
      </c>
      <c r="D1738" t="s">
        <v>2687</v>
      </c>
      <c r="F1738" t="s">
        <v>4641</v>
      </c>
      <c r="G1738" t="s">
        <v>2687</v>
      </c>
      <c r="H1738" t="s">
        <v>4641</v>
      </c>
      <c r="I1738" t="s">
        <v>692</v>
      </c>
      <c r="J1738">
        <v>3484924008.5588541</v>
      </c>
      <c r="L1738" s="4"/>
      <c r="M1738" s="4"/>
    </row>
    <row r="1739" spans="1:13" x14ac:dyDescent="0.4">
      <c r="A1739">
        <v>210000065</v>
      </c>
      <c r="B1739" t="s">
        <v>1412</v>
      </c>
      <c r="C1739" t="s">
        <v>4633</v>
      </c>
      <c r="D1739" t="s">
        <v>2687</v>
      </c>
      <c r="F1739" t="s">
        <v>4678</v>
      </c>
      <c r="G1739" t="s">
        <v>2687</v>
      </c>
      <c r="H1739" t="s">
        <v>4678</v>
      </c>
      <c r="I1739" t="s">
        <v>692</v>
      </c>
      <c r="J1739">
        <v>6053725341.20362</v>
      </c>
      <c r="L1739" s="4"/>
      <c r="M1739" s="4"/>
    </row>
    <row r="1740" spans="1:13" x14ac:dyDescent="0.4">
      <c r="A1740">
        <v>210000065</v>
      </c>
      <c r="B1740" t="s">
        <v>1412</v>
      </c>
      <c r="C1740" t="s">
        <v>4633</v>
      </c>
      <c r="D1740" t="s">
        <v>2687</v>
      </c>
      <c r="F1740" t="s">
        <v>4639</v>
      </c>
      <c r="G1740" t="s">
        <v>2687</v>
      </c>
      <c r="H1740" t="s">
        <v>4639</v>
      </c>
      <c r="I1740" t="s">
        <v>692</v>
      </c>
      <c r="J1740">
        <v>2459066130.0851841</v>
      </c>
      <c r="L1740" s="4"/>
      <c r="M1740" s="4"/>
    </row>
    <row r="1741" spans="1:13" x14ac:dyDescent="0.4">
      <c r="A1741">
        <v>210000065</v>
      </c>
      <c r="B1741" t="s">
        <v>1412</v>
      </c>
      <c r="C1741" t="s">
        <v>4633</v>
      </c>
      <c r="D1741" t="s">
        <v>2687</v>
      </c>
      <c r="F1741" t="s">
        <v>4739</v>
      </c>
      <c r="G1741" t="s">
        <v>2687</v>
      </c>
      <c r="H1741" t="s">
        <v>4739</v>
      </c>
      <c r="I1741" t="s">
        <v>692</v>
      </c>
      <c r="J1741">
        <v>15723663787.258921</v>
      </c>
      <c r="L1741" s="4"/>
      <c r="M1741" s="4"/>
    </row>
    <row r="1742" spans="1:13" x14ac:dyDescent="0.4">
      <c r="A1742">
        <v>210000065</v>
      </c>
      <c r="B1742" t="s">
        <v>1412</v>
      </c>
      <c r="C1742" t="s">
        <v>4633</v>
      </c>
      <c r="D1742" t="s">
        <v>2687</v>
      </c>
      <c r="F1742" t="s">
        <v>4804</v>
      </c>
      <c r="G1742" t="s">
        <v>2687</v>
      </c>
      <c r="H1742" t="s">
        <v>4804</v>
      </c>
      <c r="I1742" t="s">
        <v>692</v>
      </c>
      <c r="J1742">
        <v>8074827166.6751595</v>
      </c>
      <c r="L1742" s="4"/>
      <c r="M1742" s="4"/>
    </row>
    <row r="1743" spans="1:13" x14ac:dyDescent="0.4">
      <c r="A1743">
        <v>210000065</v>
      </c>
      <c r="B1743" t="s">
        <v>1412</v>
      </c>
      <c r="C1743" t="s">
        <v>4633</v>
      </c>
      <c r="D1743" t="s">
        <v>2687</v>
      </c>
      <c r="F1743" t="s">
        <v>4702</v>
      </c>
      <c r="G1743" t="s">
        <v>2687</v>
      </c>
      <c r="H1743" t="s">
        <v>4702</v>
      </c>
      <c r="I1743" t="s">
        <v>692</v>
      </c>
      <c r="J1743">
        <v>4452550867.1081781</v>
      </c>
      <c r="L1743" s="4"/>
      <c r="M1743" s="4"/>
    </row>
    <row r="1744" spans="1:13" x14ac:dyDescent="0.4">
      <c r="A1744">
        <v>210000065</v>
      </c>
      <c r="B1744" t="s">
        <v>1412</v>
      </c>
      <c r="C1744" t="s">
        <v>4633</v>
      </c>
      <c r="D1744" t="s">
        <v>2687</v>
      </c>
      <c r="F1744" t="s">
        <v>4726</v>
      </c>
      <c r="G1744" t="s">
        <v>2687</v>
      </c>
      <c r="H1744" t="s">
        <v>4726</v>
      </c>
      <c r="I1744" t="s">
        <v>692</v>
      </c>
      <c r="J1744">
        <v>2628750577.9504199</v>
      </c>
      <c r="L1744" s="4"/>
      <c r="M1744" s="4"/>
    </row>
    <row r="1745" spans="1:13" x14ac:dyDescent="0.4">
      <c r="A1745">
        <v>210000065</v>
      </c>
      <c r="B1745" t="s">
        <v>1412</v>
      </c>
      <c r="C1745" t="s">
        <v>4633</v>
      </c>
      <c r="D1745" t="s">
        <v>2687</v>
      </c>
      <c r="F1745" t="s">
        <v>4751</v>
      </c>
      <c r="G1745" t="s">
        <v>2687</v>
      </c>
      <c r="H1745" t="s">
        <v>4751</v>
      </c>
      <c r="I1745" t="s">
        <v>692</v>
      </c>
      <c r="J1745">
        <v>9056142968.1808205</v>
      </c>
      <c r="L1745" s="4"/>
      <c r="M1745" s="4"/>
    </row>
    <row r="1746" spans="1:13" x14ac:dyDescent="0.4">
      <c r="A1746">
        <v>210000065</v>
      </c>
      <c r="B1746" t="s">
        <v>1412</v>
      </c>
      <c r="C1746" t="s">
        <v>4633</v>
      </c>
      <c r="D1746" t="s">
        <v>2687</v>
      </c>
      <c r="F1746" t="s">
        <v>4634</v>
      </c>
      <c r="G1746" t="s">
        <v>2687</v>
      </c>
      <c r="H1746" t="s">
        <v>4634</v>
      </c>
      <c r="I1746" t="s">
        <v>692</v>
      </c>
      <c r="J1746">
        <v>2327205767.1694579</v>
      </c>
      <c r="L1746" s="4"/>
      <c r="M1746" s="4"/>
    </row>
    <row r="1747" spans="1:13" x14ac:dyDescent="0.4">
      <c r="A1747">
        <v>210000065</v>
      </c>
      <c r="B1747" t="s">
        <v>1412</v>
      </c>
      <c r="C1747" t="s">
        <v>4633</v>
      </c>
      <c r="D1747" t="s">
        <v>2687</v>
      </c>
      <c r="F1747" t="s">
        <v>4643</v>
      </c>
      <c r="G1747" t="s">
        <v>2687</v>
      </c>
      <c r="H1747" t="s">
        <v>4643</v>
      </c>
      <c r="I1747" t="s">
        <v>692</v>
      </c>
      <c r="J1747">
        <v>389446464.88136572</v>
      </c>
      <c r="L1747" s="4"/>
      <c r="M1747" s="4"/>
    </row>
    <row r="1748" spans="1:13" x14ac:dyDescent="0.4">
      <c r="A1748">
        <v>210000065</v>
      </c>
      <c r="B1748" t="s">
        <v>1412</v>
      </c>
      <c r="C1748" t="s">
        <v>4633</v>
      </c>
      <c r="D1748" t="s">
        <v>2687</v>
      </c>
      <c r="F1748" t="s">
        <v>4649</v>
      </c>
      <c r="G1748" t="s">
        <v>2687</v>
      </c>
      <c r="H1748" t="s">
        <v>4649</v>
      </c>
      <c r="I1748" t="s">
        <v>692</v>
      </c>
      <c r="J1748">
        <v>252613923.1662913</v>
      </c>
      <c r="L1748" s="4"/>
      <c r="M1748" s="4"/>
    </row>
    <row r="1749" spans="1:13" x14ac:dyDescent="0.4">
      <c r="A1749">
        <v>210000065</v>
      </c>
      <c r="B1749" t="s">
        <v>1412</v>
      </c>
      <c r="C1749" t="s">
        <v>4633</v>
      </c>
      <c r="D1749" t="s">
        <v>2687</v>
      </c>
      <c r="F1749" t="s">
        <v>4662</v>
      </c>
      <c r="G1749" t="s">
        <v>2687</v>
      </c>
      <c r="H1749" t="s">
        <v>4662</v>
      </c>
      <c r="I1749" t="s">
        <v>692</v>
      </c>
      <c r="J1749">
        <v>195775790.45387569</v>
      </c>
      <c r="L1749" s="4"/>
      <c r="M1749" s="4"/>
    </row>
    <row r="1750" spans="1:13" x14ac:dyDescent="0.4">
      <c r="A1750">
        <v>210000065</v>
      </c>
      <c r="B1750" t="s">
        <v>1412</v>
      </c>
      <c r="C1750" t="s">
        <v>4633</v>
      </c>
      <c r="D1750" t="s">
        <v>2687</v>
      </c>
      <c r="F1750" t="s">
        <v>4672</v>
      </c>
      <c r="G1750" t="s">
        <v>2687</v>
      </c>
      <c r="H1750" t="s">
        <v>4672</v>
      </c>
      <c r="I1750" t="s">
        <v>692</v>
      </c>
      <c r="J1750">
        <v>706792705.85901904</v>
      </c>
      <c r="L1750" s="4"/>
      <c r="M1750" s="4"/>
    </row>
    <row r="1751" spans="1:13" x14ac:dyDescent="0.4">
      <c r="A1751">
        <v>210000065</v>
      </c>
      <c r="B1751" t="s">
        <v>1412</v>
      </c>
      <c r="C1751" t="s">
        <v>4633</v>
      </c>
      <c r="D1751" t="s">
        <v>2687</v>
      </c>
      <c r="F1751" t="s">
        <v>9277</v>
      </c>
      <c r="G1751" t="s">
        <v>2687</v>
      </c>
      <c r="H1751" t="s">
        <v>9277</v>
      </c>
      <c r="I1751" t="s">
        <v>692</v>
      </c>
      <c r="J1751">
        <v>469440873.88402462</v>
      </c>
      <c r="L1751" s="4"/>
      <c r="M1751" s="4"/>
    </row>
    <row r="1752" spans="1:13" x14ac:dyDescent="0.4">
      <c r="A1752">
        <v>210000065</v>
      </c>
      <c r="B1752" t="s">
        <v>1412</v>
      </c>
      <c r="C1752" t="s">
        <v>4633</v>
      </c>
      <c r="D1752" t="s">
        <v>2687</v>
      </c>
      <c r="F1752" t="s">
        <v>4687</v>
      </c>
      <c r="G1752" t="s">
        <v>2687</v>
      </c>
      <c r="H1752" t="s">
        <v>4687</v>
      </c>
      <c r="I1752" t="s">
        <v>692</v>
      </c>
      <c r="J1752">
        <v>390499022.89455861</v>
      </c>
      <c r="L1752" s="4"/>
      <c r="M1752" s="4"/>
    </row>
    <row r="1753" spans="1:13" x14ac:dyDescent="0.4">
      <c r="A1753">
        <v>210000065</v>
      </c>
      <c r="B1753" t="s">
        <v>1412</v>
      </c>
      <c r="C1753" t="s">
        <v>4633</v>
      </c>
      <c r="D1753" t="s">
        <v>2687</v>
      </c>
      <c r="F1753" t="s">
        <v>4689</v>
      </c>
      <c r="G1753" t="s">
        <v>2687</v>
      </c>
      <c r="H1753" t="s">
        <v>4689</v>
      </c>
      <c r="I1753" t="s">
        <v>692</v>
      </c>
      <c r="J1753">
        <v>447863434.61357057</v>
      </c>
      <c r="L1753" s="4"/>
      <c r="M1753" s="4"/>
    </row>
    <row r="1754" spans="1:13" x14ac:dyDescent="0.4">
      <c r="A1754">
        <v>210000065</v>
      </c>
      <c r="B1754" t="s">
        <v>1412</v>
      </c>
      <c r="C1754" t="s">
        <v>4633</v>
      </c>
      <c r="D1754" t="s">
        <v>2687</v>
      </c>
      <c r="F1754" t="s">
        <v>4700</v>
      </c>
      <c r="G1754" t="s">
        <v>2687</v>
      </c>
      <c r="H1754" t="s">
        <v>4700</v>
      </c>
      <c r="I1754" t="s">
        <v>692</v>
      </c>
      <c r="J1754">
        <v>240509506.01457319</v>
      </c>
      <c r="L1754" s="4"/>
      <c r="M1754" s="4"/>
    </row>
    <row r="1755" spans="1:13" x14ac:dyDescent="0.4">
      <c r="A1755">
        <v>210000065</v>
      </c>
      <c r="B1755" t="s">
        <v>1412</v>
      </c>
      <c r="C1755" t="s">
        <v>4633</v>
      </c>
      <c r="D1755" t="s">
        <v>2687</v>
      </c>
      <c r="F1755" t="s">
        <v>9278</v>
      </c>
      <c r="G1755" t="s">
        <v>2687</v>
      </c>
      <c r="H1755" t="s">
        <v>9278</v>
      </c>
      <c r="I1755" t="s">
        <v>692</v>
      </c>
      <c r="J1755">
        <v>1478317729.5294001</v>
      </c>
      <c r="L1755" s="4"/>
      <c r="M1755" s="4"/>
    </row>
    <row r="1756" spans="1:13" x14ac:dyDescent="0.4">
      <c r="A1756">
        <v>210000065</v>
      </c>
      <c r="B1756" t="s">
        <v>1412</v>
      </c>
      <c r="C1756" t="s">
        <v>4633</v>
      </c>
      <c r="D1756" t="s">
        <v>2687</v>
      </c>
      <c r="F1756" t="s">
        <v>4719</v>
      </c>
      <c r="G1756" t="s">
        <v>2687</v>
      </c>
      <c r="H1756" t="s">
        <v>4719</v>
      </c>
      <c r="I1756" t="s">
        <v>692</v>
      </c>
      <c r="J1756">
        <v>914146634.45801651</v>
      </c>
      <c r="L1756" s="4"/>
      <c r="M1756" s="4"/>
    </row>
    <row r="1757" spans="1:13" x14ac:dyDescent="0.4">
      <c r="A1757">
        <v>210000065</v>
      </c>
      <c r="B1757" t="s">
        <v>1412</v>
      </c>
      <c r="C1757" t="s">
        <v>4633</v>
      </c>
      <c r="D1757" t="s">
        <v>2687</v>
      </c>
      <c r="F1757" t="s">
        <v>4727</v>
      </c>
      <c r="G1757" t="s">
        <v>2687</v>
      </c>
      <c r="H1757" t="s">
        <v>4727</v>
      </c>
      <c r="I1757" t="s">
        <v>692</v>
      </c>
      <c r="J1757">
        <v>224194856.81008351</v>
      </c>
      <c r="L1757" s="4"/>
      <c r="M1757" s="4"/>
    </row>
    <row r="1758" spans="1:13" x14ac:dyDescent="0.4">
      <c r="A1758">
        <v>210000065</v>
      </c>
      <c r="B1758" t="s">
        <v>1412</v>
      </c>
      <c r="C1758" t="s">
        <v>4633</v>
      </c>
      <c r="D1758" t="s">
        <v>2687</v>
      </c>
      <c r="F1758" t="s">
        <v>4735</v>
      </c>
      <c r="G1758" t="s">
        <v>2687</v>
      </c>
      <c r="H1758" t="s">
        <v>4735</v>
      </c>
      <c r="I1758" t="s">
        <v>692</v>
      </c>
      <c r="J1758">
        <v>404182277.06606603</v>
      </c>
      <c r="L1758" s="4"/>
      <c r="M1758" s="4"/>
    </row>
    <row r="1759" spans="1:13" x14ac:dyDescent="0.4">
      <c r="A1759">
        <v>210000065</v>
      </c>
      <c r="B1759" t="s">
        <v>1412</v>
      </c>
      <c r="C1759" t="s">
        <v>4633</v>
      </c>
      <c r="D1759" t="s">
        <v>2687</v>
      </c>
      <c r="F1759" t="s">
        <v>4741</v>
      </c>
      <c r="G1759" t="s">
        <v>2687</v>
      </c>
      <c r="H1759" t="s">
        <v>4741</v>
      </c>
      <c r="I1759" t="s">
        <v>692</v>
      </c>
      <c r="J1759">
        <v>104729522.3126916</v>
      </c>
      <c r="L1759" s="4"/>
      <c r="M1759" s="4"/>
    </row>
    <row r="1760" spans="1:13" x14ac:dyDescent="0.4">
      <c r="A1760">
        <v>210000065</v>
      </c>
      <c r="B1760" t="s">
        <v>1412</v>
      </c>
      <c r="C1760" t="s">
        <v>4633</v>
      </c>
      <c r="D1760" t="s">
        <v>2687</v>
      </c>
      <c r="F1760" t="s">
        <v>4745</v>
      </c>
      <c r="G1760" t="s">
        <v>2687</v>
      </c>
      <c r="H1760" t="s">
        <v>4745</v>
      </c>
      <c r="I1760" t="s">
        <v>692</v>
      </c>
      <c r="J1760">
        <v>396288091.9671194</v>
      </c>
      <c r="L1760" s="4"/>
      <c r="M1760" s="4"/>
    </row>
    <row r="1761" spans="1:13" x14ac:dyDescent="0.4">
      <c r="A1761">
        <v>210000065</v>
      </c>
      <c r="B1761" t="s">
        <v>1412</v>
      </c>
      <c r="C1761" t="s">
        <v>4633</v>
      </c>
      <c r="D1761" t="s">
        <v>2687</v>
      </c>
      <c r="F1761" t="s">
        <v>4759</v>
      </c>
      <c r="G1761" t="s">
        <v>2687</v>
      </c>
      <c r="H1761" t="s">
        <v>4759</v>
      </c>
      <c r="I1761" t="s">
        <v>692</v>
      </c>
      <c r="J1761">
        <v>698898520.76007259</v>
      </c>
      <c r="L1761" s="4"/>
      <c r="M1761" s="4"/>
    </row>
    <row r="1762" spans="1:13" x14ac:dyDescent="0.4">
      <c r="A1762">
        <v>210000065</v>
      </c>
      <c r="B1762" t="s">
        <v>1412</v>
      </c>
      <c r="C1762" t="s">
        <v>4633</v>
      </c>
      <c r="D1762" t="s">
        <v>2687</v>
      </c>
      <c r="F1762" t="s">
        <v>4763</v>
      </c>
      <c r="G1762" t="s">
        <v>2687</v>
      </c>
      <c r="H1762" t="s">
        <v>4763</v>
      </c>
      <c r="I1762" t="s">
        <v>692</v>
      </c>
      <c r="J1762">
        <v>1316750074.504293</v>
      </c>
      <c r="L1762" s="4"/>
      <c r="M1762" s="4"/>
    </row>
    <row r="1763" spans="1:13" x14ac:dyDescent="0.4">
      <c r="A1763">
        <v>210000065</v>
      </c>
      <c r="B1763" t="s">
        <v>1412</v>
      </c>
      <c r="C1763" t="s">
        <v>4633</v>
      </c>
      <c r="D1763" t="s">
        <v>2687</v>
      </c>
      <c r="F1763" t="s">
        <v>4802</v>
      </c>
      <c r="G1763" t="s">
        <v>2687</v>
      </c>
      <c r="H1763" t="s">
        <v>4802</v>
      </c>
      <c r="I1763" t="s">
        <v>692</v>
      </c>
      <c r="J1763">
        <v>594695277.45397735</v>
      </c>
      <c r="L1763" s="4"/>
      <c r="M1763" s="4"/>
    </row>
    <row r="1764" spans="1:13" x14ac:dyDescent="0.4">
      <c r="A1764">
        <v>210000065</v>
      </c>
      <c r="B1764" t="s">
        <v>1412</v>
      </c>
      <c r="C1764" t="s">
        <v>4633</v>
      </c>
      <c r="D1764" t="s">
        <v>2687</v>
      </c>
      <c r="F1764" t="s">
        <v>4808</v>
      </c>
      <c r="G1764" t="s">
        <v>2687</v>
      </c>
      <c r="H1764" t="s">
        <v>4808</v>
      </c>
      <c r="I1764" t="s">
        <v>692</v>
      </c>
      <c r="J1764">
        <v>736790609.23501623</v>
      </c>
      <c r="L1764" s="4"/>
      <c r="M1764" s="4"/>
    </row>
    <row r="1765" spans="1:13" x14ac:dyDescent="0.4">
      <c r="A1765">
        <v>210000065</v>
      </c>
      <c r="B1765" t="s">
        <v>1412</v>
      </c>
      <c r="C1765" t="s">
        <v>4633</v>
      </c>
      <c r="D1765" t="s">
        <v>2687</v>
      </c>
      <c r="F1765" t="s">
        <v>4820</v>
      </c>
      <c r="G1765" t="s">
        <v>2687</v>
      </c>
      <c r="H1765" t="s">
        <v>4820</v>
      </c>
      <c r="I1765" t="s">
        <v>692</v>
      </c>
      <c r="J1765">
        <v>154726027.93935341</v>
      </c>
      <c r="L1765" s="4"/>
      <c r="M1765" s="4"/>
    </row>
    <row r="1766" spans="1:13" x14ac:dyDescent="0.4">
      <c r="A1766">
        <v>210000065</v>
      </c>
      <c r="B1766" t="s">
        <v>1412</v>
      </c>
      <c r="C1766" t="s">
        <v>4633</v>
      </c>
      <c r="D1766" t="s">
        <v>2687</v>
      </c>
      <c r="F1766" t="s">
        <v>4835</v>
      </c>
      <c r="G1766" t="s">
        <v>2687</v>
      </c>
      <c r="H1766" t="s">
        <v>4835</v>
      </c>
      <c r="I1766" t="s">
        <v>692</v>
      </c>
      <c r="J1766">
        <v>113676265.42483111</v>
      </c>
      <c r="L1766" s="4"/>
      <c r="M1766" s="4"/>
    </row>
    <row r="1767" spans="1:13" x14ac:dyDescent="0.4">
      <c r="A1767">
        <v>210000065</v>
      </c>
      <c r="B1767" t="s">
        <v>1412</v>
      </c>
      <c r="C1767" t="s">
        <v>4633</v>
      </c>
      <c r="D1767" t="s">
        <v>2687</v>
      </c>
      <c r="F1767" t="s">
        <v>4846</v>
      </c>
      <c r="G1767" t="s">
        <v>2687</v>
      </c>
      <c r="H1767" t="s">
        <v>4846</v>
      </c>
      <c r="I1767" t="s">
        <v>692</v>
      </c>
      <c r="J1767">
        <v>2137745324.79474</v>
      </c>
      <c r="L1767" s="4"/>
      <c r="M1767" s="4"/>
    </row>
    <row r="1768" spans="1:13" x14ac:dyDescent="0.4">
      <c r="A1768">
        <v>210000065</v>
      </c>
      <c r="B1768" t="s">
        <v>1412</v>
      </c>
      <c r="C1768" t="s">
        <v>4633</v>
      </c>
      <c r="D1768" t="s">
        <v>2687</v>
      </c>
      <c r="F1768" t="s">
        <v>9279</v>
      </c>
      <c r="G1768" t="s">
        <v>2687</v>
      </c>
      <c r="H1768" t="s">
        <v>9279</v>
      </c>
      <c r="I1768" t="s">
        <v>692</v>
      </c>
      <c r="J1768">
        <v>591011324.40780222</v>
      </c>
      <c r="L1768" s="4"/>
      <c r="M1768" s="4"/>
    </row>
    <row r="1769" spans="1:13" x14ac:dyDescent="0.4">
      <c r="A1769">
        <v>210000065</v>
      </c>
      <c r="B1769" t="s">
        <v>1412</v>
      </c>
      <c r="C1769" t="s">
        <v>4633</v>
      </c>
      <c r="D1769" t="s">
        <v>2687</v>
      </c>
      <c r="F1769" t="s">
        <v>4862</v>
      </c>
      <c r="G1769" t="s">
        <v>2687</v>
      </c>
      <c r="H1769" t="s">
        <v>4862</v>
      </c>
      <c r="I1769" t="s">
        <v>692</v>
      </c>
      <c r="J1769">
        <v>1231492875.4356699</v>
      </c>
      <c r="L1769" s="4"/>
      <c r="M1769" s="4"/>
    </row>
    <row r="1770" spans="1:13" x14ac:dyDescent="0.4">
      <c r="A1770">
        <v>210000065</v>
      </c>
      <c r="B1770" t="s">
        <v>1412</v>
      </c>
      <c r="C1770" t="s">
        <v>4633</v>
      </c>
      <c r="D1770" t="s">
        <v>2687</v>
      </c>
      <c r="F1770" t="s">
        <v>4869</v>
      </c>
      <c r="G1770" t="s">
        <v>2687</v>
      </c>
      <c r="H1770" t="s">
        <v>4869</v>
      </c>
      <c r="I1770" t="s">
        <v>692</v>
      </c>
      <c r="J1770">
        <v>568381327.1241554</v>
      </c>
      <c r="L1770" s="4"/>
      <c r="M1770" s="4"/>
    </row>
    <row r="1771" spans="1:13" x14ac:dyDescent="0.4">
      <c r="A1771">
        <v>210000065</v>
      </c>
      <c r="B1771" t="s">
        <v>1412</v>
      </c>
      <c r="C1771" t="s">
        <v>4633</v>
      </c>
      <c r="D1771" t="s">
        <v>2687</v>
      </c>
      <c r="F1771" t="s">
        <v>4870</v>
      </c>
      <c r="G1771" t="s">
        <v>2687</v>
      </c>
      <c r="H1771" t="s">
        <v>4870</v>
      </c>
      <c r="I1771" t="s">
        <v>692</v>
      </c>
      <c r="J1771">
        <v>369974141.63729739</v>
      </c>
      <c r="L1771" s="4"/>
      <c r="M1771" s="4"/>
    </row>
    <row r="1772" spans="1:13" x14ac:dyDescent="0.4">
      <c r="A1772">
        <v>210000065</v>
      </c>
      <c r="B1772" t="s">
        <v>1412</v>
      </c>
      <c r="C1772" t="s">
        <v>4633</v>
      </c>
      <c r="D1772" t="s">
        <v>2687</v>
      </c>
      <c r="F1772" t="s">
        <v>4872</v>
      </c>
      <c r="G1772" t="s">
        <v>2687</v>
      </c>
      <c r="H1772" t="s">
        <v>4872</v>
      </c>
      <c r="I1772" t="s">
        <v>692</v>
      </c>
      <c r="J1772">
        <v>1465160754.36449</v>
      </c>
      <c r="L1772" s="4"/>
      <c r="M1772" s="4"/>
    </row>
    <row r="1773" spans="1:13" x14ac:dyDescent="0.4">
      <c r="A1773">
        <v>210000065</v>
      </c>
      <c r="B1773" t="s">
        <v>1412</v>
      </c>
      <c r="C1773" t="s">
        <v>4633</v>
      </c>
      <c r="D1773" t="s">
        <v>2687</v>
      </c>
      <c r="F1773" t="s">
        <v>4880</v>
      </c>
      <c r="G1773" t="s">
        <v>2687</v>
      </c>
      <c r="H1773" t="s">
        <v>4880</v>
      </c>
      <c r="I1773" t="s">
        <v>692</v>
      </c>
      <c r="J1773">
        <v>559434584.01201582</v>
      </c>
      <c r="L1773" s="4"/>
      <c r="M1773" s="4"/>
    </row>
    <row r="1774" spans="1:13" x14ac:dyDescent="0.4">
      <c r="A1774">
        <v>210000065</v>
      </c>
      <c r="B1774" t="s">
        <v>1412</v>
      </c>
      <c r="C1774" t="s">
        <v>4633</v>
      </c>
      <c r="D1774" t="s">
        <v>2687</v>
      </c>
      <c r="F1774" t="s">
        <v>4882</v>
      </c>
      <c r="G1774" t="s">
        <v>2687</v>
      </c>
      <c r="H1774" t="s">
        <v>4882</v>
      </c>
      <c r="I1774" t="s">
        <v>692</v>
      </c>
      <c r="J1774">
        <v>155624484.7087166</v>
      </c>
      <c r="L1774" s="4"/>
      <c r="M1774" s="4"/>
    </row>
    <row r="1775" spans="1:13" x14ac:dyDescent="0.4">
      <c r="A1775">
        <v>210000065</v>
      </c>
      <c r="B1775" t="s">
        <v>1412</v>
      </c>
      <c r="C1775" t="s">
        <v>4633</v>
      </c>
      <c r="D1775" t="s">
        <v>2687</v>
      </c>
      <c r="F1775" t="s">
        <v>4876</v>
      </c>
      <c r="G1775" t="s">
        <v>2687</v>
      </c>
      <c r="H1775" t="s">
        <v>4876</v>
      </c>
      <c r="I1775" t="s">
        <v>692</v>
      </c>
      <c r="J1775">
        <v>163405708.94415241</v>
      </c>
      <c r="L1775" s="4"/>
      <c r="M1775" s="4"/>
    </row>
    <row r="1776" spans="1:13" x14ac:dyDescent="0.4">
      <c r="A1776">
        <v>210000065</v>
      </c>
      <c r="B1776" t="s">
        <v>1412</v>
      </c>
      <c r="C1776" t="s">
        <v>4633</v>
      </c>
      <c r="D1776" t="s">
        <v>2687</v>
      </c>
      <c r="F1776" t="s">
        <v>9280</v>
      </c>
      <c r="G1776" t="s">
        <v>2687</v>
      </c>
      <c r="H1776" t="s">
        <v>9280</v>
      </c>
      <c r="I1776" t="s">
        <v>692</v>
      </c>
      <c r="J1776">
        <v>1343558051.3185871</v>
      </c>
      <c r="L1776" s="4"/>
      <c r="M1776" s="4"/>
    </row>
    <row r="1777" spans="1:13" x14ac:dyDescent="0.4">
      <c r="A1777">
        <v>210000065</v>
      </c>
      <c r="B1777" t="s">
        <v>1412</v>
      </c>
      <c r="C1777" t="s">
        <v>4633</v>
      </c>
      <c r="D1777" t="s">
        <v>2687</v>
      </c>
      <c r="F1777" t="s">
        <v>4758</v>
      </c>
      <c r="G1777" t="s">
        <v>2687</v>
      </c>
      <c r="H1777" t="s">
        <v>4758</v>
      </c>
      <c r="I1777" t="s">
        <v>692</v>
      </c>
      <c r="J1777">
        <v>570623110.59862757</v>
      </c>
      <c r="L1777" s="4"/>
      <c r="M1777" s="4"/>
    </row>
    <row r="1778" spans="1:13" x14ac:dyDescent="0.4">
      <c r="A1778">
        <v>210000065</v>
      </c>
      <c r="B1778" t="s">
        <v>1412</v>
      </c>
      <c r="C1778" t="s">
        <v>4633</v>
      </c>
      <c r="D1778" t="s">
        <v>2687</v>
      </c>
      <c r="F1778" t="s">
        <v>4715</v>
      </c>
      <c r="G1778" t="s">
        <v>2687</v>
      </c>
      <c r="H1778" t="s">
        <v>4715</v>
      </c>
      <c r="I1778" t="s">
        <v>692</v>
      </c>
      <c r="J1778">
        <v>1211277239.3161781</v>
      </c>
      <c r="L1778" s="4"/>
      <c r="M1778" s="4"/>
    </row>
    <row r="1779" spans="1:13" x14ac:dyDescent="0.4">
      <c r="A1779">
        <v>210000065</v>
      </c>
      <c r="B1779" t="s">
        <v>1412</v>
      </c>
      <c r="C1779" t="s">
        <v>4633</v>
      </c>
      <c r="D1779" t="s">
        <v>2687</v>
      </c>
      <c r="F1779" t="s">
        <v>4645</v>
      </c>
      <c r="G1779" t="s">
        <v>2687</v>
      </c>
      <c r="H1779" t="s">
        <v>4645</v>
      </c>
      <c r="I1779" t="s">
        <v>692</v>
      </c>
      <c r="J1779">
        <v>871497114.36881292</v>
      </c>
      <c r="L1779" s="4"/>
      <c r="M1779" s="4"/>
    </row>
    <row r="1780" spans="1:13" x14ac:dyDescent="0.4">
      <c r="A1780">
        <v>210000065</v>
      </c>
      <c r="B1780" t="s">
        <v>1412</v>
      </c>
      <c r="C1780" t="s">
        <v>4633</v>
      </c>
      <c r="D1780" t="s">
        <v>2687</v>
      </c>
      <c r="F1780" t="s">
        <v>9281</v>
      </c>
      <c r="G1780" t="s">
        <v>2687</v>
      </c>
      <c r="H1780" t="s">
        <v>9281</v>
      </c>
      <c r="I1780" t="s">
        <v>692</v>
      </c>
      <c r="J1780">
        <v>6129010956.1116219</v>
      </c>
      <c r="L1780" s="4"/>
      <c r="M1780" s="4"/>
    </row>
    <row r="1781" spans="1:13" x14ac:dyDescent="0.4">
      <c r="A1781">
        <v>210000065</v>
      </c>
      <c r="B1781" t="s">
        <v>1412</v>
      </c>
      <c r="C1781" t="s">
        <v>4633</v>
      </c>
      <c r="D1781" t="s">
        <v>2687</v>
      </c>
      <c r="F1781" t="s">
        <v>4598</v>
      </c>
      <c r="G1781" t="s">
        <v>2687</v>
      </c>
      <c r="H1781" t="s">
        <v>4598</v>
      </c>
      <c r="I1781" t="s">
        <v>692</v>
      </c>
      <c r="J1781">
        <v>0</v>
      </c>
      <c r="L1781" s="4"/>
      <c r="M1781" s="4"/>
    </row>
    <row r="1782" spans="1:13" x14ac:dyDescent="0.4">
      <c r="A1782">
        <v>210000065</v>
      </c>
      <c r="B1782" t="s">
        <v>1412</v>
      </c>
      <c r="C1782" t="s">
        <v>4633</v>
      </c>
      <c r="D1782" t="s">
        <v>2687</v>
      </c>
      <c r="F1782" t="s">
        <v>9282</v>
      </c>
      <c r="G1782" t="s">
        <v>2687</v>
      </c>
      <c r="H1782" t="s">
        <v>9282</v>
      </c>
      <c r="I1782" t="s">
        <v>692</v>
      </c>
      <c r="J1782">
        <v>871497114.36881292</v>
      </c>
      <c r="L1782" s="4"/>
      <c r="M1782" s="4"/>
    </row>
    <row r="1783" spans="1:13" x14ac:dyDescent="0.4">
      <c r="A1783">
        <v>210000065</v>
      </c>
      <c r="B1783" t="s">
        <v>1412</v>
      </c>
      <c r="C1783" t="s">
        <v>4633</v>
      </c>
      <c r="D1783" t="s">
        <v>2687</v>
      </c>
      <c r="F1783" t="s">
        <v>4885</v>
      </c>
      <c r="G1783" t="s">
        <v>2687</v>
      </c>
      <c r="H1783" t="s">
        <v>4885</v>
      </c>
      <c r="I1783" t="s">
        <v>692</v>
      </c>
      <c r="J1783">
        <v>93374690.825229958</v>
      </c>
      <c r="L1783" s="4"/>
      <c r="M1783" s="4"/>
    </row>
    <row r="1784" spans="1:13" x14ac:dyDescent="0.4">
      <c r="A1784">
        <v>210000065</v>
      </c>
      <c r="B1784" t="s">
        <v>1412</v>
      </c>
      <c r="C1784" t="s">
        <v>4633</v>
      </c>
      <c r="D1784" t="s">
        <v>2687</v>
      </c>
      <c r="F1784" t="s">
        <v>4879</v>
      </c>
      <c r="G1784" t="s">
        <v>2687</v>
      </c>
      <c r="H1784" t="s">
        <v>4879</v>
      </c>
      <c r="I1784" t="s">
        <v>692</v>
      </c>
      <c r="J1784">
        <v>51874828.236238867</v>
      </c>
      <c r="L1784" s="4"/>
      <c r="M1784" s="4"/>
    </row>
    <row r="1785" spans="1:13" x14ac:dyDescent="0.4">
      <c r="A1785">
        <v>210000065</v>
      </c>
      <c r="B1785" t="s">
        <v>1412</v>
      </c>
      <c r="C1785" t="s">
        <v>4633</v>
      </c>
      <c r="D1785" t="s">
        <v>2687</v>
      </c>
      <c r="F1785" t="s">
        <v>4671</v>
      </c>
      <c r="G1785" t="s">
        <v>2687</v>
      </c>
      <c r="H1785" t="s">
        <v>4671</v>
      </c>
      <c r="I1785" t="s">
        <v>692</v>
      </c>
      <c r="J1785">
        <v>407217401.65447521</v>
      </c>
      <c r="L1785" s="4"/>
      <c r="M1785" s="4"/>
    </row>
    <row r="1786" spans="1:13" x14ac:dyDescent="0.4">
      <c r="A1786">
        <v>210000065</v>
      </c>
      <c r="B1786" t="s">
        <v>1412</v>
      </c>
      <c r="C1786" t="s">
        <v>4633</v>
      </c>
      <c r="D1786" t="s">
        <v>2687</v>
      </c>
      <c r="F1786" t="s">
        <v>9283</v>
      </c>
      <c r="G1786" t="s">
        <v>2687</v>
      </c>
      <c r="H1786" t="s">
        <v>9283</v>
      </c>
      <c r="I1786" t="s">
        <v>692</v>
      </c>
      <c r="J1786">
        <v>77812242.354358301</v>
      </c>
      <c r="L1786" s="4"/>
      <c r="M1786" s="4"/>
    </row>
    <row r="1787" spans="1:13" x14ac:dyDescent="0.4">
      <c r="A1787">
        <v>210000065</v>
      </c>
      <c r="B1787" t="s">
        <v>1412</v>
      </c>
      <c r="C1787" t="s">
        <v>4633</v>
      </c>
      <c r="D1787" t="s">
        <v>2687</v>
      </c>
      <c r="F1787" t="s">
        <v>4667</v>
      </c>
      <c r="G1787" t="s">
        <v>2687</v>
      </c>
      <c r="H1787" t="s">
        <v>4667</v>
      </c>
      <c r="I1787" t="s">
        <v>692</v>
      </c>
      <c r="J1787">
        <v>171186933.17958829</v>
      </c>
      <c r="L1787" s="4"/>
      <c r="M1787" s="4"/>
    </row>
    <row r="1788" spans="1:13" x14ac:dyDescent="0.4">
      <c r="A1788">
        <v>210000065</v>
      </c>
      <c r="B1788" t="s">
        <v>1412</v>
      </c>
      <c r="C1788" t="s">
        <v>4633</v>
      </c>
      <c r="D1788" t="s">
        <v>2687</v>
      </c>
      <c r="F1788" t="s">
        <v>4794</v>
      </c>
      <c r="G1788" t="s">
        <v>2687</v>
      </c>
      <c r="H1788" t="s">
        <v>4794</v>
      </c>
      <c r="I1788" t="s">
        <v>692</v>
      </c>
      <c r="J1788">
        <v>67535083002.672699</v>
      </c>
      <c r="L1788" s="4"/>
      <c r="M1788" s="4"/>
    </row>
    <row r="1789" spans="1:13" x14ac:dyDescent="0.4">
      <c r="A1789">
        <v>210000065</v>
      </c>
      <c r="B1789" t="s">
        <v>1412</v>
      </c>
      <c r="C1789" t="s">
        <v>4633</v>
      </c>
      <c r="D1789" t="s">
        <v>2687</v>
      </c>
      <c r="F1789" t="s">
        <v>4824</v>
      </c>
      <c r="G1789" t="s">
        <v>2687</v>
      </c>
      <c r="H1789" t="s">
        <v>4824</v>
      </c>
      <c r="I1789" t="s">
        <v>692</v>
      </c>
      <c r="J1789">
        <v>7748725294.2231102</v>
      </c>
      <c r="L1789" s="4"/>
      <c r="M1789" s="4"/>
    </row>
    <row r="1790" spans="1:13" x14ac:dyDescent="0.4">
      <c r="A1790">
        <v>210000065</v>
      </c>
      <c r="B1790" t="s">
        <v>1412</v>
      </c>
      <c r="C1790" t="s">
        <v>4633</v>
      </c>
      <c r="D1790" t="s">
        <v>2687</v>
      </c>
      <c r="F1790" t="s">
        <v>4685</v>
      </c>
      <c r="G1790" t="s">
        <v>2687</v>
      </c>
      <c r="H1790" t="s">
        <v>4685</v>
      </c>
      <c r="I1790" t="s">
        <v>692</v>
      </c>
      <c r="J1790">
        <v>986422190.40898418</v>
      </c>
      <c r="L1790" s="4"/>
      <c r="M1790" s="4"/>
    </row>
    <row r="1791" spans="1:13" x14ac:dyDescent="0.4">
      <c r="A1791">
        <v>210000065</v>
      </c>
      <c r="B1791" t="s">
        <v>1412</v>
      </c>
      <c r="C1791" t="s">
        <v>4633</v>
      </c>
      <c r="D1791" t="s">
        <v>2687</v>
      </c>
      <c r="F1791" t="s">
        <v>4699</v>
      </c>
      <c r="G1791" t="s">
        <v>2687</v>
      </c>
      <c r="H1791" t="s">
        <v>4699</v>
      </c>
      <c r="I1791" t="s">
        <v>692</v>
      </c>
      <c r="J1791">
        <v>49579162.973496847</v>
      </c>
      <c r="L1791" s="4"/>
      <c r="M1791" s="4"/>
    </row>
    <row r="1792" spans="1:13" x14ac:dyDescent="0.4">
      <c r="A1792">
        <v>210000065</v>
      </c>
      <c r="B1792" t="s">
        <v>1412</v>
      </c>
      <c r="C1792" t="s">
        <v>4633</v>
      </c>
      <c r="D1792" t="s">
        <v>2687</v>
      </c>
      <c r="F1792" t="s">
        <v>4723</v>
      </c>
      <c r="G1792" t="s">
        <v>2687</v>
      </c>
      <c r="H1792" t="s">
        <v>4723</v>
      </c>
      <c r="I1792" t="s">
        <v>692</v>
      </c>
      <c r="J1792">
        <v>6473694635.8543081</v>
      </c>
      <c r="L1792" s="4"/>
      <c r="M1792" s="4"/>
    </row>
    <row r="1793" spans="1:13" x14ac:dyDescent="0.4">
      <c r="A1793">
        <v>210000065</v>
      </c>
      <c r="B1793" t="s">
        <v>1412</v>
      </c>
      <c r="C1793" t="s">
        <v>4633</v>
      </c>
      <c r="D1793" t="s">
        <v>2687</v>
      </c>
      <c r="F1793" t="s">
        <v>4731</v>
      </c>
      <c r="G1793" t="s">
        <v>2687</v>
      </c>
      <c r="H1793" t="s">
        <v>4731</v>
      </c>
      <c r="I1793" t="s">
        <v>692</v>
      </c>
      <c r="J1793">
        <v>522710226.06330347</v>
      </c>
      <c r="L1793" s="4"/>
      <c r="M1793" s="4"/>
    </row>
    <row r="1794" spans="1:13" x14ac:dyDescent="0.4">
      <c r="A1794">
        <v>210000065</v>
      </c>
      <c r="B1794" t="s">
        <v>1412</v>
      </c>
      <c r="C1794" t="s">
        <v>4633</v>
      </c>
      <c r="D1794" t="s">
        <v>2687</v>
      </c>
      <c r="F1794" t="s">
        <v>4785</v>
      </c>
      <c r="G1794" t="s">
        <v>2687</v>
      </c>
      <c r="H1794" t="s">
        <v>4785</v>
      </c>
      <c r="I1794" t="s">
        <v>692</v>
      </c>
      <c r="J1794">
        <v>172001325.6733976</v>
      </c>
      <c r="L1794" s="4"/>
      <c r="M1794" s="4"/>
    </row>
    <row r="1795" spans="1:13" x14ac:dyDescent="0.4">
      <c r="A1795">
        <v>210000065</v>
      </c>
      <c r="B1795" t="s">
        <v>1412</v>
      </c>
      <c r="C1795" t="s">
        <v>4633</v>
      </c>
      <c r="D1795" t="s">
        <v>2687</v>
      </c>
      <c r="F1795" t="s">
        <v>4829</v>
      </c>
      <c r="G1795" t="s">
        <v>2687</v>
      </c>
      <c r="H1795" t="s">
        <v>4829</v>
      </c>
      <c r="I1795" t="s">
        <v>692</v>
      </c>
      <c r="J1795">
        <v>729934130.00175261</v>
      </c>
      <c r="L1795" s="4"/>
      <c r="M1795" s="4"/>
    </row>
    <row r="1796" spans="1:13" x14ac:dyDescent="0.4">
      <c r="A1796">
        <v>210000065</v>
      </c>
      <c r="B1796" t="s">
        <v>1412</v>
      </c>
      <c r="C1796" t="s">
        <v>4633</v>
      </c>
      <c r="D1796" t="s">
        <v>2687</v>
      </c>
      <c r="F1796" t="s">
        <v>4768</v>
      </c>
      <c r="G1796" t="s">
        <v>2687</v>
      </c>
      <c r="H1796" t="s">
        <v>4768</v>
      </c>
      <c r="I1796" t="s">
        <v>692</v>
      </c>
      <c r="J1796">
        <v>51099465.837809563</v>
      </c>
      <c r="L1796" s="4"/>
      <c r="M1796" s="4"/>
    </row>
    <row r="1797" spans="1:13" x14ac:dyDescent="0.4">
      <c r="A1797">
        <v>210000065</v>
      </c>
      <c r="B1797" t="s">
        <v>1412</v>
      </c>
      <c r="C1797" t="s">
        <v>4633</v>
      </c>
      <c r="D1797" t="s">
        <v>2687</v>
      </c>
      <c r="F1797" t="s">
        <v>4704</v>
      </c>
      <c r="G1797" t="s">
        <v>2687</v>
      </c>
      <c r="H1797" t="s">
        <v>4704</v>
      </c>
      <c r="I1797" t="s">
        <v>692</v>
      </c>
      <c r="J1797">
        <v>1088373.905726017</v>
      </c>
      <c r="L1797" s="4"/>
      <c r="M1797" s="4"/>
    </row>
    <row r="1798" spans="1:13" x14ac:dyDescent="0.4">
      <c r="A1798">
        <v>210000065</v>
      </c>
      <c r="B1798" t="s">
        <v>1412</v>
      </c>
      <c r="C1798" t="s">
        <v>4633</v>
      </c>
      <c r="D1798" t="s">
        <v>2687</v>
      </c>
      <c r="F1798" t="s">
        <v>4732</v>
      </c>
      <c r="G1798" t="s">
        <v>2687</v>
      </c>
      <c r="H1798" t="s">
        <v>4732</v>
      </c>
      <c r="I1798" t="s">
        <v>692</v>
      </c>
      <c r="J1798">
        <v>932.89191919372888</v>
      </c>
      <c r="L1798" s="4"/>
      <c r="M1798" s="4"/>
    </row>
    <row r="1799" spans="1:13" x14ac:dyDescent="0.4">
      <c r="A1799">
        <v>210000065</v>
      </c>
      <c r="B1799" t="s">
        <v>1412</v>
      </c>
      <c r="C1799" t="s">
        <v>4633</v>
      </c>
      <c r="D1799" t="s">
        <v>2687</v>
      </c>
      <c r="F1799" t="s">
        <v>9284</v>
      </c>
      <c r="G1799" t="s">
        <v>2687</v>
      </c>
      <c r="H1799" t="s">
        <v>9284</v>
      </c>
      <c r="I1799" t="s">
        <v>692</v>
      </c>
      <c r="J1799">
        <v>285984548.07227188</v>
      </c>
      <c r="L1799" s="4"/>
      <c r="M1799" s="4"/>
    </row>
    <row r="1800" spans="1:13" x14ac:dyDescent="0.4">
      <c r="A1800">
        <v>210000065</v>
      </c>
      <c r="B1800" t="s">
        <v>1412</v>
      </c>
      <c r="C1800" t="s">
        <v>4633</v>
      </c>
      <c r="D1800" t="s">
        <v>2687</v>
      </c>
      <c r="F1800" t="s">
        <v>4642</v>
      </c>
      <c r="G1800" t="s">
        <v>2687</v>
      </c>
      <c r="H1800" t="s">
        <v>4642</v>
      </c>
      <c r="I1800" t="s">
        <v>692</v>
      </c>
      <c r="J1800">
        <v>238312539.7801789</v>
      </c>
      <c r="L1800" s="4"/>
      <c r="M1800" s="4"/>
    </row>
    <row r="1801" spans="1:13" x14ac:dyDescent="0.4">
      <c r="A1801">
        <v>210000065</v>
      </c>
      <c r="B1801" t="s">
        <v>1412</v>
      </c>
      <c r="C1801" t="s">
        <v>4633</v>
      </c>
      <c r="D1801" t="s">
        <v>2687</v>
      </c>
      <c r="F1801" t="s">
        <v>9285</v>
      </c>
      <c r="G1801" t="s">
        <v>2687</v>
      </c>
      <c r="H1801" t="s">
        <v>9285</v>
      </c>
      <c r="I1801" t="s">
        <v>692</v>
      </c>
      <c r="J1801">
        <v>48620817.983882762</v>
      </c>
      <c r="L1801" s="4"/>
      <c r="M1801" s="4"/>
    </row>
    <row r="1802" spans="1:13" x14ac:dyDescent="0.4">
      <c r="A1802">
        <v>210000065</v>
      </c>
      <c r="B1802" t="s">
        <v>1412</v>
      </c>
      <c r="C1802" t="s">
        <v>4633</v>
      </c>
      <c r="D1802" t="s">
        <v>2687</v>
      </c>
      <c r="F1802" t="s">
        <v>4666</v>
      </c>
      <c r="G1802" t="s">
        <v>2687</v>
      </c>
      <c r="H1802" t="s">
        <v>4666</v>
      </c>
      <c r="I1802" t="s">
        <v>692</v>
      </c>
      <c r="J1802">
        <v>31847453.451696031</v>
      </c>
      <c r="L1802" s="4"/>
      <c r="M1802" s="4"/>
    </row>
    <row r="1803" spans="1:13" x14ac:dyDescent="0.4">
      <c r="A1803">
        <v>210000065</v>
      </c>
      <c r="B1803" t="s">
        <v>1412</v>
      </c>
      <c r="C1803" t="s">
        <v>4633</v>
      </c>
      <c r="D1803" t="s">
        <v>2687</v>
      </c>
      <c r="F1803" t="s">
        <v>9286</v>
      </c>
      <c r="G1803" t="s">
        <v>2687</v>
      </c>
      <c r="H1803" t="s">
        <v>9286</v>
      </c>
      <c r="I1803" t="s">
        <v>692</v>
      </c>
      <c r="J1803">
        <v>48371856.810519069</v>
      </c>
      <c r="L1803" s="4"/>
      <c r="M1803" s="4"/>
    </row>
    <row r="1804" spans="1:13" x14ac:dyDescent="0.4">
      <c r="A1804">
        <v>210000065</v>
      </c>
      <c r="B1804" t="s">
        <v>1412</v>
      </c>
      <c r="C1804" t="s">
        <v>4633</v>
      </c>
      <c r="D1804" t="s">
        <v>2687</v>
      </c>
      <c r="F1804" t="s">
        <v>9287</v>
      </c>
      <c r="G1804" t="s">
        <v>2687</v>
      </c>
      <c r="H1804" t="s">
        <v>9287</v>
      </c>
      <c r="I1804" t="s">
        <v>692</v>
      </c>
      <c r="J1804">
        <v>228587523.87349871</v>
      </c>
      <c r="L1804" s="4"/>
      <c r="M1804" s="4"/>
    </row>
    <row r="1805" spans="1:13" x14ac:dyDescent="0.4">
      <c r="A1805">
        <v>210000065</v>
      </c>
      <c r="B1805" t="s">
        <v>1412</v>
      </c>
      <c r="C1805" t="s">
        <v>4633</v>
      </c>
      <c r="D1805" t="s">
        <v>2687</v>
      </c>
      <c r="F1805" t="s">
        <v>9288</v>
      </c>
      <c r="G1805" t="s">
        <v>2687</v>
      </c>
      <c r="H1805" t="s">
        <v>9288</v>
      </c>
      <c r="I1805" t="s">
        <v>692</v>
      </c>
      <c r="J1805">
        <v>35364303.963488519</v>
      </c>
      <c r="L1805" s="4"/>
      <c r="M1805" s="4"/>
    </row>
    <row r="1806" spans="1:13" x14ac:dyDescent="0.4">
      <c r="A1806">
        <v>210000065</v>
      </c>
      <c r="B1806" t="s">
        <v>1412</v>
      </c>
      <c r="C1806" t="s">
        <v>4633</v>
      </c>
      <c r="D1806" t="s">
        <v>2687</v>
      </c>
      <c r="F1806" t="s">
        <v>4681</v>
      </c>
      <c r="G1806" t="s">
        <v>2687</v>
      </c>
      <c r="H1806" t="s">
        <v>4681</v>
      </c>
      <c r="I1806" t="s">
        <v>692</v>
      </c>
      <c r="J1806">
        <v>400683779.56460202</v>
      </c>
      <c r="L1806" s="4"/>
      <c r="M1806" s="4"/>
    </row>
    <row r="1807" spans="1:13" x14ac:dyDescent="0.4">
      <c r="A1807">
        <v>210000065</v>
      </c>
      <c r="B1807" t="s">
        <v>1412</v>
      </c>
      <c r="C1807" t="s">
        <v>4633</v>
      </c>
      <c r="D1807" t="s">
        <v>2687</v>
      </c>
      <c r="F1807" t="s">
        <v>9289</v>
      </c>
      <c r="G1807" t="s">
        <v>2687</v>
      </c>
      <c r="H1807" t="s">
        <v>9289</v>
      </c>
      <c r="I1807" t="s">
        <v>692</v>
      </c>
      <c r="J1807">
        <v>107138724.2787413</v>
      </c>
      <c r="L1807" s="4"/>
      <c r="M1807" s="4"/>
    </row>
    <row r="1808" spans="1:13" x14ac:dyDescent="0.4">
      <c r="A1808">
        <v>210000065</v>
      </c>
      <c r="B1808" t="s">
        <v>1412</v>
      </c>
      <c r="C1808" t="s">
        <v>4633</v>
      </c>
      <c r="D1808" t="s">
        <v>2687</v>
      </c>
      <c r="F1808" t="s">
        <v>9290</v>
      </c>
      <c r="G1808" t="s">
        <v>2687</v>
      </c>
      <c r="H1808" t="s">
        <v>9290</v>
      </c>
      <c r="I1808" t="s">
        <v>692</v>
      </c>
      <c r="J1808">
        <v>34481500.868661202</v>
      </c>
      <c r="L1808" s="4"/>
      <c r="M1808" s="4"/>
    </row>
    <row r="1809" spans="1:13" x14ac:dyDescent="0.4">
      <c r="A1809">
        <v>210000065</v>
      </c>
      <c r="B1809" t="s">
        <v>1412</v>
      </c>
      <c r="C1809" t="s">
        <v>4633</v>
      </c>
      <c r="D1809" t="s">
        <v>2687</v>
      </c>
      <c r="F1809" t="s">
        <v>9291</v>
      </c>
      <c r="G1809" t="s">
        <v>2687</v>
      </c>
      <c r="H1809" t="s">
        <v>9291</v>
      </c>
      <c r="I1809" t="s">
        <v>692</v>
      </c>
      <c r="J1809">
        <v>77782212.492682725</v>
      </c>
      <c r="L1809" s="4"/>
      <c r="M1809" s="4"/>
    </row>
    <row r="1810" spans="1:13" x14ac:dyDescent="0.4">
      <c r="A1810">
        <v>210000065</v>
      </c>
      <c r="B1810" t="s">
        <v>1412</v>
      </c>
      <c r="C1810" t="s">
        <v>4633</v>
      </c>
      <c r="D1810" t="s">
        <v>2687</v>
      </c>
      <c r="F1810" t="s">
        <v>9292</v>
      </c>
      <c r="G1810" t="s">
        <v>2687</v>
      </c>
      <c r="H1810" t="s">
        <v>9292</v>
      </c>
      <c r="I1810" t="s">
        <v>692</v>
      </c>
      <c r="J1810">
        <v>22159486.025232662</v>
      </c>
      <c r="L1810" s="4"/>
      <c r="M1810" s="4"/>
    </row>
    <row r="1811" spans="1:13" x14ac:dyDescent="0.4">
      <c r="A1811">
        <v>210000065</v>
      </c>
      <c r="B1811" t="s">
        <v>1412</v>
      </c>
      <c r="C1811" t="s">
        <v>4633</v>
      </c>
      <c r="D1811" t="s">
        <v>2687</v>
      </c>
      <c r="F1811" t="s">
        <v>4707</v>
      </c>
      <c r="G1811" t="s">
        <v>2687</v>
      </c>
      <c r="H1811" t="s">
        <v>4707</v>
      </c>
      <c r="I1811" t="s">
        <v>692</v>
      </c>
      <c r="J1811">
        <v>239602544.98509899</v>
      </c>
      <c r="L1811" s="4"/>
      <c r="M1811" s="4"/>
    </row>
    <row r="1812" spans="1:13" x14ac:dyDescent="0.4">
      <c r="A1812">
        <v>210000065</v>
      </c>
      <c r="B1812" t="s">
        <v>1412</v>
      </c>
      <c r="C1812" t="s">
        <v>4633</v>
      </c>
      <c r="D1812" t="s">
        <v>2687</v>
      </c>
      <c r="F1812" t="s">
        <v>4717</v>
      </c>
      <c r="G1812" t="s">
        <v>2687</v>
      </c>
      <c r="H1812" t="s">
        <v>4717</v>
      </c>
      <c r="I1812" t="s">
        <v>692</v>
      </c>
      <c r="J1812">
        <v>37428379.399624653</v>
      </c>
      <c r="L1812" s="4"/>
      <c r="M1812" s="4"/>
    </row>
    <row r="1813" spans="1:13" x14ac:dyDescent="0.4">
      <c r="A1813">
        <v>210000065</v>
      </c>
      <c r="B1813" t="s">
        <v>1412</v>
      </c>
      <c r="C1813" t="s">
        <v>4633</v>
      </c>
      <c r="D1813" t="s">
        <v>2687</v>
      </c>
      <c r="F1813" t="s">
        <v>9293</v>
      </c>
      <c r="G1813" t="s">
        <v>2687</v>
      </c>
      <c r="H1813" t="s">
        <v>9293</v>
      </c>
      <c r="I1813" t="s">
        <v>692</v>
      </c>
      <c r="J1813">
        <v>158295435.97940129</v>
      </c>
      <c r="L1813" s="4"/>
      <c r="M1813" s="4"/>
    </row>
    <row r="1814" spans="1:13" x14ac:dyDescent="0.4">
      <c r="A1814">
        <v>210000065</v>
      </c>
      <c r="B1814" t="s">
        <v>1412</v>
      </c>
      <c r="C1814" t="s">
        <v>4633</v>
      </c>
      <c r="D1814" t="s">
        <v>2687</v>
      </c>
      <c r="F1814" t="s">
        <v>9294</v>
      </c>
      <c r="G1814" t="s">
        <v>2687</v>
      </c>
      <c r="H1814" t="s">
        <v>9294</v>
      </c>
      <c r="I1814" t="s">
        <v>692</v>
      </c>
      <c r="J1814">
        <v>42058384.743461587</v>
      </c>
      <c r="L1814" s="4"/>
      <c r="M1814" s="4"/>
    </row>
    <row r="1815" spans="1:13" x14ac:dyDescent="0.4">
      <c r="A1815">
        <v>210000065</v>
      </c>
      <c r="B1815" t="s">
        <v>1412</v>
      </c>
      <c r="C1815" t="s">
        <v>4633</v>
      </c>
      <c r="D1815" t="s">
        <v>2687</v>
      </c>
      <c r="F1815" t="s">
        <v>9295</v>
      </c>
      <c r="G1815" t="s">
        <v>2687</v>
      </c>
      <c r="H1815" t="s">
        <v>9295</v>
      </c>
      <c r="I1815" t="s">
        <v>692</v>
      </c>
      <c r="J1815">
        <v>1037206854.42693</v>
      </c>
      <c r="L1815" s="4"/>
      <c r="M1815" s="4"/>
    </row>
    <row r="1816" spans="1:13" x14ac:dyDescent="0.4">
      <c r="A1816">
        <v>210000065</v>
      </c>
      <c r="B1816" t="s">
        <v>1412</v>
      </c>
      <c r="C1816" t="s">
        <v>4633</v>
      </c>
      <c r="D1816" t="s">
        <v>2687</v>
      </c>
      <c r="F1816" t="s">
        <v>9296</v>
      </c>
      <c r="G1816" t="s">
        <v>2687</v>
      </c>
      <c r="H1816" t="s">
        <v>9296</v>
      </c>
      <c r="I1816" t="s">
        <v>692</v>
      </c>
      <c r="J1816">
        <v>38396171.440684788</v>
      </c>
      <c r="L1816" s="4"/>
      <c r="M1816" s="4"/>
    </row>
    <row r="1817" spans="1:13" x14ac:dyDescent="0.4">
      <c r="A1817">
        <v>210000065</v>
      </c>
      <c r="B1817" t="s">
        <v>1412</v>
      </c>
      <c r="C1817" t="s">
        <v>4633</v>
      </c>
      <c r="D1817" t="s">
        <v>2687</v>
      </c>
      <c r="F1817" t="s">
        <v>4747</v>
      </c>
      <c r="G1817" t="s">
        <v>2687</v>
      </c>
      <c r="H1817" t="s">
        <v>4747</v>
      </c>
      <c r="I1817" t="s">
        <v>692</v>
      </c>
      <c r="J1817">
        <v>216264110.0674336</v>
      </c>
      <c r="L1817" s="4"/>
      <c r="M1817" s="4"/>
    </row>
    <row r="1818" spans="1:13" x14ac:dyDescent="0.4">
      <c r="A1818">
        <v>210000065</v>
      </c>
      <c r="B1818" t="s">
        <v>1412</v>
      </c>
      <c r="C1818" t="s">
        <v>4633</v>
      </c>
      <c r="D1818" t="s">
        <v>2687</v>
      </c>
      <c r="F1818" t="s">
        <v>4748</v>
      </c>
      <c r="G1818" t="s">
        <v>2687</v>
      </c>
      <c r="H1818" t="s">
        <v>4748</v>
      </c>
      <c r="I1818" t="s">
        <v>692</v>
      </c>
      <c r="J1818">
        <v>97879561.182421267</v>
      </c>
      <c r="L1818" s="4"/>
      <c r="M1818" s="4"/>
    </row>
    <row r="1819" spans="1:13" x14ac:dyDescent="0.4">
      <c r="A1819">
        <v>210000065</v>
      </c>
      <c r="B1819" t="s">
        <v>1412</v>
      </c>
      <c r="C1819" t="s">
        <v>4633</v>
      </c>
      <c r="D1819" t="s">
        <v>2687</v>
      </c>
      <c r="F1819" t="s">
        <v>9297</v>
      </c>
      <c r="G1819" t="s">
        <v>2687</v>
      </c>
      <c r="H1819" t="s">
        <v>9297</v>
      </c>
      <c r="I1819" t="s">
        <v>692</v>
      </c>
      <c r="J1819">
        <v>38738001.538455211</v>
      </c>
      <c r="L1819" s="4"/>
      <c r="M1819" s="4"/>
    </row>
    <row r="1820" spans="1:13" x14ac:dyDescent="0.4">
      <c r="A1820">
        <v>210000065</v>
      </c>
      <c r="B1820" t="s">
        <v>1412</v>
      </c>
      <c r="C1820" t="s">
        <v>4633</v>
      </c>
      <c r="D1820" t="s">
        <v>2687</v>
      </c>
      <c r="F1820" t="s">
        <v>9298</v>
      </c>
      <c r="G1820" t="s">
        <v>2687</v>
      </c>
      <c r="H1820" t="s">
        <v>9298</v>
      </c>
      <c r="I1820" t="s">
        <v>692</v>
      </c>
      <c r="J1820">
        <v>115892652.1499422</v>
      </c>
      <c r="L1820" s="4"/>
      <c r="M1820" s="4"/>
    </row>
    <row r="1821" spans="1:13" x14ac:dyDescent="0.4">
      <c r="A1821">
        <v>210000065</v>
      </c>
      <c r="B1821" t="s">
        <v>1412</v>
      </c>
      <c r="C1821" t="s">
        <v>4633</v>
      </c>
      <c r="D1821" t="s">
        <v>2687</v>
      </c>
      <c r="F1821" t="s">
        <v>9299</v>
      </c>
      <c r="G1821" t="s">
        <v>2687</v>
      </c>
      <c r="H1821" t="s">
        <v>9299</v>
      </c>
      <c r="I1821" t="s">
        <v>692</v>
      </c>
      <c r="J1821">
        <v>103014329.89639691</v>
      </c>
      <c r="L1821" s="4"/>
      <c r="M1821" s="4"/>
    </row>
    <row r="1822" spans="1:13" x14ac:dyDescent="0.4">
      <c r="A1822">
        <v>210000065</v>
      </c>
      <c r="B1822" t="s">
        <v>1412</v>
      </c>
      <c r="C1822" t="s">
        <v>4633</v>
      </c>
      <c r="D1822" t="s">
        <v>2687</v>
      </c>
      <c r="F1822" t="s">
        <v>9300</v>
      </c>
      <c r="G1822" t="s">
        <v>2687</v>
      </c>
      <c r="H1822" t="s">
        <v>9300</v>
      </c>
      <c r="I1822" t="s">
        <v>692</v>
      </c>
      <c r="J1822">
        <v>10884017.5667162</v>
      </c>
      <c r="L1822" s="4"/>
      <c r="M1822" s="4"/>
    </row>
    <row r="1823" spans="1:13" x14ac:dyDescent="0.4">
      <c r="A1823">
        <v>210000065</v>
      </c>
      <c r="B1823" t="s">
        <v>1412</v>
      </c>
      <c r="C1823" t="s">
        <v>4633</v>
      </c>
      <c r="D1823" t="s">
        <v>2687</v>
      </c>
      <c r="F1823" t="s">
        <v>3816</v>
      </c>
      <c r="G1823" t="s">
        <v>2687</v>
      </c>
      <c r="H1823" t="s">
        <v>3816</v>
      </c>
      <c r="I1823" t="s">
        <v>692</v>
      </c>
      <c r="J1823">
        <v>39507478.17405574</v>
      </c>
      <c r="L1823" s="4"/>
      <c r="M1823" s="4"/>
    </row>
    <row r="1824" spans="1:13" x14ac:dyDescent="0.4">
      <c r="A1824">
        <v>210000065</v>
      </c>
      <c r="B1824" t="s">
        <v>1412</v>
      </c>
      <c r="C1824" t="s">
        <v>4633</v>
      </c>
      <c r="D1824" t="s">
        <v>2687</v>
      </c>
      <c r="F1824" t="s">
        <v>9301</v>
      </c>
      <c r="G1824" t="s">
        <v>2687</v>
      </c>
      <c r="H1824" t="s">
        <v>9301</v>
      </c>
      <c r="I1824" t="s">
        <v>692</v>
      </c>
      <c r="J1824">
        <v>34952219.901958808</v>
      </c>
      <c r="L1824" s="4"/>
      <c r="M1824" s="4"/>
    </row>
    <row r="1825" spans="1:13" x14ac:dyDescent="0.4">
      <c r="A1825">
        <v>210000065</v>
      </c>
      <c r="B1825" t="s">
        <v>1412</v>
      </c>
      <c r="C1825" t="s">
        <v>4633</v>
      </c>
      <c r="D1825" t="s">
        <v>2687</v>
      </c>
      <c r="F1825" t="s">
        <v>9302</v>
      </c>
      <c r="G1825" t="s">
        <v>2687</v>
      </c>
      <c r="H1825" t="s">
        <v>9302</v>
      </c>
      <c r="I1825" t="s">
        <v>692</v>
      </c>
      <c r="J1825">
        <v>2672535.0548723992</v>
      </c>
      <c r="L1825" s="4"/>
      <c r="M1825" s="4"/>
    </row>
    <row r="1826" spans="1:13" x14ac:dyDescent="0.4">
      <c r="A1826">
        <v>210000065</v>
      </c>
      <c r="B1826" t="s">
        <v>1412</v>
      </c>
      <c r="C1826" t="s">
        <v>4633</v>
      </c>
      <c r="D1826" t="s">
        <v>2687</v>
      </c>
      <c r="F1826" t="s">
        <v>4777</v>
      </c>
      <c r="G1826" t="s">
        <v>2687</v>
      </c>
      <c r="H1826" t="s">
        <v>4777</v>
      </c>
      <c r="I1826" t="s">
        <v>692</v>
      </c>
      <c r="J1826">
        <v>14156531.95775914</v>
      </c>
      <c r="L1826" s="4"/>
      <c r="M1826" s="4"/>
    </row>
    <row r="1827" spans="1:13" x14ac:dyDescent="0.4">
      <c r="A1827">
        <v>210000065</v>
      </c>
      <c r="B1827" t="s">
        <v>1412</v>
      </c>
      <c r="C1827" t="s">
        <v>4633</v>
      </c>
      <c r="D1827" t="s">
        <v>2687</v>
      </c>
      <c r="F1827" t="s">
        <v>4778</v>
      </c>
      <c r="G1827" t="s">
        <v>2687</v>
      </c>
      <c r="H1827" t="s">
        <v>4778</v>
      </c>
      <c r="I1827" t="s">
        <v>692</v>
      </c>
      <c r="J1827">
        <v>119068181.9925821</v>
      </c>
      <c r="L1827" s="4"/>
      <c r="M1827" s="4"/>
    </row>
    <row r="1828" spans="1:13" x14ac:dyDescent="0.4">
      <c r="A1828">
        <v>210000065</v>
      </c>
      <c r="B1828" t="s">
        <v>1412</v>
      </c>
      <c r="C1828" t="s">
        <v>4633</v>
      </c>
      <c r="D1828" t="s">
        <v>2687</v>
      </c>
      <c r="F1828" t="s">
        <v>4780</v>
      </c>
      <c r="G1828" t="s">
        <v>2687</v>
      </c>
      <c r="H1828" t="s">
        <v>4780</v>
      </c>
      <c r="I1828" t="s">
        <v>692</v>
      </c>
      <c r="J1828">
        <v>82720103.2112782</v>
      </c>
      <c r="L1828" s="4"/>
      <c r="M1828" s="4"/>
    </row>
    <row r="1829" spans="1:13" x14ac:dyDescent="0.4">
      <c r="A1829">
        <v>210000065</v>
      </c>
      <c r="B1829" t="s">
        <v>1412</v>
      </c>
      <c r="C1829" t="s">
        <v>4633</v>
      </c>
      <c r="D1829" t="s">
        <v>2687</v>
      </c>
      <c r="F1829" t="s">
        <v>9303</v>
      </c>
      <c r="G1829" t="s">
        <v>2687</v>
      </c>
      <c r="H1829" t="s">
        <v>9303</v>
      </c>
      <c r="I1829" t="s">
        <v>692</v>
      </c>
      <c r="J1829">
        <v>82309709.963428527</v>
      </c>
      <c r="L1829" s="4"/>
      <c r="M1829" s="4"/>
    </row>
    <row r="1830" spans="1:13" x14ac:dyDescent="0.4">
      <c r="A1830">
        <v>210000065</v>
      </c>
      <c r="B1830" t="s">
        <v>1412</v>
      </c>
      <c r="C1830" t="s">
        <v>4633</v>
      </c>
      <c r="D1830" t="s">
        <v>2687</v>
      </c>
      <c r="F1830" t="s">
        <v>4781</v>
      </c>
      <c r="G1830" t="s">
        <v>2687</v>
      </c>
      <c r="H1830" t="s">
        <v>4781</v>
      </c>
      <c r="I1830" t="s">
        <v>692</v>
      </c>
      <c r="J1830">
        <v>119275787.69832391</v>
      </c>
      <c r="L1830" s="4"/>
      <c r="M1830" s="4"/>
    </row>
    <row r="1831" spans="1:13" x14ac:dyDescent="0.4">
      <c r="A1831">
        <v>210000065</v>
      </c>
      <c r="B1831" t="s">
        <v>1412</v>
      </c>
      <c r="C1831" t="s">
        <v>4633</v>
      </c>
      <c r="D1831" t="s">
        <v>2687</v>
      </c>
      <c r="F1831" t="s">
        <v>9304</v>
      </c>
      <c r="G1831" t="s">
        <v>2687</v>
      </c>
      <c r="H1831" t="s">
        <v>9304</v>
      </c>
      <c r="I1831" t="s">
        <v>692</v>
      </c>
      <c r="J1831">
        <v>60134781.173251607</v>
      </c>
      <c r="L1831" s="4"/>
      <c r="M1831" s="4"/>
    </row>
    <row r="1832" spans="1:13" x14ac:dyDescent="0.4">
      <c r="A1832">
        <v>210000065</v>
      </c>
      <c r="B1832" t="s">
        <v>1412</v>
      </c>
      <c r="C1832" t="s">
        <v>4633</v>
      </c>
      <c r="D1832" t="s">
        <v>2687</v>
      </c>
      <c r="F1832" t="s">
        <v>4786</v>
      </c>
      <c r="G1832" t="s">
        <v>2687</v>
      </c>
      <c r="H1832" t="s">
        <v>4786</v>
      </c>
      <c r="I1832" t="s">
        <v>692</v>
      </c>
      <c r="J1832">
        <v>294066092.40999258</v>
      </c>
      <c r="L1832" s="4"/>
      <c r="M1832" s="4"/>
    </row>
    <row r="1833" spans="1:13" x14ac:dyDescent="0.4">
      <c r="A1833">
        <v>210000065</v>
      </c>
      <c r="B1833" t="s">
        <v>1412</v>
      </c>
      <c r="C1833" t="s">
        <v>4633</v>
      </c>
      <c r="D1833" t="s">
        <v>2687</v>
      </c>
      <c r="F1833" t="s">
        <v>4787</v>
      </c>
      <c r="G1833" t="s">
        <v>2687</v>
      </c>
      <c r="H1833" t="s">
        <v>4787</v>
      </c>
      <c r="I1833" t="s">
        <v>692</v>
      </c>
      <c r="J1833">
        <v>28110184.62383087</v>
      </c>
      <c r="L1833" s="4"/>
      <c r="M1833" s="4"/>
    </row>
    <row r="1834" spans="1:13" x14ac:dyDescent="0.4">
      <c r="A1834">
        <v>210000065</v>
      </c>
      <c r="B1834" t="s">
        <v>1412</v>
      </c>
      <c r="C1834" t="s">
        <v>4633</v>
      </c>
      <c r="D1834" t="s">
        <v>2687</v>
      </c>
      <c r="F1834" t="s">
        <v>3843</v>
      </c>
      <c r="G1834" t="s">
        <v>2687</v>
      </c>
      <c r="H1834" t="s">
        <v>3843</v>
      </c>
      <c r="I1834" t="s">
        <v>692</v>
      </c>
      <c r="J1834">
        <v>40525527.139563829</v>
      </c>
      <c r="L1834" s="4"/>
      <c r="M1834" s="4"/>
    </row>
    <row r="1835" spans="1:13" x14ac:dyDescent="0.4">
      <c r="A1835">
        <v>210000065</v>
      </c>
      <c r="B1835" t="s">
        <v>1412</v>
      </c>
      <c r="C1835" t="s">
        <v>4633</v>
      </c>
      <c r="D1835" t="s">
        <v>2687</v>
      </c>
      <c r="F1835" t="s">
        <v>4788</v>
      </c>
      <c r="G1835" t="s">
        <v>2687</v>
      </c>
      <c r="H1835" t="s">
        <v>4788</v>
      </c>
      <c r="I1835" t="s">
        <v>692</v>
      </c>
      <c r="J1835">
        <v>204686283.9278743</v>
      </c>
      <c r="L1835" s="4"/>
      <c r="M1835" s="4"/>
    </row>
    <row r="1836" spans="1:13" x14ac:dyDescent="0.4">
      <c r="A1836">
        <v>210000065</v>
      </c>
      <c r="B1836" t="s">
        <v>1412</v>
      </c>
      <c r="C1836" t="s">
        <v>4633</v>
      </c>
      <c r="D1836" t="s">
        <v>2687</v>
      </c>
      <c r="F1836" t="s">
        <v>9305</v>
      </c>
      <c r="G1836" t="s">
        <v>2687</v>
      </c>
      <c r="H1836" t="s">
        <v>9305</v>
      </c>
      <c r="I1836" t="s">
        <v>692</v>
      </c>
      <c r="J1836">
        <v>131848122.4826988</v>
      </c>
      <c r="L1836" s="4"/>
      <c r="M1836" s="4"/>
    </row>
    <row r="1837" spans="1:13" x14ac:dyDescent="0.4">
      <c r="A1837">
        <v>210000065</v>
      </c>
      <c r="B1837" t="s">
        <v>1412</v>
      </c>
      <c r="C1837" t="s">
        <v>4633</v>
      </c>
      <c r="D1837" t="s">
        <v>2687</v>
      </c>
      <c r="F1837" t="s">
        <v>4795</v>
      </c>
      <c r="G1837" t="s">
        <v>2687</v>
      </c>
      <c r="H1837" t="s">
        <v>4795</v>
      </c>
      <c r="I1837" t="s">
        <v>692</v>
      </c>
      <c r="J1837">
        <v>118797128.39427149</v>
      </c>
      <c r="L1837" s="4"/>
      <c r="M1837" s="4"/>
    </row>
    <row r="1838" spans="1:13" x14ac:dyDescent="0.4">
      <c r="A1838">
        <v>210000065</v>
      </c>
      <c r="B1838" t="s">
        <v>1412</v>
      </c>
      <c r="C1838" t="s">
        <v>4633</v>
      </c>
      <c r="D1838" t="s">
        <v>2687</v>
      </c>
      <c r="F1838" t="s">
        <v>9306</v>
      </c>
      <c r="G1838" t="s">
        <v>2687</v>
      </c>
      <c r="H1838" t="s">
        <v>9306</v>
      </c>
      <c r="I1838" t="s">
        <v>692</v>
      </c>
      <c r="J1838">
        <v>8737521.2987687327</v>
      </c>
      <c r="L1838" s="4"/>
      <c r="M1838" s="4"/>
    </row>
    <row r="1839" spans="1:13" x14ac:dyDescent="0.4">
      <c r="A1839">
        <v>210000065</v>
      </c>
      <c r="B1839" t="s">
        <v>1412</v>
      </c>
      <c r="C1839" t="s">
        <v>4633</v>
      </c>
      <c r="D1839" t="s">
        <v>2687</v>
      </c>
      <c r="F1839" t="s">
        <v>9307</v>
      </c>
      <c r="G1839" t="s">
        <v>2687</v>
      </c>
      <c r="H1839" t="s">
        <v>9307</v>
      </c>
      <c r="I1839" t="s">
        <v>692</v>
      </c>
      <c r="J1839">
        <v>37506605.964942887</v>
      </c>
      <c r="L1839" s="4"/>
      <c r="M1839" s="4"/>
    </row>
    <row r="1840" spans="1:13" x14ac:dyDescent="0.4">
      <c r="A1840">
        <v>210000065</v>
      </c>
      <c r="B1840" t="s">
        <v>1412</v>
      </c>
      <c r="C1840" t="s">
        <v>4633</v>
      </c>
      <c r="D1840" t="s">
        <v>2687</v>
      </c>
      <c r="F1840" t="s">
        <v>9308</v>
      </c>
      <c r="G1840" t="s">
        <v>2687</v>
      </c>
      <c r="H1840" t="s">
        <v>9308</v>
      </c>
      <c r="I1840" t="s">
        <v>692</v>
      </c>
      <c r="J1840">
        <v>36884763.140871599</v>
      </c>
      <c r="L1840" s="4"/>
      <c r="M1840" s="4"/>
    </row>
    <row r="1841" spans="1:13" x14ac:dyDescent="0.4">
      <c r="A1841">
        <v>210000065</v>
      </c>
      <c r="B1841" t="s">
        <v>1412</v>
      </c>
      <c r="C1841" t="s">
        <v>4633</v>
      </c>
      <c r="D1841" t="s">
        <v>2687</v>
      </c>
      <c r="F1841" t="s">
        <v>4799</v>
      </c>
      <c r="G1841" t="s">
        <v>2687</v>
      </c>
      <c r="H1841" t="s">
        <v>4799</v>
      </c>
      <c r="I1841" t="s">
        <v>692</v>
      </c>
      <c r="J1841">
        <v>90667629.173239976</v>
      </c>
      <c r="L1841" s="4"/>
      <c r="M1841" s="4"/>
    </row>
    <row r="1842" spans="1:13" x14ac:dyDescent="0.4">
      <c r="A1842">
        <v>210000065</v>
      </c>
      <c r="B1842" t="s">
        <v>1412</v>
      </c>
      <c r="C1842" t="s">
        <v>4633</v>
      </c>
      <c r="D1842" t="s">
        <v>2687</v>
      </c>
      <c r="F1842" t="s">
        <v>9309</v>
      </c>
      <c r="G1842" t="s">
        <v>2687</v>
      </c>
      <c r="H1842" t="s">
        <v>9309</v>
      </c>
      <c r="I1842" t="s">
        <v>692</v>
      </c>
      <c r="J1842">
        <v>165823580.72994089</v>
      </c>
      <c r="L1842" s="4"/>
      <c r="M1842" s="4"/>
    </row>
    <row r="1843" spans="1:13" x14ac:dyDescent="0.4">
      <c r="A1843">
        <v>210000065</v>
      </c>
      <c r="B1843" t="s">
        <v>1412</v>
      </c>
      <c r="C1843" t="s">
        <v>4633</v>
      </c>
      <c r="D1843" t="s">
        <v>2687</v>
      </c>
      <c r="F1843" t="s">
        <v>9310</v>
      </c>
      <c r="G1843" t="s">
        <v>2687</v>
      </c>
      <c r="H1843" t="s">
        <v>9310</v>
      </c>
      <c r="I1843" t="s">
        <v>692</v>
      </c>
      <c r="J1843">
        <v>190243408.52282631</v>
      </c>
      <c r="L1843" s="4"/>
      <c r="M1843" s="4"/>
    </row>
    <row r="1844" spans="1:13" x14ac:dyDescent="0.4">
      <c r="A1844">
        <v>210000065</v>
      </c>
      <c r="B1844" t="s">
        <v>1412</v>
      </c>
      <c r="C1844" t="s">
        <v>4633</v>
      </c>
      <c r="D1844" t="s">
        <v>2687</v>
      </c>
      <c r="F1844" t="s">
        <v>4803</v>
      </c>
      <c r="G1844" t="s">
        <v>2687</v>
      </c>
      <c r="H1844" t="s">
        <v>4803</v>
      </c>
      <c r="I1844" t="s">
        <v>692</v>
      </c>
      <c r="J1844">
        <v>67327172.269602686</v>
      </c>
      <c r="L1844" s="4"/>
      <c r="M1844" s="4"/>
    </row>
    <row r="1845" spans="1:13" x14ac:dyDescent="0.4">
      <c r="A1845">
        <v>210000065</v>
      </c>
      <c r="B1845" t="s">
        <v>1412</v>
      </c>
      <c r="C1845" t="s">
        <v>4633</v>
      </c>
      <c r="D1845" t="s">
        <v>2687</v>
      </c>
      <c r="F1845" t="s">
        <v>9311</v>
      </c>
      <c r="G1845" t="s">
        <v>2687</v>
      </c>
      <c r="H1845" t="s">
        <v>9311</v>
      </c>
      <c r="I1845" t="s">
        <v>692</v>
      </c>
      <c r="J1845">
        <v>134686198.2456094</v>
      </c>
      <c r="L1845" s="4"/>
      <c r="M1845" s="4"/>
    </row>
    <row r="1846" spans="1:13" x14ac:dyDescent="0.4">
      <c r="A1846">
        <v>210000065</v>
      </c>
      <c r="B1846" t="s">
        <v>1412</v>
      </c>
      <c r="C1846" t="s">
        <v>4633</v>
      </c>
      <c r="D1846" t="s">
        <v>2687</v>
      </c>
      <c r="F1846" t="s">
        <v>9312</v>
      </c>
      <c r="G1846" t="s">
        <v>2687</v>
      </c>
      <c r="H1846" t="s">
        <v>9312</v>
      </c>
      <c r="I1846" t="s">
        <v>692</v>
      </c>
      <c r="J1846">
        <v>38595380.74919074</v>
      </c>
      <c r="L1846" s="4"/>
      <c r="M1846" s="4"/>
    </row>
    <row r="1847" spans="1:13" x14ac:dyDescent="0.4">
      <c r="A1847">
        <v>210000065</v>
      </c>
      <c r="B1847" t="s">
        <v>1412</v>
      </c>
      <c r="C1847" t="s">
        <v>4633</v>
      </c>
      <c r="D1847" t="s">
        <v>2687</v>
      </c>
      <c r="F1847" t="s">
        <v>9313</v>
      </c>
      <c r="G1847" t="s">
        <v>2687</v>
      </c>
      <c r="H1847" t="s">
        <v>9313</v>
      </c>
      <c r="I1847" t="s">
        <v>692</v>
      </c>
      <c r="J1847">
        <v>35959626.7900462</v>
      </c>
      <c r="L1847" s="4"/>
      <c r="M1847" s="4"/>
    </row>
    <row r="1848" spans="1:13" x14ac:dyDescent="0.4">
      <c r="A1848">
        <v>210000065</v>
      </c>
      <c r="B1848" t="s">
        <v>1412</v>
      </c>
      <c r="C1848" t="s">
        <v>4633</v>
      </c>
      <c r="D1848" t="s">
        <v>2687</v>
      </c>
      <c r="F1848" t="s">
        <v>9314</v>
      </c>
      <c r="G1848" t="s">
        <v>2687</v>
      </c>
      <c r="H1848" t="s">
        <v>9314</v>
      </c>
      <c r="I1848" t="s">
        <v>692</v>
      </c>
      <c r="J1848">
        <v>161118650.058038</v>
      </c>
      <c r="L1848" s="4"/>
      <c r="M1848" s="4"/>
    </row>
    <row r="1849" spans="1:13" x14ac:dyDescent="0.4">
      <c r="A1849">
        <v>210000065</v>
      </c>
      <c r="B1849" t="s">
        <v>1412</v>
      </c>
      <c r="C1849" t="s">
        <v>4633</v>
      </c>
      <c r="D1849" t="s">
        <v>2687</v>
      </c>
      <c r="F1849" t="s">
        <v>9315</v>
      </c>
      <c r="G1849" t="s">
        <v>2687</v>
      </c>
      <c r="H1849" t="s">
        <v>9315</v>
      </c>
      <c r="I1849" t="s">
        <v>692</v>
      </c>
      <c r="J1849">
        <v>33409505.77180228</v>
      </c>
      <c r="L1849" s="4"/>
      <c r="M1849" s="4"/>
    </row>
    <row r="1850" spans="1:13" x14ac:dyDescent="0.4">
      <c r="A1850">
        <v>210000065</v>
      </c>
      <c r="B1850" t="s">
        <v>1412</v>
      </c>
      <c r="C1850" t="s">
        <v>4633</v>
      </c>
      <c r="D1850" t="s">
        <v>2687</v>
      </c>
      <c r="F1850" t="s">
        <v>9316</v>
      </c>
      <c r="G1850" t="s">
        <v>2687</v>
      </c>
      <c r="H1850" t="s">
        <v>9316</v>
      </c>
      <c r="I1850" t="s">
        <v>692</v>
      </c>
      <c r="J1850">
        <v>48288429.354749396</v>
      </c>
      <c r="L1850" s="4"/>
      <c r="M1850" s="4"/>
    </row>
    <row r="1851" spans="1:13" x14ac:dyDescent="0.4">
      <c r="A1851">
        <v>210000065</v>
      </c>
      <c r="B1851" t="s">
        <v>1412</v>
      </c>
      <c r="C1851" t="s">
        <v>4633</v>
      </c>
      <c r="D1851" t="s">
        <v>2687</v>
      </c>
      <c r="F1851" t="s">
        <v>9317</v>
      </c>
      <c r="G1851" t="s">
        <v>2687</v>
      </c>
      <c r="H1851" t="s">
        <v>9317</v>
      </c>
      <c r="I1851" t="s">
        <v>692</v>
      </c>
      <c r="J1851">
        <v>19768901.797303159</v>
      </c>
      <c r="L1851" s="4"/>
      <c r="M1851" s="4"/>
    </row>
    <row r="1852" spans="1:13" x14ac:dyDescent="0.4">
      <c r="A1852">
        <v>210000065</v>
      </c>
      <c r="B1852" t="s">
        <v>1412</v>
      </c>
      <c r="C1852" t="s">
        <v>4633</v>
      </c>
      <c r="D1852" t="s">
        <v>2687</v>
      </c>
      <c r="F1852" t="s">
        <v>4839</v>
      </c>
      <c r="G1852" t="s">
        <v>2687</v>
      </c>
      <c r="H1852" t="s">
        <v>4839</v>
      </c>
      <c r="I1852" t="s">
        <v>692</v>
      </c>
      <c r="J1852">
        <v>63199260.820042707</v>
      </c>
      <c r="L1852" s="4"/>
      <c r="M1852" s="4"/>
    </row>
    <row r="1853" spans="1:13" x14ac:dyDescent="0.4">
      <c r="A1853">
        <v>210000065</v>
      </c>
      <c r="B1853" t="s">
        <v>1412</v>
      </c>
      <c r="C1853" t="s">
        <v>4633</v>
      </c>
      <c r="D1853" t="s">
        <v>2687</v>
      </c>
      <c r="F1853" t="s">
        <v>4845</v>
      </c>
      <c r="G1853" t="s">
        <v>2687</v>
      </c>
      <c r="H1853" t="s">
        <v>4845</v>
      </c>
      <c r="I1853" t="s">
        <v>692</v>
      </c>
      <c r="J1853">
        <v>21845137.984852709</v>
      </c>
      <c r="L1853" s="4"/>
      <c r="M1853" s="4"/>
    </row>
    <row r="1854" spans="1:13" x14ac:dyDescent="0.4">
      <c r="A1854">
        <v>210000065</v>
      </c>
      <c r="B1854" t="s">
        <v>1412</v>
      </c>
      <c r="C1854" t="s">
        <v>4633</v>
      </c>
      <c r="D1854" t="s">
        <v>2687</v>
      </c>
      <c r="F1854" t="s">
        <v>9318</v>
      </c>
      <c r="G1854" t="s">
        <v>2687</v>
      </c>
      <c r="H1854" t="s">
        <v>9318</v>
      </c>
      <c r="I1854" t="s">
        <v>692</v>
      </c>
      <c r="J1854">
        <v>178443517.81759581</v>
      </c>
      <c r="L1854" s="4"/>
      <c r="M1854" s="4"/>
    </row>
    <row r="1855" spans="1:13" x14ac:dyDescent="0.4">
      <c r="A1855">
        <v>210000065</v>
      </c>
      <c r="B1855" t="s">
        <v>1412</v>
      </c>
      <c r="C1855" t="s">
        <v>4633</v>
      </c>
      <c r="D1855" t="s">
        <v>2687</v>
      </c>
      <c r="F1855" t="s">
        <v>9319</v>
      </c>
      <c r="G1855" t="s">
        <v>2687</v>
      </c>
      <c r="H1855" t="s">
        <v>9319</v>
      </c>
      <c r="I1855" t="s">
        <v>692</v>
      </c>
      <c r="J1855">
        <v>30504900.20425608</v>
      </c>
      <c r="L1855" s="4"/>
      <c r="M1855" s="4"/>
    </row>
    <row r="1856" spans="1:13" x14ac:dyDescent="0.4">
      <c r="A1856">
        <v>210000065</v>
      </c>
      <c r="B1856" t="s">
        <v>1412</v>
      </c>
      <c r="C1856" t="s">
        <v>4633</v>
      </c>
      <c r="D1856" t="s">
        <v>2687</v>
      </c>
      <c r="F1856" t="s">
        <v>9320</v>
      </c>
      <c r="G1856" t="s">
        <v>2687</v>
      </c>
      <c r="H1856" t="s">
        <v>9320</v>
      </c>
      <c r="I1856" t="s">
        <v>692</v>
      </c>
      <c r="J1856">
        <v>85782769.711616546</v>
      </c>
      <c r="L1856" s="4"/>
      <c r="M1856" s="4"/>
    </row>
    <row r="1857" spans="1:13" x14ac:dyDescent="0.4">
      <c r="A1857">
        <v>210000065</v>
      </c>
      <c r="B1857" t="s">
        <v>1412</v>
      </c>
      <c r="C1857" t="s">
        <v>4633</v>
      </c>
      <c r="D1857" t="s">
        <v>2687</v>
      </c>
      <c r="F1857" t="s">
        <v>9321</v>
      </c>
      <c r="G1857" t="s">
        <v>2687</v>
      </c>
      <c r="H1857" t="s">
        <v>9321</v>
      </c>
      <c r="I1857" t="s">
        <v>692</v>
      </c>
      <c r="J1857">
        <v>32309582.102932479</v>
      </c>
      <c r="L1857" s="4"/>
      <c r="M1857" s="4"/>
    </row>
    <row r="1858" spans="1:13" x14ac:dyDescent="0.4">
      <c r="A1858">
        <v>210000065</v>
      </c>
      <c r="B1858" t="s">
        <v>1412</v>
      </c>
      <c r="C1858" t="s">
        <v>4633</v>
      </c>
      <c r="D1858" t="s">
        <v>2687</v>
      </c>
      <c r="F1858" t="s">
        <v>9322</v>
      </c>
      <c r="G1858" t="s">
        <v>2687</v>
      </c>
      <c r="H1858" t="s">
        <v>9322</v>
      </c>
      <c r="I1858" t="s">
        <v>692</v>
      </c>
      <c r="J1858">
        <v>242766092.33265141</v>
      </c>
      <c r="L1858" s="4"/>
      <c r="M1858" s="4"/>
    </row>
    <row r="1859" spans="1:13" x14ac:dyDescent="0.4">
      <c r="A1859">
        <v>210000065</v>
      </c>
      <c r="B1859" t="s">
        <v>1412</v>
      </c>
      <c r="C1859" t="s">
        <v>4633</v>
      </c>
      <c r="D1859" t="s">
        <v>2687</v>
      </c>
      <c r="F1859" t="s">
        <v>3931</v>
      </c>
      <c r="G1859" t="s">
        <v>2687</v>
      </c>
      <c r="H1859" t="s">
        <v>3931</v>
      </c>
      <c r="I1859" t="s">
        <v>692</v>
      </c>
      <c r="J1859">
        <v>27596038.330024902</v>
      </c>
      <c r="L1859" s="4"/>
      <c r="M1859" s="4"/>
    </row>
    <row r="1860" spans="1:13" x14ac:dyDescent="0.4">
      <c r="A1860">
        <v>210000065</v>
      </c>
      <c r="B1860" t="s">
        <v>1412</v>
      </c>
      <c r="C1860" t="s">
        <v>4633</v>
      </c>
      <c r="D1860" t="s">
        <v>2687</v>
      </c>
      <c r="F1860" t="s">
        <v>4860</v>
      </c>
      <c r="G1860" t="s">
        <v>2687</v>
      </c>
      <c r="H1860" t="s">
        <v>4860</v>
      </c>
      <c r="I1860" t="s">
        <v>692</v>
      </c>
      <c r="J1860">
        <v>138132312.45299581</v>
      </c>
      <c r="L1860" s="4"/>
      <c r="M1860" s="4"/>
    </row>
    <row r="1861" spans="1:13" x14ac:dyDescent="0.4">
      <c r="A1861">
        <v>210000065</v>
      </c>
      <c r="B1861" t="s">
        <v>1412</v>
      </c>
      <c r="C1861" t="s">
        <v>4633</v>
      </c>
      <c r="D1861" t="s">
        <v>2687</v>
      </c>
      <c r="F1861" t="s">
        <v>4873</v>
      </c>
      <c r="G1861" t="s">
        <v>2687</v>
      </c>
      <c r="H1861" t="s">
        <v>4873</v>
      </c>
      <c r="I1861" t="s">
        <v>692</v>
      </c>
      <c r="J1861">
        <v>102925318.8233583</v>
      </c>
      <c r="L1861" s="4"/>
      <c r="M1861" s="4"/>
    </row>
    <row r="1862" spans="1:13" x14ac:dyDescent="0.4">
      <c r="A1862">
        <v>210000065</v>
      </c>
      <c r="B1862" t="s">
        <v>1412</v>
      </c>
      <c r="C1862" t="s">
        <v>4633</v>
      </c>
      <c r="D1862" t="s">
        <v>2687</v>
      </c>
      <c r="F1862" t="s">
        <v>9323</v>
      </c>
      <c r="G1862" t="s">
        <v>2687</v>
      </c>
      <c r="H1862" t="s">
        <v>9323</v>
      </c>
      <c r="I1862" t="s">
        <v>692</v>
      </c>
      <c r="J1862">
        <v>395016294.44192219</v>
      </c>
      <c r="L1862" s="4"/>
      <c r="M1862" s="4"/>
    </row>
    <row r="1863" spans="1:13" x14ac:dyDescent="0.4">
      <c r="A1863">
        <v>210000065</v>
      </c>
      <c r="B1863" t="s">
        <v>1412</v>
      </c>
      <c r="C1863" t="s">
        <v>4633</v>
      </c>
      <c r="D1863" t="s">
        <v>2687</v>
      </c>
      <c r="F1863" t="s">
        <v>9324</v>
      </c>
      <c r="G1863" t="s">
        <v>2687</v>
      </c>
      <c r="H1863" t="s">
        <v>9324</v>
      </c>
      <c r="I1863" t="s">
        <v>692</v>
      </c>
      <c r="J1863">
        <v>397965337.3891573</v>
      </c>
      <c r="L1863" s="4"/>
      <c r="M1863" s="4"/>
    </row>
    <row r="1864" spans="1:13" x14ac:dyDescent="0.4">
      <c r="A1864">
        <v>210000065</v>
      </c>
      <c r="B1864" t="s">
        <v>1412</v>
      </c>
      <c r="C1864" t="s">
        <v>4633</v>
      </c>
      <c r="D1864" t="s">
        <v>2687</v>
      </c>
      <c r="F1864" t="s">
        <v>4878</v>
      </c>
      <c r="G1864" t="s">
        <v>2687</v>
      </c>
      <c r="H1864" t="s">
        <v>4878</v>
      </c>
      <c r="I1864" t="s">
        <v>692</v>
      </c>
      <c r="J1864">
        <v>20447984.125727881</v>
      </c>
      <c r="L1864" s="4"/>
      <c r="M1864" s="4"/>
    </row>
    <row r="1865" spans="1:13" x14ac:dyDescent="0.4">
      <c r="A1865">
        <v>210000065</v>
      </c>
      <c r="B1865" t="s">
        <v>1412</v>
      </c>
      <c r="C1865" t="s">
        <v>4633</v>
      </c>
      <c r="D1865" t="s">
        <v>2687</v>
      </c>
      <c r="F1865" t="s">
        <v>3815</v>
      </c>
      <c r="G1865" t="s">
        <v>2687</v>
      </c>
      <c r="H1865" t="s">
        <v>3815</v>
      </c>
      <c r="I1865" t="s">
        <v>692</v>
      </c>
      <c r="J1865">
        <v>393993022.40430021</v>
      </c>
      <c r="L1865" s="4"/>
      <c r="M1865" s="4"/>
    </row>
    <row r="1866" spans="1:13" x14ac:dyDescent="0.4">
      <c r="A1866">
        <v>210000065</v>
      </c>
      <c r="B1866" t="s">
        <v>1412</v>
      </c>
      <c r="C1866" t="s">
        <v>4633</v>
      </c>
      <c r="D1866" t="s">
        <v>2687</v>
      </c>
      <c r="F1866" t="s">
        <v>4884</v>
      </c>
      <c r="G1866" t="s">
        <v>2687</v>
      </c>
      <c r="H1866" t="s">
        <v>4884</v>
      </c>
      <c r="I1866" t="s">
        <v>692</v>
      </c>
      <c r="J1866">
        <v>200299929.77913129</v>
      </c>
      <c r="L1866" s="4"/>
      <c r="M1866" s="4"/>
    </row>
    <row r="1867" spans="1:13" x14ac:dyDescent="0.4">
      <c r="A1867">
        <v>210000065</v>
      </c>
      <c r="B1867" t="s">
        <v>1412</v>
      </c>
      <c r="C1867" t="s">
        <v>4633</v>
      </c>
      <c r="D1867" t="s">
        <v>2687</v>
      </c>
      <c r="F1867" t="s">
        <v>4841</v>
      </c>
      <c r="G1867" t="s">
        <v>2687</v>
      </c>
      <c r="H1867" t="s">
        <v>4841</v>
      </c>
      <c r="I1867" t="s">
        <v>692</v>
      </c>
      <c r="J1867">
        <v>93094444.068947047</v>
      </c>
      <c r="L1867" s="4"/>
      <c r="M1867" s="4"/>
    </row>
    <row r="1868" spans="1:13" x14ac:dyDescent="0.4">
      <c r="A1868">
        <v>210000065</v>
      </c>
      <c r="B1868" t="s">
        <v>1412</v>
      </c>
      <c r="C1868" t="s">
        <v>4633</v>
      </c>
      <c r="D1868" t="s">
        <v>2687</v>
      </c>
      <c r="F1868" t="s">
        <v>4755</v>
      </c>
      <c r="G1868" t="s">
        <v>2687</v>
      </c>
      <c r="H1868" t="s">
        <v>4755</v>
      </c>
      <c r="I1868" t="s">
        <v>692</v>
      </c>
      <c r="J1868">
        <v>179175894.958662</v>
      </c>
      <c r="L1868" s="4"/>
      <c r="M1868" s="4"/>
    </row>
    <row r="1869" spans="1:13" x14ac:dyDescent="0.4">
      <c r="A1869">
        <v>210000065</v>
      </c>
      <c r="B1869" t="s">
        <v>1412</v>
      </c>
      <c r="C1869" t="s">
        <v>4633</v>
      </c>
      <c r="D1869" t="s">
        <v>2687</v>
      </c>
      <c r="F1869" t="s">
        <v>4654</v>
      </c>
      <c r="G1869" t="s">
        <v>2687</v>
      </c>
      <c r="H1869" t="s">
        <v>4654</v>
      </c>
      <c r="I1869" t="s">
        <v>692</v>
      </c>
      <c r="J1869">
        <v>96429064.197254851</v>
      </c>
      <c r="L1869" s="4"/>
      <c r="M1869" s="4"/>
    </row>
    <row r="1870" spans="1:13" x14ac:dyDescent="0.4">
      <c r="A1870">
        <v>210000065</v>
      </c>
      <c r="B1870" t="s">
        <v>1412</v>
      </c>
      <c r="C1870" t="s">
        <v>4633</v>
      </c>
      <c r="D1870" t="s">
        <v>2687</v>
      </c>
      <c r="F1870" t="s">
        <v>4838</v>
      </c>
      <c r="G1870" t="s">
        <v>2687</v>
      </c>
      <c r="H1870" t="s">
        <v>4838</v>
      </c>
      <c r="I1870" t="s">
        <v>692</v>
      </c>
      <c r="J1870">
        <v>195318642.2991983</v>
      </c>
      <c r="L1870" s="4"/>
      <c r="M1870" s="4"/>
    </row>
    <row r="1871" spans="1:13" x14ac:dyDescent="0.4">
      <c r="A1871">
        <v>210000065</v>
      </c>
      <c r="B1871" t="s">
        <v>1412</v>
      </c>
      <c r="C1871" t="s">
        <v>4633</v>
      </c>
      <c r="D1871" t="s">
        <v>2687</v>
      </c>
      <c r="F1871" t="s">
        <v>4765</v>
      </c>
      <c r="G1871" t="s">
        <v>2687</v>
      </c>
      <c r="H1871" t="s">
        <v>4765</v>
      </c>
      <c r="I1871" t="s">
        <v>692</v>
      </c>
      <c r="J1871">
        <v>728052151.57447898</v>
      </c>
      <c r="L1871" s="4"/>
      <c r="M1871" s="4"/>
    </row>
    <row r="1872" spans="1:13" x14ac:dyDescent="0.4">
      <c r="A1872">
        <v>210000065</v>
      </c>
      <c r="B1872" t="s">
        <v>1412</v>
      </c>
      <c r="C1872" t="s">
        <v>4633</v>
      </c>
      <c r="D1872" t="s">
        <v>2687</v>
      </c>
      <c r="F1872" t="s">
        <v>4766</v>
      </c>
      <c r="G1872" t="s">
        <v>2687</v>
      </c>
      <c r="H1872" t="s">
        <v>4766</v>
      </c>
      <c r="I1872" t="s">
        <v>692</v>
      </c>
      <c r="J1872">
        <v>102084388.00026339</v>
      </c>
      <c r="L1872" s="4"/>
      <c r="M1872" s="4"/>
    </row>
    <row r="1873" spans="1:13" x14ac:dyDescent="0.4">
      <c r="A1873">
        <v>210000065</v>
      </c>
      <c r="B1873" t="s">
        <v>1412</v>
      </c>
      <c r="C1873" t="s">
        <v>4633</v>
      </c>
      <c r="D1873" t="s">
        <v>2687</v>
      </c>
      <c r="F1873" t="s">
        <v>4821</v>
      </c>
      <c r="G1873" t="s">
        <v>2687</v>
      </c>
      <c r="H1873" t="s">
        <v>4821</v>
      </c>
      <c r="I1873" t="s">
        <v>692</v>
      </c>
      <c r="J1873">
        <v>578734606.73280787</v>
      </c>
      <c r="L1873" s="4"/>
      <c r="M1873" s="4"/>
    </row>
    <row r="1874" spans="1:13" x14ac:dyDescent="0.4">
      <c r="A1874">
        <v>210000065</v>
      </c>
      <c r="B1874" t="s">
        <v>1412</v>
      </c>
      <c r="C1874" t="s">
        <v>4633</v>
      </c>
      <c r="D1874" t="s">
        <v>2687</v>
      </c>
      <c r="F1874" t="s">
        <v>4764</v>
      </c>
      <c r="G1874" t="s">
        <v>2687</v>
      </c>
      <c r="H1874" t="s">
        <v>4764</v>
      </c>
      <c r="I1874" t="s">
        <v>692</v>
      </c>
      <c r="J1874">
        <v>47420341.792184241</v>
      </c>
      <c r="L1874" s="4"/>
      <c r="M1874" s="4"/>
    </row>
    <row r="1875" spans="1:13" x14ac:dyDescent="0.4">
      <c r="A1875">
        <v>210000065</v>
      </c>
      <c r="B1875" t="s">
        <v>1412</v>
      </c>
      <c r="C1875" t="s">
        <v>4633</v>
      </c>
      <c r="D1875" t="s">
        <v>2687</v>
      </c>
      <c r="F1875" t="s">
        <v>4661</v>
      </c>
      <c r="G1875" t="s">
        <v>2687</v>
      </c>
      <c r="H1875" t="s">
        <v>4661</v>
      </c>
      <c r="I1875" t="s">
        <v>692</v>
      </c>
      <c r="J1875">
        <v>122119534.95808341</v>
      </c>
      <c r="L1875" s="4"/>
      <c r="M1875" s="4"/>
    </row>
    <row r="1876" spans="1:13" x14ac:dyDescent="0.4">
      <c r="A1876">
        <v>210000065</v>
      </c>
      <c r="B1876" t="s">
        <v>1412</v>
      </c>
      <c r="C1876" t="s">
        <v>4633</v>
      </c>
      <c r="D1876" t="s">
        <v>2687</v>
      </c>
      <c r="F1876" t="s">
        <v>4783</v>
      </c>
      <c r="G1876" t="s">
        <v>2687</v>
      </c>
      <c r="H1876" t="s">
        <v>4783</v>
      </c>
      <c r="I1876" t="s">
        <v>692</v>
      </c>
      <c r="J1876">
        <v>505719152.55094528</v>
      </c>
      <c r="L1876" s="4"/>
      <c r="M1876" s="4"/>
    </row>
    <row r="1877" spans="1:13" x14ac:dyDescent="0.4">
      <c r="A1877">
        <v>210000065</v>
      </c>
      <c r="B1877" t="s">
        <v>1412</v>
      </c>
      <c r="C1877" t="s">
        <v>4633</v>
      </c>
      <c r="D1877" t="s">
        <v>2687</v>
      </c>
      <c r="F1877" t="s">
        <v>4705</v>
      </c>
      <c r="G1877" t="s">
        <v>2687</v>
      </c>
      <c r="H1877" t="s">
        <v>4705</v>
      </c>
      <c r="I1877" t="s">
        <v>692</v>
      </c>
      <c r="J1877">
        <v>479191988.19946992</v>
      </c>
      <c r="L1877" s="4"/>
      <c r="M1877" s="4"/>
    </row>
    <row r="1878" spans="1:13" x14ac:dyDescent="0.4">
      <c r="A1878">
        <v>210000065</v>
      </c>
      <c r="B1878" t="s">
        <v>1412</v>
      </c>
      <c r="C1878" t="s">
        <v>4633</v>
      </c>
      <c r="D1878" t="s">
        <v>2687</v>
      </c>
      <c r="F1878" t="s">
        <v>4830</v>
      </c>
      <c r="G1878" t="s">
        <v>2687</v>
      </c>
      <c r="H1878" t="s">
        <v>4830</v>
      </c>
      <c r="I1878" t="s">
        <v>692</v>
      </c>
      <c r="J1878">
        <v>411799194.83831388</v>
      </c>
      <c r="L1878" s="4"/>
      <c r="M1878" s="4"/>
    </row>
    <row r="1879" spans="1:13" x14ac:dyDescent="0.4">
      <c r="A1879">
        <v>210000065</v>
      </c>
      <c r="B1879" t="s">
        <v>1412</v>
      </c>
      <c r="C1879" t="s">
        <v>4633</v>
      </c>
      <c r="D1879" t="s">
        <v>2687</v>
      </c>
      <c r="F1879" t="s">
        <v>4857</v>
      </c>
      <c r="G1879" t="s">
        <v>2687</v>
      </c>
      <c r="H1879" t="s">
        <v>4857</v>
      </c>
      <c r="I1879" t="s">
        <v>692</v>
      </c>
      <c r="J1879">
        <v>29065085.383498751</v>
      </c>
      <c r="L1879" s="4"/>
      <c r="M1879" s="4"/>
    </row>
    <row r="1880" spans="1:13" x14ac:dyDescent="0.4">
      <c r="A1880">
        <v>210000065</v>
      </c>
      <c r="B1880" t="s">
        <v>1412</v>
      </c>
      <c r="C1880" t="s">
        <v>4633</v>
      </c>
      <c r="D1880" t="s">
        <v>2687</v>
      </c>
      <c r="F1880" t="s">
        <v>4856</v>
      </c>
      <c r="G1880" t="s">
        <v>2687</v>
      </c>
      <c r="H1880" t="s">
        <v>4856</v>
      </c>
      <c r="I1880" t="s">
        <v>692</v>
      </c>
      <c r="J1880">
        <v>141634802.20355839</v>
      </c>
      <c r="L1880" s="4"/>
      <c r="M1880" s="4"/>
    </row>
    <row r="1881" spans="1:13" x14ac:dyDescent="0.4">
      <c r="A1881">
        <v>210000065</v>
      </c>
      <c r="B1881" t="s">
        <v>1412</v>
      </c>
      <c r="C1881" t="s">
        <v>4633</v>
      </c>
      <c r="D1881" t="s">
        <v>2687</v>
      </c>
      <c r="F1881" t="s">
        <v>4697</v>
      </c>
      <c r="G1881" t="s">
        <v>2687</v>
      </c>
      <c r="H1881" t="s">
        <v>4697</v>
      </c>
      <c r="I1881" t="s">
        <v>692</v>
      </c>
      <c r="J1881">
        <v>15832168.901063271</v>
      </c>
      <c r="L1881" s="4"/>
      <c r="M1881" s="4"/>
    </row>
    <row r="1882" spans="1:13" x14ac:dyDescent="0.4">
      <c r="A1882">
        <v>210000065</v>
      </c>
      <c r="B1882" t="s">
        <v>1412</v>
      </c>
      <c r="C1882" t="s">
        <v>4633</v>
      </c>
      <c r="D1882" t="s">
        <v>2687</v>
      </c>
      <c r="F1882" t="s">
        <v>4812</v>
      </c>
      <c r="G1882" t="s">
        <v>2687</v>
      </c>
      <c r="H1882" t="s">
        <v>4812</v>
      </c>
      <c r="I1882" t="s">
        <v>692</v>
      </c>
      <c r="J1882">
        <v>9742873.1698850915</v>
      </c>
      <c r="L1882" s="4"/>
      <c r="M1882" s="4"/>
    </row>
    <row r="1883" spans="1:13" x14ac:dyDescent="0.4">
      <c r="A1883">
        <v>210000065</v>
      </c>
      <c r="B1883" t="s">
        <v>1412</v>
      </c>
      <c r="C1883" t="s">
        <v>4633</v>
      </c>
      <c r="D1883" t="s">
        <v>2687</v>
      </c>
      <c r="F1883" t="s">
        <v>4809</v>
      </c>
      <c r="G1883" t="s">
        <v>2687</v>
      </c>
      <c r="H1883" t="s">
        <v>4809</v>
      </c>
      <c r="I1883" t="s">
        <v>692</v>
      </c>
      <c r="J1883">
        <v>233131439.42982721</v>
      </c>
      <c r="L1883" s="4"/>
      <c r="M1883" s="4"/>
    </row>
    <row r="1884" spans="1:13" x14ac:dyDescent="0.4">
      <c r="A1884">
        <v>210000065</v>
      </c>
      <c r="B1884" t="s">
        <v>1412</v>
      </c>
      <c r="C1884" t="s">
        <v>4633</v>
      </c>
      <c r="D1884" t="s">
        <v>2687</v>
      </c>
      <c r="F1884" t="s">
        <v>4684</v>
      </c>
      <c r="G1884" t="s">
        <v>2687</v>
      </c>
      <c r="H1884" t="s">
        <v>4684</v>
      </c>
      <c r="I1884" t="s">
        <v>692</v>
      </c>
      <c r="J1884">
        <v>46647317.877702631</v>
      </c>
      <c r="L1884" s="4"/>
      <c r="M1884" s="4"/>
    </row>
    <row r="1885" spans="1:13" x14ac:dyDescent="0.4">
      <c r="A1885">
        <v>210000065</v>
      </c>
      <c r="B1885" t="s">
        <v>1412</v>
      </c>
      <c r="C1885" t="s">
        <v>4633</v>
      </c>
      <c r="D1885" t="s">
        <v>2687</v>
      </c>
      <c r="F1885" t="s">
        <v>4665</v>
      </c>
      <c r="G1885" t="s">
        <v>2687</v>
      </c>
      <c r="H1885" t="s">
        <v>4665</v>
      </c>
      <c r="I1885" t="s">
        <v>692</v>
      </c>
      <c r="J1885">
        <v>4311221.3776741521</v>
      </c>
      <c r="L1885" s="4"/>
      <c r="M1885" s="4"/>
    </row>
    <row r="1886" spans="1:13" x14ac:dyDescent="0.4">
      <c r="A1886">
        <v>210000065</v>
      </c>
      <c r="B1886" t="s">
        <v>1412</v>
      </c>
      <c r="C1886" t="s">
        <v>4633</v>
      </c>
      <c r="D1886" t="s">
        <v>2687</v>
      </c>
      <c r="F1886" t="s">
        <v>4721</v>
      </c>
      <c r="G1886" t="s">
        <v>2687</v>
      </c>
      <c r="H1886" t="s">
        <v>4721</v>
      </c>
      <c r="I1886" t="s">
        <v>692</v>
      </c>
      <c r="J1886">
        <v>29228619.509655271</v>
      </c>
      <c r="L1886" s="4"/>
      <c r="M1886" s="4"/>
    </row>
    <row r="1887" spans="1:13" x14ac:dyDescent="0.4">
      <c r="A1887">
        <v>210000065</v>
      </c>
      <c r="B1887" t="s">
        <v>1412</v>
      </c>
      <c r="C1887" t="s">
        <v>4633</v>
      </c>
      <c r="D1887" t="s">
        <v>2687</v>
      </c>
      <c r="F1887" t="s">
        <v>4604</v>
      </c>
      <c r="G1887" t="s">
        <v>2687</v>
      </c>
      <c r="H1887" t="s">
        <v>4604</v>
      </c>
      <c r="I1887" t="s">
        <v>692</v>
      </c>
      <c r="J1887">
        <v>908816427.14602745</v>
      </c>
      <c r="L1887" s="4"/>
      <c r="M1887" s="4"/>
    </row>
    <row r="1888" spans="1:13" x14ac:dyDescent="0.4">
      <c r="A1888">
        <v>210000065</v>
      </c>
      <c r="B1888" t="s">
        <v>1412</v>
      </c>
      <c r="C1888" t="s">
        <v>4633</v>
      </c>
      <c r="D1888" t="s">
        <v>2687</v>
      </c>
      <c r="F1888" t="s">
        <v>4686</v>
      </c>
      <c r="G1888" t="s">
        <v>2687</v>
      </c>
      <c r="H1888" t="s">
        <v>4686</v>
      </c>
      <c r="I1888" t="s">
        <v>692</v>
      </c>
      <c r="J1888">
        <v>1470652689.981868</v>
      </c>
      <c r="L1888" s="4"/>
      <c r="M1888" s="4"/>
    </row>
    <row r="1889" spans="1:13" x14ac:dyDescent="0.4">
      <c r="A1889">
        <v>210000065</v>
      </c>
      <c r="B1889" t="s">
        <v>1412</v>
      </c>
      <c r="C1889" t="s">
        <v>4633</v>
      </c>
      <c r="D1889" t="s">
        <v>2687</v>
      </c>
      <c r="F1889" t="s">
        <v>4664</v>
      </c>
      <c r="G1889" t="s">
        <v>2687</v>
      </c>
      <c r="H1889" t="s">
        <v>4664</v>
      </c>
      <c r="I1889" t="s">
        <v>692</v>
      </c>
      <c r="J1889">
        <v>1172165857.676167</v>
      </c>
      <c r="L1889" s="4"/>
      <c r="M1889" s="4"/>
    </row>
    <row r="1890" spans="1:13" x14ac:dyDescent="0.4">
      <c r="A1890">
        <v>210000065</v>
      </c>
      <c r="B1890" t="s">
        <v>1412</v>
      </c>
      <c r="C1890" t="s">
        <v>4633</v>
      </c>
      <c r="D1890" t="s">
        <v>2687</v>
      </c>
      <c r="F1890" t="s">
        <v>4815</v>
      </c>
      <c r="G1890" t="s">
        <v>2687</v>
      </c>
      <c r="H1890" t="s">
        <v>4815</v>
      </c>
      <c r="I1890" t="s">
        <v>692</v>
      </c>
      <c r="J1890">
        <v>1140703732.1088099</v>
      </c>
      <c r="L1890" s="4"/>
      <c r="M1890" s="4"/>
    </row>
    <row r="1891" spans="1:13" x14ac:dyDescent="0.4">
      <c r="A1891">
        <v>210000065</v>
      </c>
      <c r="B1891" t="s">
        <v>1412</v>
      </c>
      <c r="C1891" t="s">
        <v>4633</v>
      </c>
      <c r="D1891" t="s">
        <v>2687</v>
      </c>
      <c r="F1891" t="s">
        <v>4674</v>
      </c>
      <c r="G1891" t="s">
        <v>2687</v>
      </c>
      <c r="H1891" t="s">
        <v>4674</v>
      </c>
      <c r="I1891" t="s">
        <v>692</v>
      </c>
      <c r="J1891">
        <v>683292829.62953472</v>
      </c>
      <c r="L1891" s="4"/>
      <c r="M1891" s="4"/>
    </row>
    <row r="1892" spans="1:13" x14ac:dyDescent="0.4">
      <c r="A1892">
        <v>210000065</v>
      </c>
      <c r="B1892" t="s">
        <v>1412</v>
      </c>
      <c r="C1892" t="s">
        <v>4633</v>
      </c>
      <c r="D1892" t="s">
        <v>2687</v>
      </c>
      <c r="F1892" t="s">
        <v>4827</v>
      </c>
      <c r="G1892" t="s">
        <v>2687</v>
      </c>
      <c r="H1892" t="s">
        <v>4827</v>
      </c>
      <c r="I1892" t="s">
        <v>692</v>
      </c>
      <c r="J1892">
        <v>4434546262.6606283</v>
      </c>
      <c r="L1892" s="4"/>
      <c r="M1892" s="4"/>
    </row>
    <row r="1893" spans="1:13" x14ac:dyDescent="0.4">
      <c r="A1893">
        <v>210000065</v>
      </c>
      <c r="B1893" t="s">
        <v>1412</v>
      </c>
      <c r="C1893" t="s">
        <v>4633</v>
      </c>
      <c r="D1893" t="s">
        <v>2687</v>
      </c>
      <c r="F1893" t="s">
        <v>4771</v>
      </c>
      <c r="G1893" t="s">
        <v>2687</v>
      </c>
      <c r="H1893" t="s">
        <v>4771</v>
      </c>
      <c r="I1893" t="s">
        <v>692</v>
      </c>
      <c r="J1893">
        <v>1572299557.1994841</v>
      </c>
      <c r="L1893" s="4"/>
      <c r="M1893" s="4"/>
    </row>
    <row r="1894" spans="1:13" x14ac:dyDescent="0.4">
      <c r="A1894">
        <v>210000065</v>
      </c>
      <c r="B1894" t="s">
        <v>1412</v>
      </c>
      <c r="C1894" t="s">
        <v>4633</v>
      </c>
      <c r="D1894" t="s">
        <v>2687</v>
      </c>
      <c r="F1894" t="s">
        <v>4874</v>
      </c>
      <c r="G1894" t="s">
        <v>2687</v>
      </c>
      <c r="H1894" t="s">
        <v>4874</v>
      </c>
      <c r="I1894" t="s">
        <v>692</v>
      </c>
      <c r="J1894">
        <v>828502639.94041586</v>
      </c>
      <c r="L1894" s="4"/>
      <c r="M1894" s="4"/>
    </row>
    <row r="1895" spans="1:13" x14ac:dyDescent="0.4">
      <c r="A1895">
        <v>210000065</v>
      </c>
      <c r="B1895" t="s">
        <v>1412</v>
      </c>
      <c r="C1895" t="s">
        <v>4633</v>
      </c>
      <c r="D1895" t="s">
        <v>2687</v>
      </c>
      <c r="F1895" t="s">
        <v>4877</v>
      </c>
      <c r="G1895" t="s">
        <v>2687</v>
      </c>
      <c r="H1895" t="s">
        <v>4877</v>
      </c>
      <c r="I1895" t="s">
        <v>692</v>
      </c>
      <c r="J1895">
        <v>231528975.32901591</v>
      </c>
      <c r="L1895" s="4"/>
      <c r="M1895" s="4"/>
    </row>
    <row r="1896" spans="1:13" x14ac:dyDescent="0.4">
      <c r="A1896">
        <v>210000065</v>
      </c>
      <c r="B1896" t="s">
        <v>1412</v>
      </c>
      <c r="C1896" t="s">
        <v>4633</v>
      </c>
      <c r="D1896" t="s">
        <v>2687</v>
      </c>
      <c r="F1896" t="s">
        <v>4724</v>
      </c>
      <c r="G1896" t="s">
        <v>2687</v>
      </c>
      <c r="H1896" t="s">
        <v>4724</v>
      </c>
      <c r="I1896" t="s">
        <v>692</v>
      </c>
      <c r="J1896">
        <v>28235240.893782429</v>
      </c>
      <c r="L1896" s="4"/>
      <c r="M1896" s="4"/>
    </row>
    <row r="1897" spans="1:13" x14ac:dyDescent="0.4">
      <c r="A1897">
        <v>210000065</v>
      </c>
      <c r="B1897" t="s">
        <v>1412</v>
      </c>
      <c r="C1897" t="s">
        <v>4633</v>
      </c>
      <c r="D1897" t="s">
        <v>2687</v>
      </c>
      <c r="F1897" t="s">
        <v>4843</v>
      </c>
      <c r="G1897" t="s">
        <v>2687</v>
      </c>
      <c r="H1897" t="s">
        <v>4843</v>
      </c>
      <c r="I1897" t="s">
        <v>692</v>
      </c>
      <c r="J1897">
        <v>831729524.6139909</v>
      </c>
      <c r="L1897" s="4"/>
      <c r="M1897" s="4"/>
    </row>
    <row r="1898" spans="1:13" x14ac:dyDescent="0.4">
      <c r="A1898">
        <v>210000065</v>
      </c>
      <c r="B1898" t="s">
        <v>1412</v>
      </c>
      <c r="C1898" t="s">
        <v>4633</v>
      </c>
      <c r="D1898" t="s">
        <v>2687</v>
      </c>
      <c r="F1898" t="s">
        <v>4743</v>
      </c>
      <c r="G1898" t="s">
        <v>2687</v>
      </c>
      <c r="H1898" t="s">
        <v>4743</v>
      </c>
      <c r="I1898" t="s">
        <v>692</v>
      </c>
      <c r="J1898">
        <v>140369483.30051839</v>
      </c>
      <c r="L1898" s="4"/>
      <c r="M1898" s="4"/>
    </row>
    <row r="1899" spans="1:13" x14ac:dyDescent="0.4">
      <c r="A1899">
        <v>210000065</v>
      </c>
      <c r="B1899" t="s">
        <v>1412</v>
      </c>
      <c r="C1899" t="s">
        <v>4633</v>
      </c>
      <c r="D1899" t="s">
        <v>2687</v>
      </c>
      <c r="F1899" t="s">
        <v>4722</v>
      </c>
      <c r="G1899" t="s">
        <v>2687</v>
      </c>
      <c r="H1899" t="s">
        <v>4722</v>
      </c>
      <c r="I1899" t="s">
        <v>692</v>
      </c>
      <c r="J1899">
        <v>344469938.9041456</v>
      </c>
      <c r="L1899" s="4"/>
      <c r="M1899" s="4"/>
    </row>
    <row r="1900" spans="1:13" x14ac:dyDescent="0.4">
      <c r="A1900">
        <v>210000065</v>
      </c>
      <c r="B1900" t="s">
        <v>1412</v>
      </c>
      <c r="C1900" t="s">
        <v>4633</v>
      </c>
      <c r="D1900" t="s">
        <v>2687</v>
      </c>
      <c r="F1900" t="s">
        <v>4767</v>
      </c>
      <c r="G1900" t="s">
        <v>2687</v>
      </c>
      <c r="H1900" t="s">
        <v>4767</v>
      </c>
      <c r="I1900" t="s">
        <v>692</v>
      </c>
      <c r="J1900">
        <v>308167486.32642537</v>
      </c>
      <c r="L1900" s="4"/>
      <c r="M1900" s="4"/>
    </row>
    <row r="1901" spans="1:13" x14ac:dyDescent="0.4">
      <c r="A1901">
        <v>210000065</v>
      </c>
      <c r="B1901" t="s">
        <v>1412</v>
      </c>
      <c r="C1901" t="s">
        <v>4633</v>
      </c>
      <c r="D1901" t="s">
        <v>2687</v>
      </c>
      <c r="F1901" t="s">
        <v>4725</v>
      </c>
      <c r="G1901" t="s">
        <v>2687</v>
      </c>
      <c r="H1901" t="s">
        <v>4725</v>
      </c>
      <c r="I1901" t="s">
        <v>692</v>
      </c>
      <c r="J1901">
        <v>713948234.02849853</v>
      </c>
      <c r="L1901" s="4"/>
      <c r="M1901" s="4"/>
    </row>
    <row r="1902" spans="1:13" x14ac:dyDescent="0.4">
      <c r="A1902">
        <v>210000065</v>
      </c>
      <c r="B1902" t="s">
        <v>1412</v>
      </c>
      <c r="C1902" t="s">
        <v>4633</v>
      </c>
      <c r="D1902" t="s">
        <v>2687</v>
      </c>
      <c r="F1902" t="s">
        <v>4679</v>
      </c>
      <c r="G1902" t="s">
        <v>2687</v>
      </c>
      <c r="H1902" t="s">
        <v>4679</v>
      </c>
      <c r="I1902" t="s">
        <v>692</v>
      </c>
      <c r="J1902">
        <v>1776400012.803112</v>
      </c>
      <c r="L1902" s="4"/>
      <c r="M1902" s="4"/>
    </row>
    <row r="1903" spans="1:13" x14ac:dyDescent="0.4">
      <c r="A1903">
        <v>210000065</v>
      </c>
      <c r="B1903" t="s">
        <v>1412</v>
      </c>
      <c r="C1903" t="s">
        <v>4633</v>
      </c>
      <c r="D1903" t="s">
        <v>2687</v>
      </c>
      <c r="F1903" t="s">
        <v>4858</v>
      </c>
      <c r="G1903" t="s">
        <v>2687</v>
      </c>
      <c r="H1903" t="s">
        <v>4858</v>
      </c>
      <c r="I1903" t="s">
        <v>692</v>
      </c>
      <c r="J1903">
        <v>290419620.62176222</v>
      </c>
      <c r="L1903" s="4"/>
      <c r="M1903" s="4"/>
    </row>
    <row r="1904" spans="1:13" x14ac:dyDescent="0.4">
      <c r="A1904">
        <v>210000065</v>
      </c>
      <c r="B1904" t="s">
        <v>1412</v>
      </c>
      <c r="C1904" t="s">
        <v>4633</v>
      </c>
      <c r="D1904" t="s">
        <v>2687</v>
      </c>
      <c r="F1904" t="s">
        <v>4701</v>
      </c>
      <c r="G1904" t="s">
        <v>2687</v>
      </c>
      <c r="H1904" t="s">
        <v>4701</v>
      </c>
      <c r="I1904" t="s">
        <v>692</v>
      </c>
      <c r="J1904">
        <v>947090651.69430196</v>
      </c>
      <c r="L1904" s="4"/>
      <c r="M1904" s="4"/>
    </row>
    <row r="1905" spans="1:13" x14ac:dyDescent="0.4">
      <c r="A1905">
        <v>210000065</v>
      </c>
      <c r="B1905" t="s">
        <v>1412</v>
      </c>
      <c r="C1905" t="s">
        <v>4633</v>
      </c>
      <c r="D1905" t="s">
        <v>2687</v>
      </c>
      <c r="F1905" t="s">
        <v>4712</v>
      </c>
      <c r="G1905" t="s">
        <v>2687</v>
      </c>
      <c r="H1905" t="s">
        <v>4712</v>
      </c>
      <c r="I1905" t="s">
        <v>692</v>
      </c>
      <c r="J1905">
        <v>1652559344.364645</v>
      </c>
      <c r="L1905" s="4"/>
      <c r="M1905" s="4"/>
    </row>
    <row r="1906" spans="1:13" x14ac:dyDescent="0.4">
      <c r="A1906">
        <v>210000065</v>
      </c>
      <c r="B1906" t="s">
        <v>1412</v>
      </c>
      <c r="C1906" t="s">
        <v>4633</v>
      </c>
      <c r="D1906" t="s">
        <v>2687</v>
      </c>
      <c r="F1906" t="s">
        <v>4774</v>
      </c>
      <c r="G1906" t="s">
        <v>2687</v>
      </c>
      <c r="H1906" t="s">
        <v>4774</v>
      </c>
      <c r="I1906" t="s">
        <v>692</v>
      </c>
      <c r="J1906">
        <v>84746633.044340774</v>
      </c>
      <c r="L1906" s="4"/>
      <c r="M1906" s="4"/>
    </row>
    <row r="1907" spans="1:13" x14ac:dyDescent="0.4">
      <c r="A1907">
        <v>210000065</v>
      </c>
      <c r="B1907" t="s">
        <v>1412</v>
      </c>
      <c r="C1907" t="s">
        <v>4633</v>
      </c>
      <c r="D1907" t="s">
        <v>2687</v>
      </c>
      <c r="F1907" t="s">
        <v>4734</v>
      </c>
      <c r="G1907" t="s">
        <v>2687</v>
      </c>
      <c r="H1907" t="s">
        <v>4734</v>
      </c>
      <c r="I1907" t="s">
        <v>692</v>
      </c>
      <c r="J1907">
        <v>1045208474.213536</v>
      </c>
      <c r="L1907" s="4"/>
      <c r="M1907" s="4"/>
    </row>
    <row r="1908" spans="1:13" x14ac:dyDescent="0.4">
      <c r="A1908">
        <v>210000065</v>
      </c>
      <c r="B1908" t="s">
        <v>1412</v>
      </c>
      <c r="C1908" t="s">
        <v>4633</v>
      </c>
      <c r="D1908" t="s">
        <v>2687</v>
      </c>
      <c r="F1908" t="s">
        <v>9325</v>
      </c>
      <c r="G1908" t="s">
        <v>2687</v>
      </c>
      <c r="H1908" t="s">
        <v>9325</v>
      </c>
      <c r="I1908" t="s">
        <v>692</v>
      </c>
      <c r="J1908">
        <v>409608726.38098049</v>
      </c>
      <c r="L1908" s="4"/>
      <c r="M1908" s="4"/>
    </row>
    <row r="1909" spans="1:13" x14ac:dyDescent="0.4">
      <c r="A1909">
        <v>210000065</v>
      </c>
      <c r="B1909" t="s">
        <v>1412</v>
      </c>
      <c r="C1909" t="s">
        <v>4633</v>
      </c>
      <c r="D1909" t="s">
        <v>2687</v>
      </c>
      <c r="F1909" t="s">
        <v>4652</v>
      </c>
      <c r="G1909" t="s">
        <v>2687</v>
      </c>
      <c r="H1909" t="s">
        <v>4652</v>
      </c>
      <c r="I1909" t="s">
        <v>692</v>
      </c>
      <c r="J1909">
        <v>437857604.0624274</v>
      </c>
      <c r="L1909" s="4"/>
      <c r="M1909" s="4"/>
    </row>
    <row r="1910" spans="1:13" x14ac:dyDescent="0.4">
      <c r="A1910">
        <v>210000065</v>
      </c>
      <c r="B1910" t="s">
        <v>1412</v>
      </c>
      <c r="C1910" t="s">
        <v>4633</v>
      </c>
      <c r="D1910" t="s">
        <v>2687</v>
      </c>
      <c r="F1910" t="s">
        <v>4690</v>
      </c>
      <c r="G1910" t="s">
        <v>2687</v>
      </c>
      <c r="H1910" t="s">
        <v>4690</v>
      </c>
      <c r="I1910" t="s">
        <v>692</v>
      </c>
      <c r="J1910">
        <v>2528274552.4895</v>
      </c>
      <c r="L1910" s="4"/>
      <c r="M1910" s="4"/>
    </row>
    <row r="1911" spans="1:13" x14ac:dyDescent="0.4">
      <c r="A1911">
        <v>210000065</v>
      </c>
      <c r="B1911" t="s">
        <v>1412</v>
      </c>
      <c r="C1911" t="s">
        <v>4633</v>
      </c>
      <c r="D1911" t="s">
        <v>2687</v>
      </c>
      <c r="F1911" t="s">
        <v>4848</v>
      </c>
      <c r="G1911" t="s">
        <v>2687</v>
      </c>
      <c r="H1911" t="s">
        <v>4848</v>
      </c>
      <c r="I1911" t="s">
        <v>692</v>
      </c>
      <c r="J1911">
        <v>70622194.203617319</v>
      </c>
      <c r="L1911" s="4"/>
      <c r="M1911" s="4"/>
    </row>
    <row r="1912" spans="1:13" x14ac:dyDescent="0.4">
      <c r="A1912">
        <v>210000065</v>
      </c>
      <c r="B1912" t="s">
        <v>1412</v>
      </c>
      <c r="C1912" t="s">
        <v>4633</v>
      </c>
      <c r="D1912" t="s">
        <v>2687</v>
      </c>
      <c r="F1912" t="s">
        <v>4694</v>
      </c>
      <c r="G1912" t="s">
        <v>2687</v>
      </c>
      <c r="H1912" t="s">
        <v>4694</v>
      </c>
      <c r="I1912" t="s">
        <v>692</v>
      </c>
      <c r="J1912">
        <v>14124438.840723461</v>
      </c>
      <c r="L1912" s="4"/>
      <c r="M1912" s="4"/>
    </row>
    <row r="1913" spans="1:13" x14ac:dyDescent="0.4">
      <c r="A1913">
        <v>210000065</v>
      </c>
      <c r="B1913" t="s">
        <v>1412</v>
      </c>
      <c r="C1913" t="s">
        <v>4633</v>
      </c>
      <c r="D1913" t="s">
        <v>2687</v>
      </c>
      <c r="F1913" t="s">
        <v>4744</v>
      </c>
      <c r="G1913" t="s">
        <v>2687</v>
      </c>
      <c r="H1913" t="s">
        <v>4744</v>
      </c>
      <c r="I1913" t="s">
        <v>692</v>
      </c>
      <c r="J1913">
        <v>56497755.362893857</v>
      </c>
      <c r="L1913" s="4"/>
      <c r="M1913" s="4"/>
    </row>
    <row r="1914" spans="1:13" x14ac:dyDescent="0.4">
      <c r="A1914">
        <v>210000065</v>
      </c>
      <c r="B1914" t="s">
        <v>1412</v>
      </c>
      <c r="C1914" t="s">
        <v>4633</v>
      </c>
      <c r="D1914" t="s">
        <v>2687</v>
      </c>
      <c r="F1914" t="s">
        <v>4866</v>
      </c>
      <c r="G1914" t="s">
        <v>2687</v>
      </c>
      <c r="H1914" t="s">
        <v>4866</v>
      </c>
      <c r="I1914" t="s">
        <v>692</v>
      </c>
      <c r="J1914">
        <v>84746633.044340774</v>
      </c>
      <c r="L1914" s="4"/>
      <c r="M1914" s="4"/>
    </row>
    <row r="1915" spans="1:13" x14ac:dyDescent="0.4">
      <c r="A1915">
        <v>210000065</v>
      </c>
      <c r="B1915" t="s">
        <v>1412</v>
      </c>
      <c r="C1915" t="s">
        <v>4633</v>
      </c>
      <c r="D1915" t="s">
        <v>2687</v>
      </c>
      <c r="F1915" t="s">
        <v>4831</v>
      </c>
      <c r="G1915" t="s">
        <v>2687</v>
      </c>
      <c r="H1915" t="s">
        <v>4831</v>
      </c>
      <c r="I1915" t="s">
        <v>692</v>
      </c>
      <c r="J1915">
        <v>494355359.42532128</v>
      </c>
      <c r="L1915" s="4"/>
      <c r="M1915" s="4"/>
    </row>
    <row r="1916" spans="1:13" x14ac:dyDescent="0.4">
      <c r="A1916">
        <v>210000065</v>
      </c>
      <c r="B1916" t="s">
        <v>1412</v>
      </c>
      <c r="C1916" t="s">
        <v>4633</v>
      </c>
      <c r="D1916" t="s">
        <v>2687</v>
      </c>
      <c r="F1916" t="s">
        <v>4708</v>
      </c>
      <c r="G1916" t="s">
        <v>2687</v>
      </c>
      <c r="H1916" t="s">
        <v>4708</v>
      </c>
      <c r="I1916" t="s">
        <v>692</v>
      </c>
      <c r="J1916">
        <v>14124438.840723461</v>
      </c>
      <c r="L1916" s="4"/>
      <c r="M1916" s="4"/>
    </row>
    <row r="1917" spans="1:13" x14ac:dyDescent="0.4">
      <c r="A1917">
        <v>210000065</v>
      </c>
      <c r="B1917" t="s">
        <v>1412</v>
      </c>
      <c r="C1917" t="s">
        <v>4633</v>
      </c>
      <c r="D1917" t="s">
        <v>2687</v>
      </c>
      <c r="F1917" t="s">
        <v>4769</v>
      </c>
      <c r="G1917" t="s">
        <v>2687</v>
      </c>
      <c r="H1917" t="s">
        <v>4769</v>
      </c>
      <c r="I1917" t="s">
        <v>692</v>
      </c>
      <c r="J1917">
        <v>70622194.203617319</v>
      </c>
      <c r="L1917" s="4"/>
      <c r="M1917" s="4"/>
    </row>
    <row r="1918" spans="1:13" x14ac:dyDescent="0.4">
      <c r="A1918">
        <v>210000065</v>
      </c>
      <c r="B1918" t="s">
        <v>1412</v>
      </c>
      <c r="C1918" t="s">
        <v>4633</v>
      </c>
      <c r="D1918" t="s">
        <v>2687</v>
      </c>
      <c r="F1918" t="s">
        <v>4833</v>
      </c>
      <c r="G1918" t="s">
        <v>2687</v>
      </c>
      <c r="H1918" t="s">
        <v>4833</v>
      </c>
      <c r="I1918" t="s">
        <v>692</v>
      </c>
      <c r="J1918">
        <v>28248877.681446929</v>
      </c>
      <c r="L1918" s="4"/>
      <c r="M1918" s="4"/>
    </row>
    <row r="1919" spans="1:13" x14ac:dyDescent="0.4">
      <c r="A1919">
        <v>210000065</v>
      </c>
      <c r="B1919" t="s">
        <v>1412</v>
      </c>
      <c r="C1919" t="s">
        <v>4633</v>
      </c>
      <c r="D1919" t="s">
        <v>2687</v>
      </c>
      <c r="F1919" t="s">
        <v>4760</v>
      </c>
      <c r="G1919" t="s">
        <v>2687</v>
      </c>
      <c r="H1919" t="s">
        <v>4760</v>
      </c>
      <c r="I1919" t="s">
        <v>692</v>
      </c>
      <c r="J1919">
        <v>268364337.97374579</v>
      </c>
      <c r="L1919" s="4"/>
      <c r="M1919" s="4"/>
    </row>
    <row r="1920" spans="1:13" x14ac:dyDescent="0.4">
      <c r="A1920">
        <v>210000065</v>
      </c>
      <c r="B1920" t="s">
        <v>1412</v>
      </c>
      <c r="C1920" t="s">
        <v>4633</v>
      </c>
      <c r="D1920" t="s">
        <v>2687</v>
      </c>
      <c r="F1920" t="s">
        <v>4810</v>
      </c>
      <c r="G1920" t="s">
        <v>2687</v>
      </c>
      <c r="H1920" t="s">
        <v>4810</v>
      </c>
      <c r="I1920" t="s">
        <v>692</v>
      </c>
      <c r="J1920">
        <v>14124438.840723461</v>
      </c>
      <c r="L1920" s="4"/>
      <c r="M1920" s="4"/>
    </row>
    <row r="1921" spans="1:13" x14ac:dyDescent="0.4">
      <c r="A1921">
        <v>210000065</v>
      </c>
      <c r="B1921" t="s">
        <v>1412</v>
      </c>
      <c r="C1921" t="s">
        <v>4633</v>
      </c>
      <c r="D1921" t="s">
        <v>2687</v>
      </c>
      <c r="F1921" t="s">
        <v>4863</v>
      </c>
      <c r="G1921" t="s">
        <v>2687</v>
      </c>
      <c r="H1921" t="s">
        <v>4863</v>
      </c>
      <c r="I1921" t="s">
        <v>692</v>
      </c>
      <c r="J1921">
        <v>197742143.77012849</v>
      </c>
      <c r="L1921" s="4"/>
      <c r="M1921" s="4"/>
    </row>
    <row r="1922" spans="1:13" x14ac:dyDescent="0.4">
      <c r="A1922">
        <v>210000065</v>
      </c>
      <c r="B1922" t="s">
        <v>1412</v>
      </c>
      <c r="C1922" t="s">
        <v>4633</v>
      </c>
      <c r="D1922" t="s">
        <v>2687</v>
      </c>
      <c r="F1922" t="s">
        <v>4757</v>
      </c>
      <c r="G1922" t="s">
        <v>2687</v>
      </c>
      <c r="H1922" t="s">
        <v>4757</v>
      </c>
      <c r="I1922" t="s">
        <v>692</v>
      </c>
      <c r="J1922">
        <v>169493266.08868149</v>
      </c>
      <c r="L1922" s="4"/>
      <c r="M1922" s="4"/>
    </row>
    <row r="1923" spans="1:13" x14ac:dyDescent="0.4">
      <c r="A1923">
        <v>210000065</v>
      </c>
      <c r="B1923" t="s">
        <v>1412</v>
      </c>
      <c r="C1923" t="s">
        <v>4633</v>
      </c>
      <c r="D1923" t="s">
        <v>2687</v>
      </c>
      <c r="F1923" t="s">
        <v>4868</v>
      </c>
      <c r="G1923" t="s">
        <v>2687</v>
      </c>
      <c r="H1923" t="s">
        <v>4868</v>
      </c>
      <c r="I1923" t="s">
        <v>692</v>
      </c>
      <c r="J1923">
        <v>70622194.203617319</v>
      </c>
      <c r="L1923" s="4"/>
      <c r="M1923" s="4"/>
    </row>
    <row r="1924" spans="1:13" x14ac:dyDescent="0.4">
      <c r="A1924">
        <v>210000065</v>
      </c>
      <c r="B1924" t="s">
        <v>1412</v>
      </c>
      <c r="C1924" t="s">
        <v>4633</v>
      </c>
      <c r="D1924" t="s">
        <v>2687</v>
      </c>
      <c r="F1924" t="s">
        <v>4773</v>
      </c>
      <c r="G1924" t="s">
        <v>2687</v>
      </c>
      <c r="H1924" t="s">
        <v>4773</v>
      </c>
      <c r="I1924" t="s">
        <v>692</v>
      </c>
      <c r="J1924">
        <v>607350870.15110898</v>
      </c>
      <c r="L1924" s="4"/>
      <c r="M1924" s="4"/>
    </row>
    <row r="1925" spans="1:13" x14ac:dyDescent="0.4">
      <c r="A1925">
        <v>210000065</v>
      </c>
      <c r="B1925" t="s">
        <v>1412</v>
      </c>
      <c r="C1925" t="s">
        <v>4633</v>
      </c>
      <c r="D1925" t="s">
        <v>2687</v>
      </c>
      <c r="F1925" t="s">
        <v>9326</v>
      </c>
      <c r="G1925" t="s">
        <v>2687</v>
      </c>
      <c r="H1925" t="s">
        <v>9326</v>
      </c>
      <c r="I1925" t="s">
        <v>692</v>
      </c>
      <c r="J1925">
        <v>14124438.840723461</v>
      </c>
      <c r="L1925" s="4"/>
      <c r="M1925" s="4"/>
    </row>
    <row r="1926" spans="1:13" x14ac:dyDescent="0.4">
      <c r="A1926">
        <v>210000065</v>
      </c>
      <c r="B1926" t="s">
        <v>1412</v>
      </c>
      <c r="C1926" t="s">
        <v>4633</v>
      </c>
      <c r="D1926" t="s">
        <v>2687</v>
      </c>
      <c r="F1926" t="s">
        <v>4871</v>
      </c>
      <c r="G1926" t="s">
        <v>2687</v>
      </c>
      <c r="H1926" t="s">
        <v>4871</v>
      </c>
      <c r="I1926" t="s">
        <v>692</v>
      </c>
      <c r="J1926">
        <v>466106481.74387431</v>
      </c>
      <c r="L1926" s="4"/>
      <c r="M1926" s="4"/>
    </row>
    <row r="1927" spans="1:13" x14ac:dyDescent="0.4">
      <c r="A1927">
        <v>210000065</v>
      </c>
      <c r="B1927" t="s">
        <v>1412</v>
      </c>
      <c r="C1927" t="s">
        <v>4633</v>
      </c>
      <c r="D1927" t="s">
        <v>2687</v>
      </c>
      <c r="F1927" t="s">
        <v>9327</v>
      </c>
      <c r="G1927" t="s">
        <v>2687</v>
      </c>
      <c r="H1927" t="s">
        <v>9327</v>
      </c>
      <c r="I1927" t="s">
        <v>692</v>
      </c>
      <c r="J1927">
        <v>677973064.3547262</v>
      </c>
      <c r="L1927" s="4"/>
      <c r="M1927" s="4"/>
    </row>
    <row r="1928" spans="1:13" x14ac:dyDescent="0.4">
      <c r="A1928">
        <v>210000065</v>
      </c>
      <c r="B1928" t="s">
        <v>1412</v>
      </c>
      <c r="C1928" t="s">
        <v>4633</v>
      </c>
      <c r="D1928" t="s">
        <v>2687</v>
      </c>
      <c r="F1928" t="s">
        <v>4791</v>
      </c>
      <c r="G1928" t="s">
        <v>2687</v>
      </c>
      <c r="H1928" t="s">
        <v>4791</v>
      </c>
      <c r="I1928" t="s">
        <v>692</v>
      </c>
      <c r="J1928">
        <v>42373316.522170387</v>
      </c>
      <c r="L1928" s="4"/>
      <c r="M1928" s="4"/>
    </row>
    <row r="1929" spans="1:13" x14ac:dyDescent="0.4">
      <c r="A1929">
        <v>210000065</v>
      </c>
      <c r="B1929" t="s">
        <v>1412</v>
      </c>
      <c r="C1929" t="s">
        <v>4633</v>
      </c>
      <c r="D1929" t="s">
        <v>2687</v>
      </c>
      <c r="F1929" t="s">
        <v>4728</v>
      </c>
      <c r="G1929" t="s">
        <v>2687</v>
      </c>
      <c r="H1929" t="s">
        <v>4728</v>
      </c>
      <c r="I1929" t="s">
        <v>692</v>
      </c>
      <c r="J1929">
        <v>141244388.40723461</v>
      </c>
      <c r="L1929" s="4"/>
      <c r="M1929" s="4"/>
    </row>
    <row r="1930" spans="1:13" x14ac:dyDescent="0.4">
      <c r="A1930">
        <v>210000065</v>
      </c>
      <c r="B1930" t="s">
        <v>1412</v>
      </c>
      <c r="C1930" t="s">
        <v>4633</v>
      </c>
      <c r="D1930" t="s">
        <v>2687</v>
      </c>
      <c r="F1930" t="s">
        <v>4775</v>
      </c>
      <c r="G1930" t="s">
        <v>2687</v>
      </c>
      <c r="H1930" t="s">
        <v>4775</v>
      </c>
      <c r="I1930" t="s">
        <v>692</v>
      </c>
      <c r="J1930">
        <v>211866582.61085191</v>
      </c>
      <c r="L1930" s="4"/>
      <c r="M1930" s="4"/>
    </row>
    <row r="1931" spans="1:13" x14ac:dyDescent="0.4">
      <c r="A1931">
        <v>210000065</v>
      </c>
      <c r="B1931" t="s">
        <v>1412</v>
      </c>
      <c r="C1931" t="s">
        <v>4633</v>
      </c>
      <c r="D1931" t="s">
        <v>2687</v>
      </c>
      <c r="F1931" t="s">
        <v>4844</v>
      </c>
      <c r="G1931" t="s">
        <v>2687</v>
      </c>
      <c r="H1931" t="s">
        <v>4844</v>
      </c>
      <c r="I1931" t="s">
        <v>692</v>
      </c>
      <c r="J1931">
        <v>2493964188.066061</v>
      </c>
      <c r="L1931" s="4"/>
      <c r="M1931" s="4"/>
    </row>
    <row r="1932" spans="1:13" x14ac:dyDescent="0.4">
      <c r="A1932">
        <v>210000065</v>
      </c>
      <c r="B1932" t="s">
        <v>1412</v>
      </c>
      <c r="C1932" t="s">
        <v>4633</v>
      </c>
      <c r="D1932" t="s">
        <v>2687</v>
      </c>
      <c r="F1932" t="s">
        <v>4834</v>
      </c>
      <c r="G1932" t="s">
        <v>2687</v>
      </c>
      <c r="H1932" t="s">
        <v>4834</v>
      </c>
      <c r="I1932" t="s">
        <v>692</v>
      </c>
      <c r="J1932">
        <v>1958729864.599829</v>
      </c>
      <c r="L1932" s="4"/>
      <c r="M1932" s="4"/>
    </row>
    <row r="1933" spans="1:13" x14ac:dyDescent="0.4">
      <c r="A1933">
        <v>210000065</v>
      </c>
      <c r="B1933" t="s">
        <v>1412</v>
      </c>
      <c r="C1933" t="s">
        <v>4633</v>
      </c>
      <c r="D1933" t="s">
        <v>2687</v>
      </c>
      <c r="F1933" t="s">
        <v>4677</v>
      </c>
      <c r="G1933" t="s">
        <v>2687</v>
      </c>
      <c r="H1933" t="s">
        <v>4677</v>
      </c>
      <c r="I1933" t="s">
        <v>692</v>
      </c>
      <c r="J1933">
        <v>1548763148.7533531</v>
      </c>
      <c r="L1933" s="4"/>
      <c r="M1933" s="4"/>
    </row>
    <row r="1934" spans="1:13" x14ac:dyDescent="0.4">
      <c r="A1934">
        <v>210000065</v>
      </c>
      <c r="B1934" t="s">
        <v>1412</v>
      </c>
      <c r="C1934" t="s">
        <v>4633</v>
      </c>
      <c r="D1934" t="s">
        <v>2687</v>
      </c>
      <c r="F1934" t="s">
        <v>4790</v>
      </c>
      <c r="G1934" t="s">
        <v>2687</v>
      </c>
      <c r="H1934" t="s">
        <v>4790</v>
      </c>
      <c r="I1934" t="s">
        <v>692</v>
      </c>
      <c r="J1934">
        <v>1207124218.88129</v>
      </c>
      <c r="L1934" s="4"/>
      <c r="M1934" s="4"/>
    </row>
    <row r="1935" spans="1:13" x14ac:dyDescent="0.4">
      <c r="A1935">
        <v>210000065</v>
      </c>
      <c r="B1935" t="s">
        <v>1412</v>
      </c>
      <c r="C1935" t="s">
        <v>4633</v>
      </c>
      <c r="D1935" t="s">
        <v>2687</v>
      </c>
      <c r="F1935" t="s">
        <v>4657</v>
      </c>
      <c r="G1935" t="s">
        <v>2687</v>
      </c>
      <c r="H1935" t="s">
        <v>4657</v>
      </c>
      <c r="I1935" t="s">
        <v>692</v>
      </c>
      <c r="J1935">
        <v>865485289.00922668</v>
      </c>
      <c r="L1935" s="4"/>
      <c r="M1935" s="4"/>
    </row>
    <row r="1936" spans="1:13" x14ac:dyDescent="0.4">
      <c r="A1936">
        <v>210000065</v>
      </c>
      <c r="B1936" t="s">
        <v>1412</v>
      </c>
      <c r="C1936" t="s">
        <v>4633</v>
      </c>
      <c r="D1936" t="s">
        <v>2687</v>
      </c>
      <c r="F1936" t="s">
        <v>4733</v>
      </c>
      <c r="G1936" t="s">
        <v>2687</v>
      </c>
      <c r="H1936" t="s">
        <v>4733</v>
      </c>
      <c r="I1936" t="s">
        <v>692</v>
      </c>
      <c r="J1936">
        <v>865485289.00922668</v>
      </c>
      <c r="L1936" s="4"/>
      <c r="M1936" s="4"/>
    </row>
    <row r="1937" spans="1:13" x14ac:dyDescent="0.4">
      <c r="A1937">
        <v>210000065</v>
      </c>
      <c r="B1937" t="s">
        <v>1412</v>
      </c>
      <c r="C1937" t="s">
        <v>4633</v>
      </c>
      <c r="D1937" t="s">
        <v>2687</v>
      </c>
      <c r="F1937" t="s">
        <v>4729</v>
      </c>
      <c r="G1937" t="s">
        <v>2687</v>
      </c>
      <c r="H1937" t="s">
        <v>4729</v>
      </c>
      <c r="I1937" t="s">
        <v>692</v>
      </c>
      <c r="J1937">
        <v>637726002.4278512</v>
      </c>
      <c r="L1937" s="4"/>
      <c r="M1937" s="4"/>
    </row>
    <row r="1938" spans="1:13" x14ac:dyDescent="0.4">
      <c r="A1938">
        <v>210000065</v>
      </c>
      <c r="B1938" t="s">
        <v>1412</v>
      </c>
      <c r="C1938" t="s">
        <v>4633</v>
      </c>
      <c r="D1938" t="s">
        <v>2687</v>
      </c>
      <c r="F1938" t="s">
        <v>4692</v>
      </c>
      <c r="G1938" t="s">
        <v>2687</v>
      </c>
      <c r="H1938" t="s">
        <v>4692</v>
      </c>
      <c r="I1938" t="s">
        <v>692</v>
      </c>
      <c r="J1938">
        <v>489682466.14995718</v>
      </c>
      <c r="L1938" s="4"/>
      <c r="M1938" s="4"/>
    </row>
    <row r="1939" spans="1:13" x14ac:dyDescent="0.4">
      <c r="A1939">
        <v>210000065</v>
      </c>
      <c r="B1939" t="s">
        <v>1412</v>
      </c>
      <c r="C1939" t="s">
        <v>4633</v>
      </c>
      <c r="D1939" t="s">
        <v>2687</v>
      </c>
      <c r="F1939" t="s">
        <v>4716</v>
      </c>
      <c r="G1939" t="s">
        <v>2687</v>
      </c>
      <c r="H1939" t="s">
        <v>4716</v>
      </c>
      <c r="I1939" t="s">
        <v>692</v>
      </c>
      <c r="J1939">
        <v>455518573.1627509</v>
      </c>
      <c r="L1939" s="4"/>
      <c r="M1939" s="4"/>
    </row>
    <row r="1940" spans="1:13" x14ac:dyDescent="0.4">
      <c r="A1940">
        <v>210000065</v>
      </c>
      <c r="B1940" t="s">
        <v>1412</v>
      </c>
      <c r="C1940" t="s">
        <v>4633</v>
      </c>
      <c r="D1940" t="s">
        <v>2687</v>
      </c>
      <c r="F1940" t="s">
        <v>4676</v>
      </c>
      <c r="G1940" t="s">
        <v>2687</v>
      </c>
      <c r="H1940" t="s">
        <v>4676</v>
      </c>
      <c r="I1940" t="s">
        <v>692</v>
      </c>
      <c r="J1940">
        <v>239147250.9104442</v>
      </c>
      <c r="L1940" s="4"/>
      <c r="M1940" s="4"/>
    </row>
    <row r="1941" spans="1:13" x14ac:dyDescent="0.4">
      <c r="A1941">
        <v>210000065</v>
      </c>
      <c r="B1941" t="s">
        <v>1412</v>
      </c>
      <c r="C1941" t="s">
        <v>4633</v>
      </c>
      <c r="D1941" t="s">
        <v>2687</v>
      </c>
      <c r="F1941" t="s">
        <v>4669</v>
      </c>
      <c r="G1941" t="s">
        <v>2687</v>
      </c>
      <c r="H1941" t="s">
        <v>4669</v>
      </c>
      <c r="I1941" t="s">
        <v>692</v>
      </c>
      <c r="J1941">
        <v>136655571.94882521</v>
      </c>
      <c r="L1941" s="4"/>
      <c r="M1941" s="4"/>
    </row>
    <row r="1942" spans="1:13" x14ac:dyDescent="0.4">
      <c r="A1942">
        <v>210000065</v>
      </c>
      <c r="B1942" t="s">
        <v>1412</v>
      </c>
      <c r="C1942" t="s">
        <v>4633</v>
      </c>
      <c r="D1942" t="s">
        <v>2687</v>
      </c>
      <c r="F1942" t="s">
        <v>4849</v>
      </c>
      <c r="G1942" t="s">
        <v>2687</v>
      </c>
      <c r="H1942" t="s">
        <v>4849</v>
      </c>
      <c r="I1942" t="s">
        <v>692</v>
      </c>
      <c r="J1942">
        <v>91103714.63255018</v>
      </c>
      <c r="L1942" s="4"/>
      <c r="M1942" s="4"/>
    </row>
    <row r="1943" spans="1:13" x14ac:dyDescent="0.4">
      <c r="A1943">
        <v>210000065</v>
      </c>
      <c r="B1943" t="s">
        <v>1412</v>
      </c>
      <c r="C1943" t="s">
        <v>4633</v>
      </c>
      <c r="D1943" t="s">
        <v>2687</v>
      </c>
      <c r="F1943" t="s">
        <v>4695</v>
      </c>
      <c r="G1943" t="s">
        <v>2687</v>
      </c>
      <c r="H1943" t="s">
        <v>4695</v>
      </c>
      <c r="I1943" t="s">
        <v>692</v>
      </c>
      <c r="J1943">
        <v>22775928.658137541</v>
      </c>
      <c r="L1943" s="4"/>
      <c r="M1943" s="4"/>
    </row>
    <row r="1944" spans="1:13" x14ac:dyDescent="0.4">
      <c r="A1944">
        <v>210000065</v>
      </c>
      <c r="B1944" t="s">
        <v>1412</v>
      </c>
      <c r="C1944" t="s">
        <v>4633</v>
      </c>
      <c r="D1944" t="s">
        <v>2687</v>
      </c>
      <c r="F1944" t="s">
        <v>4754</v>
      </c>
      <c r="G1944" t="s">
        <v>2687</v>
      </c>
      <c r="H1944" t="s">
        <v>4754</v>
      </c>
      <c r="I1944" t="s">
        <v>692</v>
      </c>
      <c r="J1944">
        <v>2838440680.7437849</v>
      </c>
      <c r="L1944" s="4"/>
      <c r="M1944" s="4"/>
    </row>
    <row r="1945" spans="1:13" x14ac:dyDescent="0.4">
      <c r="A1945">
        <v>210000065</v>
      </c>
      <c r="B1945" t="s">
        <v>1412</v>
      </c>
      <c r="C1945" t="s">
        <v>4633</v>
      </c>
      <c r="D1945" t="s">
        <v>2687</v>
      </c>
      <c r="F1945" t="s">
        <v>4636</v>
      </c>
      <c r="G1945" t="s">
        <v>2687</v>
      </c>
      <c r="H1945" t="s">
        <v>4636</v>
      </c>
      <c r="I1945" t="s">
        <v>692</v>
      </c>
      <c r="J1945">
        <v>1698812062.857141</v>
      </c>
      <c r="L1945" s="4"/>
      <c r="M1945" s="4"/>
    </row>
    <row r="1946" spans="1:13" x14ac:dyDescent="0.4">
      <c r="A1946">
        <v>210000065</v>
      </c>
      <c r="B1946" t="s">
        <v>1412</v>
      </c>
      <c r="C1946" t="s">
        <v>4633</v>
      </c>
      <c r="D1946" t="s">
        <v>2687</v>
      </c>
      <c r="F1946" t="s">
        <v>4638</v>
      </c>
      <c r="G1946" t="s">
        <v>2687</v>
      </c>
      <c r="H1946" t="s">
        <v>4638</v>
      </c>
      <c r="I1946" t="s">
        <v>692</v>
      </c>
      <c r="J1946">
        <v>1464933055.4550321</v>
      </c>
      <c r="L1946" s="4"/>
      <c r="M1946" s="4"/>
    </row>
    <row r="1947" spans="1:13" x14ac:dyDescent="0.4">
      <c r="A1947">
        <v>210000065</v>
      </c>
      <c r="B1947" t="s">
        <v>1412</v>
      </c>
      <c r="C1947" t="s">
        <v>4633</v>
      </c>
      <c r="D1947" t="s">
        <v>2687</v>
      </c>
      <c r="F1947" t="s">
        <v>4746</v>
      </c>
      <c r="G1947" t="s">
        <v>2687</v>
      </c>
      <c r="H1947" t="s">
        <v>4746</v>
      </c>
      <c r="I1947" t="s">
        <v>692</v>
      </c>
      <c r="J1947">
        <v>1275703676.73878</v>
      </c>
      <c r="L1947" s="4"/>
      <c r="M1947" s="4"/>
    </row>
    <row r="1948" spans="1:13" x14ac:dyDescent="0.4">
      <c r="A1948">
        <v>210000065</v>
      </c>
      <c r="B1948" t="s">
        <v>1412</v>
      </c>
      <c r="C1948" t="s">
        <v>4633</v>
      </c>
      <c r="D1948" t="s">
        <v>2687</v>
      </c>
      <c r="F1948" t="s">
        <v>9328</v>
      </c>
      <c r="G1948" t="s">
        <v>2687</v>
      </c>
      <c r="H1948" t="s">
        <v>9328</v>
      </c>
      <c r="I1948" t="s">
        <v>692</v>
      </c>
      <c r="J1948">
        <v>1269325158.3550861</v>
      </c>
      <c r="L1948" s="4"/>
      <c r="M1948" s="4"/>
    </row>
    <row r="1949" spans="1:13" x14ac:dyDescent="0.4">
      <c r="A1949">
        <v>210000065</v>
      </c>
      <c r="B1949" t="s">
        <v>1412</v>
      </c>
      <c r="C1949" t="s">
        <v>4633</v>
      </c>
      <c r="D1949" t="s">
        <v>2687</v>
      </c>
      <c r="F1949" t="s">
        <v>4656</v>
      </c>
      <c r="G1949" t="s">
        <v>2687</v>
      </c>
      <c r="H1949" t="s">
        <v>4656</v>
      </c>
      <c r="I1949" t="s">
        <v>692</v>
      </c>
      <c r="J1949">
        <v>1097105161.9953499</v>
      </c>
      <c r="L1949" s="4"/>
      <c r="M1949" s="4"/>
    </row>
    <row r="1950" spans="1:13" x14ac:dyDescent="0.4">
      <c r="A1950">
        <v>210000065</v>
      </c>
      <c r="B1950" t="s">
        <v>1412</v>
      </c>
      <c r="C1950" t="s">
        <v>4633</v>
      </c>
      <c r="D1950" t="s">
        <v>2687</v>
      </c>
      <c r="F1950" t="s">
        <v>4776</v>
      </c>
      <c r="G1950" t="s">
        <v>2687</v>
      </c>
      <c r="H1950" t="s">
        <v>4776</v>
      </c>
      <c r="I1950" t="s">
        <v>692</v>
      </c>
      <c r="J1950">
        <v>1033319978.158412</v>
      </c>
      <c r="L1950" s="4"/>
      <c r="M1950" s="4"/>
    </row>
    <row r="1951" spans="1:13" x14ac:dyDescent="0.4">
      <c r="A1951">
        <v>210000065</v>
      </c>
      <c r="B1951" t="s">
        <v>1412</v>
      </c>
      <c r="C1951" t="s">
        <v>4633</v>
      </c>
      <c r="D1951" t="s">
        <v>2687</v>
      </c>
      <c r="F1951" t="s">
        <v>4784</v>
      </c>
      <c r="G1951" t="s">
        <v>2687</v>
      </c>
      <c r="H1951" t="s">
        <v>4784</v>
      </c>
      <c r="I1951" t="s">
        <v>692</v>
      </c>
      <c r="J1951">
        <v>901497264.89540434</v>
      </c>
      <c r="L1951" s="4"/>
      <c r="M1951" s="4"/>
    </row>
    <row r="1952" spans="1:13" x14ac:dyDescent="0.4">
      <c r="A1952">
        <v>210000065</v>
      </c>
      <c r="B1952" t="s">
        <v>1412</v>
      </c>
      <c r="C1952" t="s">
        <v>4633</v>
      </c>
      <c r="D1952" t="s">
        <v>2687</v>
      </c>
      <c r="F1952" t="s">
        <v>4761</v>
      </c>
      <c r="G1952" t="s">
        <v>2687</v>
      </c>
      <c r="H1952" t="s">
        <v>4761</v>
      </c>
      <c r="I1952" t="s">
        <v>692</v>
      </c>
      <c r="J1952">
        <v>888740228.12801647</v>
      </c>
      <c r="L1952" s="4"/>
      <c r="M1952" s="4"/>
    </row>
    <row r="1953" spans="1:13" x14ac:dyDescent="0.4">
      <c r="A1953">
        <v>210000065</v>
      </c>
      <c r="B1953" t="s">
        <v>1412</v>
      </c>
      <c r="C1953" t="s">
        <v>4633</v>
      </c>
      <c r="D1953" t="s">
        <v>2687</v>
      </c>
      <c r="F1953" t="s">
        <v>4660</v>
      </c>
      <c r="G1953" t="s">
        <v>2687</v>
      </c>
      <c r="H1953" t="s">
        <v>4660</v>
      </c>
      <c r="I1953" t="s">
        <v>692</v>
      </c>
      <c r="J1953">
        <v>848342945.0312885</v>
      </c>
      <c r="L1953" s="4"/>
      <c r="M1953" s="4"/>
    </row>
    <row r="1954" spans="1:13" x14ac:dyDescent="0.4">
      <c r="A1954">
        <v>210000065</v>
      </c>
      <c r="B1954" t="s">
        <v>1412</v>
      </c>
      <c r="C1954" t="s">
        <v>4633</v>
      </c>
      <c r="D1954" t="s">
        <v>2687</v>
      </c>
      <c r="F1954" t="s">
        <v>9329</v>
      </c>
      <c r="G1954" t="s">
        <v>2687</v>
      </c>
      <c r="H1954" t="s">
        <v>9329</v>
      </c>
      <c r="I1954" t="s">
        <v>692</v>
      </c>
      <c r="J1954">
        <v>799440970.75630188</v>
      </c>
      <c r="L1954" s="4"/>
      <c r="M1954" s="4"/>
    </row>
    <row r="1955" spans="1:13" x14ac:dyDescent="0.4">
      <c r="A1955">
        <v>210000065</v>
      </c>
      <c r="B1955" t="s">
        <v>1412</v>
      </c>
      <c r="C1955" t="s">
        <v>4633</v>
      </c>
      <c r="D1955" t="s">
        <v>2687</v>
      </c>
      <c r="F1955" t="s">
        <v>4826</v>
      </c>
      <c r="G1955" t="s">
        <v>2687</v>
      </c>
      <c r="H1955" t="s">
        <v>4826</v>
      </c>
      <c r="I1955" t="s">
        <v>692</v>
      </c>
      <c r="J1955">
        <v>678249121.46611786</v>
      </c>
      <c r="L1955" s="4"/>
      <c r="M1955" s="4"/>
    </row>
    <row r="1956" spans="1:13" x14ac:dyDescent="0.4">
      <c r="A1956">
        <v>210000065</v>
      </c>
      <c r="B1956" t="s">
        <v>1412</v>
      </c>
      <c r="C1956" t="s">
        <v>4633</v>
      </c>
      <c r="D1956" t="s">
        <v>2687</v>
      </c>
      <c r="F1956" t="s">
        <v>4378</v>
      </c>
      <c r="G1956" t="s">
        <v>2687</v>
      </c>
      <c r="H1956" t="s">
        <v>4378</v>
      </c>
      <c r="I1956" t="s">
        <v>692</v>
      </c>
      <c r="J1956">
        <v>499650606.72268867</v>
      </c>
      <c r="L1956" s="4"/>
      <c r="M1956" s="4"/>
    </row>
    <row r="1957" spans="1:13" x14ac:dyDescent="0.4">
      <c r="A1957">
        <v>210000065</v>
      </c>
      <c r="B1957" t="s">
        <v>1412</v>
      </c>
      <c r="C1957" t="s">
        <v>4633</v>
      </c>
      <c r="D1957" t="s">
        <v>2687</v>
      </c>
      <c r="F1957" t="s">
        <v>4648</v>
      </c>
      <c r="G1957" t="s">
        <v>2687</v>
      </c>
      <c r="H1957" t="s">
        <v>4648</v>
      </c>
      <c r="I1957" t="s">
        <v>692</v>
      </c>
      <c r="J1957">
        <v>476262705.98247772</v>
      </c>
      <c r="L1957" s="4"/>
      <c r="M1957" s="4"/>
    </row>
    <row r="1958" spans="1:13" x14ac:dyDescent="0.4">
      <c r="A1958">
        <v>210000065</v>
      </c>
      <c r="B1958" t="s">
        <v>1412</v>
      </c>
      <c r="C1958" t="s">
        <v>4633</v>
      </c>
      <c r="D1958" t="s">
        <v>2687</v>
      </c>
      <c r="F1958" t="s">
        <v>4850</v>
      </c>
      <c r="G1958" t="s">
        <v>2687</v>
      </c>
      <c r="H1958" t="s">
        <v>4850</v>
      </c>
      <c r="I1958" t="s">
        <v>692</v>
      </c>
      <c r="J1958">
        <v>323178264.77382421</v>
      </c>
      <c r="L1958" s="4"/>
      <c r="M1958" s="4"/>
    </row>
    <row r="1959" spans="1:13" x14ac:dyDescent="0.4">
      <c r="A1959">
        <v>210000065</v>
      </c>
      <c r="B1959" t="s">
        <v>1412</v>
      </c>
      <c r="C1959" t="s">
        <v>4633</v>
      </c>
      <c r="D1959" t="s">
        <v>2687</v>
      </c>
      <c r="F1959" t="s">
        <v>4865</v>
      </c>
      <c r="G1959" t="s">
        <v>2687</v>
      </c>
      <c r="H1959" t="s">
        <v>4865</v>
      </c>
      <c r="I1959" t="s">
        <v>692</v>
      </c>
      <c r="J1959">
        <v>210491106.66189861</v>
      </c>
      <c r="L1959" s="4"/>
      <c r="M1959" s="4"/>
    </row>
    <row r="1960" spans="1:13" x14ac:dyDescent="0.4">
      <c r="A1960">
        <v>210000065</v>
      </c>
      <c r="B1960" t="s">
        <v>1412</v>
      </c>
      <c r="C1960" t="s">
        <v>4633</v>
      </c>
      <c r="D1960" t="s">
        <v>2687</v>
      </c>
      <c r="F1960" t="s">
        <v>4817</v>
      </c>
      <c r="G1960" t="s">
        <v>2687</v>
      </c>
      <c r="H1960" t="s">
        <v>4817</v>
      </c>
      <c r="I1960" t="s">
        <v>692</v>
      </c>
      <c r="J1960">
        <v>176472341.94886449</v>
      </c>
      <c r="L1960" s="4"/>
      <c r="M1960" s="4"/>
    </row>
    <row r="1961" spans="1:13" x14ac:dyDescent="0.4">
      <c r="A1961">
        <v>210000065</v>
      </c>
      <c r="B1961" t="s">
        <v>1412</v>
      </c>
      <c r="C1961" t="s">
        <v>4633</v>
      </c>
      <c r="D1961" t="s">
        <v>2687</v>
      </c>
      <c r="F1961" t="s">
        <v>4819</v>
      </c>
      <c r="G1961" t="s">
        <v>2687</v>
      </c>
      <c r="H1961" t="s">
        <v>4819</v>
      </c>
      <c r="I1961" t="s">
        <v>692</v>
      </c>
      <c r="J1961">
        <v>172219996.35973531</v>
      </c>
      <c r="L1961" s="4"/>
      <c r="M1961" s="4"/>
    </row>
    <row r="1962" spans="1:13" x14ac:dyDescent="0.4">
      <c r="A1962">
        <v>210000065</v>
      </c>
      <c r="B1962" t="s">
        <v>1412</v>
      </c>
      <c r="C1962" t="s">
        <v>4633</v>
      </c>
      <c r="D1962" t="s">
        <v>2687</v>
      </c>
      <c r="F1962" t="s">
        <v>4762</v>
      </c>
      <c r="G1962" t="s">
        <v>2687</v>
      </c>
      <c r="H1962" t="s">
        <v>4762</v>
      </c>
      <c r="I1962" t="s">
        <v>692</v>
      </c>
      <c r="J1962">
        <v>165841477.97604129</v>
      </c>
      <c r="L1962" s="4"/>
      <c r="M1962" s="4"/>
    </row>
    <row r="1963" spans="1:13" x14ac:dyDescent="0.4">
      <c r="A1963">
        <v>210000065</v>
      </c>
      <c r="B1963" t="s">
        <v>1412</v>
      </c>
      <c r="C1963" t="s">
        <v>4633</v>
      </c>
      <c r="D1963" t="s">
        <v>2687</v>
      </c>
      <c r="F1963" t="s">
        <v>4883</v>
      </c>
      <c r="G1963" t="s">
        <v>2687</v>
      </c>
      <c r="H1963" t="s">
        <v>4883</v>
      </c>
      <c r="I1963" t="s">
        <v>692</v>
      </c>
      <c r="J1963">
        <v>153084441.2086536</v>
      </c>
      <c r="L1963" s="4"/>
      <c r="M1963" s="4"/>
    </row>
    <row r="1964" spans="1:13" x14ac:dyDescent="0.4">
      <c r="A1964">
        <v>210000065</v>
      </c>
      <c r="B1964" t="s">
        <v>1412</v>
      </c>
      <c r="C1964" t="s">
        <v>4633</v>
      </c>
      <c r="D1964" t="s">
        <v>2687</v>
      </c>
      <c r="F1964" t="s">
        <v>9330</v>
      </c>
      <c r="G1964" t="s">
        <v>2687</v>
      </c>
      <c r="H1964" t="s">
        <v>9330</v>
      </c>
      <c r="I1964" t="s">
        <v>812</v>
      </c>
      <c r="J1964">
        <v>11003684666.7819</v>
      </c>
      <c r="L1964" s="4"/>
      <c r="M1964" s="4"/>
    </row>
    <row r="1965" spans="1:13" x14ac:dyDescent="0.4">
      <c r="A1965">
        <v>210000065</v>
      </c>
      <c r="B1965" t="s">
        <v>1412</v>
      </c>
      <c r="C1965" t="s">
        <v>4633</v>
      </c>
      <c r="D1965" t="s">
        <v>2687</v>
      </c>
      <c r="F1965" t="s">
        <v>9331</v>
      </c>
      <c r="G1965" t="s">
        <v>2687</v>
      </c>
      <c r="H1965" t="s">
        <v>9332</v>
      </c>
      <c r="I1965" t="s">
        <v>692</v>
      </c>
      <c r="J1965">
        <v>14102705605.48584</v>
      </c>
      <c r="L1965" s="4"/>
      <c r="M1965" s="4"/>
    </row>
    <row r="1966" spans="1:13" x14ac:dyDescent="0.4">
      <c r="A1966">
        <v>210000066</v>
      </c>
      <c r="B1966" t="s">
        <v>1409</v>
      </c>
      <c r="C1966" t="s">
        <v>4886</v>
      </c>
      <c r="D1966" t="s">
        <v>554</v>
      </c>
      <c r="E1966" t="s">
        <v>4894</v>
      </c>
      <c r="F1966" t="s">
        <v>4895</v>
      </c>
      <c r="G1966" t="s">
        <v>554</v>
      </c>
      <c r="H1966" t="s">
        <v>4896</v>
      </c>
      <c r="I1966" t="s">
        <v>557</v>
      </c>
      <c r="J1966">
        <v>3082545954.8790898</v>
      </c>
      <c r="K1966">
        <v>6.8</v>
      </c>
      <c r="L1966" s="4">
        <v>48680</v>
      </c>
      <c r="M1966" s="4">
        <v>43384</v>
      </c>
    </row>
    <row r="1967" spans="1:13" x14ac:dyDescent="0.4">
      <c r="A1967">
        <v>210000066</v>
      </c>
      <c r="B1967" t="s">
        <v>1409</v>
      </c>
      <c r="C1967" t="s">
        <v>4886</v>
      </c>
      <c r="D1967" t="s">
        <v>554</v>
      </c>
      <c r="E1967" t="s">
        <v>4897</v>
      </c>
      <c r="F1967" t="s">
        <v>4898</v>
      </c>
      <c r="G1967" t="s">
        <v>554</v>
      </c>
      <c r="H1967" t="s">
        <v>4896</v>
      </c>
      <c r="I1967" t="s">
        <v>557</v>
      </c>
      <c r="J1967">
        <v>2561803747.8891702</v>
      </c>
      <c r="K1967">
        <v>6.8</v>
      </c>
      <c r="L1967" s="4">
        <v>48680</v>
      </c>
      <c r="M1967" s="4">
        <v>43412</v>
      </c>
    </row>
    <row r="1968" spans="1:13" x14ac:dyDescent="0.4">
      <c r="A1968">
        <v>210000066</v>
      </c>
      <c r="B1968" t="s">
        <v>1409</v>
      </c>
      <c r="C1968" t="s">
        <v>4886</v>
      </c>
      <c r="D1968" t="s">
        <v>554</v>
      </c>
      <c r="E1968" t="s">
        <v>4899</v>
      </c>
      <c r="F1968" t="s">
        <v>4900</v>
      </c>
      <c r="G1968" t="s">
        <v>554</v>
      </c>
      <c r="H1968" t="s">
        <v>4896</v>
      </c>
      <c r="I1968" t="s">
        <v>557</v>
      </c>
      <c r="J1968">
        <v>1071803229.10197</v>
      </c>
      <c r="K1968">
        <v>6.8</v>
      </c>
      <c r="L1968" s="4">
        <v>48680</v>
      </c>
      <c r="M1968" s="4">
        <v>43453</v>
      </c>
    </row>
    <row r="1969" spans="1:13" x14ac:dyDescent="0.4">
      <c r="A1969">
        <v>210000066</v>
      </c>
      <c r="B1969" t="s">
        <v>1409</v>
      </c>
      <c r="C1969" t="s">
        <v>4886</v>
      </c>
      <c r="D1969" t="s">
        <v>554</v>
      </c>
      <c r="E1969" t="s">
        <v>4901</v>
      </c>
      <c r="F1969" t="s">
        <v>4902</v>
      </c>
      <c r="G1969" t="s">
        <v>554</v>
      </c>
      <c r="H1969" t="s">
        <v>4896</v>
      </c>
      <c r="I1969" t="s">
        <v>557</v>
      </c>
      <c r="J1969">
        <v>526334347.123384</v>
      </c>
      <c r="K1969">
        <v>6.8</v>
      </c>
      <c r="L1969" s="4">
        <v>48680</v>
      </c>
      <c r="M1969" s="4">
        <v>43691</v>
      </c>
    </row>
    <row r="1970" spans="1:13" x14ac:dyDescent="0.4">
      <c r="A1970">
        <v>210000066</v>
      </c>
      <c r="B1970" t="s">
        <v>1409</v>
      </c>
      <c r="C1970" t="s">
        <v>4886</v>
      </c>
      <c r="D1970" t="s">
        <v>554</v>
      </c>
      <c r="E1970" t="s">
        <v>4887</v>
      </c>
      <c r="F1970" t="s">
        <v>4888</v>
      </c>
      <c r="G1970" t="s">
        <v>554</v>
      </c>
      <c r="H1970" t="s">
        <v>4889</v>
      </c>
      <c r="I1970" t="s">
        <v>692</v>
      </c>
      <c r="J1970">
        <v>47272547340.927399</v>
      </c>
      <c r="K1970">
        <v>6.7</v>
      </c>
      <c r="L1970" s="4">
        <v>50040</v>
      </c>
      <c r="M1970" s="4">
        <v>43279</v>
      </c>
    </row>
    <row r="1971" spans="1:13" x14ac:dyDescent="0.4">
      <c r="A1971">
        <v>210000066</v>
      </c>
      <c r="B1971" t="s">
        <v>1409</v>
      </c>
      <c r="C1971" t="s">
        <v>4886</v>
      </c>
      <c r="D1971" t="s">
        <v>554</v>
      </c>
      <c r="E1971" t="s">
        <v>4890</v>
      </c>
      <c r="F1971" t="s">
        <v>4891</v>
      </c>
      <c r="G1971" t="s">
        <v>554</v>
      </c>
      <c r="H1971" t="s">
        <v>4892</v>
      </c>
      <c r="I1971" t="s">
        <v>812</v>
      </c>
      <c r="J1971">
        <v>27140392912.255001</v>
      </c>
      <c r="K1971">
        <v>5</v>
      </c>
      <c r="L1971" s="4">
        <v>55518</v>
      </c>
      <c r="M1971" s="4">
        <v>43402</v>
      </c>
    </row>
    <row r="1972" spans="1:13" x14ac:dyDescent="0.4">
      <c r="A1972">
        <v>210000066</v>
      </c>
      <c r="B1972" t="s">
        <v>1409</v>
      </c>
      <c r="C1972" t="s">
        <v>4886</v>
      </c>
      <c r="D1972" t="s">
        <v>2687</v>
      </c>
      <c r="E1972" t="s">
        <v>4908</v>
      </c>
      <c r="F1972" t="s">
        <v>4407</v>
      </c>
      <c r="G1972" t="s">
        <v>2687</v>
      </c>
      <c r="H1972" t="s">
        <v>4909</v>
      </c>
      <c r="I1972" t="s">
        <v>919</v>
      </c>
      <c r="J1972">
        <v>136382951137.845</v>
      </c>
      <c r="L1972" s="4"/>
      <c r="M1972" s="4"/>
    </row>
    <row r="1973" spans="1:13" x14ac:dyDescent="0.4">
      <c r="A1973">
        <v>210000066</v>
      </c>
      <c r="B1973" t="s">
        <v>1409</v>
      </c>
      <c r="C1973" t="s">
        <v>4886</v>
      </c>
      <c r="D1973" t="s">
        <v>2687</v>
      </c>
      <c r="E1973" t="s">
        <v>4903</v>
      </c>
      <c r="F1973" t="s">
        <v>4093</v>
      </c>
      <c r="G1973" t="s">
        <v>2687</v>
      </c>
      <c r="H1973" t="s">
        <v>4904</v>
      </c>
      <c r="I1973" t="s">
        <v>919</v>
      </c>
      <c r="J1973">
        <v>24148508140.047699</v>
      </c>
      <c r="L1973" s="4"/>
      <c r="M1973" s="4"/>
    </row>
    <row r="1974" spans="1:13" x14ac:dyDescent="0.4">
      <c r="A1974">
        <v>210000066</v>
      </c>
      <c r="B1974" t="s">
        <v>1409</v>
      </c>
      <c r="C1974" t="s">
        <v>4886</v>
      </c>
      <c r="D1974" t="s">
        <v>2687</v>
      </c>
      <c r="E1974" t="s">
        <v>4905</v>
      </c>
      <c r="F1974" t="s">
        <v>4906</v>
      </c>
      <c r="G1974" t="s">
        <v>2687</v>
      </c>
      <c r="H1974" t="s">
        <v>4907</v>
      </c>
      <c r="I1974" t="s">
        <v>812</v>
      </c>
      <c r="J1974">
        <v>7560913950.3162498</v>
      </c>
      <c r="L1974" s="4"/>
      <c r="M1974" s="4"/>
    </row>
    <row r="1975" spans="1:13" x14ac:dyDescent="0.4">
      <c r="A1975">
        <v>210000066</v>
      </c>
      <c r="B1975" t="s">
        <v>1409</v>
      </c>
      <c r="C1975" t="s">
        <v>4886</v>
      </c>
      <c r="D1975" t="s">
        <v>2687</v>
      </c>
      <c r="E1975" t="s">
        <v>9333</v>
      </c>
      <c r="F1975" t="s">
        <v>4906</v>
      </c>
      <c r="G1975" t="s">
        <v>2687</v>
      </c>
      <c r="H1975" t="s">
        <v>9334</v>
      </c>
      <c r="I1975" t="s">
        <v>812</v>
      </c>
      <c r="J1975">
        <v>5835089330.8295097</v>
      </c>
      <c r="L1975" s="4"/>
      <c r="M1975" s="4"/>
    </row>
    <row r="1976" spans="1:13" x14ac:dyDescent="0.4">
      <c r="A1976">
        <v>210000066</v>
      </c>
      <c r="B1976" t="s">
        <v>1409</v>
      </c>
      <c r="C1976" t="s">
        <v>4886</v>
      </c>
      <c r="D1976" t="s">
        <v>554</v>
      </c>
      <c r="E1976" t="s">
        <v>9335</v>
      </c>
      <c r="F1976" t="s">
        <v>9336</v>
      </c>
      <c r="G1976" t="s">
        <v>554</v>
      </c>
      <c r="H1976" t="s">
        <v>4893</v>
      </c>
      <c r="I1976" t="s">
        <v>3564</v>
      </c>
      <c r="J1976">
        <v>29637723658.745098</v>
      </c>
      <c r="L1976" s="4"/>
      <c r="M1976" s="4"/>
    </row>
    <row r="1977" spans="1:13" x14ac:dyDescent="0.4">
      <c r="A1977">
        <v>210000066</v>
      </c>
      <c r="B1977" t="s">
        <v>1409</v>
      </c>
      <c r="C1977" t="s">
        <v>4886</v>
      </c>
      <c r="D1977" t="s">
        <v>2687</v>
      </c>
      <c r="E1977" t="s">
        <v>9335</v>
      </c>
      <c r="F1977" t="s">
        <v>9336</v>
      </c>
      <c r="G1977" t="s">
        <v>2687</v>
      </c>
      <c r="H1977" t="s">
        <v>4893</v>
      </c>
      <c r="I1977" t="s">
        <v>3564</v>
      </c>
      <c r="J1977">
        <v>26991609149.136299</v>
      </c>
      <c r="L1977" s="4"/>
      <c r="M1977" s="4"/>
    </row>
    <row r="1978" spans="1:13" x14ac:dyDescent="0.4">
      <c r="A1978">
        <v>210000066</v>
      </c>
      <c r="B1978" t="s">
        <v>1409</v>
      </c>
      <c r="C1978" t="s">
        <v>4886</v>
      </c>
      <c r="D1978" t="s">
        <v>2687</v>
      </c>
      <c r="E1978" t="s">
        <v>9337</v>
      </c>
      <c r="F1978" t="s">
        <v>9338</v>
      </c>
      <c r="G1978" t="s">
        <v>2687</v>
      </c>
      <c r="H1978" t="s">
        <v>9339</v>
      </c>
      <c r="I1978" t="s">
        <v>692</v>
      </c>
      <c r="J1978">
        <v>25553685374.984699</v>
      </c>
      <c r="L1978" s="4"/>
      <c r="M1978" s="4"/>
    </row>
    <row r="1979" spans="1:13" x14ac:dyDescent="0.4">
      <c r="A1979">
        <v>210000066</v>
      </c>
      <c r="B1979" t="s">
        <v>1409</v>
      </c>
      <c r="C1979" t="s">
        <v>4886</v>
      </c>
      <c r="D1979" t="s">
        <v>2687</v>
      </c>
      <c r="E1979" t="s">
        <v>9340</v>
      </c>
      <c r="F1979" t="s">
        <v>9341</v>
      </c>
      <c r="G1979" t="s">
        <v>2687</v>
      </c>
      <c r="H1979" t="s">
        <v>9342</v>
      </c>
      <c r="I1979" t="s">
        <v>919</v>
      </c>
      <c r="J1979">
        <v>186767279899.17401</v>
      </c>
      <c r="L1979" s="4"/>
      <c r="M1979" s="4"/>
    </row>
    <row r="1980" spans="1:13" x14ac:dyDescent="0.4">
      <c r="A1980">
        <v>210000066</v>
      </c>
      <c r="B1980" t="s">
        <v>1409</v>
      </c>
      <c r="C1980" t="s">
        <v>4886</v>
      </c>
      <c r="D1980" t="s">
        <v>2687</v>
      </c>
      <c r="E1980" t="s">
        <v>9343</v>
      </c>
      <c r="F1980" t="s">
        <v>9344</v>
      </c>
      <c r="G1980" t="s">
        <v>2687</v>
      </c>
      <c r="H1980" t="s">
        <v>9345</v>
      </c>
      <c r="I1980" t="s">
        <v>692</v>
      </c>
      <c r="J1980">
        <v>2541125530.0205808</v>
      </c>
      <c r="L1980" s="4"/>
      <c r="M1980" s="4"/>
    </row>
    <row r="1981" spans="1:13" x14ac:dyDescent="0.4">
      <c r="A1981">
        <v>210000066</v>
      </c>
      <c r="B1981" t="s">
        <v>1409</v>
      </c>
      <c r="C1981" t="s">
        <v>4886</v>
      </c>
      <c r="D1981" t="s">
        <v>2687</v>
      </c>
      <c r="E1981" t="s">
        <v>9343</v>
      </c>
      <c r="F1981" t="s">
        <v>9346</v>
      </c>
      <c r="G1981" t="s">
        <v>2687</v>
      </c>
      <c r="H1981" t="s">
        <v>9345</v>
      </c>
      <c r="I1981" t="s">
        <v>692</v>
      </c>
      <c r="J1981">
        <v>9707710146.3401794</v>
      </c>
      <c r="L1981" s="4"/>
      <c r="M1981" s="4"/>
    </row>
    <row r="1982" spans="1:13" x14ac:dyDescent="0.4">
      <c r="A1982">
        <v>210000066</v>
      </c>
      <c r="B1982" t="s">
        <v>1409</v>
      </c>
      <c r="C1982" t="s">
        <v>4886</v>
      </c>
      <c r="D1982" t="s">
        <v>2687</v>
      </c>
      <c r="E1982" t="s">
        <v>9343</v>
      </c>
      <c r="F1982" t="s">
        <v>9347</v>
      </c>
      <c r="G1982" t="s">
        <v>2687</v>
      </c>
      <c r="H1982" t="s">
        <v>9345</v>
      </c>
      <c r="I1982" t="s">
        <v>692</v>
      </c>
      <c r="J1982">
        <v>2664424134.7581801</v>
      </c>
      <c r="L1982" s="4"/>
      <c r="M1982" s="4"/>
    </row>
    <row r="1983" spans="1:13" x14ac:dyDescent="0.4">
      <c r="A1983">
        <v>210000066</v>
      </c>
      <c r="B1983" t="s">
        <v>1409</v>
      </c>
      <c r="C1983" t="s">
        <v>4886</v>
      </c>
      <c r="D1983" t="s">
        <v>2687</v>
      </c>
      <c r="E1983" t="s">
        <v>9343</v>
      </c>
      <c r="F1983" t="s">
        <v>9348</v>
      </c>
      <c r="G1983" t="s">
        <v>2687</v>
      </c>
      <c r="H1983" t="s">
        <v>9345</v>
      </c>
      <c r="I1983" t="s">
        <v>692</v>
      </c>
      <c r="J1983">
        <v>2999091776.1888008</v>
      </c>
      <c r="L1983" s="4"/>
      <c r="M1983" s="4"/>
    </row>
    <row r="1984" spans="1:13" x14ac:dyDescent="0.4">
      <c r="A1984">
        <v>210000066</v>
      </c>
      <c r="B1984" t="s">
        <v>1409</v>
      </c>
      <c r="C1984" t="s">
        <v>4886</v>
      </c>
      <c r="D1984" t="s">
        <v>2687</v>
      </c>
      <c r="E1984" t="s">
        <v>9343</v>
      </c>
      <c r="F1984" t="s">
        <v>9349</v>
      </c>
      <c r="G1984" t="s">
        <v>2687</v>
      </c>
      <c r="H1984" t="s">
        <v>9345</v>
      </c>
      <c r="I1984" t="s">
        <v>692</v>
      </c>
      <c r="J1984">
        <v>4381210421.6759672</v>
      </c>
      <c r="L1984" s="4"/>
      <c r="M1984" s="4"/>
    </row>
    <row r="1985" spans="1:13" x14ac:dyDescent="0.4">
      <c r="A1985">
        <v>210000066</v>
      </c>
      <c r="B1985" t="s">
        <v>1409</v>
      </c>
      <c r="C1985" t="s">
        <v>4886</v>
      </c>
      <c r="D1985" t="s">
        <v>2687</v>
      </c>
      <c r="E1985" t="s">
        <v>9343</v>
      </c>
      <c r="F1985" t="s">
        <v>9350</v>
      </c>
      <c r="G1985" t="s">
        <v>2687</v>
      </c>
      <c r="H1985" t="s">
        <v>9345</v>
      </c>
      <c r="I1985" t="s">
        <v>692</v>
      </c>
      <c r="J1985">
        <v>3681344055.7368412</v>
      </c>
      <c r="L1985" s="4"/>
      <c r="M1985" s="4"/>
    </row>
    <row r="1986" spans="1:13" x14ac:dyDescent="0.4">
      <c r="A1986">
        <v>210000066</v>
      </c>
      <c r="B1986" t="s">
        <v>1409</v>
      </c>
      <c r="C1986" t="s">
        <v>4886</v>
      </c>
      <c r="D1986" t="s">
        <v>2687</v>
      </c>
      <c r="E1986" t="s">
        <v>9343</v>
      </c>
      <c r="F1986" t="s">
        <v>9351</v>
      </c>
      <c r="G1986" t="s">
        <v>2687</v>
      </c>
      <c r="H1986" t="s">
        <v>9345</v>
      </c>
      <c r="I1986" t="s">
        <v>692</v>
      </c>
      <c r="J1986">
        <v>2248731695.928565</v>
      </c>
      <c r="L1986" s="4"/>
      <c r="M1986" s="4"/>
    </row>
    <row r="1987" spans="1:13" x14ac:dyDescent="0.4">
      <c r="A1987">
        <v>210000066</v>
      </c>
      <c r="B1987" t="s">
        <v>1409</v>
      </c>
      <c r="C1987" t="s">
        <v>4886</v>
      </c>
      <c r="D1987" t="s">
        <v>2687</v>
      </c>
      <c r="E1987" t="s">
        <v>9343</v>
      </c>
      <c r="F1987" t="s">
        <v>9352</v>
      </c>
      <c r="G1987" t="s">
        <v>2687</v>
      </c>
      <c r="H1987" t="s">
        <v>9345</v>
      </c>
      <c r="I1987" t="s">
        <v>692</v>
      </c>
      <c r="J1987">
        <v>1524205609.0419199</v>
      </c>
      <c r="L1987" s="4"/>
      <c r="M1987" s="4"/>
    </row>
    <row r="1988" spans="1:13" x14ac:dyDescent="0.4">
      <c r="A1988">
        <v>210000066</v>
      </c>
      <c r="B1988" t="s">
        <v>1409</v>
      </c>
      <c r="C1988" t="s">
        <v>4886</v>
      </c>
      <c r="D1988" t="s">
        <v>2687</v>
      </c>
      <c r="E1988" t="s">
        <v>9343</v>
      </c>
      <c r="F1988" t="s">
        <v>9353</v>
      </c>
      <c r="G1988" t="s">
        <v>2687</v>
      </c>
      <c r="H1988" t="s">
        <v>9345</v>
      </c>
      <c r="I1988" t="s">
        <v>692</v>
      </c>
      <c r="J1988">
        <v>4823911126.3052454</v>
      </c>
      <c r="L1988" s="4"/>
      <c r="M1988" s="4"/>
    </row>
    <row r="1989" spans="1:13" x14ac:dyDescent="0.4">
      <c r="A1989">
        <v>210000066</v>
      </c>
      <c r="B1989" t="s">
        <v>1409</v>
      </c>
      <c r="C1989" t="s">
        <v>4886</v>
      </c>
      <c r="D1989" t="s">
        <v>2687</v>
      </c>
      <c r="E1989" t="s">
        <v>9343</v>
      </c>
      <c r="F1989" t="s">
        <v>9354</v>
      </c>
      <c r="G1989" t="s">
        <v>2687</v>
      </c>
      <c r="H1989" t="s">
        <v>9345</v>
      </c>
      <c r="I1989" t="s">
        <v>692</v>
      </c>
      <c r="J1989">
        <v>9699490239.3576756</v>
      </c>
      <c r="L1989" s="4"/>
      <c r="M1989" s="4"/>
    </row>
    <row r="1990" spans="1:13" x14ac:dyDescent="0.4">
      <c r="A1990">
        <v>210000066</v>
      </c>
      <c r="B1990" t="s">
        <v>1409</v>
      </c>
      <c r="C1990" t="s">
        <v>4886</v>
      </c>
      <c r="D1990" t="s">
        <v>2687</v>
      </c>
      <c r="E1990" t="s">
        <v>9343</v>
      </c>
      <c r="F1990" t="s">
        <v>9355</v>
      </c>
      <c r="G1990" t="s">
        <v>2687</v>
      </c>
      <c r="H1990" t="s">
        <v>9345</v>
      </c>
      <c r="I1990" t="s">
        <v>692</v>
      </c>
      <c r="J1990">
        <v>3332585145.1933508</v>
      </c>
      <c r="L1990" s="4"/>
      <c r="M1990" s="4"/>
    </row>
    <row r="1991" spans="1:13" x14ac:dyDescent="0.4">
      <c r="A1991">
        <v>210000097</v>
      </c>
      <c r="B1991" t="s">
        <v>4910</v>
      </c>
      <c r="C1991" t="s">
        <v>4911</v>
      </c>
      <c r="D1991" t="s">
        <v>2687</v>
      </c>
      <c r="E1991" t="s">
        <v>4915</v>
      </c>
      <c r="F1991" t="s">
        <v>4916</v>
      </c>
      <c r="G1991" t="s">
        <v>2687</v>
      </c>
      <c r="H1991" t="s">
        <v>4917</v>
      </c>
      <c r="I1991" t="s">
        <v>1446</v>
      </c>
      <c r="J1991">
        <v>174121326231.202</v>
      </c>
      <c r="L1991" s="4"/>
      <c r="M1991" s="4"/>
    </row>
    <row r="1992" spans="1:13" x14ac:dyDescent="0.4">
      <c r="A1992">
        <v>210000097</v>
      </c>
      <c r="B1992" t="s">
        <v>4910</v>
      </c>
      <c r="C1992" t="s">
        <v>4911</v>
      </c>
      <c r="D1992" t="s">
        <v>2687</v>
      </c>
      <c r="E1992" t="s">
        <v>4912</v>
      </c>
      <c r="F1992" t="s">
        <v>4913</v>
      </c>
      <c r="G1992" t="s">
        <v>2687</v>
      </c>
      <c r="H1992" t="s">
        <v>4914</v>
      </c>
      <c r="I1992" t="s">
        <v>1446</v>
      </c>
      <c r="J1992">
        <v>1511704.6029645</v>
      </c>
      <c r="L1992" s="4"/>
      <c r="M1992" s="4"/>
    </row>
    <row r="1993" spans="1:13" x14ac:dyDescent="0.4">
      <c r="A1993">
        <v>210000101</v>
      </c>
      <c r="B1993" t="s">
        <v>4918</v>
      </c>
      <c r="C1993" t="s">
        <v>4919</v>
      </c>
      <c r="D1993" t="s">
        <v>554</v>
      </c>
      <c r="E1993" t="s">
        <v>4920</v>
      </c>
      <c r="F1993" t="s">
        <v>4921</v>
      </c>
      <c r="G1993" t="s">
        <v>554</v>
      </c>
      <c r="H1993" t="s">
        <v>4922</v>
      </c>
      <c r="I1993" t="s">
        <v>812</v>
      </c>
      <c r="J1993">
        <v>59047227768.328598</v>
      </c>
      <c r="K1993">
        <v>4.5</v>
      </c>
      <c r="L1993" s="4">
        <v>46721</v>
      </c>
      <c r="M1993" s="4">
        <v>42985</v>
      </c>
    </row>
    <row r="1994" spans="1:13" x14ac:dyDescent="0.4">
      <c r="A1994">
        <v>210000111</v>
      </c>
      <c r="B1994" t="s">
        <v>9356</v>
      </c>
      <c r="C1994" t="s">
        <v>9357</v>
      </c>
      <c r="D1994" t="s">
        <v>554</v>
      </c>
      <c r="E1994" t="s">
        <v>9358</v>
      </c>
      <c r="F1994" t="s">
        <v>9359</v>
      </c>
      <c r="G1994" t="s">
        <v>554</v>
      </c>
      <c r="H1994" t="s">
        <v>9360</v>
      </c>
      <c r="I1994" t="s">
        <v>692</v>
      </c>
      <c r="J1994">
        <v>56002862298.57814</v>
      </c>
      <c r="L1994" s="4"/>
      <c r="M1994" s="4"/>
    </row>
    <row r="1995" spans="1:13" x14ac:dyDescent="0.4">
      <c r="A1995">
        <v>210000111</v>
      </c>
      <c r="B1995" t="s">
        <v>9356</v>
      </c>
      <c r="C1995" t="s">
        <v>9357</v>
      </c>
      <c r="D1995" t="s">
        <v>2687</v>
      </c>
      <c r="E1995" t="s">
        <v>9358</v>
      </c>
      <c r="F1995" t="s">
        <v>9359</v>
      </c>
      <c r="G1995" t="s">
        <v>2687</v>
      </c>
      <c r="H1995" t="s">
        <v>9360</v>
      </c>
      <c r="I1995" t="s">
        <v>692</v>
      </c>
      <c r="J1995">
        <v>9882858052.6902599</v>
      </c>
      <c r="L1995" s="4"/>
      <c r="M1995" s="4"/>
    </row>
    <row r="1996" spans="1:13" x14ac:dyDescent="0.4">
      <c r="A1996">
        <v>210000111</v>
      </c>
      <c r="B1996" t="s">
        <v>9356</v>
      </c>
      <c r="C1996" t="s">
        <v>9357</v>
      </c>
      <c r="D1996" t="s">
        <v>554</v>
      </c>
      <c r="E1996" t="s">
        <v>9361</v>
      </c>
      <c r="F1996" t="s">
        <v>9362</v>
      </c>
      <c r="G1996" t="s">
        <v>554</v>
      </c>
      <c r="H1996" t="s">
        <v>9362</v>
      </c>
      <c r="I1996" t="s">
        <v>692</v>
      </c>
      <c r="J1996">
        <v>57587163486.469093</v>
      </c>
      <c r="L1996" s="4"/>
      <c r="M1996" s="4"/>
    </row>
    <row r="1997" spans="1:13" x14ac:dyDescent="0.4">
      <c r="A1997">
        <v>210000136</v>
      </c>
      <c r="B1997" t="s">
        <v>4923</v>
      </c>
      <c r="C1997" t="s">
        <v>4924</v>
      </c>
      <c r="D1997" t="s">
        <v>2687</v>
      </c>
      <c r="E1997" t="s">
        <v>4925</v>
      </c>
      <c r="F1997" t="s">
        <v>4926</v>
      </c>
      <c r="G1997" t="s">
        <v>2687</v>
      </c>
      <c r="H1997" t="s">
        <v>4927</v>
      </c>
      <c r="I1997" t="s">
        <v>557</v>
      </c>
      <c r="J1997">
        <v>590994708.03233898</v>
      </c>
      <c r="L1997" s="4"/>
      <c r="M1997" s="4"/>
    </row>
    <row r="1998" spans="1:13" x14ac:dyDescent="0.4">
      <c r="A1998">
        <v>210000161</v>
      </c>
      <c r="B1998" t="s">
        <v>4928</v>
      </c>
      <c r="C1998" t="s">
        <v>4929</v>
      </c>
      <c r="D1998" t="s">
        <v>554</v>
      </c>
      <c r="E1998" t="s">
        <v>4949</v>
      </c>
      <c r="F1998" t="s">
        <v>9363</v>
      </c>
      <c r="G1998" t="s">
        <v>554</v>
      </c>
      <c r="H1998" t="s">
        <v>4950</v>
      </c>
      <c r="I1998" t="s">
        <v>557</v>
      </c>
      <c r="J1998">
        <v>10694893529.445299</v>
      </c>
      <c r="K1998">
        <v>3.5</v>
      </c>
      <c r="L1998" s="4">
        <v>49034</v>
      </c>
      <c r="M1998" s="4">
        <v>44377</v>
      </c>
    </row>
    <row r="1999" spans="1:13" x14ac:dyDescent="0.4">
      <c r="A1999">
        <v>210000161</v>
      </c>
      <c r="B1999" t="s">
        <v>4928</v>
      </c>
      <c r="C1999" t="s">
        <v>4929</v>
      </c>
      <c r="D1999" t="s">
        <v>554</v>
      </c>
      <c r="E1999" t="s">
        <v>4943</v>
      </c>
      <c r="F1999" t="s">
        <v>4944</v>
      </c>
      <c r="G1999" t="s">
        <v>554</v>
      </c>
      <c r="H1999" t="s">
        <v>4945</v>
      </c>
      <c r="I1999" t="s">
        <v>557</v>
      </c>
      <c r="J1999">
        <v>454487119.24782503</v>
      </c>
      <c r="K1999">
        <v>3.5</v>
      </c>
      <c r="L1999" s="4">
        <v>47664</v>
      </c>
      <c r="M1999" s="4">
        <v>43497</v>
      </c>
    </row>
    <row r="2000" spans="1:13" x14ac:dyDescent="0.4">
      <c r="A2000">
        <v>210000161</v>
      </c>
      <c r="B2000" t="s">
        <v>4928</v>
      </c>
      <c r="C2000" t="s">
        <v>4929</v>
      </c>
      <c r="D2000" t="s">
        <v>554</v>
      </c>
      <c r="E2000" t="s">
        <v>4946</v>
      </c>
      <c r="F2000" t="s">
        <v>4947</v>
      </c>
      <c r="G2000" t="s">
        <v>554</v>
      </c>
      <c r="H2000" t="s">
        <v>4948</v>
      </c>
      <c r="I2000" t="s">
        <v>557</v>
      </c>
      <c r="J2000">
        <v>3596589882.0872998</v>
      </c>
      <c r="K2000">
        <v>4.4800000000000004</v>
      </c>
      <c r="L2000" s="4">
        <v>48760</v>
      </c>
      <c r="M2000" s="4">
        <v>43497</v>
      </c>
    </row>
    <row r="2001" spans="1:13" x14ac:dyDescent="0.4">
      <c r="A2001">
        <v>210000161</v>
      </c>
      <c r="B2001" t="s">
        <v>4928</v>
      </c>
      <c r="C2001" t="s">
        <v>4929</v>
      </c>
      <c r="D2001" t="s">
        <v>554</v>
      </c>
      <c r="E2001" t="s">
        <v>9364</v>
      </c>
      <c r="F2001" t="s">
        <v>9365</v>
      </c>
      <c r="G2001" t="s">
        <v>554</v>
      </c>
      <c r="H2001" t="s">
        <v>4950</v>
      </c>
      <c r="I2001" t="s">
        <v>557</v>
      </c>
      <c r="J2001">
        <v>1282359469.03935</v>
      </c>
      <c r="K2001">
        <v>3.5</v>
      </c>
      <c r="L2001" s="4">
        <v>49034</v>
      </c>
      <c r="M2001" s="4">
        <v>44377</v>
      </c>
    </row>
    <row r="2002" spans="1:13" x14ac:dyDescent="0.4">
      <c r="A2002">
        <v>210000161</v>
      </c>
      <c r="B2002" t="s">
        <v>4928</v>
      </c>
      <c r="C2002" t="s">
        <v>4929</v>
      </c>
      <c r="D2002" t="s">
        <v>554</v>
      </c>
      <c r="E2002" t="s">
        <v>4937</v>
      </c>
      <c r="F2002" t="s">
        <v>9366</v>
      </c>
      <c r="G2002" t="s">
        <v>554</v>
      </c>
      <c r="H2002" t="s">
        <v>4938</v>
      </c>
      <c r="I2002" t="s">
        <v>557</v>
      </c>
      <c r="J2002">
        <v>2932763591.0751901</v>
      </c>
      <c r="K2002">
        <v>4.54</v>
      </c>
      <c r="L2002" s="4">
        <v>51317</v>
      </c>
      <c r="M2002" s="4">
        <v>43559</v>
      </c>
    </row>
    <row r="2003" spans="1:13" x14ac:dyDescent="0.4">
      <c r="A2003">
        <v>210000161</v>
      </c>
      <c r="B2003" t="s">
        <v>4928</v>
      </c>
      <c r="C2003" t="s">
        <v>4929</v>
      </c>
      <c r="D2003" t="s">
        <v>554</v>
      </c>
      <c r="E2003" t="s">
        <v>4939</v>
      </c>
      <c r="F2003" t="s">
        <v>4940</v>
      </c>
      <c r="G2003" t="s">
        <v>554</v>
      </c>
      <c r="H2003" t="s">
        <v>4938</v>
      </c>
      <c r="I2003" t="s">
        <v>557</v>
      </c>
      <c r="J2003">
        <v>148189892.73374599</v>
      </c>
      <c r="K2003">
        <v>6</v>
      </c>
      <c r="L2003" s="4">
        <v>51409</v>
      </c>
      <c r="M2003" s="4">
        <v>43559</v>
      </c>
    </row>
    <row r="2004" spans="1:13" x14ac:dyDescent="0.4">
      <c r="A2004">
        <v>210000161</v>
      </c>
      <c r="B2004" t="s">
        <v>4928</v>
      </c>
      <c r="C2004" t="s">
        <v>4929</v>
      </c>
      <c r="D2004" t="s">
        <v>554</v>
      </c>
      <c r="E2004" t="s">
        <v>9367</v>
      </c>
      <c r="F2004" t="s">
        <v>9368</v>
      </c>
      <c r="G2004" t="s">
        <v>554</v>
      </c>
      <c r="H2004" t="s">
        <v>4938</v>
      </c>
      <c r="I2004" t="s">
        <v>557</v>
      </c>
      <c r="J2004">
        <v>208532888.85490599</v>
      </c>
      <c r="K2004">
        <v>4.54</v>
      </c>
      <c r="L2004" s="4">
        <v>51317</v>
      </c>
      <c r="M2004" s="4">
        <v>43559</v>
      </c>
    </row>
    <row r="2005" spans="1:13" x14ac:dyDescent="0.4">
      <c r="A2005">
        <v>210000161</v>
      </c>
      <c r="B2005" t="s">
        <v>4928</v>
      </c>
      <c r="C2005" t="s">
        <v>4929</v>
      </c>
      <c r="D2005" t="s">
        <v>554</v>
      </c>
      <c r="E2005" t="s">
        <v>9369</v>
      </c>
      <c r="F2005" t="s">
        <v>9370</v>
      </c>
      <c r="G2005" t="s">
        <v>554</v>
      </c>
      <c r="H2005" t="s">
        <v>4950</v>
      </c>
      <c r="I2005" t="s">
        <v>557</v>
      </c>
      <c r="J2005">
        <v>1282359469.03935</v>
      </c>
      <c r="K2005">
        <v>3.5</v>
      </c>
      <c r="L2005" s="4">
        <v>49034</v>
      </c>
      <c r="M2005" s="4">
        <v>44377</v>
      </c>
    </row>
    <row r="2006" spans="1:13" x14ac:dyDescent="0.4">
      <c r="A2006">
        <v>210000161</v>
      </c>
      <c r="B2006" t="s">
        <v>4928</v>
      </c>
      <c r="C2006" t="s">
        <v>4929</v>
      </c>
      <c r="D2006" t="s">
        <v>554</v>
      </c>
      <c r="E2006" t="s">
        <v>4930</v>
      </c>
      <c r="F2006" t="s">
        <v>4931</v>
      </c>
      <c r="G2006" t="s">
        <v>554</v>
      </c>
      <c r="H2006" t="s">
        <v>4932</v>
      </c>
      <c r="I2006" t="s">
        <v>557</v>
      </c>
      <c r="J2006">
        <v>2195716193.3263202</v>
      </c>
      <c r="K2006">
        <v>4.5999999999999996</v>
      </c>
      <c r="L2006" s="4">
        <v>49034</v>
      </c>
      <c r="M2006" s="4">
        <v>43661</v>
      </c>
    </row>
    <row r="2007" spans="1:13" x14ac:dyDescent="0.4">
      <c r="A2007">
        <v>210000161</v>
      </c>
      <c r="B2007" t="s">
        <v>4928</v>
      </c>
      <c r="C2007" t="s">
        <v>4929</v>
      </c>
      <c r="D2007" t="s">
        <v>554</v>
      </c>
      <c r="E2007" t="s">
        <v>4933</v>
      </c>
      <c r="F2007" t="s">
        <v>4934</v>
      </c>
      <c r="G2007" t="s">
        <v>554</v>
      </c>
      <c r="H2007" t="s">
        <v>4935</v>
      </c>
      <c r="I2007" t="s">
        <v>557</v>
      </c>
      <c r="J2007">
        <v>10201706783.304199</v>
      </c>
      <c r="K2007">
        <v>4.0999999999999996</v>
      </c>
      <c r="L2007" s="4">
        <v>50130</v>
      </c>
      <c r="M2007" s="4">
        <v>44428</v>
      </c>
    </row>
    <row r="2008" spans="1:13" x14ac:dyDescent="0.4">
      <c r="A2008">
        <v>210000161</v>
      </c>
      <c r="B2008" t="s">
        <v>4928</v>
      </c>
      <c r="C2008" t="s">
        <v>4929</v>
      </c>
      <c r="D2008" t="s">
        <v>554</v>
      </c>
      <c r="E2008" t="s">
        <v>9371</v>
      </c>
      <c r="F2008" t="s">
        <v>9372</v>
      </c>
      <c r="G2008" t="s">
        <v>554</v>
      </c>
      <c r="H2008" t="s">
        <v>4950</v>
      </c>
      <c r="I2008" t="s">
        <v>557</v>
      </c>
      <c r="J2008">
        <v>1282359469.03935</v>
      </c>
      <c r="K2008">
        <v>3.5</v>
      </c>
      <c r="L2008" s="4">
        <v>49034</v>
      </c>
      <c r="M2008" s="4">
        <v>44377</v>
      </c>
    </row>
    <row r="2009" spans="1:13" x14ac:dyDescent="0.4">
      <c r="A2009">
        <v>210000161</v>
      </c>
      <c r="B2009" t="s">
        <v>4928</v>
      </c>
      <c r="C2009" t="s">
        <v>4929</v>
      </c>
      <c r="D2009" t="s">
        <v>554</v>
      </c>
      <c r="E2009" t="s">
        <v>4951</v>
      </c>
      <c r="F2009" t="s">
        <v>4952</v>
      </c>
      <c r="G2009" t="s">
        <v>554</v>
      </c>
      <c r="H2009" t="s">
        <v>4953</v>
      </c>
      <c r="I2009" t="s">
        <v>557</v>
      </c>
      <c r="J2009">
        <v>3112983934.1423802</v>
      </c>
      <c r="K2009">
        <v>4.5</v>
      </c>
      <c r="L2009" s="4">
        <v>48852</v>
      </c>
      <c r="M2009" s="4">
        <v>43798</v>
      </c>
    </row>
    <row r="2010" spans="1:13" x14ac:dyDescent="0.4">
      <c r="A2010">
        <v>210000161</v>
      </c>
      <c r="B2010" t="s">
        <v>4928</v>
      </c>
      <c r="C2010" t="s">
        <v>4929</v>
      </c>
      <c r="D2010" t="s">
        <v>554</v>
      </c>
      <c r="E2010" t="s">
        <v>4941</v>
      </c>
      <c r="F2010" t="s">
        <v>9373</v>
      </c>
      <c r="G2010" t="s">
        <v>554</v>
      </c>
      <c r="H2010" t="s">
        <v>4942</v>
      </c>
      <c r="I2010" t="s">
        <v>557</v>
      </c>
      <c r="J2010">
        <v>2462653689.5578699</v>
      </c>
      <c r="K2010">
        <v>3.5</v>
      </c>
      <c r="L2010" s="4">
        <v>50313</v>
      </c>
      <c r="M2010" s="4">
        <v>44377</v>
      </c>
    </row>
    <row r="2011" spans="1:13" x14ac:dyDescent="0.4">
      <c r="A2011">
        <v>210000161</v>
      </c>
      <c r="B2011" t="s">
        <v>4928</v>
      </c>
      <c r="C2011" t="s">
        <v>4929</v>
      </c>
      <c r="D2011" t="s">
        <v>554</v>
      </c>
      <c r="E2011" t="s">
        <v>9374</v>
      </c>
      <c r="F2011" t="s">
        <v>9375</v>
      </c>
      <c r="G2011" t="s">
        <v>554</v>
      </c>
      <c r="H2011" t="s">
        <v>4936</v>
      </c>
      <c r="I2011" t="s">
        <v>557</v>
      </c>
      <c r="J2011">
        <v>1588727948.26495</v>
      </c>
      <c r="K2011">
        <v>3.7</v>
      </c>
      <c r="L2011" s="4">
        <v>48121</v>
      </c>
      <c r="M2011" s="4">
        <v>44287</v>
      </c>
    </row>
    <row r="2012" spans="1:13" x14ac:dyDescent="0.4">
      <c r="A2012">
        <v>210000161</v>
      </c>
      <c r="B2012" t="s">
        <v>4928</v>
      </c>
      <c r="C2012" t="s">
        <v>4929</v>
      </c>
      <c r="D2012" t="s">
        <v>554</v>
      </c>
      <c r="E2012" t="s">
        <v>9376</v>
      </c>
      <c r="F2012" t="s">
        <v>9377</v>
      </c>
      <c r="G2012" t="s">
        <v>554</v>
      </c>
      <c r="H2012" t="s">
        <v>4938</v>
      </c>
      <c r="I2012" t="s">
        <v>557</v>
      </c>
      <c r="J2012">
        <v>2654054949.05897</v>
      </c>
      <c r="K2012">
        <v>4.54</v>
      </c>
      <c r="L2012" s="4">
        <v>51317</v>
      </c>
      <c r="M2012" s="4">
        <v>43559</v>
      </c>
    </row>
    <row r="2013" spans="1:13" x14ac:dyDescent="0.4">
      <c r="A2013">
        <v>210000161</v>
      </c>
      <c r="B2013" t="s">
        <v>4928</v>
      </c>
      <c r="C2013" t="s">
        <v>4929</v>
      </c>
      <c r="D2013" t="s">
        <v>554</v>
      </c>
      <c r="E2013" t="s">
        <v>9378</v>
      </c>
      <c r="F2013" t="s">
        <v>9379</v>
      </c>
      <c r="G2013" t="s">
        <v>554</v>
      </c>
      <c r="H2013" t="s">
        <v>4950</v>
      </c>
      <c r="I2013" t="s">
        <v>557</v>
      </c>
      <c r="J2013">
        <v>2536494002.8646598</v>
      </c>
      <c r="K2013">
        <v>3.5</v>
      </c>
      <c r="L2013" s="4">
        <v>49034</v>
      </c>
      <c r="M2013" s="4">
        <v>44377</v>
      </c>
    </row>
    <row r="2014" spans="1:13" x14ac:dyDescent="0.4">
      <c r="A2014">
        <v>210000161</v>
      </c>
      <c r="B2014" t="s">
        <v>4928</v>
      </c>
      <c r="C2014" t="s">
        <v>4929</v>
      </c>
      <c r="D2014" t="s">
        <v>554</v>
      </c>
      <c r="E2014" t="s">
        <v>9380</v>
      </c>
      <c r="F2014" t="s">
        <v>9381</v>
      </c>
      <c r="G2014" t="s">
        <v>554</v>
      </c>
      <c r="H2014" t="s">
        <v>4936</v>
      </c>
      <c r="I2014" t="s">
        <v>557</v>
      </c>
      <c r="J2014">
        <v>1105805289.7999301</v>
      </c>
      <c r="K2014">
        <v>3.7</v>
      </c>
      <c r="L2014" s="4">
        <v>48121</v>
      </c>
      <c r="M2014" s="4">
        <v>44287</v>
      </c>
    </row>
    <row r="2015" spans="1:13" x14ac:dyDescent="0.4">
      <c r="A2015">
        <v>210000161</v>
      </c>
      <c r="B2015" t="s">
        <v>4928</v>
      </c>
      <c r="C2015" t="s">
        <v>4929</v>
      </c>
      <c r="D2015" t="s">
        <v>554</v>
      </c>
      <c r="E2015" t="s">
        <v>9382</v>
      </c>
      <c r="F2015" t="s">
        <v>9383</v>
      </c>
      <c r="G2015" t="s">
        <v>554</v>
      </c>
      <c r="H2015" t="s">
        <v>4942</v>
      </c>
      <c r="I2015" t="s">
        <v>557</v>
      </c>
      <c r="J2015">
        <v>1869925511.6190701</v>
      </c>
      <c r="K2015">
        <v>3.5</v>
      </c>
      <c r="L2015" s="4">
        <v>50313</v>
      </c>
      <c r="M2015" s="4">
        <v>44377</v>
      </c>
    </row>
    <row r="2016" spans="1:13" x14ac:dyDescent="0.4">
      <c r="A2016">
        <v>210000161</v>
      </c>
      <c r="B2016" t="s">
        <v>4928</v>
      </c>
      <c r="C2016" t="s">
        <v>4929</v>
      </c>
      <c r="D2016" t="s">
        <v>554</v>
      </c>
      <c r="E2016" t="s">
        <v>9384</v>
      </c>
      <c r="F2016" t="s">
        <v>9385</v>
      </c>
      <c r="G2016" t="s">
        <v>554</v>
      </c>
      <c r="H2016" t="s">
        <v>4938</v>
      </c>
      <c r="I2016" t="s">
        <v>557</v>
      </c>
      <c r="J2016">
        <v>5592472928.37391</v>
      </c>
      <c r="K2016">
        <v>4.54</v>
      </c>
      <c r="L2016" s="4">
        <v>51317</v>
      </c>
      <c r="M2016" s="4">
        <v>43559</v>
      </c>
    </row>
    <row r="2017" spans="1:13" x14ac:dyDescent="0.4">
      <c r="A2017">
        <v>210000161</v>
      </c>
      <c r="B2017" t="s">
        <v>4928</v>
      </c>
      <c r="C2017" t="s">
        <v>4929</v>
      </c>
      <c r="D2017" t="s">
        <v>554</v>
      </c>
      <c r="E2017" t="s">
        <v>9386</v>
      </c>
      <c r="F2017" t="s">
        <v>9387</v>
      </c>
      <c r="G2017" t="s">
        <v>554</v>
      </c>
      <c r="H2017" t="s">
        <v>4942</v>
      </c>
      <c r="I2017" t="s">
        <v>557</v>
      </c>
      <c r="J2017">
        <v>3729377423.2353101</v>
      </c>
      <c r="K2017">
        <v>3.5</v>
      </c>
      <c r="L2017" s="4">
        <v>50313</v>
      </c>
      <c r="M2017" s="4">
        <v>44377</v>
      </c>
    </row>
    <row r="2018" spans="1:13" x14ac:dyDescent="0.4">
      <c r="A2018">
        <v>210000161</v>
      </c>
      <c r="B2018" t="s">
        <v>4928</v>
      </c>
      <c r="C2018" t="s">
        <v>4929</v>
      </c>
      <c r="D2018" t="s">
        <v>2687</v>
      </c>
      <c r="E2018" t="s">
        <v>4954</v>
      </c>
      <c r="F2018" t="s">
        <v>4955</v>
      </c>
      <c r="G2018" t="s">
        <v>2687</v>
      </c>
      <c r="H2018" t="s">
        <v>4956</v>
      </c>
      <c r="I2018" t="s">
        <v>557</v>
      </c>
      <c r="J2018">
        <v>1137843398.43332</v>
      </c>
      <c r="L2018" s="4"/>
      <c r="M2018" s="4"/>
    </row>
    <row r="2019" spans="1:13" x14ac:dyDescent="0.4">
      <c r="A2019">
        <v>210000207</v>
      </c>
      <c r="B2019" t="s">
        <v>1492</v>
      </c>
      <c r="C2019" t="s">
        <v>4957</v>
      </c>
      <c r="D2019" t="s">
        <v>554</v>
      </c>
      <c r="F2019" t="s">
        <v>4960</v>
      </c>
      <c r="G2019" t="s">
        <v>554</v>
      </c>
      <c r="H2019" t="s">
        <v>4960</v>
      </c>
      <c r="I2019" t="s">
        <v>692</v>
      </c>
      <c r="J2019">
        <v>422976461.85850888</v>
      </c>
      <c r="K2019">
        <v>7.24</v>
      </c>
      <c r="L2019" s="4">
        <v>46058</v>
      </c>
      <c r="M2019" s="4">
        <v>43889</v>
      </c>
    </row>
    <row r="2020" spans="1:13" x14ac:dyDescent="0.4">
      <c r="A2020">
        <v>210000207</v>
      </c>
      <c r="B2020" t="s">
        <v>1492</v>
      </c>
      <c r="C2020" t="s">
        <v>4957</v>
      </c>
      <c r="D2020" t="s">
        <v>554</v>
      </c>
      <c r="F2020" t="s">
        <v>4959</v>
      </c>
      <c r="G2020" t="s">
        <v>554</v>
      </c>
      <c r="H2020" t="s">
        <v>4959</v>
      </c>
      <c r="I2020" t="s">
        <v>692</v>
      </c>
      <c r="J2020">
        <v>763755068.78095126</v>
      </c>
      <c r="K2020">
        <v>8.24</v>
      </c>
      <c r="L2020" s="4">
        <v>46507</v>
      </c>
      <c r="M2020" s="4">
        <v>43951</v>
      </c>
    </row>
    <row r="2021" spans="1:13" x14ac:dyDescent="0.4">
      <c r="A2021">
        <v>210000207</v>
      </c>
      <c r="B2021" t="s">
        <v>1492</v>
      </c>
      <c r="C2021" t="s">
        <v>4957</v>
      </c>
      <c r="D2021" t="s">
        <v>554</v>
      </c>
      <c r="F2021" t="s">
        <v>4992</v>
      </c>
      <c r="G2021" t="s">
        <v>554</v>
      </c>
      <c r="H2021" t="s">
        <v>4993</v>
      </c>
      <c r="I2021" t="s">
        <v>692</v>
      </c>
      <c r="J2021">
        <v>3757126952.7027068</v>
      </c>
      <c r="K2021">
        <v>8.24</v>
      </c>
      <c r="L2021" s="4">
        <v>46053</v>
      </c>
      <c r="M2021" s="4">
        <v>44196</v>
      </c>
    </row>
    <row r="2022" spans="1:13" x14ac:dyDescent="0.4">
      <c r="A2022">
        <v>210000207</v>
      </c>
      <c r="B2022" t="s">
        <v>1492</v>
      </c>
      <c r="C2022" t="s">
        <v>4957</v>
      </c>
      <c r="D2022" t="s">
        <v>554</v>
      </c>
      <c r="F2022" t="s">
        <v>4962</v>
      </c>
      <c r="G2022" t="s">
        <v>554</v>
      </c>
      <c r="H2022" t="s">
        <v>4962</v>
      </c>
      <c r="I2022" t="s">
        <v>692</v>
      </c>
      <c r="J2022">
        <v>524011325.21742398</v>
      </c>
      <c r="K2022">
        <v>8.24</v>
      </c>
      <c r="L2022" s="4">
        <v>46053</v>
      </c>
      <c r="M2022" s="4">
        <v>44196</v>
      </c>
    </row>
    <row r="2023" spans="1:13" x14ac:dyDescent="0.4">
      <c r="A2023">
        <v>210000207</v>
      </c>
      <c r="B2023" t="s">
        <v>1492</v>
      </c>
      <c r="C2023" t="s">
        <v>4957</v>
      </c>
      <c r="D2023" t="s">
        <v>554</v>
      </c>
      <c r="F2023" t="s">
        <v>4983</v>
      </c>
      <c r="G2023" t="s">
        <v>554</v>
      </c>
      <c r="H2023" t="s">
        <v>4983</v>
      </c>
      <c r="I2023" t="s">
        <v>692</v>
      </c>
      <c r="J2023">
        <v>1315165678.9770639</v>
      </c>
      <c r="K2023">
        <v>8.24</v>
      </c>
      <c r="L2023" s="4">
        <v>46507</v>
      </c>
      <c r="M2023" s="4">
        <v>44286</v>
      </c>
    </row>
    <row r="2024" spans="1:13" x14ac:dyDescent="0.4">
      <c r="A2024">
        <v>210000207</v>
      </c>
      <c r="B2024" t="s">
        <v>1492</v>
      </c>
      <c r="C2024" t="s">
        <v>4957</v>
      </c>
      <c r="D2024" t="s">
        <v>554</v>
      </c>
      <c r="F2024" t="s">
        <v>4984</v>
      </c>
      <c r="G2024" t="s">
        <v>554</v>
      </c>
      <c r="H2024" t="s">
        <v>4984</v>
      </c>
      <c r="I2024" t="s">
        <v>692</v>
      </c>
      <c r="J2024">
        <v>2109744943.35904</v>
      </c>
      <c r="K2024">
        <v>8.24</v>
      </c>
      <c r="L2024" s="4">
        <v>46995</v>
      </c>
      <c r="M2024" s="4">
        <v>44377</v>
      </c>
    </row>
    <row r="2025" spans="1:13" x14ac:dyDescent="0.4">
      <c r="A2025">
        <v>210000207</v>
      </c>
      <c r="B2025" t="s">
        <v>1492</v>
      </c>
      <c r="C2025" t="s">
        <v>4957</v>
      </c>
      <c r="D2025" t="s">
        <v>554</v>
      </c>
      <c r="F2025" t="s">
        <v>4964</v>
      </c>
      <c r="G2025" t="s">
        <v>554</v>
      </c>
      <c r="H2025" t="s">
        <v>4964</v>
      </c>
      <c r="I2025" t="s">
        <v>692</v>
      </c>
      <c r="J2025">
        <v>2149131415.5159059</v>
      </c>
      <c r="K2025">
        <v>6.24</v>
      </c>
      <c r="L2025" s="4">
        <v>46356</v>
      </c>
      <c r="M2025" s="4">
        <v>44499</v>
      </c>
    </row>
    <row r="2026" spans="1:13" x14ac:dyDescent="0.4">
      <c r="A2026">
        <v>210000207</v>
      </c>
      <c r="B2026" t="s">
        <v>1492</v>
      </c>
      <c r="C2026" t="s">
        <v>4957</v>
      </c>
      <c r="D2026" t="s">
        <v>554</v>
      </c>
      <c r="F2026" t="s">
        <v>5002</v>
      </c>
      <c r="G2026" t="s">
        <v>554</v>
      </c>
      <c r="H2026" t="s">
        <v>5002</v>
      </c>
      <c r="I2026" t="s">
        <v>692</v>
      </c>
      <c r="J2026">
        <v>1232967824.040998</v>
      </c>
      <c r="K2026">
        <v>7.24</v>
      </c>
      <c r="L2026" s="4">
        <v>45991</v>
      </c>
      <c r="M2026" s="4">
        <v>44530</v>
      </c>
    </row>
    <row r="2027" spans="1:13" x14ac:dyDescent="0.4">
      <c r="A2027">
        <v>210000207</v>
      </c>
      <c r="B2027" t="s">
        <v>1492</v>
      </c>
      <c r="C2027" t="s">
        <v>4957</v>
      </c>
      <c r="D2027" t="s">
        <v>554</v>
      </c>
      <c r="F2027" t="s">
        <v>4987</v>
      </c>
      <c r="G2027" t="s">
        <v>554</v>
      </c>
      <c r="H2027" t="s">
        <v>4987</v>
      </c>
      <c r="I2027" t="s">
        <v>692</v>
      </c>
      <c r="J2027">
        <v>2104607577.4255359</v>
      </c>
      <c r="K2027">
        <v>6.24</v>
      </c>
      <c r="L2027" s="4">
        <v>46053</v>
      </c>
      <c r="M2027" s="4">
        <v>44561</v>
      </c>
    </row>
    <row r="2028" spans="1:13" x14ac:dyDescent="0.4">
      <c r="A2028">
        <v>210000207</v>
      </c>
      <c r="B2028" t="s">
        <v>1492</v>
      </c>
      <c r="C2028" t="s">
        <v>4957</v>
      </c>
      <c r="D2028" t="s">
        <v>554</v>
      </c>
      <c r="F2028" t="s">
        <v>4985</v>
      </c>
      <c r="G2028" t="s">
        <v>554</v>
      </c>
      <c r="H2028" t="s">
        <v>4985</v>
      </c>
      <c r="I2028" t="s">
        <v>692</v>
      </c>
      <c r="J2028">
        <v>2471073014.0155001</v>
      </c>
      <c r="K2028">
        <v>7.24</v>
      </c>
      <c r="L2028" s="4">
        <v>46053</v>
      </c>
      <c r="M2028" s="4">
        <v>44592</v>
      </c>
    </row>
    <row r="2029" spans="1:13" x14ac:dyDescent="0.4">
      <c r="A2029">
        <v>210000207</v>
      </c>
      <c r="B2029" t="s">
        <v>1492</v>
      </c>
      <c r="C2029" t="s">
        <v>4957</v>
      </c>
      <c r="D2029" t="s">
        <v>554</v>
      </c>
      <c r="F2029" t="s">
        <v>4965</v>
      </c>
      <c r="G2029" t="s">
        <v>554</v>
      </c>
      <c r="H2029" t="s">
        <v>4965</v>
      </c>
      <c r="I2029" t="s">
        <v>692</v>
      </c>
      <c r="J2029">
        <v>1106246131.0145619</v>
      </c>
      <c r="K2029">
        <v>6.24</v>
      </c>
      <c r="L2029" s="4">
        <v>46081</v>
      </c>
      <c r="M2029" s="4">
        <v>44592</v>
      </c>
    </row>
    <row r="2030" spans="1:13" x14ac:dyDescent="0.4">
      <c r="A2030">
        <v>210000207</v>
      </c>
      <c r="B2030" t="s">
        <v>1492</v>
      </c>
      <c r="C2030" t="s">
        <v>4957</v>
      </c>
      <c r="D2030" t="s">
        <v>554</v>
      </c>
      <c r="F2030" t="s">
        <v>4979</v>
      </c>
      <c r="G2030" t="s">
        <v>554</v>
      </c>
      <c r="H2030" t="s">
        <v>4979</v>
      </c>
      <c r="I2030" t="s">
        <v>692</v>
      </c>
      <c r="J2030">
        <v>661007750.11086822</v>
      </c>
      <c r="K2030">
        <v>9.24</v>
      </c>
      <c r="L2030" s="4">
        <v>46081</v>
      </c>
      <c r="M2030" s="4">
        <v>44620</v>
      </c>
    </row>
    <row r="2031" spans="1:13" x14ac:dyDescent="0.4">
      <c r="A2031">
        <v>210000207</v>
      </c>
      <c r="B2031" t="s">
        <v>1492</v>
      </c>
      <c r="C2031" t="s">
        <v>4957</v>
      </c>
      <c r="D2031" t="s">
        <v>554</v>
      </c>
      <c r="F2031" t="s">
        <v>5003</v>
      </c>
      <c r="G2031" t="s">
        <v>554</v>
      </c>
      <c r="H2031" t="s">
        <v>5003</v>
      </c>
      <c r="I2031" t="s">
        <v>692</v>
      </c>
      <c r="J2031">
        <v>1655944285.899507</v>
      </c>
      <c r="K2031">
        <v>7.24</v>
      </c>
      <c r="L2031" s="4">
        <v>46111</v>
      </c>
      <c r="M2031" s="4">
        <v>44620</v>
      </c>
    </row>
    <row r="2032" spans="1:13" x14ac:dyDescent="0.4">
      <c r="A2032">
        <v>210000207</v>
      </c>
      <c r="B2032" t="s">
        <v>1492</v>
      </c>
      <c r="C2032" t="s">
        <v>4957</v>
      </c>
      <c r="D2032" t="s">
        <v>554</v>
      </c>
      <c r="F2032" t="s">
        <v>4997</v>
      </c>
      <c r="G2032" t="s">
        <v>554</v>
      </c>
      <c r="H2032" t="s">
        <v>4997</v>
      </c>
      <c r="I2032" t="s">
        <v>692</v>
      </c>
      <c r="J2032">
        <v>1282629028.0648711</v>
      </c>
      <c r="K2032">
        <v>7.24</v>
      </c>
      <c r="L2032" s="4">
        <v>46477</v>
      </c>
      <c r="M2032" s="4">
        <v>44651</v>
      </c>
    </row>
    <row r="2033" spans="1:13" x14ac:dyDescent="0.4">
      <c r="A2033">
        <v>210000207</v>
      </c>
      <c r="B2033" t="s">
        <v>1492</v>
      </c>
      <c r="C2033" t="s">
        <v>4957</v>
      </c>
      <c r="D2033" t="s">
        <v>554</v>
      </c>
      <c r="F2033" t="s">
        <v>4961</v>
      </c>
      <c r="G2033" t="s">
        <v>554</v>
      </c>
      <c r="H2033" t="s">
        <v>4961</v>
      </c>
      <c r="I2033" t="s">
        <v>692</v>
      </c>
      <c r="J2033">
        <v>1498398397.2720461</v>
      </c>
      <c r="K2033">
        <v>6.24</v>
      </c>
      <c r="L2033" s="4">
        <v>46477</v>
      </c>
      <c r="M2033" s="4">
        <v>44651</v>
      </c>
    </row>
    <row r="2034" spans="1:13" x14ac:dyDescent="0.4">
      <c r="A2034">
        <v>210000207</v>
      </c>
      <c r="B2034" t="s">
        <v>1492</v>
      </c>
      <c r="C2034" t="s">
        <v>4957</v>
      </c>
      <c r="D2034" t="s">
        <v>554</v>
      </c>
      <c r="F2034" t="s">
        <v>4977</v>
      </c>
      <c r="G2034" t="s">
        <v>554</v>
      </c>
      <c r="H2034" t="s">
        <v>4977</v>
      </c>
      <c r="I2034" t="s">
        <v>692</v>
      </c>
      <c r="J2034">
        <v>1441887372.0035</v>
      </c>
      <c r="K2034">
        <v>6.24</v>
      </c>
      <c r="L2034" s="4">
        <v>46507</v>
      </c>
      <c r="M2034" s="4">
        <v>44651</v>
      </c>
    </row>
    <row r="2035" spans="1:13" x14ac:dyDescent="0.4">
      <c r="A2035">
        <v>210000207</v>
      </c>
      <c r="B2035" t="s">
        <v>1492</v>
      </c>
      <c r="C2035" t="s">
        <v>4957</v>
      </c>
      <c r="D2035" t="s">
        <v>554</v>
      </c>
      <c r="F2035" t="s">
        <v>5000</v>
      </c>
      <c r="G2035" t="s">
        <v>554</v>
      </c>
      <c r="H2035" t="s">
        <v>5000</v>
      </c>
      <c r="I2035" t="s">
        <v>692</v>
      </c>
      <c r="J2035">
        <v>1226118002.796325</v>
      </c>
      <c r="K2035">
        <v>7.24</v>
      </c>
      <c r="L2035" s="4">
        <v>45991</v>
      </c>
      <c r="M2035" s="4">
        <v>44651</v>
      </c>
    </row>
    <row r="2036" spans="1:13" x14ac:dyDescent="0.4">
      <c r="A2036">
        <v>210000207</v>
      </c>
      <c r="B2036" t="s">
        <v>1492</v>
      </c>
      <c r="C2036" t="s">
        <v>4957</v>
      </c>
      <c r="D2036" t="s">
        <v>554</v>
      </c>
      <c r="F2036" t="s">
        <v>4978</v>
      </c>
      <c r="G2036" t="s">
        <v>554</v>
      </c>
      <c r="H2036" t="s">
        <v>4978</v>
      </c>
      <c r="I2036" t="s">
        <v>692</v>
      </c>
      <c r="J2036">
        <v>4556843583.0181885</v>
      </c>
      <c r="K2036">
        <v>6.24</v>
      </c>
      <c r="L2036" s="4">
        <v>46507</v>
      </c>
      <c r="M2036" s="4">
        <v>44681</v>
      </c>
    </row>
    <row r="2037" spans="1:13" x14ac:dyDescent="0.4">
      <c r="A2037">
        <v>210000207</v>
      </c>
      <c r="B2037" t="s">
        <v>1492</v>
      </c>
      <c r="C2037" t="s">
        <v>4957</v>
      </c>
      <c r="D2037" t="s">
        <v>554</v>
      </c>
      <c r="F2037" t="s">
        <v>4988</v>
      </c>
      <c r="G2037" t="s">
        <v>554</v>
      </c>
      <c r="H2037" t="s">
        <v>4988</v>
      </c>
      <c r="I2037" t="s">
        <v>692</v>
      </c>
      <c r="J2037">
        <v>3399223792.6685839</v>
      </c>
      <c r="K2037">
        <v>7.24</v>
      </c>
      <c r="L2037" s="4">
        <v>46386</v>
      </c>
      <c r="M2037" s="4">
        <v>44881</v>
      </c>
    </row>
    <row r="2038" spans="1:13" x14ac:dyDescent="0.4">
      <c r="A2038">
        <v>210000207</v>
      </c>
      <c r="B2038" t="s">
        <v>1492</v>
      </c>
      <c r="C2038" t="s">
        <v>4957</v>
      </c>
      <c r="D2038" t="s">
        <v>554</v>
      </c>
      <c r="F2038" t="s">
        <v>4973</v>
      </c>
      <c r="G2038" t="s">
        <v>554</v>
      </c>
      <c r="H2038" t="s">
        <v>4971</v>
      </c>
      <c r="I2038" t="s">
        <v>692</v>
      </c>
      <c r="J2038">
        <v>306529500.69908142</v>
      </c>
      <c r="K2038">
        <v>7.24</v>
      </c>
      <c r="L2038" s="4">
        <v>46021</v>
      </c>
      <c r="M2038" s="4">
        <v>44883</v>
      </c>
    </row>
    <row r="2039" spans="1:13" x14ac:dyDescent="0.4">
      <c r="A2039">
        <v>210000207</v>
      </c>
      <c r="B2039" t="s">
        <v>1492</v>
      </c>
      <c r="C2039" t="s">
        <v>4957</v>
      </c>
      <c r="D2039" t="s">
        <v>554</v>
      </c>
      <c r="F2039" t="s">
        <v>4981</v>
      </c>
      <c r="G2039" t="s">
        <v>554</v>
      </c>
      <c r="H2039" t="s">
        <v>4981</v>
      </c>
      <c r="I2039" t="s">
        <v>692</v>
      </c>
      <c r="J2039">
        <v>1323727955.5329039</v>
      </c>
      <c r="K2039">
        <v>7.24</v>
      </c>
      <c r="L2039" s="4">
        <v>45915</v>
      </c>
      <c r="M2039" s="4">
        <v>45184</v>
      </c>
    </row>
    <row r="2040" spans="1:13" x14ac:dyDescent="0.4">
      <c r="A2040">
        <v>210000207</v>
      </c>
      <c r="B2040" t="s">
        <v>1492</v>
      </c>
      <c r="C2040" t="s">
        <v>4957</v>
      </c>
      <c r="D2040" t="s">
        <v>554</v>
      </c>
      <c r="F2040" t="s">
        <v>4991</v>
      </c>
      <c r="G2040" t="s">
        <v>554</v>
      </c>
      <c r="H2040" t="s">
        <v>4991</v>
      </c>
      <c r="I2040" t="s">
        <v>692</v>
      </c>
      <c r="J2040">
        <v>856227655.5840261</v>
      </c>
      <c r="K2040">
        <v>7.24</v>
      </c>
      <c r="L2040" s="4">
        <v>46120</v>
      </c>
      <c r="M2040" s="4">
        <v>45359</v>
      </c>
    </row>
    <row r="2041" spans="1:13" x14ac:dyDescent="0.4">
      <c r="A2041">
        <v>210000207</v>
      </c>
      <c r="B2041" t="s">
        <v>1492</v>
      </c>
      <c r="C2041" t="s">
        <v>4957</v>
      </c>
      <c r="D2041" t="s">
        <v>554</v>
      </c>
      <c r="F2041" t="s">
        <v>4999</v>
      </c>
      <c r="G2041" t="s">
        <v>554</v>
      </c>
      <c r="H2041" t="s">
        <v>4999</v>
      </c>
      <c r="I2041" t="s">
        <v>692</v>
      </c>
      <c r="J2041">
        <v>1638819732.7878261</v>
      </c>
      <c r="K2041">
        <v>7.24</v>
      </c>
      <c r="L2041" s="4">
        <v>46568</v>
      </c>
      <c r="M2041" s="4">
        <v>45473</v>
      </c>
    </row>
    <row r="2042" spans="1:13" x14ac:dyDescent="0.4">
      <c r="A2042">
        <v>210000207</v>
      </c>
      <c r="B2042" t="s">
        <v>1492</v>
      </c>
      <c r="C2042" t="s">
        <v>4957</v>
      </c>
      <c r="D2042" t="s">
        <v>554</v>
      </c>
      <c r="F2042" t="s">
        <v>4969</v>
      </c>
      <c r="G2042" t="s">
        <v>554</v>
      </c>
      <c r="H2042" t="s">
        <v>4969</v>
      </c>
      <c r="I2042" t="s">
        <v>692</v>
      </c>
      <c r="J2042">
        <v>154120978.00512469</v>
      </c>
      <c r="K2042">
        <v>7.24</v>
      </c>
      <c r="L2042" s="4">
        <v>46538</v>
      </c>
      <c r="M2042" s="4">
        <v>45535</v>
      </c>
    </row>
    <row r="2043" spans="1:13" x14ac:dyDescent="0.4">
      <c r="A2043">
        <v>210000207</v>
      </c>
      <c r="B2043" t="s">
        <v>1492</v>
      </c>
      <c r="C2043" t="s">
        <v>4957</v>
      </c>
      <c r="D2043" t="s">
        <v>554</v>
      </c>
      <c r="F2043" t="s">
        <v>4975</v>
      </c>
      <c r="G2043" t="s">
        <v>554</v>
      </c>
      <c r="H2043" t="s">
        <v>4975</v>
      </c>
      <c r="I2043" t="s">
        <v>692</v>
      </c>
      <c r="J2043">
        <v>188370084.2284857</v>
      </c>
      <c r="K2043">
        <v>8.24</v>
      </c>
      <c r="L2043" s="4">
        <v>46599</v>
      </c>
      <c r="M2043" s="4">
        <v>45535</v>
      </c>
    </row>
    <row r="2044" spans="1:13" x14ac:dyDescent="0.4">
      <c r="A2044">
        <v>210000207</v>
      </c>
      <c r="B2044" t="s">
        <v>1492</v>
      </c>
      <c r="C2044" t="s">
        <v>4957</v>
      </c>
      <c r="D2044" t="s">
        <v>554</v>
      </c>
      <c r="F2044" t="s">
        <v>4972</v>
      </c>
      <c r="G2044" t="s">
        <v>554</v>
      </c>
      <c r="H2044" t="s">
        <v>4972</v>
      </c>
      <c r="I2044" t="s">
        <v>692</v>
      </c>
      <c r="J2044">
        <v>166108165.18330109</v>
      </c>
      <c r="K2044">
        <v>7.24</v>
      </c>
      <c r="L2044" s="4">
        <v>46538</v>
      </c>
      <c r="M2044" s="4">
        <v>45535</v>
      </c>
    </row>
    <row r="2045" spans="1:13" x14ac:dyDescent="0.4">
      <c r="A2045">
        <v>210000207</v>
      </c>
      <c r="B2045" t="s">
        <v>1492</v>
      </c>
      <c r="C2045" t="s">
        <v>4957</v>
      </c>
      <c r="D2045" t="s">
        <v>554</v>
      </c>
      <c r="F2045" t="s">
        <v>4974</v>
      </c>
      <c r="G2045" t="s">
        <v>554</v>
      </c>
      <c r="H2045" t="s">
        <v>4974</v>
      </c>
      <c r="I2045" t="s">
        <v>692</v>
      </c>
      <c r="J2045">
        <v>145558701.4492844</v>
      </c>
      <c r="K2045">
        <v>7.24</v>
      </c>
      <c r="L2045" s="4">
        <v>46538</v>
      </c>
      <c r="M2045" s="4">
        <v>45535</v>
      </c>
    </row>
    <row r="2046" spans="1:13" x14ac:dyDescent="0.4">
      <c r="A2046">
        <v>210000207</v>
      </c>
      <c r="B2046" t="s">
        <v>1492</v>
      </c>
      <c r="C2046" t="s">
        <v>4957</v>
      </c>
      <c r="D2046" t="s">
        <v>554</v>
      </c>
      <c r="F2046" t="s">
        <v>4970</v>
      </c>
      <c r="G2046" t="s">
        <v>554</v>
      </c>
      <c r="H2046" t="s">
        <v>4970</v>
      </c>
      <c r="I2046" t="s">
        <v>692</v>
      </c>
      <c r="J2046">
        <v>121584327.0929317</v>
      </c>
      <c r="K2046">
        <v>7.24</v>
      </c>
      <c r="L2046" s="4">
        <v>46538</v>
      </c>
      <c r="M2046" s="4">
        <v>45535</v>
      </c>
    </row>
    <row r="2047" spans="1:13" x14ac:dyDescent="0.4">
      <c r="A2047">
        <v>210000207</v>
      </c>
      <c r="B2047" t="s">
        <v>1492</v>
      </c>
      <c r="C2047" t="s">
        <v>4957</v>
      </c>
      <c r="D2047" t="s">
        <v>554</v>
      </c>
      <c r="F2047" t="s">
        <v>4989</v>
      </c>
      <c r="G2047" t="s">
        <v>554</v>
      </c>
      <c r="H2047" t="s">
        <v>4989</v>
      </c>
      <c r="I2047" t="s">
        <v>692</v>
      </c>
      <c r="J2047">
        <v>2316952036.010375</v>
      </c>
      <c r="K2047">
        <v>7.24</v>
      </c>
      <c r="L2047" s="4">
        <v>46660</v>
      </c>
      <c r="M2047" s="4">
        <v>45535</v>
      </c>
    </row>
    <row r="2048" spans="1:13" x14ac:dyDescent="0.4">
      <c r="A2048">
        <v>210000207</v>
      </c>
      <c r="B2048" t="s">
        <v>1492</v>
      </c>
      <c r="C2048" t="s">
        <v>4957</v>
      </c>
      <c r="D2048" t="s">
        <v>554</v>
      </c>
      <c r="F2048" t="s">
        <v>4998</v>
      </c>
      <c r="G2048" t="s">
        <v>554</v>
      </c>
      <c r="H2048" t="s">
        <v>4998</v>
      </c>
      <c r="I2048" t="s">
        <v>692</v>
      </c>
      <c r="J2048">
        <v>1662794107.1441791</v>
      </c>
      <c r="K2048">
        <v>6.24</v>
      </c>
      <c r="L2048" s="4">
        <v>46660</v>
      </c>
      <c r="M2048" s="4">
        <v>45535</v>
      </c>
    </row>
    <row r="2049" spans="1:13" x14ac:dyDescent="0.4">
      <c r="A2049">
        <v>210000207</v>
      </c>
      <c r="B2049" t="s">
        <v>1492</v>
      </c>
      <c r="C2049" t="s">
        <v>4957</v>
      </c>
      <c r="D2049" t="s">
        <v>554</v>
      </c>
      <c r="F2049" t="s">
        <v>4980</v>
      </c>
      <c r="G2049" t="s">
        <v>554</v>
      </c>
      <c r="H2049" t="s">
        <v>4980</v>
      </c>
      <c r="I2049" t="s">
        <v>692</v>
      </c>
      <c r="J2049">
        <v>1066859658.857697</v>
      </c>
      <c r="K2049">
        <v>7.24</v>
      </c>
      <c r="L2049" s="4">
        <v>46326</v>
      </c>
      <c r="M2049" s="4">
        <v>45565</v>
      </c>
    </row>
    <row r="2050" spans="1:13" x14ac:dyDescent="0.4">
      <c r="A2050">
        <v>210000207</v>
      </c>
      <c r="B2050" t="s">
        <v>1492</v>
      </c>
      <c r="C2050" t="s">
        <v>4957</v>
      </c>
      <c r="D2050" t="s">
        <v>554</v>
      </c>
      <c r="F2050" t="s">
        <v>4990</v>
      </c>
      <c r="G2050" t="s">
        <v>554</v>
      </c>
      <c r="H2050" t="s">
        <v>4990</v>
      </c>
      <c r="I2050" t="s">
        <v>692</v>
      </c>
      <c r="J2050">
        <v>1822052451.082808</v>
      </c>
      <c r="K2050">
        <v>6.8900000000000006</v>
      </c>
      <c r="L2050" s="4">
        <v>46386</v>
      </c>
      <c r="M2050" s="4">
        <v>45597</v>
      </c>
    </row>
    <row r="2051" spans="1:13" x14ac:dyDescent="0.4">
      <c r="A2051">
        <v>210000207</v>
      </c>
      <c r="B2051" t="s">
        <v>1492</v>
      </c>
      <c r="C2051" t="s">
        <v>4957</v>
      </c>
      <c r="D2051" t="s">
        <v>554</v>
      </c>
      <c r="F2051" t="s">
        <v>4958</v>
      </c>
      <c r="G2051" t="s">
        <v>554</v>
      </c>
      <c r="H2051" t="s">
        <v>4958</v>
      </c>
      <c r="I2051" t="s">
        <v>692</v>
      </c>
      <c r="J2051">
        <v>2113169853.9813759</v>
      </c>
      <c r="K2051">
        <v>7.49</v>
      </c>
      <c r="L2051" s="4">
        <v>47087</v>
      </c>
      <c r="M2051" s="4">
        <v>45597</v>
      </c>
    </row>
    <row r="2052" spans="1:13" x14ac:dyDescent="0.4">
      <c r="A2052">
        <v>210000207</v>
      </c>
      <c r="B2052" t="s">
        <v>1492</v>
      </c>
      <c r="C2052" t="s">
        <v>4957</v>
      </c>
      <c r="D2052" t="s">
        <v>554</v>
      </c>
      <c r="F2052" t="s">
        <v>4994</v>
      </c>
      <c r="G2052" t="s">
        <v>554</v>
      </c>
      <c r="H2052" t="s">
        <v>4994</v>
      </c>
      <c r="I2052" t="s">
        <v>692</v>
      </c>
      <c r="J2052">
        <v>744918060.35810268</v>
      </c>
      <c r="K2052">
        <v>6.74</v>
      </c>
      <c r="L2052" s="4">
        <v>46783</v>
      </c>
      <c r="M2052" s="4">
        <v>45627</v>
      </c>
    </row>
    <row r="2053" spans="1:13" x14ac:dyDescent="0.4">
      <c r="A2053">
        <v>210000207</v>
      </c>
      <c r="B2053" t="s">
        <v>1492</v>
      </c>
      <c r="C2053" t="s">
        <v>4957</v>
      </c>
      <c r="D2053" t="s">
        <v>554</v>
      </c>
      <c r="F2053" t="s">
        <v>4963</v>
      </c>
      <c r="G2053" t="s">
        <v>554</v>
      </c>
      <c r="H2053" t="s">
        <v>4963</v>
      </c>
      <c r="I2053" t="s">
        <v>692</v>
      </c>
      <c r="J2053">
        <v>652445473.55502796</v>
      </c>
      <c r="K2053">
        <v>6.69</v>
      </c>
      <c r="L2053" s="4">
        <v>46417</v>
      </c>
      <c r="M2053" s="4">
        <v>45688</v>
      </c>
    </row>
    <row r="2054" spans="1:13" x14ac:dyDescent="0.4">
      <c r="A2054">
        <v>210000207</v>
      </c>
      <c r="B2054" t="s">
        <v>1492</v>
      </c>
      <c r="C2054" t="s">
        <v>4957</v>
      </c>
      <c r="D2054" t="s">
        <v>554</v>
      </c>
      <c r="F2054" t="s">
        <v>4982</v>
      </c>
      <c r="G2054" t="s">
        <v>554</v>
      </c>
      <c r="H2054" t="s">
        <v>4982</v>
      </c>
      <c r="I2054" t="s">
        <v>692</v>
      </c>
      <c r="J2054">
        <v>2140569138.9600649</v>
      </c>
      <c r="K2054">
        <v>7.04</v>
      </c>
      <c r="L2054" s="4">
        <v>46446</v>
      </c>
      <c r="M2054" s="4">
        <v>45716</v>
      </c>
    </row>
    <row r="2055" spans="1:13" x14ac:dyDescent="0.4">
      <c r="A2055">
        <v>210000207</v>
      </c>
      <c r="B2055" t="s">
        <v>1492</v>
      </c>
      <c r="C2055" t="s">
        <v>4957</v>
      </c>
      <c r="D2055" t="s">
        <v>554</v>
      </c>
      <c r="F2055" t="s">
        <v>4976</v>
      </c>
      <c r="G2055" t="s">
        <v>554</v>
      </c>
      <c r="H2055" t="s">
        <v>4976</v>
      </c>
      <c r="I2055" t="s">
        <v>692</v>
      </c>
      <c r="J2055">
        <v>856227655.5840261</v>
      </c>
      <c r="K2055">
        <v>6.69</v>
      </c>
      <c r="L2055" s="4">
        <v>46934</v>
      </c>
      <c r="M2055" s="4">
        <v>45807</v>
      </c>
    </row>
    <row r="2056" spans="1:13" x14ac:dyDescent="0.4">
      <c r="A2056">
        <v>210000207</v>
      </c>
      <c r="B2056" t="s">
        <v>1492</v>
      </c>
      <c r="C2056" t="s">
        <v>4957</v>
      </c>
      <c r="D2056" t="s">
        <v>554</v>
      </c>
      <c r="F2056" t="s">
        <v>4968</v>
      </c>
      <c r="G2056" t="s">
        <v>554</v>
      </c>
      <c r="H2056" t="s">
        <v>4968</v>
      </c>
      <c r="I2056" t="s">
        <v>692</v>
      </c>
      <c r="J2056">
        <v>1455587014.4928441</v>
      </c>
      <c r="K2056">
        <v>6.74</v>
      </c>
      <c r="L2056" s="4">
        <v>46964</v>
      </c>
      <c r="M2056" s="4">
        <v>45838</v>
      </c>
    </row>
    <row r="2057" spans="1:13" x14ac:dyDescent="0.4">
      <c r="A2057">
        <v>210000207</v>
      </c>
      <c r="B2057" t="s">
        <v>1492</v>
      </c>
      <c r="C2057" t="s">
        <v>4957</v>
      </c>
      <c r="D2057" t="s">
        <v>554</v>
      </c>
      <c r="F2057" t="s">
        <v>4996</v>
      </c>
      <c r="G2057" t="s">
        <v>554</v>
      </c>
      <c r="H2057" t="s">
        <v>4996</v>
      </c>
      <c r="I2057" t="s">
        <v>692</v>
      </c>
      <c r="J2057">
        <v>986374259.23279822</v>
      </c>
      <c r="K2057">
        <v>8.1</v>
      </c>
      <c r="L2057" s="4">
        <v>46966</v>
      </c>
      <c r="M2057" s="4">
        <v>45863</v>
      </c>
    </row>
    <row r="2058" spans="1:13" x14ac:dyDescent="0.4">
      <c r="A2058">
        <v>210000207</v>
      </c>
      <c r="B2058" t="s">
        <v>1492</v>
      </c>
      <c r="C2058" t="s">
        <v>4957</v>
      </c>
      <c r="D2058" t="s">
        <v>554</v>
      </c>
      <c r="F2058" t="s">
        <v>4986</v>
      </c>
      <c r="G2058" t="s">
        <v>554</v>
      </c>
      <c r="H2058" t="s">
        <v>4986</v>
      </c>
      <c r="I2058" t="s">
        <v>692</v>
      </c>
      <c r="J2058">
        <v>851090289.65052199</v>
      </c>
      <c r="K2058">
        <v>8.6</v>
      </c>
      <c r="L2058" s="4">
        <v>46966</v>
      </c>
      <c r="M2058" s="4">
        <v>45894</v>
      </c>
    </row>
    <row r="2059" spans="1:13" x14ac:dyDescent="0.4">
      <c r="A2059">
        <v>210000207</v>
      </c>
      <c r="B2059" t="s">
        <v>1492</v>
      </c>
      <c r="C2059" t="s">
        <v>4957</v>
      </c>
      <c r="D2059" t="s">
        <v>554</v>
      </c>
      <c r="F2059" t="s">
        <v>5001</v>
      </c>
      <c r="G2059" t="s">
        <v>554</v>
      </c>
      <c r="H2059" t="s">
        <v>5001</v>
      </c>
      <c r="I2059" t="s">
        <v>692</v>
      </c>
      <c r="J2059">
        <v>4186953235.8058882</v>
      </c>
      <c r="K2059">
        <v>7.6</v>
      </c>
      <c r="L2059" s="4">
        <v>46997</v>
      </c>
      <c r="M2059" s="4">
        <v>45901</v>
      </c>
    </row>
    <row r="2060" spans="1:13" x14ac:dyDescent="0.4">
      <c r="A2060">
        <v>210000207</v>
      </c>
      <c r="B2060" t="s">
        <v>1492</v>
      </c>
      <c r="C2060" t="s">
        <v>4957</v>
      </c>
      <c r="D2060" t="s">
        <v>554</v>
      </c>
      <c r="F2060" t="s">
        <v>9388</v>
      </c>
      <c r="G2060" t="s">
        <v>554</v>
      </c>
      <c r="H2060" t="s">
        <v>5004</v>
      </c>
      <c r="I2060" t="s">
        <v>692</v>
      </c>
      <c r="J2060">
        <v>1753554238.636086</v>
      </c>
      <c r="K2060">
        <v>7.24</v>
      </c>
      <c r="L2060" s="4">
        <v>46413</v>
      </c>
      <c r="M2060" s="4">
        <v>45286</v>
      </c>
    </row>
    <row r="2061" spans="1:13" x14ac:dyDescent="0.4">
      <c r="A2061">
        <v>210000207</v>
      </c>
      <c r="B2061" t="s">
        <v>1492</v>
      </c>
      <c r="C2061" t="s">
        <v>4957</v>
      </c>
      <c r="D2061" t="s">
        <v>554</v>
      </c>
      <c r="F2061" t="s">
        <v>4966</v>
      </c>
      <c r="G2061" t="s">
        <v>554</v>
      </c>
      <c r="H2061" t="s">
        <v>4966</v>
      </c>
      <c r="I2061" t="s">
        <v>692</v>
      </c>
      <c r="J2061">
        <v>1102821220.392226</v>
      </c>
      <c r="K2061">
        <v>7.3</v>
      </c>
      <c r="L2061" s="4">
        <v>46997</v>
      </c>
      <c r="M2061" s="4">
        <v>45901</v>
      </c>
    </row>
    <row r="2062" spans="1:13" x14ac:dyDescent="0.4">
      <c r="A2062">
        <v>210000207</v>
      </c>
      <c r="B2062" t="s">
        <v>1492</v>
      </c>
      <c r="C2062" t="s">
        <v>4957</v>
      </c>
      <c r="D2062" t="s">
        <v>554</v>
      </c>
      <c r="F2062" t="s">
        <v>4995</v>
      </c>
      <c r="G2062" t="s">
        <v>554</v>
      </c>
      <c r="H2062" t="s">
        <v>4995</v>
      </c>
      <c r="I2062" t="s">
        <v>692</v>
      </c>
      <c r="J2062">
        <v>1119945773.503906</v>
      </c>
      <c r="K2062">
        <v>7.8</v>
      </c>
      <c r="L2062" s="4">
        <v>46997</v>
      </c>
      <c r="M2062" s="4">
        <v>45901</v>
      </c>
    </row>
    <row r="2063" spans="1:13" x14ac:dyDescent="0.4">
      <c r="A2063">
        <v>210000207</v>
      </c>
      <c r="B2063" t="s">
        <v>1492</v>
      </c>
      <c r="C2063" t="s">
        <v>4957</v>
      </c>
      <c r="D2063" t="s">
        <v>554</v>
      </c>
      <c r="F2063" t="s">
        <v>9389</v>
      </c>
      <c r="G2063" t="s">
        <v>554</v>
      </c>
      <c r="H2063" t="s">
        <v>9389</v>
      </c>
      <c r="I2063" t="s">
        <v>692</v>
      </c>
      <c r="J2063">
        <v>474350121.19355053</v>
      </c>
      <c r="K2063">
        <v>7.8</v>
      </c>
      <c r="L2063" s="4">
        <v>46290</v>
      </c>
      <c r="M2063" s="4">
        <v>45992</v>
      </c>
    </row>
    <row r="2064" spans="1:13" x14ac:dyDescent="0.4">
      <c r="A2064">
        <v>210000207</v>
      </c>
      <c r="B2064" t="s">
        <v>1492</v>
      </c>
      <c r="C2064" t="s">
        <v>4957</v>
      </c>
      <c r="D2064" t="s">
        <v>554</v>
      </c>
      <c r="F2064" t="s">
        <v>9390</v>
      </c>
      <c r="G2064" t="s">
        <v>554</v>
      </c>
      <c r="H2064" t="s">
        <v>9390</v>
      </c>
      <c r="I2064" t="s">
        <v>692</v>
      </c>
      <c r="J2064">
        <v>1147345058.482595</v>
      </c>
      <c r="K2064">
        <v>7.2</v>
      </c>
      <c r="L2064" s="4">
        <v>46320</v>
      </c>
      <c r="M2064" s="4">
        <v>45992</v>
      </c>
    </row>
    <row r="2065" spans="1:13" x14ac:dyDescent="0.4">
      <c r="A2065">
        <v>210000207</v>
      </c>
      <c r="B2065" t="s">
        <v>1492</v>
      </c>
      <c r="C2065" t="s">
        <v>4957</v>
      </c>
      <c r="D2065" t="s">
        <v>554</v>
      </c>
      <c r="F2065" t="s">
        <v>9391</v>
      </c>
      <c r="G2065" t="s">
        <v>554</v>
      </c>
      <c r="H2065" t="s">
        <v>9391</v>
      </c>
      <c r="I2065" t="s">
        <v>692</v>
      </c>
      <c r="J2065">
        <v>2587519975.1749272</v>
      </c>
      <c r="K2065">
        <v>8.3000000000000007</v>
      </c>
      <c r="L2065" s="4">
        <v>46320</v>
      </c>
      <c r="M2065" s="4">
        <v>45992</v>
      </c>
    </row>
    <row r="2066" spans="1:13" x14ac:dyDescent="0.4">
      <c r="A2066">
        <v>210000207</v>
      </c>
      <c r="B2066" t="s">
        <v>1492</v>
      </c>
      <c r="C2066" t="s">
        <v>4957</v>
      </c>
      <c r="D2066" t="s">
        <v>554</v>
      </c>
      <c r="F2066" t="s">
        <v>9392</v>
      </c>
      <c r="G2066" t="s">
        <v>554</v>
      </c>
      <c r="H2066" t="s">
        <v>9392</v>
      </c>
      <c r="I2066" t="s">
        <v>692</v>
      </c>
      <c r="J2066">
        <v>488049763.68289489</v>
      </c>
      <c r="K2066">
        <v>10.3</v>
      </c>
      <c r="L2066" s="4">
        <v>46351</v>
      </c>
      <c r="M2066" s="4">
        <v>45992</v>
      </c>
    </row>
    <row r="2067" spans="1:13" x14ac:dyDescent="0.4">
      <c r="A2067">
        <v>210000207</v>
      </c>
      <c r="B2067" t="s">
        <v>1492</v>
      </c>
      <c r="C2067" t="s">
        <v>4957</v>
      </c>
      <c r="D2067" t="s">
        <v>554</v>
      </c>
      <c r="F2067" t="s">
        <v>9393</v>
      </c>
      <c r="G2067" t="s">
        <v>554</v>
      </c>
      <c r="H2067" t="s">
        <v>9393</v>
      </c>
      <c r="I2067" t="s">
        <v>692</v>
      </c>
      <c r="J2067">
        <v>1643957098.7213299</v>
      </c>
      <c r="K2067">
        <v>7.7</v>
      </c>
      <c r="L2067" s="4">
        <v>46381</v>
      </c>
      <c r="M2067" s="4">
        <v>45992</v>
      </c>
    </row>
    <row r="2068" spans="1:13" x14ac:dyDescent="0.4">
      <c r="A2068">
        <v>210000207</v>
      </c>
      <c r="B2068" t="s">
        <v>1492</v>
      </c>
      <c r="C2068" t="s">
        <v>4957</v>
      </c>
      <c r="D2068" t="s">
        <v>554</v>
      </c>
      <c r="F2068" t="s">
        <v>9394</v>
      </c>
      <c r="G2068" t="s">
        <v>554</v>
      </c>
      <c r="H2068" t="s">
        <v>9394</v>
      </c>
      <c r="I2068" t="s">
        <v>692</v>
      </c>
      <c r="J2068">
        <v>2349488686.9225669</v>
      </c>
      <c r="K2068">
        <v>9.9</v>
      </c>
      <c r="L2068" s="4">
        <v>46381</v>
      </c>
      <c r="M2068" s="4">
        <v>45992</v>
      </c>
    </row>
    <row r="2069" spans="1:13" x14ac:dyDescent="0.4">
      <c r="A2069">
        <v>210000207</v>
      </c>
      <c r="B2069" t="s">
        <v>1492</v>
      </c>
      <c r="C2069" t="s">
        <v>4957</v>
      </c>
      <c r="D2069" t="s">
        <v>554</v>
      </c>
      <c r="F2069" t="s">
        <v>9395</v>
      </c>
      <c r="G2069" t="s">
        <v>554</v>
      </c>
      <c r="H2069" t="s">
        <v>4967</v>
      </c>
      <c r="I2069" t="s">
        <v>692</v>
      </c>
      <c r="J2069">
        <v>9122249442.5922146</v>
      </c>
      <c r="K2069">
        <v>7.4</v>
      </c>
      <c r="L2069" s="4">
        <v>46381</v>
      </c>
      <c r="M2069" s="4">
        <v>45992</v>
      </c>
    </row>
    <row r="2070" spans="1:13" x14ac:dyDescent="0.4">
      <c r="A2070">
        <v>210000207</v>
      </c>
      <c r="B2070" t="s">
        <v>1492</v>
      </c>
      <c r="C2070" t="s">
        <v>4957</v>
      </c>
      <c r="D2070" t="s">
        <v>606</v>
      </c>
      <c r="F2070" t="s">
        <v>5005</v>
      </c>
      <c r="G2070" t="s">
        <v>606</v>
      </c>
      <c r="I2070" t="s">
        <v>692</v>
      </c>
      <c r="J2070">
        <v>977811982.67695796</v>
      </c>
      <c r="L2070" s="4"/>
      <c r="M2070" s="4"/>
    </row>
    <row r="2071" spans="1:13" x14ac:dyDescent="0.4">
      <c r="A2071">
        <v>210000218</v>
      </c>
      <c r="B2071" t="s">
        <v>1541</v>
      </c>
      <c r="C2071" t="s">
        <v>5006</v>
      </c>
      <c r="D2071" t="s">
        <v>554</v>
      </c>
      <c r="E2071" t="s">
        <v>5010</v>
      </c>
      <c r="F2071" t="s">
        <v>5011</v>
      </c>
      <c r="G2071" t="s">
        <v>554</v>
      </c>
      <c r="H2071" t="s">
        <v>5012</v>
      </c>
      <c r="I2071" t="s">
        <v>919</v>
      </c>
      <c r="J2071">
        <v>83014703291.336807</v>
      </c>
      <c r="K2071">
        <v>5.05</v>
      </c>
      <c r="L2071" s="4">
        <v>49369</v>
      </c>
      <c r="M2071" s="4">
        <v>43958</v>
      </c>
    </row>
    <row r="2072" spans="1:13" x14ac:dyDescent="0.4">
      <c r="A2072">
        <v>210000218</v>
      </c>
      <c r="B2072" t="s">
        <v>1541</v>
      </c>
      <c r="C2072" t="s">
        <v>5006</v>
      </c>
      <c r="D2072" t="s">
        <v>554</v>
      </c>
      <c r="E2072" t="s">
        <v>5007</v>
      </c>
      <c r="F2072" t="s">
        <v>5008</v>
      </c>
      <c r="G2072" t="s">
        <v>554</v>
      </c>
      <c r="H2072" t="s">
        <v>5009</v>
      </c>
      <c r="I2072" t="s">
        <v>692</v>
      </c>
      <c r="J2072">
        <v>40120570620.578003</v>
      </c>
      <c r="K2072">
        <v>5.7</v>
      </c>
      <c r="L2072" s="4">
        <v>54604</v>
      </c>
      <c r="M2072" s="4">
        <v>43644</v>
      </c>
    </row>
    <row r="2073" spans="1:13" x14ac:dyDescent="0.4">
      <c r="A2073">
        <v>210000218</v>
      </c>
      <c r="B2073" t="s">
        <v>1541</v>
      </c>
      <c r="C2073" t="s">
        <v>5006</v>
      </c>
      <c r="D2073" t="s">
        <v>554</v>
      </c>
      <c r="E2073" t="s">
        <v>5013</v>
      </c>
      <c r="F2073" t="s">
        <v>5014</v>
      </c>
      <c r="G2073" t="s">
        <v>554</v>
      </c>
      <c r="H2073" t="s">
        <v>5015</v>
      </c>
      <c r="I2073" t="s">
        <v>692</v>
      </c>
      <c r="J2073">
        <v>112223479718.867</v>
      </c>
      <c r="K2073">
        <v>6.9177</v>
      </c>
      <c r="L2073" s="4">
        <v>46203</v>
      </c>
      <c r="M2073" s="4">
        <v>43552</v>
      </c>
    </row>
    <row r="2074" spans="1:13" x14ac:dyDescent="0.4">
      <c r="A2074">
        <v>210000218</v>
      </c>
      <c r="B2074" t="s">
        <v>1541</v>
      </c>
      <c r="C2074" t="s">
        <v>5006</v>
      </c>
      <c r="D2074" t="s">
        <v>554</v>
      </c>
      <c r="E2074" t="s">
        <v>9396</v>
      </c>
      <c r="F2074" t="s">
        <v>9397</v>
      </c>
      <c r="G2074" t="s">
        <v>554</v>
      </c>
      <c r="H2074" t="s">
        <v>9398</v>
      </c>
      <c r="I2074" t="s">
        <v>768</v>
      </c>
      <c r="J2074">
        <v>4464299656.2009497</v>
      </c>
      <c r="L2074" s="4"/>
      <c r="M2074" s="4"/>
    </row>
    <row r="2075" spans="1:13" x14ac:dyDescent="0.4">
      <c r="A2075">
        <v>210000218</v>
      </c>
      <c r="B2075" t="s">
        <v>1541</v>
      </c>
      <c r="C2075" t="s">
        <v>5006</v>
      </c>
      <c r="D2075" t="s">
        <v>2687</v>
      </c>
      <c r="E2075" t="s">
        <v>9396</v>
      </c>
      <c r="F2075" t="s">
        <v>9397</v>
      </c>
      <c r="G2075" t="s">
        <v>2687</v>
      </c>
      <c r="H2075" t="s">
        <v>9398</v>
      </c>
      <c r="I2075" t="s">
        <v>768</v>
      </c>
      <c r="J2075">
        <v>11978066265.750799</v>
      </c>
      <c r="L2075" s="4"/>
      <c r="M2075" s="4"/>
    </row>
    <row r="2076" spans="1:13" x14ac:dyDescent="0.4">
      <c r="A2076">
        <v>210000218</v>
      </c>
      <c r="B2076" t="s">
        <v>1541</v>
      </c>
      <c r="C2076" t="s">
        <v>5006</v>
      </c>
      <c r="D2076" t="s">
        <v>554</v>
      </c>
      <c r="E2076" t="s">
        <v>9399</v>
      </c>
      <c r="F2076" t="s">
        <v>9400</v>
      </c>
      <c r="G2076" t="s">
        <v>554</v>
      </c>
      <c r="H2076" t="s">
        <v>9398</v>
      </c>
      <c r="I2076" t="s">
        <v>692</v>
      </c>
      <c r="J2076">
        <v>3849632553.4566698</v>
      </c>
      <c r="L2076" s="4"/>
      <c r="M2076" s="4"/>
    </row>
    <row r="2077" spans="1:13" x14ac:dyDescent="0.4">
      <c r="A2077">
        <v>210000218</v>
      </c>
      <c r="B2077" t="s">
        <v>1541</v>
      </c>
      <c r="C2077" t="s">
        <v>5006</v>
      </c>
      <c r="D2077" t="s">
        <v>2687</v>
      </c>
      <c r="E2077" t="s">
        <v>9399</v>
      </c>
      <c r="F2077" t="s">
        <v>9400</v>
      </c>
      <c r="G2077" t="s">
        <v>2687</v>
      </c>
      <c r="H2077" t="s">
        <v>9398</v>
      </c>
      <c r="I2077" t="s">
        <v>692</v>
      </c>
      <c r="J2077">
        <v>10328866199.661699</v>
      </c>
      <c r="L2077" s="4"/>
      <c r="M2077" s="4"/>
    </row>
    <row r="2078" spans="1:13" x14ac:dyDescent="0.4">
      <c r="A2078">
        <v>210000218</v>
      </c>
      <c r="B2078" t="s">
        <v>1541</v>
      </c>
      <c r="C2078" t="s">
        <v>5006</v>
      </c>
      <c r="D2078" t="s">
        <v>2687</v>
      </c>
      <c r="E2078" t="s">
        <v>5016</v>
      </c>
      <c r="F2078" t="s">
        <v>5017</v>
      </c>
      <c r="G2078" t="s">
        <v>2687</v>
      </c>
      <c r="H2078" t="s">
        <v>9342</v>
      </c>
      <c r="I2078" t="s">
        <v>919</v>
      </c>
      <c r="J2078">
        <v>34837860653.709198</v>
      </c>
      <c r="L2078" s="4"/>
      <c r="M2078" s="4"/>
    </row>
    <row r="2079" spans="1:13" x14ac:dyDescent="0.4">
      <c r="A2079">
        <v>210000218</v>
      </c>
      <c r="B2079" t="s">
        <v>1541</v>
      </c>
      <c r="C2079" t="s">
        <v>5006</v>
      </c>
      <c r="D2079" t="s">
        <v>2687</v>
      </c>
      <c r="E2079" t="s">
        <v>9401</v>
      </c>
      <c r="F2079" t="s">
        <v>9402</v>
      </c>
      <c r="G2079" t="s">
        <v>2687</v>
      </c>
      <c r="H2079" t="s">
        <v>9403</v>
      </c>
      <c r="I2079" t="s">
        <v>692</v>
      </c>
      <c r="J2079">
        <v>57262754963.785698</v>
      </c>
      <c r="L2079" s="4"/>
      <c r="M2079" s="4"/>
    </row>
    <row r="2080" spans="1:13" x14ac:dyDescent="0.4">
      <c r="A2080">
        <v>210000221</v>
      </c>
      <c r="B2080" t="s">
        <v>5018</v>
      </c>
      <c r="C2080" t="s">
        <v>5019</v>
      </c>
      <c r="D2080" t="s">
        <v>554</v>
      </c>
      <c r="E2080" t="s">
        <v>5039</v>
      </c>
      <c r="F2080" t="s">
        <v>5040</v>
      </c>
      <c r="G2080" t="s">
        <v>554</v>
      </c>
      <c r="H2080" t="s">
        <v>5041</v>
      </c>
      <c r="I2080" t="s">
        <v>557</v>
      </c>
      <c r="J2080">
        <v>2732905300.6353898</v>
      </c>
      <c r="K2080">
        <v>13</v>
      </c>
      <c r="L2080" s="4">
        <v>46265</v>
      </c>
      <c r="M2080" s="4">
        <v>44147</v>
      </c>
    </row>
    <row r="2081" spans="1:13" x14ac:dyDescent="0.4">
      <c r="A2081">
        <v>210000221</v>
      </c>
      <c r="B2081" t="s">
        <v>5018</v>
      </c>
      <c r="C2081" t="s">
        <v>5019</v>
      </c>
      <c r="D2081" t="s">
        <v>554</v>
      </c>
      <c r="E2081" t="s">
        <v>5020</v>
      </c>
      <c r="F2081" t="s">
        <v>5021</v>
      </c>
      <c r="G2081" t="s">
        <v>554</v>
      </c>
      <c r="H2081" t="s">
        <v>5022</v>
      </c>
      <c r="I2081" t="s">
        <v>557</v>
      </c>
      <c r="J2081">
        <v>668220677.77376497</v>
      </c>
      <c r="K2081">
        <v>11.7</v>
      </c>
      <c r="L2081" s="4">
        <v>46295</v>
      </c>
      <c r="M2081" s="4">
        <v>44147</v>
      </c>
    </row>
    <row r="2082" spans="1:13" x14ac:dyDescent="0.4">
      <c r="A2082">
        <v>210000221</v>
      </c>
      <c r="B2082" t="s">
        <v>5018</v>
      </c>
      <c r="C2082" t="s">
        <v>5019</v>
      </c>
      <c r="D2082" t="s">
        <v>554</v>
      </c>
      <c r="E2082" t="s">
        <v>5026</v>
      </c>
      <c r="F2082" t="s">
        <v>5027</v>
      </c>
      <c r="G2082" t="s">
        <v>554</v>
      </c>
      <c r="H2082" t="s">
        <v>5022</v>
      </c>
      <c r="I2082" t="s">
        <v>557</v>
      </c>
      <c r="J2082">
        <v>267200015.37017</v>
      </c>
      <c r="K2082">
        <v>11.7</v>
      </c>
      <c r="L2082" s="4">
        <v>46295</v>
      </c>
      <c r="M2082" s="4">
        <v>44147</v>
      </c>
    </row>
    <row r="2083" spans="1:13" x14ac:dyDescent="0.4">
      <c r="A2083">
        <v>210000221</v>
      </c>
      <c r="B2083" t="s">
        <v>5018</v>
      </c>
      <c r="C2083" t="s">
        <v>5019</v>
      </c>
      <c r="D2083" t="s">
        <v>554</v>
      </c>
      <c r="E2083" t="s">
        <v>5028</v>
      </c>
      <c r="F2083" t="s">
        <v>5029</v>
      </c>
      <c r="G2083" t="s">
        <v>554</v>
      </c>
      <c r="H2083" t="s">
        <v>5022</v>
      </c>
      <c r="I2083" t="s">
        <v>557</v>
      </c>
      <c r="J2083">
        <v>356302878.334243</v>
      </c>
      <c r="K2083">
        <v>11.7</v>
      </c>
      <c r="L2083" s="4">
        <v>46295</v>
      </c>
      <c r="M2083" s="4">
        <v>44417</v>
      </c>
    </row>
    <row r="2084" spans="1:13" x14ac:dyDescent="0.4">
      <c r="A2084">
        <v>210000221</v>
      </c>
      <c r="B2084" t="s">
        <v>5018</v>
      </c>
      <c r="C2084" t="s">
        <v>5019</v>
      </c>
      <c r="D2084" t="s">
        <v>554</v>
      </c>
      <c r="E2084" t="s">
        <v>5033</v>
      </c>
      <c r="F2084" t="s">
        <v>5034</v>
      </c>
      <c r="G2084" t="s">
        <v>554</v>
      </c>
      <c r="H2084" t="s">
        <v>5035</v>
      </c>
      <c r="I2084" t="s">
        <v>557</v>
      </c>
      <c r="J2084">
        <v>2719575721.8670402</v>
      </c>
      <c r="K2084">
        <v>10</v>
      </c>
      <c r="L2084" s="4">
        <v>46203</v>
      </c>
      <c r="M2084" s="4">
        <v>44529</v>
      </c>
    </row>
    <row r="2085" spans="1:13" x14ac:dyDescent="0.4">
      <c r="A2085">
        <v>210000221</v>
      </c>
      <c r="B2085" t="s">
        <v>5018</v>
      </c>
      <c r="C2085" t="s">
        <v>5019</v>
      </c>
      <c r="D2085" t="s">
        <v>554</v>
      </c>
      <c r="E2085" t="s">
        <v>5030</v>
      </c>
      <c r="F2085" t="s">
        <v>5031</v>
      </c>
      <c r="G2085" t="s">
        <v>554</v>
      </c>
      <c r="H2085" t="s">
        <v>5032</v>
      </c>
      <c r="I2085" t="s">
        <v>557</v>
      </c>
      <c r="J2085">
        <v>959986781.53796697</v>
      </c>
      <c r="K2085">
        <v>13</v>
      </c>
      <c r="L2085" s="4">
        <v>46295</v>
      </c>
      <c r="M2085" s="4">
        <v>44004</v>
      </c>
    </row>
    <row r="2086" spans="1:13" x14ac:dyDescent="0.4">
      <c r="A2086">
        <v>210000221</v>
      </c>
      <c r="B2086" t="s">
        <v>5018</v>
      </c>
      <c r="C2086" t="s">
        <v>5019</v>
      </c>
      <c r="D2086" t="s">
        <v>554</v>
      </c>
      <c r="E2086" t="s">
        <v>5036</v>
      </c>
      <c r="F2086" t="s">
        <v>5037</v>
      </c>
      <c r="G2086" t="s">
        <v>554</v>
      </c>
      <c r="H2086" t="s">
        <v>5038</v>
      </c>
      <c r="I2086" t="s">
        <v>557</v>
      </c>
      <c r="J2086">
        <v>690151450.64360297</v>
      </c>
      <c r="K2086">
        <v>9</v>
      </c>
      <c r="L2086" s="4">
        <v>46721</v>
      </c>
      <c r="M2086" s="4">
        <v>44484</v>
      </c>
    </row>
    <row r="2087" spans="1:13" x14ac:dyDescent="0.4">
      <c r="A2087">
        <v>210000221</v>
      </c>
      <c r="B2087" t="s">
        <v>5018</v>
      </c>
      <c r="C2087" t="s">
        <v>5019</v>
      </c>
      <c r="D2087" t="s">
        <v>554</v>
      </c>
      <c r="E2087" t="s">
        <v>5023</v>
      </c>
      <c r="F2087" t="s">
        <v>5024</v>
      </c>
      <c r="G2087" t="s">
        <v>554</v>
      </c>
      <c r="H2087" t="s">
        <v>5025</v>
      </c>
      <c r="I2087" t="s">
        <v>557</v>
      </c>
      <c r="J2087">
        <v>984616069.58488703</v>
      </c>
      <c r="K2087">
        <v>11</v>
      </c>
      <c r="L2087" s="4">
        <v>46203</v>
      </c>
      <c r="M2087" s="4">
        <v>44529</v>
      </c>
    </row>
    <row r="2088" spans="1:13" x14ac:dyDescent="0.4">
      <c r="A2088">
        <v>210000221</v>
      </c>
      <c r="B2088" t="s">
        <v>5018</v>
      </c>
      <c r="C2088" t="s">
        <v>5019</v>
      </c>
      <c r="D2088" t="s">
        <v>554</v>
      </c>
      <c r="E2088" t="s">
        <v>9404</v>
      </c>
      <c r="F2088" t="s">
        <v>5024</v>
      </c>
      <c r="G2088" t="s">
        <v>554</v>
      </c>
      <c r="H2088" t="s">
        <v>5025</v>
      </c>
      <c r="I2088" t="s">
        <v>557</v>
      </c>
      <c r="J2088">
        <v>525725230.97439998</v>
      </c>
      <c r="K2088">
        <v>12</v>
      </c>
      <c r="L2088" s="4">
        <v>46203</v>
      </c>
      <c r="M2088" s="4">
        <v>44614</v>
      </c>
    </row>
    <row r="2089" spans="1:13" x14ac:dyDescent="0.4">
      <c r="A2089">
        <v>210000221</v>
      </c>
      <c r="B2089" t="s">
        <v>5018</v>
      </c>
      <c r="C2089" t="s">
        <v>5019</v>
      </c>
      <c r="D2089" t="s">
        <v>4051</v>
      </c>
      <c r="E2089" t="s">
        <v>5045</v>
      </c>
      <c r="F2089" t="s">
        <v>5046</v>
      </c>
      <c r="G2089" t="s">
        <v>4051</v>
      </c>
      <c r="H2089" t="s">
        <v>5047</v>
      </c>
      <c r="I2089" t="s">
        <v>557</v>
      </c>
      <c r="J2089">
        <v>359471970.97740299</v>
      </c>
      <c r="K2089">
        <v>9.5</v>
      </c>
      <c r="L2089" s="4"/>
      <c r="M2089" s="4"/>
    </row>
    <row r="2090" spans="1:13" x14ac:dyDescent="0.4">
      <c r="A2090">
        <v>210000221</v>
      </c>
      <c r="B2090" t="s">
        <v>5018</v>
      </c>
      <c r="C2090" t="s">
        <v>5019</v>
      </c>
      <c r="D2090" t="s">
        <v>2687</v>
      </c>
      <c r="E2090" t="s">
        <v>5042</v>
      </c>
      <c r="F2090" t="s">
        <v>5043</v>
      </c>
      <c r="G2090" t="s">
        <v>2687</v>
      </c>
      <c r="H2090" t="s">
        <v>5044</v>
      </c>
      <c r="I2090" t="s">
        <v>557</v>
      </c>
      <c r="J2090">
        <v>81815323.060537204</v>
      </c>
      <c r="L2090" s="4"/>
      <c r="M2090" s="4"/>
    </row>
    <row r="2091" spans="1:13" x14ac:dyDescent="0.4">
      <c r="A2091">
        <v>210000223</v>
      </c>
      <c r="B2091" t="s">
        <v>1427</v>
      </c>
      <c r="C2091" t="s">
        <v>5048</v>
      </c>
      <c r="D2091" t="s">
        <v>2687</v>
      </c>
      <c r="F2091" t="s">
        <v>5052</v>
      </c>
      <c r="G2091" t="s">
        <v>2687</v>
      </c>
      <c r="H2091" t="s">
        <v>5052</v>
      </c>
      <c r="I2091" t="s">
        <v>692</v>
      </c>
      <c r="J2091">
        <v>34685480283.512703</v>
      </c>
      <c r="L2091" s="4"/>
      <c r="M2091" s="4"/>
    </row>
    <row r="2092" spans="1:13" x14ac:dyDescent="0.4">
      <c r="A2092">
        <v>210000223</v>
      </c>
      <c r="B2092" t="s">
        <v>1427</v>
      </c>
      <c r="C2092" t="s">
        <v>5048</v>
      </c>
      <c r="D2092" t="s">
        <v>2687</v>
      </c>
      <c r="F2092" t="s">
        <v>5067</v>
      </c>
      <c r="G2092" t="s">
        <v>2687</v>
      </c>
      <c r="H2092" t="s">
        <v>5067</v>
      </c>
      <c r="I2092" t="s">
        <v>692</v>
      </c>
      <c r="J2092">
        <v>22284627891.65559</v>
      </c>
      <c r="L2092" s="4"/>
      <c r="M2092" s="4"/>
    </row>
    <row r="2093" spans="1:13" x14ac:dyDescent="0.4">
      <c r="A2093">
        <v>210000223</v>
      </c>
      <c r="B2093" t="s">
        <v>1427</v>
      </c>
      <c r="C2093" t="s">
        <v>5048</v>
      </c>
      <c r="D2093" t="s">
        <v>2687</v>
      </c>
      <c r="F2093" t="s">
        <v>5053</v>
      </c>
      <c r="G2093" t="s">
        <v>2687</v>
      </c>
      <c r="H2093" t="s">
        <v>5053</v>
      </c>
      <c r="I2093" t="s">
        <v>692</v>
      </c>
      <c r="J2093">
        <v>23036674604.533112</v>
      </c>
      <c r="L2093" s="4"/>
      <c r="M2093" s="4"/>
    </row>
    <row r="2094" spans="1:13" x14ac:dyDescent="0.4">
      <c r="A2094">
        <v>210000223</v>
      </c>
      <c r="B2094" t="s">
        <v>1427</v>
      </c>
      <c r="C2094" t="s">
        <v>5048</v>
      </c>
      <c r="D2094" t="s">
        <v>2687</v>
      </c>
      <c r="F2094" t="s">
        <v>5055</v>
      </c>
      <c r="G2094" t="s">
        <v>2687</v>
      </c>
      <c r="H2094" t="s">
        <v>5055</v>
      </c>
      <c r="I2094" t="s">
        <v>692</v>
      </c>
      <c r="J2094">
        <v>23036674604.533112</v>
      </c>
      <c r="L2094" s="4"/>
      <c r="M2094" s="4"/>
    </row>
    <row r="2095" spans="1:13" x14ac:dyDescent="0.4">
      <c r="A2095">
        <v>210000223</v>
      </c>
      <c r="B2095" t="s">
        <v>1427</v>
      </c>
      <c r="C2095" t="s">
        <v>5048</v>
      </c>
      <c r="D2095" t="s">
        <v>2687</v>
      </c>
      <c r="F2095" t="s">
        <v>5051</v>
      </c>
      <c r="G2095" t="s">
        <v>2687</v>
      </c>
      <c r="H2095" t="s">
        <v>5051</v>
      </c>
      <c r="I2095" t="s">
        <v>692</v>
      </c>
      <c r="J2095">
        <v>11365648693.787439</v>
      </c>
      <c r="L2095" s="4"/>
      <c r="M2095" s="4"/>
    </row>
    <row r="2096" spans="1:13" x14ac:dyDescent="0.4">
      <c r="A2096">
        <v>210000223</v>
      </c>
      <c r="B2096" t="s">
        <v>1427</v>
      </c>
      <c r="C2096" t="s">
        <v>5048</v>
      </c>
      <c r="D2096" t="s">
        <v>2687</v>
      </c>
      <c r="F2096" t="s">
        <v>5065</v>
      </c>
      <c r="G2096" t="s">
        <v>2687</v>
      </c>
      <c r="H2096" t="s">
        <v>5065</v>
      </c>
      <c r="I2096" t="s">
        <v>692</v>
      </c>
      <c r="J2096">
        <v>10902649804.333981</v>
      </c>
      <c r="L2096" s="4"/>
      <c r="M2096" s="4"/>
    </row>
    <row r="2097" spans="1:13" x14ac:dyDescent="0.4">
      <c r="A2097">
        <v>210000223</v>
      </c>
      <c r="B2097" t="s">
        <v>1427</v>
      </c>
      <c r="C2097" t="s">
        <v>5048</v>
      </c>
      <c r="D2097" t="s">
        <v>2687</v>
      </c>
      <c r="F2097" t="s">
        <v>5062</v>
      </c>
      <c r="G2097" t="s">
        <v>2687</v>
      </c>
      <c r="H2097" t="s">
        <v>5062</v>
      </c>
      <c r="I2097" t="s">
        <v>692</v>
      </c>
      <c r="J2097">
        <v>99662250142.05397</v>
      </c>
      <c r="L2097" s="4"/>
      <c r="M2097" s="4"/>
    </row>
    <row r="2098" spans="1:13" x14ac:dyDescent="0.4">
      <c r="A2098">
        <v>210000223</v>
      </c>
      <c r="B2098" t="s">
        <v>1427</v>
      </c>
      <c r="C2098" t="s">
        <v>5048</v>
      </c>
      <c r="D2098" t="s">
        <v>2687</v>
      </c>
      <c r="F2098" t="s">
        <v>5061</v>
      </c>
      <c r="G2098" t="s">
        <v>2687</v>
      </c>
      <c r="H2098" t="s">
        <v>5061</v>
      </c>
      <c r="I2098" t="s">
        <v>692</v>
      </c>
      <c r="J2098">
        <v>23279669885.949051</v>
      </c>
      <c r="L2098" s="4"/>
      <c r="M2098" s="4"/>
    </row>
    <row r="2099" spans="1:13" x14ac:dyDescent="0.4">
      <c r="A2099">
        <v>210000223</v>
      </c>
      <c r="B2099" t="s">
        <v>1427</v>
      </c>
      <c r="C2099" t="s">
        <v>5048</v>
      </c>
      <c r="D2099" t="s">
        <v>2687</v>
      </c>
      <c r="F2099" t="s">
        <v>5056</v>
      </c>
      <c r="G2099" t="s">
        <v>2687</v>
      </c>
      <c r="H2099" t="s">
        <v>5056</v>
      </c>
      <c r="I2099" t="s">
        <v>692</v>
      </c>
      <c r="J2099">
        <v>23242555905.620419</v>
      </c>
      <c r="L2099" s="4"/>
      <c r="M2099" s="4"/>
    </row>
    <row r="2100" spans="1:13" x14ac:dyDescent="0.4">
      <c r="A2100">
        <v>210000223</v>
      </c>
      <c r="B2100" t="s">
        <v>1427</v>
      </c>
      <c r="C2100" t="s">
        <v>5048</v>
      </c>
      <c r="D2100" t="s">
        <v>2687</v>
      </c>
      <c r="F2100" t="s">
        <v>5049</v>
      </c>
      <c r="G2100" t="s">
        <v>2687</v>
      </c>
      <c r="H2100" t="s">
        <v>5049</v>
      </c>
      <c r="I2100" t="s">
        <v>692</v>
      </c>
      <c r="J2100">
        <v>9706877306.9701462</v>
      </c>
      <c r="L2100" s="4"/>
      <c r="M2100" s="4"/>
    </row>
    <row r="2101" spans="1:13" x14ac:dyDescent="0.4">
      <c r="A2101">
        <v>210000223</v>
      </c>
      <c r="B2101" t="s">
        <v>1427</v>
      </c>
      <c r="C2101" t="s">
        <v>5048</v>
      </c>
      <c r="D2101" t="s">
        <v>2687</v>
      </c>
      <c r="F2101" t="s">
        <v>5058</v>
      </c>
      <c r="G2101" t="s">
        <v>2687</v>
      </c>
      <c r="H2101" t="s">
        <v>5058</v>
      </c>
      <c r="I2101" t="s">
        <v>692</v>
      </c>
      <c r="J2101">
        <v>10429190527.41437</v>
      </c>
      <c r="L2101" s="4"/>
      <c r="M2101" s="4"/>
    </row>
    <row r="2102" spans="1:13" x14ac:dyDescent="0.4">
      <c r="A2102">
        <v>210000223</v>
      </c>
      <c r="B2102" t="s">
        <v>1427</v>
      </c>
      <c r="C2102" t="s">
        <v>5048</v>
      </c>
      <c r="D2102" t="s">
        <v>2687</v>
      </c>
      <c r="F2102" t="s">
        <v>5057</v>
      </c>
      <c r="G2102" t="s">
        <v>2687</v>
      </c>
      <c r="H2102" t="s">
        <v>5057</v>
      </c>
      <c r="I2102" t="s">
        <v>692</v>
      </c>
      <c r="J2102">
        <v>1893926363.9396701</v>
      </c>
      <c r="L2102" s="4"/>
      <c r="M2102" s="4"/>
    </row>
    <row r="2103" spans="1:13" x14ac:dyDescent="0.4">
      <c r="A2103">
        <v>210000223</v>
      </c>
      <c r="B2103" t="s">
        <v>1427</v>
      </c>
      <c r="C2103" t="s">
        <v>5048</v>
      </c>
      <c r="D2103" t="s">
        <v>2687</v>
      </c>
      <c r="F2103" t="s">
        <v>5059</v>
      </c>
      <c r="G2103" t="s">
        <v>2687</v>
      </c>
      <c r="H2103" t="s">
        <v>5059</v>
      </c>
      <c r="I2103" t="s">
        <v>692</v>
      </c>
      <c r="J2103">
        <v>17746471921.38134</v>
      </c>
      <c r="L2103" s="4"/>
      <c r="M2103" s="4"/>
    </row>
    <row r="2104" spans="1:13" x14ac:dyDescent="0.4">
      <c r="A2104">
        <v>210000223</v>
      </c>
      <c r="B2104" t="s">
        <v>1427</v>
      </c>
      <c r="C2104" t="s">
        <v>5048</v>
      </c>
      <c r="D2104" t="s">
        <v>2687</v>
      </c>
      <c r="F2104" t="s">
        <v>5054</v>
      </c>
      <c r="G2104" t="s">
        <v>2687</v>
      </c>
      <c r="H2104" t="s">
        <v>5054</v>
      </c>
      <c r="I2104" t="s">
        <v>692</v>
      </c>
      <c r="J2104">
        <v>7477073364.1298962</v>
      </c>
      <c r="L2104" s="4"/>
      <c r="M2104" s="4"/>
    </row>
    <row r="2105" spans="1:13" x14ac:dyDescent="0.4">
      <c r="A2105">
        <v>210000223</v>
      </c>
      <c r="B2105" t="s">
        <v>1427</v>
      </c>
      <c r="C2105" t="s">
        <v>5048</v>
      </c>
      <c r="D2105" t="s">
        <v>2687</v>
      </c>
      <c r="F2105" t="s">
        <v>5063</v>
      </c>
      <c r="G2105" t="s">
        <v>2687</v>
      </c>
      <c r="H2105" t="s">
        <v>5063</v>
      </c>
      <c r="I2105" t="s">
        <v>692</v>
      </c>
      <c r="J2105">
        <v>194506137.37061909</v>
      </c>
      <c r="L2105" s="4"/>
      <c r="M2105" s="4"/>
    </row>
    <row r="2106" spans="1:13" x14ac:dyDescent="0.4">
      <c r="A2106">
        <v>210000223</v>
      </c>
      <c r="B2106" t="s">
        <v>1427</v>
      </c>
      <c r="C2106" t="s">
        <v>5048</v>
      </c>
      <c r="D2106" t="s">
        <v>2687</v>
      </c>
      <c r="F2106" t="s">
        <v>5060</v>
      </c>
      <c r="G2106" t="s">
        <v>2687</v>
      </c>
      <c r="H2106" t="s">
        <v>5060</v>
      </c>
      <c r="I2106" t="s">
        <v>692</v>
      </c>
      <c r="J2106">
        <v>1438903552.0593641</v>
      </c>
      <c r="L2106" s="4"/>
      <c r="M2106" s="4"/>
    </row>
    <row r="2107" spans="1:13" x14ac:dyDescent="0.4">
      <c r="A2107">
        <v>210000223</v>
      </c>
      <c r="B2107" t="s">
        <v>1427</v>
      </c>
      <c r="C2107" t="s">
        <v>5048</v>
      </c>
      <c r="D2107" t="s">
        <v>2687</v>
      </c>
      <c r="F2107" t="s">
        <v>5050</v>
      </c>
      <c r="G2107" t="s">
        <v>2687</v>
      </c>
      <c r="H2107" t="s">
        <v>5050</v>
      </c>
      <c r="I2107" t="s">
        <v>692</v>
      </c>
      <c r="J2107">
        <v>17118339335.962391</v>
      </c>
      <c r="L2107" s="4"/>
      <c r="M2107" s="4"/>
    </row>
    <row r="2108" spans="1:13" x14ac:dyDescent="0.4">
      <c r="A2108">
        <v>210000223</v>
      </c>
      <c r="B2108" t="s">
        <v>1427</v>
      </c>
      <c r="C2108" t="s">
        <v>5048</v>
      </c>
      <c r="D2108" t="s">
        <v>2687</v>
      </c>
      <c r="F2108" t="s">
        <v>5064</v>
      </c>
      <c r="G2108" t="s">
        <v>2687</v>
      </c>
      <c r="H2108" t="s">
        <v>5064</v>
      </c>
      <c r="I2108" t="s">
        <v>692</v>
      </c>
      <c r="J2108">
        <v>13782954291.654091</v>
      </c>
      <c r="L2108" s="4"/>
      <c r="M2108" s="4"/>
    </row>
    <row r="2109" spans="1:13" x14ac:dyDescent="0.4">
      <c r="A2109">
        <v>210000223</v>
      </c>
      <c r="B2109" t="s">
        <v>1427</v>
      </c>
      <c r="C2109" t="s">
        <v>5048</v>
      </c>
      <c r="D2109" t="s">
        <v>2687</v>
      </c>
      <c r="F2109" t="s">
        <v>5066</v>
      </c>
      <c r="G2109" t="s">
        <v>2687</v>
      </c>
      <c r="H2109" t="s">
        <v>5066</v>
      </c>
      <c r="I2109" t="s">
        <v>692</v>
      </c>
      <c r="J2109">
        <v>1901646978.1386969</v>
      </c>
      <c r="L2109" s="4"/>
      <c r="M2109" s="4"/>
    </row>
    <row r="2110" spans="1:13" x14ac:dyDescent="0.4">
      <c r="A2110">
        <v>210000224</v>
      </c>
      <c r="B2110" t="s">
        <v>5068</v>
      </c>
      <c r="C2110" t="s">
        <v>5069</v>
      </c>
      <c r="D2110" t="s">
        <v>554</v>
      </c>
      <c r="E2110" t="s">
        <v>5070</v>
      </c>
      <c r="F2110" t="s">
        <v>5071</v>
      </c>
      <c r="G2110" t="s">
        <v>554</v>
      </c>
      <c r="H2110" t="s">
        <v>5072</v>
      </c>
      <c r="I2110" t="s">
        <v>557</v>
      </c>
      <c r="J2110">
        <v>44575929.047939204</v>
      </c>
      <c r="K2110">
        <v>2.73</v>
      </c>
      <c r="L2110" s="4">
        <v>51319</v>
      </c>
      <c r="M2110" s="4">
        <v>44043</v>
      </c>
    </row>
    <row r="2111" spans="1:13" x14ac:dyDescent="0.4">
      <c r="A2111">
        <v>210000224</v>
      </c>
      <c r="B2111" t="s">
        <v>5068</v>
      </c>
      <c r="C2111" t="s">
        <v>5069</v>
      </c>
      <c r="D2111" t="s">
        <v>554</v>
      </c>
      <c r="E2111" t="s">
        <v>5081</v>
      </c>
      <c r="F2111" t="s">
        <v>5082</v>
      </c>
      <c r="G2111" t="s">
        <v>554</v>
      </c>
      <c r="H2111" t="s">
        <v>5072</v>
      </c>
      <c r="I2111" t="s">
        <v>557</v>
      </c>
      <c r="J2111">
        <v>58882069.903972097</v>
      </c>
      <c r="K2111">
        <v>8.11</v>
      </c>
      <c r="L2111" s="4">
        <v>51317</v>
      </c>
      <c r="M2111" s="4">
        <v>44043</v>
      </c>
    </row>
    <row r="2112" spans="1:13" x14ac:dyDescent="0.4">
      <c r="A2112">
        <v>210000224</v>
      </c>
      <c r="B2112" t="s">
        <v>5068</v>
      </c>
      <c r="C2112" t="s">
        <v>5069</v>
      </c>
      <c r="D2112" t="s">
        <v>554</v>
      </c>
      <c r="E2112" t="s">
        <v>5073</v>
      </c>
      <c r="F2112" t="s">
        <v>5074</v>
      </c>
      <c r="G2112" t="s">
        <v>554</v>
      </c>
      <c r="H2112" t="s">
        <v>5072</v>
      </c>
      <c r="I2112" t="s">
        <v>557</v>
      </c>
      <c r="J2112">
        <v>666056391.45511603</v>
      </c>
      <c r="K2112">
        <v>2.73</v>
      </c>
      <c r="L2112" s="4">
        <v>51319</v>
      </c>
      <c r="M2112" s="4">
        <v>44043</v>
      </c>
    </row>
    <row r="2113" spans="1:13" x14ac:dyDescent="0.4">
      <c r="A2113">
        <v>210000224</v>
      </c>
      <c r="B2113" t="s">
        <v>5068</v>
      </c>
      <c r="C2113" t="s">
        <v>5069</v>
      </c>
      <c r="D2113" t="s">
        <v>554</v>
      </c>
      <c r="E2113" t="s">
        <v>5083</v>
      </c>
      <c r="F2113" t="s">
        <v>5084</v>
      </c>
      <c r="G2113" t="s">
        <v>554</v>
      </c>
      <c r="H2113" t="s">
        <v>5072</v>
      </c>
      <c r="I2113" t="s">
        <v>557</v>
      </c>
      <c r="J2113">
        <v>586439328.97027099</v>
      </c>
      <c r="K2113">
        <v>8.11</v>
      </c>
      <c r="L2113" s="4">
        <v>51317</v>
      </c>
      <c r="M2113" s="4">
        <v>44043</v>
      </c>
    </row>
    <row r="2114" spans="1:13" x14ac:dyDescent="0.4">
      <c r="A2114">
        <v>210000224</v>
      </c>
      <c r="B2114" t="s">
        <v>5068</v>
      </c>
      <c r="C2114" t="s">
        <v>5069</v>
      </c>
      <c r="D2114" t="s">
        <v>554</v>
      </c>
      <c r="E2114" t="s">
        <v>5075</v>
      </c>
      <c r="F2114" t="s">
        <v>5076</v>
      </c>
      <c r="G2114" t="s">
        <v>554</v>
      </c>
      <c r="H2114" t="s">
        <v>5072</v>
      </c>
      <c r="I2114" t="s">
        <v>557</v>
      </c>
      <c r="J2114">
        <v>409517893.180242</v>
      </c>
      <c r="K2114">
        <v>2.73</v>
      </c>
      <c r="L2114" s="4">
        <v>51319</v>
      </c>
      <c r="M2114" s="4">
        <v>44043</v>
      </c>
    </row>
    <row r="2115" spans="1:13" x14ac:dyDescent="0.4">
      <c r="A2115">
        <v>210000224</v>
      </c>
      <c r="B2115" t="s">
        <v>5068</v>
      </c>
      <c r="C2115" t="s">
        <v>5069</v>
      </c>
      <c r="D2115" t="s">
        <v>554</v>
      </c>
      <c r="E2115" t="s">
        <v>5085</v>
      </c>
      <c r="F2115" t="s">
        <v>5086</v>
      </c>
      <c r="G2115" t="s">
        <v>554</v>
      </c>
      <c r="H2115" t="s">
        <v>5072</v>
      </c>
      <c r="I2115" t="s">
        <v>557</v>
      </c>
      <c r="J2115">
        <v>360456835.87299901</v>
      </c>
      <c r="K2115">
        <v>8.11</v>
      </c>
      <c r="L2115" s="4">
        <v>51317</v>
      </c>
      <c r="M2115" s="4">
        <v>44043</v>
      </c>
    </row>
    <row r="2116" spans="1:13" x14ac:dyDescent="0.4">
      <c r="A2116">
        <v>210000224</v>
      </c>
      <c r="B2116" t="s">
        <v>5068</v>
      </c>
      <c r="C2116" t="s">
        <v>5069</v>
      </c>
      <c r="D2116" t="s">
        <v>554</v>
      </c>
      <c r="E2116" t="s">
        <v>5077</v>
      </c>
      <c r="F2116" t="s">
        <v>5078</v>
      </c>
      <c r="G2116" t="s">
        <v>554</v>
      </c>
      <c r="H2116" t="s">
        <v>5072</v>
      </c>
      <c r="I2116" t="s">
        <v>557</v>
      </c>
      <c r="J2116">
        <v>257780214.14267999</v>
      </c>
      <c r="K2116">
        <v>2.73</v>
      </c>
      <c r="L2116" s="4">
        <v>51319</v>
      </c>
      <c r="M2116" s="4">
        <v>44043</v>
      </c>
    </row>
    <row r="2117" spans="1:13" x14ac:dyDescent="0.4">
      <c r="A2117">
        <v>210000224</v>
      </c>
      <c r="B2117" t="s">
        <v>5068</v>
      </c>
      <c r="C2117" t="s">
        <v>5069</v>
      </c>
      <c r="D2117" t="s">
        <v>554</v>
      </c>
      <c r="E2117" t="s">
        <v>5087</v>
      </c>
      <c r="F2117" t="s">
        <v>5088</v>
      </c>
      <c r="G2117" t="s">
        <v>554</v>
      </c>
      <c r="H2117" t="s">
        <v>5072</v>
      </c>
      <c r="I2117" t="s">
        <v>557</v>
      </c>
      <c r="J2117">
        <v>226966451.705807</v>
      </c>
      <c r="K2117">
        <v>8.11</v>
      </c>
      <c r="L2117" s="4">
        <v>51317</v>
      </c>
      <c r="M2117" s="4">
        <v>44043</v>
      </c>
    </row>
    <row r="2118" spans="1:13" x14ac:dyDescent="0.4">
      <c r="A2118">
        <v>210000224</v>
      </c>
      <c r="B2118" t="s">
        <v>5068</v>
      </c>
      <c r="C2118" t="s">
        <v>5069</v>
      </c>
      <c r="D2118" t="s">
        <v>554</v>
      </c>
      <c r="E2118" t="s">
        <v>5079</v>
      </c>
      <c r="F2118" t="s">
        <v>5080</v>
      </c>
      <c r="G2118" t="s">
        <v>554</v>
      </c>
      <c r="H2118" t="s">
        <v>5072</v>
      </c>
      <c r="I2118" t="s">
        <v>557</v>
      </c>
      <c r="J2118">
        <v>52698421.426920503</v>
      </c>
      <c r="K2118">
        <v>2.73</v>
      </c>
      <c r="L2118" s="4">
        <v>51319</v>
      </c>
      <c r="M2118" s="4">
        <v>44043</v>
      </c>
    </row>
    <row r="2119" spans="1:13" x14ac:dyDescent="0.4">
      <c r="A2119">
        <v>210000224</v>
      </c>
      <c r="B2119" t="s">
        <v>5068</v>
      </c>
      <c r="C2119" t="s">
        <v>5069</v>
      </c>
      <c r="D2119" t="s">
        <v>554</v>
      </c>
      <c r="E2119" t="s">
        <v>5089</v>
      </c>
      <c r="F2119" t="s">
        <v>5090</v>
      </c>
      <c r="G2119" t="s">
        <v>554</v>
      </c>
      <c r="H2119" t="s">
        <v>5072</v>
      </c>
      <c r="I2119" t="s">
        <v>557</v>
      </c>
      <c r="J2119">
        <v>46410047.563236803</v>
      </c>
      <c r="K2119">
        <v>8.11</v>
      </c>
      <c r="L2119" s="4">
        <v>51317</v>
      </c>
      <c r="M2119" s="4">
        <v>44043</v>
      </c>
    </row>
    <row r="2120" spans="1:13" x14ac:dyDescent="0.4">
      <c r="A2120">
        <v>210000224</v>
      </c>
      <c r="B2120" t="s">
        <v>5068</v>
      </c>
      <c r="C2120" t="s">
        <v>5069</v>
      </c>
      <c r="D2120" t="s">
        <v>554</v>
      </c>
      <c r="E2120" t="s">
        <v>5108</v>
      </c>
      <c r="F2120" t="s">
        <v>5109</v>
      </c>
      <c r="G2120" t="s">
        <v>554</v>
      </c>
      <c r="H2120" t="s">
        <v>5110</v>
      </c>
      <c r="I2120" t="s">
        <v>557</v>
      </c>
      <c r="J2120">
        <v>19492827530.113998</v>
      </c>
      <c r="K2120">
        <v>3.31</v>
      </c>
      <c r="L2120" s="4">
        <v>51410</v>
      </c>
      <c r="M2120" s="4">
        <v>44350</v>
      </c>
    </row>
    <row r="2121" spans="1:13" x14ac:dyDescent="0.4">
      <c r="A2121">
        <v>210000224</v>
      </c>
      <c r="B2121" t="s">
        <v>5068</v>
      </c>
      <c r="C2121" t="s">
        <v>5069</v>
      </c>
      <c r="D2121" t="s">
        <v>554</v>
      </c>
      <c r="E2121" t="s">
        <v>5115</v>
      </c>
      <c r="F2121" t="s">
        <v>5116</v>
      </c>
      <c r="G2121" t="s">
        <v>554</v>
      </c>
      <c r="H2121" t="s">
        <v>5110</v>
      </c>
      <c r="I2121" t="s">
        <v>557</v>
      </c>
      <c r="J2121">
        <v>18587569358.2486</v>
      </c>
      <c r="K2121">
        <v>2.25</v>
      </c>
      <c r="L2121" s="4">
        <v>51410</v>
      </c>
      <c r="M2121" s="4">
        <v>44350</v>
      </c>
    </row>
    <row r="2122" spans="1:13" x14ac:dyDescent="0.4">
      <c r="A2122">
        <v>210000224</v>
      </c>
      <c r="B2122" t="s">
        <v>5068</v>
      </c>
      <c r="C2122" t="s">
        <v>5069</v>
      </c>
      <c r="D2122" t="s">
        <v>554</v>
      </c>
      <c r="E2122" t="s">
        <v>5111</v>
      </c>
      <c r="F2122" t="s">
        <v>5112</v>
      </c>
      <c r="G2122" t="s">
        <v>554</v>
      </c>
      <c r="H2122" t="s">
        <v>5110</v>
      </c>
      <c r="I2122" t="s">
        <v>557</v>
      </c>
      <c r="J2122">
        <v>6355246417.4545898</v>
      </c>
      <c r="K2122">
        <v>3.31</v>
      </c>
      <c r="L2122" s="4">
        <v>51410</v>
      </c>
      <c r="M2122" s="4">
        <v>44350</v>
      </c>
    </row>
    <row r="2123" spans="1:13" x14ac:dyDescent="0.4">
      <c r="A2123">
        <v>210000224</v>
      </c>
      <c r="B2123" t="s">
        <v>5068</v>
      </c>
      <c r="C2123" t="s">
        <v>5069</v>
      </c>
      <c r="D2123" t="s">
        <v>554</v>
      </c>
      <c r="E2123" t="s">
        <v>5113</v>
      </c>
      <c r="F2123" t="s">
        <v>5114</v>
      </c>
      <c r="G2123" t="s">
        <v>554</v>
      </c>
      <c r="H2123" t="s">
        <v>5110</v>
      </c>
      <c r="I2123" t="s">
        <v>557</v>
      </c>
      <c r="J2123">
        <v>5369863489.8385401</v>
      </c>
      <c r="K2123">
        <v>3.31</v>
      </c>
      <c r="L2123" s="4">
        <v>51410</v>
      </c>
      <c r="M2123" s="4">
        <v>44350</v>
      </c>
    </row>
    <row r="2124" spans="1:13" x14ac:dyDescent="0.4">
      <c r="A2124">
        <v>210000224</v>
      </c>
      <c r="B2124" t="s">
        <v>5068</v>
      </c>
      <c r="C2124" t="s">
        <v>5069</v>
      </c>
      <c r="D2124" t="s">
        <v>554</v>
      </c>
      <c r="E2124" t="s">
        <v>5117</v>
      </c>
      <c r="F2124" t="s">
        <v>5118</v>
      </c>
      <c r="G2124" t="s">
        <v>554</v>
      </c>
      <c r="H2124" t="s">
        <v>5110</v>
      </c>
      <c r="I2124" t="s">
        <v>557</v>
      </c>
      <c r="J2124">
        <v>3953348713.1848102</v>
      </c>
      <c r="K2124">
        <v>2.25</v>
      </c>
      <c r="L2124" s="4">
        <v>51410</v>
      </c>
      <c r="M2124" s="4">
        <v>44350</v>
      </c>
    </row>
    <row r="2125" spans="1:13" x14ac:dyDescent="0.4">
      <c r="A2125">
        <v>210000224</v>
      </c>
      <c r="B2125" t="s">
        <v>5068</v>
      </c>
      <c r="C2125" t="s">
        <v>5069</v>
      </c>
      <c r="D2125" t="s">
        <v>554</v>
      </c>
      <c r="E2125" t="s">
        <v>5119</v>
      </c>
      <c r="F2125" t="s">
        <v>5120</v>
      </c>
      <c r="G2125" t="s">
        <v>554</v>
      </c>
      <c r="H2125" t="s">
        <v>5110</v>
      </c>
      <c r="I2125" t="s">
        <v>557</v>
      </c>
      <c r="J2125">
        <v>987764369.488114</v>
      </c>
      <c r="K2125">
        <v>3.31</v>
      </c>
      <c r="L2125" s="4">
        <v>51410</v>
      </c>
      <c r="M2125" s="4">
        <v>44439</v>
      </c>
    </row>
    <row r="2126" spans="1:13" x14ac:dyDescent="0.4">
      <c r="A2126">
        <v>210000224</v>
      </c>
      <c r="B2126" t="s">
        <v>5068</v>
      </c>
      <c r="C2126" t="s">
        <v>5069</v>
      </c>
      <c r="D2126" t="s">
        <v>554</v>
      </c>
      <c r="E2126" t="s">
        <v>5091</v>
      </c>
      <c r="F2126" t="s">
        <v>5092</v>
      </c>
      <c r="G2126" t="s">
        <v>554</v>
      </c>
      <c r="H2126" t="s">
        <v>5093</v>
      </c>
      <c r="I2126" t="s">
        <v>557</v>
      </c>
      <c r="J2126">
        <v>907278236.38287497</v>
      </c>
      <c r="K2126">
        <v>2.76</v>
      </c>
      <c r="L2126" s="4">
        <v>51774</v>
      </c>
      <c r="M2126" s="4">
        <v>44673</v>
      </c>
    </row>
    <row r="2127" spans="1:13" x14ac:dyDescent="0.4">
      <c r="A2127">
        <v>210000224</v>
      </c>
      <c r="B2127" t="s">
        <v>5068</v>
      </c>
      <c r="C2127" t="s">
        <v>5069</v>
      </c>
      <c r="D2127" t="s">
        <v>554</v>
      </c>
      <c r="E2127" t="s">
        <v>5094</v>
      </c>
      <c r="F2127" t="s">
        <v>5095</v>
      </c>
      <c r="G2127" t="s">
        <v>554</v>
      </c>
      <c r="H2127" t="s">
        <v>5093</v>
      </c>
      <c r="I2127" t="s">
        <v>557</v>
      </c>
      <c r="J2127">
        <v>4920316040.7967796</v>
      </c>
      <c r="K2127">
        <v>2.76</v>
      </c>
      <c r="L2127" s="4">
        <v>51774</v>
      </c>
      <c r="M2127" s="4">
        <v>44673</v>
      </c>
    </row>
    <row r="2128" spans="1:13" x14ac:dyDescent="0.4">
      <c r="A2128">
        <v>210000224</v>
      </c>
      <c r="B2128" t="s">
        <v>5068</v>
      </c>
      <c r="C2128" t="s">
        <v>5069</v>
      </c>
      <c r="D2128" t="s">
        <v>554</v>
      </c>
      <c r="E2128" t="s">
        <v>5100</v>
      </c>
      <c r="F2128" t="s">
        <v>5101</v>
      </c>
      <c r="G2128" t="s">
        <v>554</v>
      </c>
      <c r="H2128" t="s">
        <v>5093</v>
      </c>
      <c r="I2128" t="s">
        <v>557</v>
      </c>
      <c r="J2128">
        <v>4354605338.7700005</v>
      </c>
      <c r="K2128">
        <v>6.66</v>
      </c>
      <c r="L2128" s="4">
        <v>51774</v>
      </c>
      <c r="M2128" s="4">
        <v>44673</v>
      </c>
    </row>
    <row r="2129" spans="1:13" x14ac:dyDescent="0.4">
      <c r="A2129">
        <v>210000224</v>
      </c>
      <c r="B2129" t="s">
        <v>5068</v>
      </c>
      <c r="C2129" t="s">
        <v>5069</v>
      </c>
      <c r="D2129" t="s">
        <v>554</v>
      </c>
      <c r="E2129" t="s">
        <v>5096</v>
      </c>
      <c r="F2129" t="s">
        <v>5097</v>
      </c>
      <c r="G2129" t="s">
        <v>554</v>
      </c>
      <c r="H2129" t="s">
        <v>5093</v>
      </c>
      <c r="I2129" t="s">
        <v>557</v>
      </c>
      <c r="J2129">
        <v>127707259.03669</v>
      </c>
      <c r="K2129">
        <v>2.76</v>
      </c>
      <c r="L2129" s="4">
        <v>51774</v>
      </c>
      <c r="M2129" s="4">
        <v>44673</v>
      </c>
    </row>
    <row r="2130" spans="1:13" x14ac:dyDescent="0.4">
      <c r="A2130">
        <v>210000224</v>
      </c>
      <c r="B2130" t="s">
        <v>5068</v>
      </c>
      <c r="C2130" t="s">
        <v>5069</v>
      </c>
      <c r="D2130" t="s">
        <v>554</v>
      </c>
      <c r="E2130" t="s">
        <v>5102</v>
      </c>
      <c r="F2130" t="s">
        <v>5103</v>
      </c>
      <c r="G2130" t="s">
        <v>554</v>
      </c>
      <c r="H2130" t="s">
        <v>5093</v>
      </c>
      <c r="I2130" t="s">
        <v>557</v>
      </c>
      <c r="J2130">
        <v>89214382.107294604</v>
      </c>
      <c r="K2130">
        <v>6.66</v>
      </c>
      <c r="L2130" s="4">
        <v>51774</v>
      </c>
      <c r="M2130" s="4">
        <v>44673</v>
      </c>
    </row>
    <row r="2131" spans="1:13" x14ac:dyDescent="0.4">
      <c r="A2131">
        <v>210000224</v>
      </c>
      <c r="B2131" t="s">
        <v>5068</v>
      </c>
      <c r="C2131" t="s">
        <v>5069</v>
      </c>
      <c r="D2131" t="s">
        <v>554</v>
      </c>
      <c r="E2131" t="s">
        <v>5098</v>
      </c>
      <c r="F2131" t="s">
        <v>5099</v>
      </c>
      <c r="G2131" t="s">
        <v>554</v>
      </c>
      <c r="H2131" t="s">
        <v>5093</v>
      </c>
      <c r="I2131" t="s">
        <v>557</v>
      </c>
      <c r="J2131">
        <v>2064879431.45399</v>
      </c>
      <c r="K2131">
        <v>2.76</v>
      </c>
      <c r="L2131" s="4">
        <v>51774</v>
      </c>
      <c r="M2131" s="4">
        <v>44673</v>
      </c>
    </row>
    <row r="2132" spans="1:13" x14ac:dyDescent="0.4">
      <c r="A2132">
        <v>210000224</v>
      </c>
      <c r="B2132" t="s">
        <v>5068</v>
      </c>
      <c r="C2132" t="s">
        <v>5069</v>
      </c>
      <c r="D2132" t="s">
        <v>554</v>
      </c>
      <c r="E2132" t="s">
        <v>5104</v>
      </c>
      <c r="F2132" t="s">
        <v>5105</v>
      </c>
      <c r="G2132" t="s">
        <v>554</v>
      </c>
      <c r="H2132" t="s">
        <v>5093</v>
      </c>
      <c r="I2132" t="s">
        <v>557</v>
      </c>
      <c r="J2132">
        <v>1442471746.3394201</v>
      </c>
      <c r="K2132">
        <v>6.66</v>
      </c>
      <c r="L2132" s="4">
        <v>51774</v>
      </c>
      <c r="M2132" s="4">
        <v>44673</v>
      </c>
    </row>
    <row r="2133" spans="1:13" x14ac:dyDescent="0.4">
      <c r="A2133">
        <v>210000224</v>
      </c>
      <c r="B2133" t="s">
        <v>5068</v>
      </c>
      <c r="C2133" t="s">
        <v>5069</v>
      </c>
      <c r="D2133" t="s">
        <v>554</v>
      </c>
      <c r="E2133" t="s">
        <v>5106</v>
      </c>
      <c r="F2133" t="s">
        <v>5107</v>
      </c>
      <c r="G2133" t="s">
        <v>554</v>
      </c>
      <c r="H2133" t="s">
        <v>5093</v>
      </c>
      <c r="I2133" t="s">
        <v>557</v>
      </c>
      <c r="J2133">
        <v>116133619.317145</v>
      </c>
      <c r="K2133">
        <v>2.76</v>
      </c>
      <c r="L2133" s="4">
        <v>51774</v>
      </c>
      <c r="M2133" s="4">
        <v>44811</v>
      </c>
    </row>
    <row r="2134" spans="1:13" x14ac:dyDescent="0.4">
      <c r="A2134">
        <v>210000224</v>
      </c>
      <c r="B2134" t="s">
        <v>5068</v>
      </c>
      <c r="C2134" t="s">
        <v>5069</v>
      </c>
      <c r="D2134" t="s">
        <v>2687</v>
      </c>
      <c r="E2134" t="s">
        <v>5124</v>
      </c>
      <c r="F2134" t="s">
        <v>5110</v>
      </c>
      <c r="G2134" t="s">
        <v>2687</v>
      </c>
      <c r="H2134" t="s">
        <v>5110</v>
      </c>
      <c r="I2134" t="s">
        <v>557</v>
      </c>
      <c r="J2134">
        <v>3502484089.4228401</v>
      </c>
      <c r="L2134" s="4"/>
      <c r="M2134" s="4"/>
    </row>
    <row r="2135" spans="1:13" x14ac:dyDescent="0.4">
      <c r="A2135">
        <v>210000224</v>
      </c>
      <c r="B2135" t="s">
        <v>5068</v>
      </c>
      <c r="C2135" t="s">
        <v>5069</v>
      </c>
      <c r="D2135" t="s">
        <v>2687</v>
      </c>
      <c r="E2135" t="s">
        <v>5123</v>
      </c>
      <c r="F2135" t="s">
        <v>5093</v>
      </c>
      <c r="G2135" t="s">
        <v>2687</v>
      </c>
      <c r="H2135" t="s">
        <v>5093</v>
      </c>
      <c r="I2135" t="s">
        <v>557</v>
      </c>
      <c r="J2135">
        <v>788004766.93891394</v>
      </c>
      <c r="L2135" s="4"/>
      <c r="M2135" s="4"/>
    </row>
    <row r="2136" spans="1:13" x14ac:dyDescent="0.4">
      <c r="A2136">
        <v>210000224</v>
      </c>
      <c r="B2136" t="s">
        <v>5068</v>
      </c>
      <c r="C2136" t="s">
        <v>5069</v>
      </c>
      <c r="D2136" t="s">
        <v>2687</v>
      </c>
      <c r="E2136" t="s">
        <v>5121</v>
      </c>
      <c r="F2136" t="s">
        <v>5122</v>
      </c>
      <c r="G2136" t="s">
        <v>2687</v>
      </c>
      <c r="H2136" t="s">
        <v>5072</v>
      </c>
      <c r="I2136" t="s">
        <v>557</v>
      </c>
      <c r="J2136">
        <v>167175843.66881701</v>
      </c>
      <c r="L2136" s="4"/>
      <c r="M2136" s="4"/>
    </row>
    <row r="2137" spans="1:13" x14ac:dyDescent="0.4">
      <c r="A2137">
        <v>210000243</v>
      </c>
      <c r="B2137" t="s">
        <v>5125</v>
      </c>
      <c r="C2137" t="s">
        <v>5126</v>
      </c>
      <c r="D2137" t="s">
        <v>554</v>
      </c>
      <c r="E2137" t="s">
        <v>5127</v>
      </c>
      <c r="F2137" t="s">
        <v>5128</v>
      </c>
      <c r="G2137" t="s">
        <v>554</v>
      </c>
      <c r="H2137" t="s">
        <v>5129</v>
      </c>
      <c r="I2137" t="s">
        <v>557</v>
      </c>
      <c r="J2137">
        <v>9318713406.9120502</v>
      </c>
      <c r="K2137">
        <v>3.5</v>
      </c>
      <c r="L2137" s="4">
        <v>51599</v>
      </c>
      <c r="M2137" s="4">
        <v>44294</v>
      </c>
    </row>
    <row r="2138" spans="1:13" x14ac:dyDescent="0.4">
      <c r="A2138">
        <v>210000243</v>
      </c>
      <c r="B2138" t="s">
        <v>5125</v>
      </c>
      <c r="C2138" t="s">
        <v>5126</v>
      </c>
      <c r="D2138" t="s">
        <v>554</v>
      </c>
      <c r="E2138" t="s">
        <v>5130</v>
      </c>
      <c r="F2138" t="s">
        <v>5131</v>
      </c>
      <c r="G2138" t="s">
        <v>554</v>
      </c>
      <c r="H2138" t="s">
        <v>5129</v>
      </c>
      <c r="I2138" t="s">
        <v>557</v>
      </c>
      <c r="J2138">
        <v>10042027342.1052</v>
      </c>
      <c r="K2138">
        <v>2.74</v>
      </c>
      <c r="L2138" s="4">
        <v>51599</v>
      </c>
      <c r="M2138" s="4">
        <v>44294</v>
      </c>
    </row>
    <row r="2139" spans="1:13" x14ac:dyDescent="0.4">
      <c r="A2139">
        <v>210000243</v>
      </c>
      <c r="B2139" t="s">
        <v>5125</v>
      </c>
      <c r="C2139" t="s">
        <v>5126</v>
      </c>
      <c r="D2139" t="s">
        <v>2687</v>
      </c>
      <c r="E2139" t="s">
        <v>5132</v>
      </c>
      <c r="F2139" t="s">
        <v>5133</v>
      </c>
      <c r="G2139" t="s">
        <v>2687</v>
      </c>
      <c r="H2139" t="s">
        <v>5134</v>
      </c>
      <c r="I2139" t="s">
        <v>557</v>
      </c>
      <c r="J2139">
        <v>960693400.12790203</v>
      </c>
      <c r="L2139" s="4"/>
      <c r="M2139" s="4"/>
    </row>
    <row r="2140" spans="1:13" x14ac:dyDescent="0.4">
      <c r="A2140">
        <v>210000248</v>
      </c>
      <c r="B2140" t="s">
        <v>5135</v>
      </c>
      <c r="C2140" t="s">
        <v>5136</v>
      </c>
      <c r="D2140" t="s">
        <v>554</v>
      </c>
      <c r="E2140" t="s">
        <v>5137</v>
      </c>
      <c r="F2140" t="s">
        <v>5138</v>
      </c>
      <c r="G2140" t="s">
        <v>554</v>
      </c>
      <c r="H2140" t="s">
        <v>5139</v>
      </c>
      <c r="I2140" t="s">
        <v>557</v>
      </c>
      <c r="J2140">
        <v>2111917186.6984601</v>
      </c>
      <c r="K2140">
        <v>12</v>
      </c>
      <c r="L2140" s="4">
        <v>47371</v>
      </c>
      <c r="M2140" s="4">
        <v>45268</v>
      </c>
    </row>
    <row r="2141" spans="1:13" x14ac:dyDescent="0.4">
      <c r="A2141">
        <v>210000248</v>
      </c>
      <c r="B2141" t="s">
        <v>5135</v>
      </c>
      <c r="C2141" t="s">
        <v>5136</v>
      </c>
      <c r="D2141" t="s">
        <v>554</v>
      </c>
      <c r="E2141" t="s">
        <v>9405</v>
      </c>
      <c r="F2141" t="s">
        <v>9406</v>
      </c>
      <c r="G2141" t="s">
        <v>554</v>
      </c>
      <c r="H2141" t="s">
        <v>9407</v>
      </c>
      <c r="I2141" t="s">
        <v>557</v>
      </c>
      <c r="J2141">
        <v>1075765265.08164</v>
      </c>
      <c r="K2141">
        <v>14.5</v>
      </c>
      <c r="L2141" s="4">
        <v>46477</v>
      </c>
      <c r="M2141" s="4">
        <v>46042</v>
      </c>
    </row>
    <row r="2142" spans="1:13" x14ac:dyDescent="0.4">
      <c r="A2142">
        <v>210000248</v>
      </c>
      <c r="B2142" t="s">
        <v>5135</v>
      </c>
      <c r="C2142" t="s">
        <v>5136</v>
      </c>
      <c r="D2142" t="s">
        <v>554</v>
      </c>
      <c r="E2142" t="s">
        <v>5140</v>
      </c>
      <c r="F2142" t="s">
        <v>5141</v>
      </c>
      <c r="G2142" t="s">
        <v>554</v>
      </c>
      <c r="H2142" t="s">
        <v>5142</v>
      </c>
      <c r="I2142" t="s">
        <v>692</v>
      </c>
      <c r="J2142">
        <v>14181489302.1509</v>
      </c>
      <c r="K2142">
        <v>10.75</v>
      </c>
      <c r="L2142" s="4">
        <v>44440</v>
      </c>
      <c r="M2142" s="4">
        <v>43679</v>
      </c>
    </row>
    <row r="2143" spans="1:13" x14ac:dyDescent="0.4">
      <c r="A2143">
        <v>210000248</v>
      </c>
      <c r="B2143" t="s">
        <v>5135</v>
      </c>
      <c r="C2143" t="s">
        <v>5136</v>
      </c>
      <c r="D2143" t="s">
        <v>554</v>
      </c>
      <c r="E2143" t="s">
        <v>5143</v>
      </c>
      <c r="F2143" t="s">
        <v>5144</v>
      </c>
      <c r="G2143" t="s">
        <v>554</v>
      </c>
      <c r="H2143" t="s">
        <v>5142</v>
      </c>
      <c r="I2143" t="s">
        <v>692</v>
      </c>
      <c r="J2143">
        <v>742845811.69692099</v>
      </c>
      <c r="L2143" s="4">
        <v>44440</v>
      </c>
      <c r="M2143" s="4">
        <v>43679</v>
      </c>
    </row>
    <row r="2144" spans="1:13" x14ac:dyDescent="0.4">
      <c r="A2144">
        <v>210000248</v>
      </c>
      <c r="B2144" t="s">
        <v>5135</v>
      </c>
      <c r="C2144" t="s">
        <v>5136</v>
      </c>
      <c r="D2144" t="s">
        <v>2687</v>
      </c>
      <c r="E2144" t="s">
        <v>5145</v>
      </c>
      <c r="F2144" t="s">
        <v>5146</v>
      </c>
      <c r="G2144" t="s">
        <v>2687</v>
      </c>
      <c r="H2144" t="s">
        <v>5146</v>
      </c>
      <c r="I2144" t="s">
        <v>692</v>
      </c>
      <c r="J2144">
        <v>2233071034.4489298</v>
      </c>
      <c r="L2144" s="4"/>
      <c r="M2144" s="4"/>
    </row>
    <row r="2145" spans="1:13" x14ac:dyDescent="0.4">
      <c r="A2145">
        <v>210000248</v>
      </c>
      <c r="B2145" t="s">
        <v>5135</v>
      </c>
      <c r="C2145" t="s">
        <v>5136</v>
      </c>
      <c r="D2145" t="s">
        <v>2687</v>
      </c>
      <c r="E2145" t="s">
        <v>5147</v>
      </c>
      <c r="F2145" t="s">
        <v>5148</v>
      </c>
      <c r="G2145" t="s">
        <v>2687</v>
      </c>
      <c r="H2145" t="s">
        <v>5146</v>
      </c>
      <c r="I2145" t="s">
        <v>692</v>
      </c>
      <c r="J2145">
        <v>212490717.32642999</v>
      </c>
      <c r="L2145" s="4"/>
      <c r="M2145" s="4"/>
    </row>
    <row r="2146" spans="1:13" x14ac:dyDescent="0.4">
      <c r="A2146">
        <v>210000248</v>
      </c>
      <c r="B2146" t="s">
        <v>5135</v>
      </c>
      <c r="C2146" t="s">
        <v>5136</v>
      </c>
      <c r="D2146" t="s">
        <v>2687</v>
      </c>
      <c r="E2146" t="s">
        <v>5149</v>
      </c>
      <c r="F2146" t="s">
        <v>5150</v>
      </c>
      <c r="G2146" t="s">
        <v>2687</v>
      </c>
      <c r="H2146" t="s">
        <v>5146</v>
      </c>
      <c r="I2146" t="s">
        <v>692</v>
      </c>
      <c r="J2146">
        <v>561258746.557307</v>
      </c>
      <c r="L2146" s="4"/>
      <c r="M2146" s="4"/>
    </row>
    <row r="2147" spans="1:13" x14ac:dyDescent="0.4">
      <c r="A2147">
        <v>210000248</v>
      </c>
      <c r="B2147" t="s">
        <v>5135</v>
      </c>
      <c r="C2147" t="s">
        <v>5136</v>
      </c>
      <c r="D2147" t="s">
        <v>2687</v>
      </c>
      <c r="E2147" t="s">
        <v>5159</v>
      </c>
      <c r="F2147" t="s">
        <v>5160</v>
      </c>
      <c r="G2147" t="s">
        <v>2687</v>
      </c>
      <c r="H2147" t="s">
        <v>5160</v>
      </c>
      <c r="I2147" t="s">
        <v>557</v>
      </c>
      <c r="J2147">
        <v>226855286.30394199</v>
      </c>
      <c r="L2147" s="4"/>
      <c r="M2147" s="4"/>
    </row>
    <row r="2148" spans="1:13" x14ac:dyDescent="0.4">
      <c r="A2148">
        <v>210000248</v>
      </c>
      <c r="B2148" t="s">
        <v>5135</v>
      </c>
      <c r="C2148" t="s">
        <v>5136</v>
      </c>
      <c r="D2148" t="s">
        <v>2687</v>
      </c>
      <c r="E2148" t="s">
        <v>5157</v>
      </c>
      <c r="F2148" t="s">
        <v>5158</v>
      </c>
      <c r="G2148" t="s">
        <v>2687</v>
      </c>
      <c r="H2148" t="s">
        <v>5158</v>
      </c>
      <c r="I2148" t="s">
        <v>557</v>
      </c>
      <c r="J2148">
        <v>380769883.35256302</v>
      </c>
      <c r="L2148" s="4"/>
      <c r="M2148" s="4"/>
    </row>
    <row r="2149" spans="1:13" x14ac:dyDescent="0.4">
      <c r="A2149">
        <v>210000248</v>
      </c>
      <c r="B2149" t="s">
        <v>5135</v>
      </c>
      <c r="C2149" t="s">
        <v>5136</v>
      </c>
      <c r="D2149" t="s">
        <v>2687</v>
      </c>
      <c r="E2149" t="s">
        <v>5167</v>
      </c>
      <c r="F2149" t="s">
        <v>5168</v>
      </c>
      <c r="G2149" t="s">
        <v>2687</v>
      </c>
      <c r="H2149" t="s">
        <v>5169</v>
      </c>
      <c r="I2149" t="s">
        <v>557</v>
      </c>
      <c r="J2149">
        <v>2582865229.4152598</v>
      </c>
      <c r="L2149" s="4"/>
      <c r="M2149" s="4"/>
    </row>
    <row r="2150" spans="1:13" x14ac:dyDescent="0.4">
      <c r="A2150">
        <v>210000248</v>
      </c>
      <c r="B2150" t="s">
        <v>5135</v>
      </c>
      <c r="C2150" t="s">
        <v>5136</v>
      </c>
      <c r="D2150" t="s">
        <v>2687</v>
      </c>
      <c r="E2150" t="s">
        <v>5164</v>
      </c>
      <c r="F2150" t="s">
        <v>5165</v>
      </c>
      <c r="G2150" t="s">
        <v>2687</v>
      </c>
      <c r="H2150" t="s">
        <v>5166</v>
      </c>
      <c r="I2150" t="s">
        <v>557</v>
      </c>
      <c r="J2150">
        <v>3556482215.3008199</v>
      </c>
      <c r="L2150" s="4"/>
      <c r="M2150" s="4"/>
    </row>
    <row r="2151" spans="1:13" x14ac:dyDescent="0.4">
      <c r="A2151">
        <v>210000248</v>
      </c>
      <c r="B2151" t="s">
        <v>5135</v>
      </c>
      <c r="C2151" t="s">
        <v>5136</v>
      </c>
      <c r="D2151" t="s">
        <v>2687</v>
      </c>
      <c r="E2151" t="s">
        <v>5161</v>
      </c>
      <c r="F2151" t="s">
        <v>5162</v>
      </c>
      <c r="G2151" t="s">
        <v>2687</v>
      </c>
      <c r="H2151" t="s">
        <v>5163</v>
      </c>
      <c r="I2151" t="s">
        <v>557</v>
      </c>
      <c r="J2151">
        <v>1011183882.6126601</v>
      </c>
      <c r="L2151" s="4"/>
      <c r="M2151" s="4"/>
    </row>
    <row r="2152" spans="1:13" x14ac:dyDescent="0.4">
      <c r="A2152">
        <v>210000248</v>
      </c>
      <c r="B2152" t="s">
        <v>5135</v>
      </c>
      <c r="C2152" t="s">
        <v>5136</v>
      </c>
      <c r="D2152" t="s">
        <v>2687</v>
      </c>
      <c r="E2152" t="s">
        <v>5151</v>
      </c>
      <c r="F2152" t="s">
        <v>5152</v>
      </c>
      <c r="G2152" t="s">
        <v>2687</v>
      </c>
      <c r="H2152" t="s">
        <v>5152</v>
      </c>
      <c r="I2152" t="s">
        <v>692</v>
      </c>
      <c r="J2152">
        <v>1482658734.44419</v>
      </c>
      <c r="L2152" s="4"/>
      <c r="M2152" s="4"/>
    </row>
    <row r="2153" spans="1:13" x14ac:dyDescent="0.4">
      <c r="A2153">
        <v>210000248</v>
      </c>
      <c r="B2153" t="s">
        <v>5135</v>
      </c>
      <c r="C2153" t="s">
        <v>5136</v>
      </c>
      <c r="D2153" t="s">
        <v>2687</v>
      </c>
      <c r="E2153" t="s">
        <v>5153</v>
      </c>
      <c r="F2153" t="s">
        <v>5154</v>
      </c>
      <c r="G2153" t="s">
        <v>2687</v>
      </c>
      <c r="H2153" t="s">
        <v>5154</v>
      </c>
      <c r="I2153" t="s">
        <v>692</v>
      </c>
      <c r="J2153">
        <v>80179827.480244994</v>
      </c>
      <c r="L2153" s="4"/>
      <c r="M2153" s="4"/>
    </row>
    <row r="2154" spans="1:13" x14ac:dyDescent="0.4">
      <c r="A2154">
        <v>210000248</v>
      </c>
      <c r="B2154" t="s">
        <v>5135</v>
      </c>
      <c r="C2154" t="s">
        <v>5136</v>
      </c>
      <c r="D2154" t="s">
        <v>2687</v>
      </c>
      <c r="E2154" t="s">
        <v>5155</v>
      </c>
      <c r="F2154" t="s">
        <v>5156</v>
      </c>
      <c r="G2154" t="s">
        <v>2687</v>
      </c>
      <c r="H2154" t="s">
        <v>5156</v>
      </c>
      <c r="I2154" t="s">
        <v>692</v>
      </c>
      <c r="J2154">
        <v>2321588594.38164</v>
      </c>
      <c r="L2154" s="4"/>
      <c r="M2154" s="4"/>
    </row>
    <row r="2155" spans="1:13" x14ac:dyDescent="0.4">
      <c r="A2155">
        <v>210000249</v>
      </c>
      <c r="B2155" t="s">
        <v>1590</v>
      </c>
      <c r="C2155" t="s">
        <v>5170</v>
      </c>
      <c r="D2155" t="s">
        <v>4051</v>
      </c>
      <c r="F2155" t="s">
        <v>5171</v>
      </c>
      <c r="G2155" t="s">
        <v>4051</v>
      </c>
      <c r="H2155" t="s">
        <v>5171</v>
      </c>
      <c r="I2155" t="s">
        <v>812</v>
      </c>
      <c r="J2155">
        <v>138288175.09328869</v>
      </c>
      <c r="K2155">
        <v>15</v>
      </c>
      <c r="L2155" s="4"/>
      <c r="M2155" s="4">
        <v>45499</v>
      </c>
    </row>
    <row r="2156" spans="1:13" x14ac:dyDescent="0.4">
      <c r="A2156">
        <v>210000249</v>
      </c>
      <c r="B2156" t="s">
        <v>1590</v>
      </c>
      <c r="C2156" t="s">
        <v>5170</v>
      </c>
      <c r="D2156" t="s">
        <v>4051</v>
      </c>
      <c r="F2156" t="s">
        <v>5171</v>
      </c>
      <c r="G2156" t="s">
        <v>4051</v>
      </c>
      <c r="H2156" t="s">
        <v>5171</v>
      </c>
      <c r="I2156" t="s">
        <v>812</v>
      </c>
      <c r="J2156">
        <v>78066392.367664322</v>
      </c>
      <c r="K2156">
        <v>6.75</v>
      </c>
      <c r="L2156" s="4"/>
      <c r="M2156" s="4">
        <v>43298</v>
      </c>
    </row>
    <row r="2157" spans="1:13" x14ac:dyDescent="0.4">
      <c r="A2157">
        <v>210000249</v>
      </c>
      <c r="B2157" t="s">
        <v>1590</v>
      </c>
      <c r="C2157" t="s">
        <v>5170</v>
      </c>
      <c r="D2157" t="s">
        <v>4051</v>
      </c>
      <c r="F2157" t="s">
        <v>5178</v>
      </c>
      <c r="G2157" t="s">
        <v>4051</v>
      </c>
      <c r="H2157" t="s">
        <v>5178</v>
      </c>
      <c r="I2157" t="s">
        <v>812</v>
      </c>
      <c r="J2157">
        <v>693987276.04167378</v>
      </c>
      <c r="K2157">
        <v>7.0000000000000009</v>
      </c>
      <c r="L2157" s="4"/>
      <c r="M2157" s="4">
        <v>44730</v>
      </c>
    </row>
    <row r="2158" spans="1:13" x14ac:dyDescent="0.4">
      <c r="A2158">
        <v>210000249</v>
      </c>
      <c r="B2158" t="s">
        <v>1590</v>
      </c>
      <c r="C2158" t="s">
        <v>5170</v>
      </c>
      <c r="D2158" t="s">
        <v>4051</v>
      </c>
      <c r="F2158" t="s">
        <v>5178</v>
      </c>
      <c r="G2158" t="s">
        <v>4051</v>
      </c>
      <c r="H2158" t="s">
        <v>5178</v>
      </c>
      <c r="I2158" t="s">
        <v>812</v>
      </c>
      <c r="J2158">
        <v>181630898.06406841</v>
      </c>
      <c r="K2158">
        <v>7.2499999999999991</v>
      </c>
      <c r="L2158" s="4"/>
      <c r="M2158" s="4">
        <v>45014</v>
      </c>
    </row>
    <row r="2159" spans="1:13" x14ac:dyDescent="0.4">
      <c r="A2159">
        <v>210000249</v>
      </c>
      <c r="B2159" t="s">
        <v>1590</v>
      </c>
      <c r="C2159" t="s">
        <v>5170</v>
      </c>
      <c r="D2159" t="s">
        <v>4051</v>
      </c>
      <c r="F2159" t="s">
        <v>5172</v>
      </c>
      <c r="G2159" t="s">
        <v>4051</v>
      </c>
      <c r="H2159" t="s">
        <v>5172</v>
      </c>
      <c r="I2159" t="s">
        <v>812</v>
      </c>
      <c r="J2159">
        <v>641232431.00450134</v>
      </c>
      <c r="K2159">
        <v>5.45</v>
      </c>
      <c r="L2159" s="4"/>
      <c r="M2159" s="4">
        <v>45180</v>
      </c>
    </row>
    <row r="2160" spans="1:13" x14ac:dyDescent="0.4">
      <c r="A2160">
        <v>210000249</v>
      </c>
      <c r="B2160" t="s">
        <v>1590</v>
      </c>
      <c r="C2160" t="s">
        <v>5170</v>
      </c>
      <c r="D2160" t="s">
        <v>4051</v>
      </c>
      <c r="F2160" t="s">
        <v>5172</v>
      </c>
      <c r="G2160" t="s">
        <v>4051</v>
      </c>
      <c r="H2160" t="s">
        <v>5172</v>
      </c>
      <c r="I2160" t="s">
        <v>812</v>
      </c>
      <c r="J2160">
        <v>258514221.4117049</v>
      </c>
      <c r="K2160">
        <v>5.5</v>
      </c>
      <c r="L2160" s="4"/>
      <c r="M2160" s="4">
        <v>45855</v>
      </c>
    </row>
    <row r="2161" spans="1:13" x14ac:dyDescent="0.4">
      <c r="A2161">
        <v>210000249</v>
      </c>
      <c r="B2161" t="s">
        <v>1590</v>
      </c>
      <c r="C2161" t="s">
        <v>5170</v>
      </c>
      <c r="D2161" t="s">
        <v>4051</v>
      </c>
      <c r="F2161" t="s">
        <v>5172</v>
      </c>
      <c r="G2161" t="s">
        <v>4051</v>
      </c>
      <c r="H2161" t="s">
        <v>5172</v>
      </c>
      <c r="I2161" t="s">
        <v>812</v>
      </c>
      <c r="J2161">
        <v>70577602.777142912</v>
      </c>
      <c r="K2161">
        <v>5.45</v>
      </c>
      <c r="L2161" s="4"/>
      <c r="M2161" s="4">
        <v>45614</v>
      </c>
    </row>
    <row r="2162" spans="1:13" x14ac:dyDescent="0.4">
      <c r="A2162">
        <v>210000249</v>
      </c>
      <c r="B2162" t="s">
        <v>1590</v>
      </c>
      <c r="C2162" t="s">
        <v>5170</v>
      </c>
      <c r="D2162" t="s">
        <v>4051</v>
      </c>
      <c r="F2162" t="s">
        <v>5179</v>
      </c>
      <c r="G2162" t="s">
        <v>4051</v>
      </c>
      <c r="H2162" t="s">
        <v>5179</v>
      </c>
      <c r="I2162" t="s">
        <v>812</v>
      </c>
      <c r="J2162">
        <v>1061259658.378454</v>
      </c>
      <c r="K2162">
        <v>6.6249360061218203</v>
      </c>
      <c r="L2162" s="4"/>
      <c r="M2162" s="4">
        <v>43894</v>
      </c>
    </row>
    <row r="2163" spans="1:13" x14ac:dyDescent="0.4">
      <c r="A2163">
        <v>210000249</v>
      </c>
      <c r="B2163" t="s">
        <v>1590</v>
      </c>
      <c r="C2163" t="s">
        <v>5170</v>
      </c>
      <c r="D2163" t="s">
        <v>4051</v>
      </c>
      <c r="F2163" t="s">
        <v>5179</v>
      </c>
      <c r="G2163" t="s">
        <v>4051</v>
      </c>
      <c r="H2163" t="s">
        <v>5179</v>
      </c>
      <c r="I2163" t="s">
        <v>812</v>
      </c>
      <c r="J2163">
        <v>113342349.73816229</v>
      </c>
      <c r="K2163">
        <v>7.2499999999999991</v>
      </c>
      <c r="L2163" s="4"/>
      <c r="M2163" s="4">
        <v>44498</v>
      </c>
    </row>
    <row r="2164" spans="1:13" x14ac:dyDescent="0.4">
      <c r="A2164">
        <v>210000249</v>
      </c>
      <c r="B2164" t="s">
        <v>1590</v>
      </c>
      <c r="C2164" t="s">
        <v>5170</v>
      </c>
      <c r="D2164" t="s">
        <v>4051</v>
      </c>
      <c r="F2164" t="s">
        <v>5180</v>
      </c>
      <c r="G2164" t="s">
        <v>4051</v>
      </c>
      <c r="H2164" t="s">
        <v>5180</v>
      </c>
      <c r="I2164" t="s">
        <v>812</v>
      </c>
      <c r="J2164">
        <v>1708774912.209183</v>
      </c>
      <c r="K2164">
        <v>7.1329945869355402</v>
      </c>
      <c r="L2164" s="4"/>
      <c r="M2164" s="4">
        <v>43859</v>
      </c>
    </row>
    <row r="2165" spans="1:13" x14ac:dyDescent="0.4">
      <c r="A2165">
        <v>210000249</v>
      </c>
      <c r="B2165" t="s">
        <v>1590</v>
      </c>
      <c r="C2165" t="s">
        <v>5170</v>
      </c>
      <c r="D2165" t="s">
        <v>4051</v>
      </c>
      <c r="F2165" t="s">
        <v>5180</v>
      </c>
      <c r="G2165" t="s">
        <v>4051</v>
      </c>
      <c r="H2165" t="s">
        <v>5180</v>
      </c>
      <c r="I2165" t="s">
        <v>812</v>
      </c>
      <c r="J2165">
        <v>692757410.58048272</v>
      </c>
      <c r="K2165">
        <v>7.0000000000000009</v>
      </c>
      <c r="L2165" s="4"/>
      <c r="M2165" s="4">
        <v>44539</v>
      </c>
    </row>
    <row r="2166" spans="1:13" x14ac:dyDescent="0.4">
      <c r="A2166">
        <v>210000249</v>
      </c>
      <c r="B2166" t="s">
        <v>1590</v>
      </c>
      <c r="C2166" t="s">
        <v>5170</v>
      </c>
      <c r="D2166" t="s">
        <v>4051</v>
      </c>
      <c r="F2166" t="s">
        <v>5181</v>
      </c>
      <c r="G2166" t="s">
        <v>4051</v>
      </c>
      <c r="H2166" t="s">
        <v>5181</v>
      </c>
      <c r="I2166" t="s">
        <v>812</v>
      </c>
      <c r="J2166">
        <v>1729248358.7875099</v>
      </c>
      <c r="K2166">
        <v>7.5</v>
      </c>
      <c r="L2166" s="4"/>
      <c r="M2166" s="4">
        <v>43341</v>
      </c>
    </row>
    <row r="2167" spans="1:13" x14ac:dyDescent="0.4">
      <c r="A2167">
        <v>210000249</v>
      </c>
      <c r="B2167" t="s">
        <v>1590</v>
      </c>
      <c r="C2167" t="s">
        <v>5170</v>
      </c>
      <c r="D2167" t="s">
        <v>4051</v>
      </c>
      <c r="F2167" t="s">
        <v>5181</v>
      </c>
      <c r="G2167" t="s">
        <v>4051</v>
      </c>
      <c r="H2167" t="s">
        <v>5181</v>
      </c>
      <c r="I2167" t="s">
        <v>812</v>
      </c>
      <c r="J2167">
        <v>33282668.800961941</v>
      </c>
      <c r="K2167">
        <v>7.5</v>
      </c>
      <c r="L2167" s="4"/>
      <c r="M2167" s="4">
        <v>45644</v>
      </c>
    </row>
    <row r="2168" spans="1:13" x14ac:dyDescent="0.4">
      <c r="A2168">
        <v>210000249</v>
      </c>
      <c r="B2168" t="s">
        <v>1590</v>
      </c>
      <c r="C2168" t="s">
        <v>5170</v>
      </c>
      <c r="D2168" t="s">
        <v>4051</v>
      </c>
      <c r="F2168" t="s">
        <v>5182</v>
      </c>
      <c r="G2168" t="s">
        <v>4051</v>
      </c>
      <c r="H2168" t="s">
        <v>5182</v>
      </c>
      <c r="I2168" t="s">
        <v>812</v>
      </c>
      <c r="J2168">
        <v>426507487.82219827</v>
      </c>
      <c r="K2168">
        <v>10</v>
      </c>
      <c r="L2168" s="4"/>
      <c r="M2168" s="4">
        <v>43609</v>
      </c>
    </row>
    <row r="2169" spans="1:13" x14ac:dyDescent="0.4">
      <c r="A2169">
        <v>210000249</v>
      </c>
      <c r="B2169" t="s">
        <v>1590</v>
      </c>
      <c r="C2169" t="s">
        <v>5170</v>
      </c>
      <c r="D2169" t="s">
        <v>4051</v>
      </c>
      <c r="F2169" t="s">
        <v>5182</v>
      </c>
      <c r="G2169" t="s">
        <v>4051</v>
      </c>
      <c r="H2169" t="s">
        <v>5182</v>
      </c>
      <c r="I2169" t="s">
        <v>812</v>
      </c>
      <c r="J2169">
        <v>123547937.3337719</v>
      </c>
      <c r="K2169">
        <v>7.75</v>
      </c>
      <c r="L2169" s="4"/>
      <c r="M2169" s="4">
        <v>44545</v>
      </c>
    </row>
    <row r="2170" spans="1:13" x14ac:dyDescent="0.4">
      <c r="A2170">
        <v>210000249</v>
      </c>
      <c r="B2170" t="s">
        <v>1590</v>
      </c>
      <c r="C2170" t="s">
        <v>5170</v>
      </c>
      <c r="D2170" t="s">
        <v>4051</v>
      </c>
      <c r="F2170" t="s">
        <v>5182</v>
      </c>
      <c r="G2170" t="s">
        <v>4051</v>
      </c>
      <c r="H2170" t="s">
        <v>5182</v>
      </c>
      <c r="I2170" t="s">
        <v>812</v>
      </c>
      <c r="J2170">
        <v>94094663.464141935</v>
      </c>
      <c r="K2170">
        <v>7.75</v>
      </c>
      <c r="L2170" s="4"/>
      <c r="M2170" s="4">
        <v>45194</v>
      </c>
    </row>
    <row r="2171" spans="1:13" x14ac:dyDescent="0.4">
      <c r="A2171">
        <v>210000249</v>
      </c>
      <c r="B2171" t="s">
        <v>1590</v>
      </c>
      <c r="C2171" t="s">
        <v>5170</v>
      </c>
      <c r="D2171" t="s">
        <v>4051</v>
      </c>
      <c r="F2171" t="s">
        <v>5182</v>
      </c>
      <c r="G2171" t="s">
        <v>4051</v>
      </c>
      <c r="H2171" t="s">
        <v>5182</v>
      </c>
      <c r="I2171" t="s">
        <v>812</v>
      </c>
      <c r="J2171">
        <v>72788126.065995231</v>
      </c>
      <c r="K2171">
        <v>7.75</v>
      </c>
      <c r="L2171" s="4"/>
      <c r="M2171" s="4">
        <v>44797</v>
      </c>
    </row>
    <row r="2172" spans="1:13" x14ac:dyDescent="0.4">
      <c r="A2172">
        <v>210000249</v>
      </c>
      <c r="B2172" t="s">
        <v>1590</v>
      </c>
      <c r="C2172" t="s">
        <v>5170</v>
      </c>
      <c r="D2172" t="s">
        <v>4051</v>
      </c>
      <c r="F2172" t="s">
        <v>5183</v>
      </c>
      <c r="G2172" t="s">
        <v>4051</v>
      </c>
      <c r="H2172" t="s">
        <v>5183</v>
      </c>
      <c r="I2172" t="s">
        <v>812</v>
      </c>
      <c r="J2172">
        <v>1818350404.691416</v>
      </c>
      <c r="K2172">
        <v>5.75</v>
      </c>
      <c r="L2172" s="4"/>
      <c r="M2172" s="4">
        <v>44482</v>
      </c>
    </row>
    <row r="2173" spans="1:13" x14ac:dyDescent="0.4">
      <c r="A2173">
        <v>210000249</v>
      </c>
      <c r="B2173" t="s">
        <v>1590</v>
      </c>
      <c r="C2173" t="s">
        <v>5170</v>
      </c>
      <c r="D2173" t="s">
        <v>4051</v>
      </c>
      <c r="F2173" t="s">
        <v>5184</v>
      </c>
      <c r="G2173" t="s">
        <v>4051</v>
      </c>
      <c r="H2173" t="s">
        <v>5184</v>
      </c>
      <c r="I2173" t="s">
        <v>812</v>
      </c>
      <c r="J2173">
        <v>1884301532.8050439</v>
      </c>
      <c r="K2173">
        <v>6.25</v>
      </c>
      <c r="L2173" s="4"/>
      <c r="M2173" s="4">
        <v>44314</v>
      </c>
    </row>
    <row r="2174" spans="1:13" x14ac:dyDescent="0.4">
      <c r="A2174">
        <v>210000249</v>
      </c>
      <c r="B2174" t="s">
        <v>1590</v>
      </c>
      <c r="C2174" t="s">
        <v>5170</v>
      </c>
      <c r="D2174" t="s">
        <v>4051</v>
      </c>
      <c r="F2174" t="s">
        <v>5184</v>
      </c>
      <c r="G2174" t="s">
        <v>4051</v>
      </c>
      <c r="H2174" t="s">
        <v>5184</v>
      </c>
      <c r="I2174" t="s">
        <v>812</v>
      </c>
      <c r="J2174">
        <v>23529679.741797641</v>
      </c>
      <c r="K2174">
        <v>6.25</v>
      </c>
      <c r="L2174" s="4"/>
      <c r="M2174" s="4">
        <v>45282</v>
      </c>
    </row>
    <row r="2175" spans="1:13" x14ac:dyDescent="0.4">
      <c r="A2175">
        <v>210000249</v>
      </c>
      <c r="B2175" t="s">
        <v>1590</v>
      </c>
      <c r="C2175" t="s">
        <v>5170</v>
      </c>
      <c r="D2175" t="s">
        <v>4051</v>
      </c>
      <c r="F2175" t="s">
        <v>5185</v>
      </c>
      <c r="G2175" t="s">
        <v>4051</v>
      </c>
      <c r="H2175" t="s">
        <v>5185</v>
      </c>
      <c r="I2175" t="s">
        <v>812</v>
      </c>
      <c r="J2175">
        <v>721603354.63268685</v>
      </c>
      <c r="K2175">
        <v>7.1307039357154194</v>
      </c>
      <c r="L2175" s="4"/>
      <c r="M2175" s="4">
        <v>45014</v>
      </c>
    </row>
    <row r="2176" spans="1:13" x14ac:dyDescent="0.4">
      <c r="A2176">
        <v>210000249</v>
      </c>
      <c r="B2176" t="s">
        <v>1590</v>
      </c>
      <c r="C2176" t="s">
        <v>5170</v>
      </c>
      <c r="D2176" t="s">
        <v>4051</v>
      </c>
      <c r="F2176" t="s">
        <v>5192</v>
      </c>
      <c r="G2176" t="s">
        <v>4051</v>
      </c>
      <c r="H2176" t="s">
        <v>5192</v>
      </c>
      <c r="I2176" t="s">
        <v>812</v>
      </c>
      <c r="J2176">
        <v>2502984947.5870671</v>
      </c>
      <c r="K2176">
        <v>6.75</v>
      </c>
      <c r="L2176" s="4"/>
      <c r="M2176" s="4">
        <v>43731</v>
      </c>
    </row>
    <row r="2177" spans="1:13" x14ac:dyDescent="0.4">
      <c r="A2177">
        <v>210000249</v>
      </c>
      <c r="B2177" t="s">
        <v>1590</v>
      </c>
      <c r="C2177" t="s">
        <v>5170</v>
      </c>
      <c r="D2177" t="s">
        <v>4051</v>
      </c>
      <c r="F2177" t="s">
        <v>5192</v>
      </c>
      <c r="G2177" t="s">
        <v>4051</v>
      </c>
      <c r="H2177" t="s">
        <v>5192</v>
      </c>
      <c r="I2177" t="s">
        <v>812</v>
      </c>
      <c r="J2177">
        <v>376191203.01358092</v>
      </c>
      <c r="K2177">
        <v>6.75</v>
      </c>
      <c r="L2177" s="4"/>
      <c r="M2177" s="4">
        <v>44167</v>
      </c>
    </row>
    <row r="2178" spans="1:13" x14ac:dyDescent="0.4">
      <c r="A2178">
        <v>210000249</v>
      </c>
      <c r="B2178" t="s">
        <v>1590</v>
      </c>
      <c r="C2178" t="s">
        <v>5170</v>
      </c>
      <c r="D2178" t="s">
        <v>4051</v>
      </c>
      <c r="F2178" t="s">
        <v>5186</v>
      </c>
      <c r="G2178" t="s">
        <v>4051</v>
      </c>
      <c r="H2178" t="s">
        <v>5186</v>
      </c>
      <c r="I2178" t="s">
        <v>812</v>
      </c>
      <c r="J2178">
        <v>2826480827.6763921</v>
      </c>
      <c r="K2178">
        <v>6.7</v>
      </c>
      <c r="L2178" s="4"/>
      <c r="M2178" s="4">
        <v>44440</v>
      </c>
    </row>
    <row r="2179" spans="1:13" x14ac:dyDescent="0.4">
      <c r="A2179">
        <v>210000249</v>
      </c>
      <c r="B2179" t="s">
        <v>1590</v>
      </c>
      <c r="C2179" t="s">
        <v>5170</v>
      </c>
      <c r="D2179" t="s">
        <v>4051</v>
      </c>
      <c r="F2179" t="s">
        <v>5187</v>
      </c>
      <c r="G2179" t="s">
        <v>4051</v>
      </c>
      <c r="H2179" t="s">
        <v>5187</v>
      </c>
      <c r="I2179" t="s">
        <v>812</v>
      </c>
      <c r="J2179">
        <v>2471383885.9568682</v>
      </c>
      <c r="K2179">
        <v>7.3999999999999986</v>
      </c>
      <c r="L2179" s="4"/>
      <c r="M2179" s="4">
        <v>43913</v>
      </c>
    </row>
    <row r="2180" spans="1:13" x14ac:dyDescent="0.4">
      <c r="A2180">
        <v>210000249</v>
      </c>
      <c r="B2180" t="s">
        <v>1590</v>
      </c>
      <c r="C2180" t="s">
        <v>5170</v>
      </c>
      <c r="D2180" t="s">
        <v>4051</v>
      </c>
      <c r="F2180" t="s">
        <v>5188</v>
      </c>
      <c r="G2180" t="s">
        <v>4051</v>
      </c>
      <c r="H2180" t="s">
        <v>5188</v>
      </c>
      <c r="I2180" t="s">
        <v>812</v>
      </c>
      <c r="J2180">
        <v>2279005679.83566</v>
      </c>
      <c r="K2180">
        <v>5.4</v>
      </c>
      <c r="L2180" s="4"/>
      <c r="M2180" s="4">
        <v>44831</v>
      </c>
    </row>
    <row r="2181" spans="1:13" x14ac:dyDescent="0.4">
      <c r="A2181">
        <v>210000249</v>
      </c>
      <c r="B2181" t="s">
        <v>1590</v>
      </c>
      <c r="C2181" t="s">
        <v>5170</v>
      </c>
      <c r="D2181" t="s">
        <v>4051</v>
      </c>
      <c r="F2181" t="s">
        <v>5189</v>
      </c>
      <c r="G2181" t="s">
        <v>4051</v>
      </c>
      <c r="H2181" t="s">
        <v>5189</v>
      </c>
      <c r="I2181" t="s">
        <v>812</v>
      </c>
      <c r="J2181">
        <v>741426675.90743732</v>
      </c>
      <c r="K2181">
        <v>8</v>
      </c>
      <c r="L2181" s="4"/>
      <c r="M2181" s="4">
        <v>43343</v>
      </c>
    </row>
    <row r="2182" spans="1:13" x14ac:dyDescent="0.4">
      <c r="A2182">
        <v>210000249</v>
      </c>
      <c r="B2182" t="s">
        <v>1590</v>
      </c>
      <c r="C2182" t="s">
        <v>5170</v>
      </c>
      <c r="D2182" t="s">
        <v>4051</v>
      </c>
      <c r="F2182" t="s">
        <v>5189</v>
      </c>
      <c r="G2182" t="s">
        <v>4051</v>
      </c>
      <c r="H2182" t="s">
        <v>5189</v>
      </c>
      <c r="I2182" t="s">
        <v>812</v>
      </c>
      <c r="J2182">
        <v>207054613.7004042</v>
      </c>
      <c r="K2182">
        <v>15</v>
      </c>
      <c r="L2182" s="4"/>
      <c r="M2182" s="4">
        <v>45114</v>
      </c>
    </row>
    <row r="2183" spans="1:13" x14ac:dyDescent="0.4">
      <c r="A2183">
        <v>210000249</v>
      </c>
      <c r="B2183" t="s">
        <v>1590</v>
      </c>
      <c r="C2183" t="s">
        <v>5170</v>
      </c>
      <c r="D2183" t="s">
        <v>4051</v>
      </c>
      <c r="F2183" t="s">
        <v>5190</v>
      </c>
      <c r="G2183" t="s">
        <v>4051</v>
      </c>
      <c r="H2183" t="s">
        <v>5190</v>
      </c>
      <c r="I2183" t="s">
        <v>812</v>
      </c>
      <c r="J2183">
        <v>1380757617.553818</v>
      </c>
      <c r="K2183">
        <v>6.2</v>
      </c>
      <c r="L2183" s="4"/>
      <c r="M2183" s="4">
        <v>44897</v>
      </c>
    </row>
    <row r="2184" spans="1:13" x14ac:dyDescent="0.4">
      <c r="A2184">
        <v>210000249</v>
      </c>
      <c r="B2184" t="s">
        <v>1590</v>
      </c>
      <c r="C2184" t="s">
        <v>5170</v>
      </c>
      <c r="D2184" t="s">
        <v>4051</v>
      </c>
      <c r="F2184" t="s">
        <v>5190</v>
      </c>
      <c r="G2184" t="s">
        <v>4051</v>
      </c>
      <c r="H2184" t="s">
        <v>5190</v>
      </c>
      <c r="I2184" t="s">
        <v>812</v>
      </c>
      <c r="J2184">
        <v>333910291.89027518</v>
      </c>
      <c r="K2184">
        <v>5.9499999999999993</v>
      </c>
      <c r="L2184" s="4"/>
      <c r="M2184" s="4">
        <v>45470</v>
      </c>
    </row>
    <row r="2185" spans="1:13" x14ac:dyDescent="0.4">
      <c r="A2185">
        <v>210000249</v>
      </c>
      <c r="B2185" t="s">
        <v>1590</v>
      </c>
      <c r="C2185" t="s">
        <v>5170</v>
      </c>
      <c r="D2185" t="s">
        <v>4051</v>
      </c>
      <c r="F2185" t="s">
        <v>5190</v>
      </c>
      <c r="G2185" t="s">
        <v>4051</v>
      </c>
      <c r="H2185" t="s">
        <v>5190</v>
      </c>
      <c r="I2185" t="s">
        <v>812</v>
      </c>
      <c r="J2185">
        <v>101133825.43796951</v>
      </c>
      <c r="K2185">
        <v>5.75</v>
      </c>
      <c r="L2185" s="4"/>
      <c r="M2185" s="4">
        <v>45838</v>
      </c>
    </row>
    <row r="2186" spans="1:13" x14ac:dyDescent="0.4">
      <c r="A2186">
        <v>210000249</v>
      </c>
      <c r="B2186" t="s">
        <v>1590</v>
      </c>
      <c r="C2186" t="s">
        <v>5170</v>
      </c>
      <c r="D2186" t="s">
        <v>4051</v>
      </c>
      <c r="F2186" t="s">
        <v>5191</v>
      </c>
      <c r="G2186" t="s">
        <v>4051</v>
      </c>
      <c r="H2186" t="s">
        <v>5191</v>
      </c>
      <c r="I2186" t="s">
        <v>812</v>
      </c>
      <c r="J2186">
        <v>1261023390.688525</v>
      </c>
      <c r="K2186">
        <v>6.25</v>
      </c>
      <c r="L2186" s="4"/>
      <c r="M2186" s="4">
        <v>44544</v>
      </c>
    </row>
    <row r="2187" spans="1:13" x14ac:dyDescent="0.4">
      <c r="A2187">
        <v>210000249</v>
      </c>
      <c r="B2187" t="s">
        <v>1590</v>
      </c>
      <c r="C2187" t="s">
        <v>5170</v>
      </c>
      <c r="D2187" t="s">
        <v>4051</v>
      </c>
      <c r="F2187" t="s">
        <v>5175</v>
      </c>
      <c r="G2187" t="s">
        <v>4051</v>
      </c>
      <c r="H2187" t="s">
        <v>5175</v>
      </c>
      <c r="I2187" t="s">
        <v>812</v>
      </c>
      <c r="J2187">
        <v>246679170.02671939</v>
      </c>
      <c r="K2187">
        <v>5.5</v>
      </c>
      <c r="L2187" s="4"/>
      <c r="M2187" s="4">
        <v>45250</v>
      </c>
    </row>
    <row r="2188" spans="1:13" x14ac:dyDescent="0.4">
      <c r="A2188">
        <v>210000249</v>
      </c>
      <c r="B2188" t="s">
        <v>1590</v>
      </c>
      <c r="C2188" t="s">
        <v>5170</v>
      </c>
      <c r="D2188" t="s">
        <v>4051</v>
      </c>
      <c r="F2188" t="s">
        <v>5175</v>
      </c>
      <c r="G2188" t="s">
        <v>4051</v>
      </c>
      <c r="H2188" t="s">
        <v>5175</v>
      </c>
      <c r="I2188" t="s">
        <v>812</v>
      </c>
      <c r="J2188">
        <v>251372275.4471066</v>
      </c>
      <c r="K2188">
        <v>9.5</v>
      </c>
      <c r="L2188" s="4"/>
      <c r="M2188" s="4">
        <v>43546</v>
      </c>
    </row>
    <row r="2189" spans="1:13" x14ac:dyDescent="0.4">
      <c r="A2189">
        <v>210000249</v>
      </c>
      <c r="B2189" t="s">
        <v>1590</v>
      </c>
      <c r="C2189" t="s">
        <v>5170</v>
      </c>
      <c r="D2189" t="s">
        <v>4051</v>
      </c>
      <c r="F2189" t="s">
        <v>5176</v>
      </c>
      <c r="G2189" t="s">
        <v>4051</v>
      </c>
      <c r="H2189" t="s">
        <v>5176</v>
      </c>
      <c r="I2189" t="s">
        <v>812</v>
      </c>
      <c r="J2189">
        <v>536774948.73357469</v>
      </c>
      <c r="K2189">
        <v>12</v>
      </c>
      <c r="L2189" s="4"/>
      <c r="M2189" s="4">
        <v>43990</v>
      </c>
    </row>
    <row r="2190" spans="1:13" x14ac:dyDescent="0.4">
      <c r="A2190">
        <v>210000249</v>
      </c>
      <c r="B2190" t="s">
        <v>1590</v>
      </c>
      <c r="C2190" t="s">
        <v>5170</v>
      </c>
      <c r="D2190" t="s">
        <v>4051</v>
      </c>
      <c r="F2190" t="s">
        <v>5176</v>
      </c>
      <c r="G2190" t="s">
        <v>4051</v>
      </c>
      <c r="H2190" t="s">
        <v>5176</v>
      </c>
      <c r="I2190" t="s">
        <v>812</v>
      </c>
      <c r="J2190">
        <v>241372107.56437409</v>
      </c>
      <c r="K2190">
        <v>7.75</v>
      </c>
      <c r="L2190" s="4"/>
      <c r="M2190" s="4">
        <v>43990</v>
      </c>
    </row>
    <row r="2191" spans="1:13" x14ac:dyDescent="0.4">
      <c r="A2191">
        <v>210000249</v>
      </c>
      <c r="B2191" t="s">
        <v>1590</v>
      </c>
      <c r="C2191" t="s">
        <v>5170</v>
      </c>
      <c r="D2191" t="s">
        <v>4051</v>
      </c>
      <c r="F2191" t="s">
        <v>5176</v>
      </c>
      <c r="G2191" t="s">
        <v>4051</v>
      </c>
      <c r="H2191" t="s">
        <v>5176</v>
      </c>
      <c r="I2191" t="s">
        <v>812</v>
      </c>
      <c r="J2191">
        <v>217759619.54843909</v>
      </c>
      <c r="K2191">
        <v>7.75</v>
      </c>
      <c r="L2191" s="4"/>
      <c r="M2191" s="4">
        <v>45133</v>
      </c>
    </row>
    <row r="2192" spans="1:13" x14ac:dyDescent="0.4">
      <c r="A2192">
        <v>210000249</v>
      </c>
      <c r="B2192" t="s">
        <v>1590</v>
      </c>
      <c r="C2192" t="s">
        <v>5170</v>
      </c>
      <c r="D2192" t="s">
        <v>4051</v>
      </c>
      <c r="F2192" t="s">
        <v>5176</v>
      </c>
      <c r="G2192" t="s">
        <v>4051</v>
      </c>
      <c r="H2192" t="s">
        <v>5176</v>
      </c>
      <c r="I2192" t="s">
        <v>812</v>
      </c>
      <c r="J2192">
        <v>37732956.587328382</v>
      </c>
      <c r="K2192">
        <v>7.2499999999999991</v>
      </c>
      <c r="L2192" s="4"/>
      <c r="M2192" s="4">
        <v>46001</v>
      </c>
    </row>
    <row r="2193" spans="1:13" x14ac:dyDescent="0.4">
      <c r="A2193">
        <v>210000249</v>
      </c>
      <c r="B2193" t="s">
        <v>1590</v>
      </c>
      <c r="C2193" t="s">
        <v>5170</v>
      </c>
      <c r="D2193" t="s">
        <v>4051</v>
      </c>
      <c r="F2193" t="s">
        <v>5177</v>
      </c>
      <c r="G2193" t="s">
        <v>4051</v>
      </c>
      <c r="H2193" t="s">
        <v>5177</v>
      </c>
      <c r="I2193" t="s">
        <v>812</v>
      </c>
      <c r="J2193">
        <v>210586286.8233059</v>
      </c>
      <c r="K2193">
        <v>13</v>
      </c>
      <c r="L2193" s="4"/>
      <c r="M2193" s="4">
        <v>44397</v>
      </c>
    </row>
    <row r="2194" spans="1:13" x14ac:dyDescent="0.4">
      <c r="A2194">
        <v>210000249</v>
      </c>
      <c r="B2194" t="s">
        <v>1590</v>
      </c>
      <c r="C2194" t="s">
        <v>5170</v>
      </c>
      <c r="D2194" t="s">
        <v>2687</v>
      </c>
      <c r="F2194" t="s">
        <v>5171</v>
      </c>
      <c r="G2194" t="s">
        <v>2687</v>
      </c>
      <c r="H2194" t="s">
        <v>5171</v>
      </c>
      <c r="I2194" t="s">
        <v>812</v>
      </c>
      <c r="J2194">
        <v>175269100.57622159</v>
      </c>
      <c r="L2194" s="4"/>
      <c r="M2194" s="4"/>
    </row>
    <row r="2195" spans="1:13" x14ac:dyDescent="0.4">
      <c r="A2195">
        <v>210000249</v>
      </c>
      <c r="B2195" t="s">
        <v>1590</v>
      </c>
      <c r="C2195" t="s">
        <v>5170</v>
      </c>
      <c r="D2195" t="s">
        <v>2687</v>
      </c>
      <c r="F2195" t="s">
        <v>5172</v>
      </c>
      <c r="G2195" t="s">
        <v>2687</v>
      </c>
      <c r="H2195" t="s">
        <v>5172</v>
      </c>
      <c r="I2195" t="s">
        <v>812</v>
      </c>
      <c r="J2195">
        <v>65535879.709693298</v>
      </c>
      <c r="L2195" s="4"/>
      <c r="M2195" s="4"/>
    </row>
    <row r="2196" spans="1:13" x14ac:dyDescent="0.4">
      <c r="A2196">
        <v>210000249</v>
      </c>
      <c r="B2196" t="s">
        <v>1590</v>
      </c>
      <c r="C2196" t="s">
        <v>5170</v>
      </c>
      <c r="D2196" t="s">
        <v>2687</v>
      </c>
      <c r="F2196" t="s">
        <v>5173</v>
      </c>
      <c r="G2196" t="s">
        <v>2687</v>
      </c>
      <c r="H2196" t="s">
        <v>5173</v>
      </c>
      <c r="I2196" t="s">
        <v>812</v>
      </c>
      <c r="J2196">
        <v>124780490.96610519</v>
      </c>
      <c r="L2196" s="4"/>
      <c r="M2196" s="4"/>
    </row>
    <row r="2197" spans="1:13" x14ac:dyDescent="0.4">
      <c r="A2197">
        <v>210000249</v>
      </c>
      <c r="B2197" t="s">
        <v>1590</v>
      </c>
      <c r="C2197" t="s">
        <v>5170</v>
      </c>
      <c r="D2197" t="s">
        <v>2687</v>
      </c>
      <c r="F2197" t="s">
        <v>5174</v>
      </c>
      <c r="G2197" t="s">
        <v>2687</v>
      </c>
      <c r="H2197" t="s">
        <v>5174</v>
      </c>
      <c r="I2197" t="s">
        <v>812</v>
      </c>
      <c r="J2197">
        <v>54120409.842247307</v>
      </c>
      <c r="L2197" s="4"/>
      <c r="M2197" s="4"/>
    </row>
    <row r="2198" spans="1:13" x14ac:dyDescent="0.4">
      <c r="A2198">
        <v>210000249</v>
      </c>
      <c r="B2198" t="s">
        <v>1590</v>
      </c>
      <c r="C2198" t="s">
        <v>5170</v>
      </c>
      <c r="D2198" t="s">
        <v>2687</v>
      </c>
      <c r="F2198" t="s">
        <v>5175</v>
      </c>
      <c r="G2198" t="s">
        <v>2687</v>
      </c>
      <c r="H2198" t="s">
        <v>5175</v>
      </c>
      <c r="I2198" t="s">
        <v>812</v>
      </c>
      <c r="J2198">
        <v>1237273828.546416</v>
      </c>
      <c r="L2198" s="4"/>
      <c r="M2198" s="4"/>
    </row>
    <row r="2199" spans="1:13" x14ac:dyDescent="0.4">
      <c r="A2199">
        <v>210000249</v>
      </c>
      <c r="B2199" t="s">
        <v>1590</v>
      </c>
      <c r="C2199" t="s">
        <v>5170</v>
      </c>
      <c r="D2199" t="s">
        <v>2687</v>
      </c>
      <c r="F2199" t="s">
        <v>5176</v>
      </c>
      <c r="G2199" t="s">
        <v>2687</v>
      </c>
      <c r="H2199" t="s">
        <v>5176</v>
      </c>
      <c r="I2199" t="s">
        <v>812</v>
      </c>
      <c r="J2199">
        <v>410490927.8448779</v>
      </c>
      <c r="L2199" s="4"/>
      <c r="M2199" s="4"/>
    </row>
    <row r="2200" spans="1:13" x14ac:dyDescent="0.4">
      <c r="A2200">
        <v>210000249</v>
      </c>
      <c r="B2200" t="s">
        <v>1590</v>
      </c>
      <c r="C2200" t="s">
        <v>5170</v>
      </c>
      <c r="D2200" t="s">
        <v>2687</v>
      </c>
      <c r="F2200" t="s">
        <v>5177</v>
      </c>
      <c r="G2200" t="s">
        <v>2687</v>
      </c>
      <c r="H2200" t="s">
        <v>5177</v>
      </c>
      <c r="I2200" t="s">
        <v>812</v>
      </c>
      <c r="J2200">
        <v>40420037.723746918</v>
      </c>
      <c r="L2200" s="4"/>
      <c r="M2200" s="4"/>
    </row>
    <row r="2201" spans="1:13" x14ac:dyDescent="0.4">
      <c r="A2201">
        <v>210000253</v>
      </c>
      <c r="B2201" t="s">
        <v>5193</v>
      </c>
      <c r="C2201" t="s">
        <v>5194</v>
      </c>
      <c r="D2201" t="s">
        <v>554</v>
      </c>
      <c r="E2201" t="s">
        <v>5195</v>
      </c>
      <c r="F2201" t="s">
        <v>5196</v>
      </c>
      <c r="G2201" t="s">
        <v>554</v>
      </c>
      <c r="H2201" t="s">
        <v>5197</v>
      </c>
      <c r="I2201" t="s">
        <v>557</v>
      </c>
      <c r="J2201">
        <v>9171757796.54319</v>
      </c>
      <c r="K2201">
        <v>4.8099999999999996</v>
      </c>
      <c r="L2201" s="4">
        <v>51305</v>
      </c>
      <c r="M2201" s="4">
        <v>44001</v>
      </c>
    </row>
    <row r="2202" spans="1:13" x14ac:dyDescent="0.4">
      <c r="A2202">
        <v>210000253</v>
      </c>
      <c r="B2202" t="s">
        <v>5193</v>
      </c>
      <c r="C2202" t="s">
        <v>5194</v>
      </c>
      <c r="D2202" t="s">
        <v>554</v>
      </c>
      <c r="E2202" t="s">
        <v>5198</v>
      </c>
      <c r="F2202" t="s">
        <v>5199</v>
      </c>
      <c r="G2202" t="s">
        <v>554</v>
      </c>
      <c r="H2202" t="s">
        <v>5197</v>
      </c>
      <c r="I2202" t="s">
        <v>557</v>
      </c>
      <c r="J2202">
        <v>7848412341.2714396</v>
      </c>
      <c r="K2202">
        <v>3.5</v>
      </c>
      <c r="L2202" s="4">
        <v>51305</v>
      </c>
      <c r="M2202" s="4">
        <v>44001</v>
      </c>
    </row>
    <row r="2203" spans="1:13" x14ac:dyDescent="0.4">
      <c r="A2203">
        <v>210000253</v>
      </c>
      <c r="B2203" t="s">
        <v>5193</v>
      </c>
      <c r="C2203" t="s">
        <v>5194</v>
      </c>
      <c r="D2203" t="s">
        <v>554</v>
      </c>
      <c r="E2203" t="s">
        <v>4530</v>
      </c>
      <c r="F2203" t="s">
        <v>5200</v>
      </c>
      <c r="G2203" t="s">
        <v>554</v>
      </c>
      <c r="H2203" t="s">
        <v>5197</v>
      </c>
      <c r="I2203" t="s">
        <v>557</v>
      </c>
      <c r="J2203">
        <v>64634577.415600203</v>
      </c>
      <c r="K2203">
        <v>3.5</v>
      </c>
      <c r="L2203" s="4">
        <v>51305</v>
      </c>
      <c r="M2203" s="4">
        <v>44103</v>
      </c>
    </row>
    <row r="2204" spans="1:13" x14ac:dyDescent="0.4">
      <c r="A2204">
        <v>210000253</v>
      </c>
      <c r="B2204" t="s">
        <v>5193</v>
      </c>
      <c r="C2204" t="s">
        <v>5194</v>
      </c>
      <c r="D2204" t="s">
        <v>2687</v>
      </c>
      <c r="E2204" t="s">
        <v>5201</v>
      </c>
      <c r="F2204" t="s">
        <v>5197</v>
      </c>
      <c r="G2204" t="s">
        <v>2687</v>
      </c>
      <c r="H2204" t="s">
        <v>5202</v>
      </c>
      <c r="I2204" t="s">
        <v>557</v>
      </c>
      <c r="J2204">
        <v>570128135.04395401</v>
      </c>
      <c r="L2204" s="4"/>
      <c r="M2204" s="4"/>
    </row>
    <row r="2205" spans="1:13" x14ac:dyDescent="0.4">
      <c r="A2205">
        <v>210000264</v>
      </c>
      <c r="B2205" t="s">
        <v>1531</v>
      </c>
      <c r="C2205" t="s">
        <v>5203</v>
      </c>
      <c r="D2205" t="s">
        <v>2687</v>
      </c>
      <c r="F2205" t="s">
        <v>5204</v>
      </c>
      <c r="G2205" t="s">
        <v>2687</v>
      </c>
      <c r="H2205" t="s">
        <v>5204</v>
      </c>
      <c r="I2205" t="s">
        <v>692</v>
      </c>
      <c r="J2205">
        <v>13262783352.44314</v>
      </c>
      <c r="L2205" s="4"/>
      <c r="M2205" s="4"/>
    </row>
    <row r="2206" spans="1:13" x14ac:dyDescent="0.4">
      <c r="A2206">
        <v>210000264</v>
      </c>
      <c r="B2206" t="s">
        <v>1531</v>
      </c>
      <c r="C2206" t="s">
        <v>5203</v>
      </c>
      <c r="D2206" t="s">
        <v>2687</v>
      </c>
      <c r="F2206" t="s">
        <v>5205</v>
      </c>
      <c r="G2206" t="s">
        <v>2687</v>
      </c>
      <c r="H2206" t="s">
        <v>5205</v>
      </c>
      <c r="I2206" t="s">
        <v>692</v>
      </c>
      <c r="J2206">
        <v>647287785.29553771</v>
      </c>
      <c r="L2206" s="4"/>
      <c r="M2206" s="4"/>
    </row>
    <row r="2207" spans="1:13" x14ac:dyDescent="0.4">
      <c r="A2207">
        <v>210000264</v>
      </c>
      <c r="B2207" t="s">
        <v>1531</v>
      </c>
      <c r="C2207" t="s">
        <v>5203</v>
      </c>
      <c r="D2207" t="s">
        <v>2687</v>
      </c>
      <c r="F2207" t="s">
        <v>5206</v>
      </c>
      <c r="G2207" t="s">
        <v>2687</v>
      </c>
      <c r="H2207" t="s">
        <v>5206</v>
      </c>
      <c r="I2207" t="s">
        <v>692</v>
      </c>
      <c r="J2207">
        <v>2217823258.0527139</v>
      </c>
      <c r="L2207" s="4"/>
      <c r="M2207" s="4"/>
    </row>
    <row r="2208" spans="1:13" x14ac:dyDescent="0.4">
      <c r="A2208">
        <v>210000264</v>
      </c>
      <c r="B2208" t="s">
        <v>1531</v>
      </c>
      <c r="C2208" t="s">
        <v>5203</v>
      </c>
      <c r="D2208" t="s">
        <v>2687</v>
      </c>
      <c r="F2208" t="s">
        <v>5208</v>
      </c>
      <c r="G2208" t="s">
        <v>2687</v>
      </c>
      <c r="H2208" t="s">
        <v>5208</v>
      </c>
      <c r="I2208" t="s">
        <v>692</v>
      </c>
      <c r="J2208">
        <v>0</v>
      </c>
      <c r="L2208" s="4"/>
      <c r="M2208" s="4"/>
    </row>
    <row r="2209" spans="1:13" x14ac:dyDescent="0.4">
      <c r="A2209">
        <v>210000264</v>
      </c>
      <c r="B2209" t="s">
        <v>1531</v>
      </c>
      <c r="C2209" t="s">
        <v>5203</v>
      </c>
      <c r="D2209" t="s">
        <v>2687</v>
      </c>
      <c r="F2209" t="s">
        <v>5207</v>
      </c>
      <c r="G2209" t="s">
        <v>2687</v>
      </c>
      <c r="H2209" t="s">
        <v>5207</v>
      </c>
      <c r="I2209" t="s">
        <v>692</v>
      </c>
      <c r="J2209">
        <v>1178251186.241107</v>
      </c>
      <c r="L2209" s="4"/>
      <c r="M2209" s="4"/>
    </row>
    <row r="2210" spans="1:13" x14ac:dyDescent="0.4">
      <c r="A2210">
        <v>210000264</v>
      </c>
      <c r="B2210" t="s">
        <v>1531</v>
      </c>
      <c r="C2210" t="s">
        <v>5203</v>
      </c>
      <c r="D2210" t="s">
        <v>2687</v>
      </c>
      <c r="F2210" t="s">
        <v>5210</v>
      </c>
      <c r="G2210" t="s">
        <v>2687</v>
      </c>
      <c r="H2210" t="s">
        <v>5210</v>
      </c>
      <c r="I2210" t="s">
        <v>692</v>
      </c>
      <c r="J2210">
        <v>21138753307.258461</v>
      </c>
      <c r="L2210" s="4"/>
      <c r="M2210" s="4"/>
    </row>
    <row r="2211" spans="1:13" x14ac:dyDescent="0.4">
      <c r="A2211">
        <v>210000264</v>
      </c>
      <c r="B2211" t="s">
        <v>1531</v>
      </c>
      <c r="C2211" t="s">
        <v>5203</v>
      </c>
      <c r="D2211" t="s">
        <v>2687</v>
      </c>
      <c r="F2211" t="s">
        <v>5209</v>
      </c>
      <c r="G2211" t="s">
        <v>2687</v>
      </c>
      <c r="H2211" t="s">
        <v>5209</v>
      </c>
      <c r="I2211" t="s">
        <v>692</v>
      </c>
      <c r="J2211">
        <v>5949839087.0410519</v>
      </c>
      <c r="L2211" s="4"/>
      <c r="M2211" s="4"/>
    </row>
    <row r="2212" spans="1:13" x14ac:dyDescent="0.4">
      <c r="A2212">
        <v>210000264</v>
      </c>
      <c r="B2212" t="s">
        <v>1531</v>
      </c>
      <c r="C2212" t="s">
        <v>5203</v>
      </c>
      <c r="D2212" t="s">
        <v>2687</v>
      </c>
      <c r="F2212" t="s">
        <v>5211</v>
      </c>
      <c r="G2212" t="s">
        <v>2687</v>
      </c>
      <c r="H2212" t="s">
        <v>5211</v>
      </c>
      <c r="I2212" t="s">
        <v>692</v>
      </c>
      <c r="J2212">
        <v>156.75429548791641</v>
      </c>
      <c r="L2212" s="4"/>
      <c r="M2212" s="4"/>
    </row>
    <row r="2213" spans="1:13" x14ac:dyDescent="0.4">
      <c r="A2213">
        <v>210000264</v>
      </c>
      <c r="B2213" t="s">
        <v>1531</v>
      </c>
      <c r="C2213" t="s">
        <v>5203</v>
      </c>
      <c r="D2213" t="s">
        <v>2687</v>
      </c>
      <c r="F2213" t="s">
        <v>5212</v>
      </c>
      <c r="G2213" t="s">
        <v>2687</v>
      </c>
      <c r="H2213" t="s">
        <v>5212</v>
      </c>
      <c r="I2213" t="s">
        <v>692</v>
      </c>
      <c r="J2213">
        <v>0</v>
      </c>
      <c r="L2213" s="4"/>
      <c r="M2213" s="4"/>
    </row>
    <row r="2214" spans="1:13" x14ac:dyDescent="0.4">
      <c r="A2214">
        <v>210000264</v>
      </c>
      <c r="B2214" t="s">
        <v>1531</v>
      </c>
      <c r="C2214" t="s">
        <v>5203</v>
      </c>
      <c r="D2214" t="s">
        <v>2687</v>
      </c>
      <c r="F2214" t="s">
        <v>5213</v>
      </c>
      <c r="G2214" t="s">
        <v>2687</v>
      </c>
      <c r="H2214" t="s">
        <v>5213</v>
      </c>
      <c r="I2214" t="s">
        <v>692</v>
      </c>
      <c r="J2214">
        <v>1389408235.6353209</v>
      </c>
      <c r="L2214" s="4"/>
      <c r="M2214" s="4"/>
    </row>
    <row r="2215" spans="1:13" x14ac:dyDescent="0.4">
      <c r="A2215">
        <v>210000264</v>
      </c>
      <c r="B2215" t="s">
        <v>1531</v>
      </c>
      <c r="C2215" t="s">
        <v>5203</v>
      </c>
      <c r="D2215" t="s">
        <v>2687</v>
      </c>
      <c r="F2215" t="s">
        <v>4297</v>
      </c>
      <c r="G2215" t="s">
        <v>2687</v>
      </c>
      <c r="H2215" t="s">
        <v>4297</v>
      </c>
      <c r="I2215" t="s">
        <v>692</v>
      </c>
      <c r="J2215">
        <v>3138799105.5098462</v>
      </c>
      <c r="L2215" s="4"/>
      <c r="M2215" s="4"/>
    </row>
    <row r="2216" spans="1:13" x14ac:dyDescent="0.4">
      <c r="A2216">
        <v>210000264</v>
      </c>
      <c r="B2216" t="s">
        <v>1531</v>
      </c>
      <c r="C2216" t="s">
        <v>5203</v>
      </c>
      <c r="D2216" t="s">
        <v>2687</v>
      </c>
      <c r="F2216" t="s">
        <v>5214</v>
      </c>
      <c r="G2216" t="s">
        <v>2687</v>
      </c>
      <c r="H2216" t="s">
        <v>5214</v>
      </c>
      <c r="I2216" t="s">
        <v>692</v>
      </c>
      <c r="J2216">
        <v>1996731748.4276581</v>
      </c>
      <c r="L2216" s="4"/>
      <c r="M2216" s="4"/>
    </row>
    <row r="2217" spans="1:13" x14ac:dyDescent="0.4">
      <c r="A2217">
        <v>210000264</v>
      </c>
      <c r="B2217" t="s">
        <v>1531</v>
      </c>
      <c r="C2217" t="s">
        <v>5203</v>
      </c>
      <c r="D2217" t="s">
        <v>2687</v>
      </c>
      <c r="F2217" t="s">
        <v>9408</v>
      </c>
      <c r="G2217" t="s">
        <v>2687</v>
      </c>
      <c r="H2217" t="s">
        <v>9408</v>
      </c>
      <c r="I2217" t="s">
        <v>692</v>
      </c>
      <c r="J2217">
        <v>1379517823.361511</v>
      </c>
      <c r="L2217" s="4"/>
      <c r="M2217" s="4"/>
    </row>
    <row r="2218" spans="1:13" x14ac:dyDescent="0.4">
      <c r="A2218">
        <v>210000264</v>
      </c>
      <c r="B2218" t="s">
        <v>1531</v>
      </c>
      <c r="C2218" t="s">
        <v>5203</v>
      </c>
      <c r="D2218" t="s">
        <v>2687</v>
      </c>
      <c r="F2218" t="s">
        <v>5215</v>
      </c>
      <c r="G2218" t="s">
        <v>2687</v>
      </c>
      <c r="H2218" t="s">
        <v>5215</v>
      </c>
      <c r="I2218" t="s">
        <v>692</v>
      </c>
      <c r="J2218">
        <v>4204966659.7339659</v>
      </c>
      <c r="L2218" s="4"/>
      <c r="M2218" s="4"/>
    </row>
    <row r="2219" spans="1:13" x14ac:dyDescent="0.4">
      <c r="A2219">
        <v>210000264</v>
      </c>
      <c r="B2219" t="s">
        <v>1531</v>
      </c>
      <c r="C2219" t="s">
        <v>5203</v>
      </c>
      <c r="D2219" t="s">
        <v>2687</v>
      </c>
      <c r="F2219" t="s">
        <v>5216</v>
      </c>
      <c r="G2219" t="s">
        <v>2687</v>
      </c>
      <c r="H2219" t="s">
        <v>5216</v>
      </c>
      <c r="I2219" t="s">
        <v>692</v>
      </c>
      <c r="J2219">
        <v>4947945496.5958414</v>
      </c>
      <c r="L2219" s="4"/>
      <c r="M2219" s="4"/>
    </row>
    <row r="2220" spans="1:13" x14ac:dyDescent="0.4">
      <c r="A2220">
        <v>210000264</v>
      </c>
      <c r="B2220" t="s">
        <v>1531</v>
      </c>
      <c r="C2220" t="s">
        <v>5203</v>
      </c>
      <c r="D2220" t="s">
        <v>2687</v>
      </c>
      <c r="F2220" t="s">
        <v>5217</v>
      </c>
      <c r="G2220" t="s">
        <v>2687</v>
      </c>
      <c r="H2220" t="s">
        <v>5217</v>
      </c>
      <c r="I2220" t="s">
        <v>692</v>
      </c>
      <c r="J2220">
        <v>1038496423.835969</v>
      </c>
      <c r="L2220" s="4"/>
      <c r="M2220" s="4"/>
    </row>
    <row r="2221" spans="1:13" x14ac:dyDescent="0.4">
      <c r="A2221">
        <v>210000264</v>
      </c>
      <c r="B2221" t="s">
        <v>1531</v>
      </c>
      <c r="C2221" t="s">
        <v>5203</v>
      </c>
      <c r="D2221" t="s">
        <v>2687</v>
      </c>
      <c r="F2221" t="s">
        <v>5218</v>
      </c>
      <c r="G2221" t="s">
        <v>2687</v>
      </c>
      <c r="H2221" t="s">
        <v>5218</v>
      </c>
      <c r="I2221" t="s">
        <v>692</v>
      </c>
      <c r="J2221">
        <v>2499727674.9894552</v>
      </c>
      <c r="L2221" s="4"/>
      <c r="M2221" s="4"/>
    </row>
    <row r="2222" spans="1:13" x14ac:dyDescent="0.4">
      <c r="A2222">
        <v>210000264</v>
      </c>
      <c r="B2222" t="s">
        <v>1531</v>
      </c>
      <c r="C2222" t="s">
        <v>5203</v>
      </c>
      <c r="D2222" t="s">
        <v>2687</v>
      </c>
      <c r="F2222" t="s">
        <v>5219</v>
      </c>
      <c r="G2222" t="s">
        <v>2687</v>
      </c>
      <c r="H2222" t="s">
        <v>5219</v>
      </c>
      <c r="I2222" t="s">
        <v>692</v>
      </c>
      <c r="J2222">
        <v>1656370676.3718579</v>
      </c>
      <c r="L2222" s="4"/>
      <c r="M2222" s="4"/>
    </row>
    <row r="2223" spans="1:13" x14ac:dyDescent="0.4">
      <c r="A2223">
        <v>210000264</v>
      </c>
      <c r="B2223" t="s">
        <v>1531</v>
      </c>
      <c r="C2223" t="s">
        <v>5203</v>
      </c>
      <c r="D2223" t="s">
        <v>2687</v>
      </c>
      <c r="F2223" t="s">
        <v>5220</v>
      </c>
      <c r="G2223" t="s">
        <v>2687</v>
      </c>
      <c r="H2223" t="s">
        <v>5220</v>
      </c>
      <c r="I2223" t="s">
        <v>692</v>
      </c>
      <c r="J2223">
        <v>1194724730.2853751</v>
      </c>
      <c r="L2223" s="4"/>
      <c r="M2223" s="4"/>
    </row>
    <row r="2224" spans="1:13" x14ac:dyDescent="0.4">
      <c r="A2224">
        <v>210000264</v>
      </c>
      <c r="B2224" t="s">
        <v>1531</v>
      </c>
      <c r="C2224" t="s">
        <v>5203</v>
      </c>
      <c r="D2224" t="s">
        <v>2687</v>
      </c>
      <c r="F2224" t="s">
        <v>5221</v>
      </c>
      <c r="G2224" t="s">
        <v>2687</v>
      </c>
      <c r="H2224" t="s">
        <v>5221</v>
      </c>
      <c r="I2224" t="s">
        <v>692</v>
      </c>
      <c r="J2224">
        <v>1917320649.350661</v>
      </c>
      <c r="L2224" s="4"/>
      <c r="M2224" s="4"/>
    </row>
    <row r="2225" spans="1:13" x14ac:dyDescent="0.4">
      <c r="A2225">
        <v>210000264</v>
      </c>
      <c r="B2225" t="s">
        <v>1531</v>
      </c>
      <c r="C2225" t="s">
        <v>5203</v>
      </c>
      <c r="D2225" t="s">
        <v>2687</v>
      </c>
      <c r="F2225" t="s">
        <v>5222</v>
      </c>
      <c r="G2225" t="s">
        <v>2687</v>
      </c>
      <c r="H2225" t="s">
        <v>5222</v>
      </c>
      <c r="I2225" t="s">
        <v>692</v>
      </c>
      <c r="J2225">
        <v>2326837876.09549</v>
      </c>
      <c r="L2225" s="4"/>
      <c r="M2225" s="4"/>
    </row>
    <row r="2226" spans="1:13" x14ac:dyDescent="0.4">
      <c r="A2226">
        <v>210000264</v>
      </c>
      <c r="B2226" t="s">
        <v>1531</v>
      </c>
      <c r="C2226" t="s">
        <v>5203</v>
      </c>
      <c r="D2226" t="s">
        <v>2687</v>
      </c>
      <c r="F2226" t="s">
        <v>5223</v>
      </c>
      <c r="G2226" t="s">
        <v>2687</v>
      </c>
      <c r="H2226" t="s">
        <v>5223</v>
      </c>
      <c r="I2226" t="s">
        <v>692</v>
      </c>
      <c r="J2226">
        <v>505756212.9510439</v>
      </c>
      <c r="L2226" s="4"/>
      <c r="M2226" s="4"/>
    </row>
    <row r="2227" spans="1:13" x14ac:dyDescent="0.4">
      <c r="A2227">
        <v>210000264</v>
      </c>
      <c r="B2227" t="s">
        <v>1531</v>
      </c>
      <c r="C2227" t="s">
        <v>5203</v>
      </c>
      <c r="D2227" t="s">
        <v>2687</v>
      </c>
      <c r="F2227" t="s">
        <v>5224</v>
      </c>
      <c r="G2227" t="s">
        <v>2687</v>
      </c>
      <c r="H2227" t="s">
        <v>5224</v>
      </c>
      <c r="I2227" t="s">
        <v>692</v>
      </c>
      <c r="J2227">
        <v>847466312.47381222</v>
      </c>
      <c r="L2227" s="4"/>
      <c r="M2227" s="4"/>
    </row>
    <row r="2228" spans="1:13" x14ac:dyDescent="0.4">
      <c r="A2228">
        <v>210000264</v>
      </c>
      <c r="B2228" t="s">
        <v>1531</v>
      </c>
      <c r="C2228" t="s">
        <v>5203</v>
      </c>
      <c r="D2228" t="s">
        <v>2687</v>
      </c>
      <c r="F2228" t="s">
        <v>5225</v>
      </c>
      <c r="G2228" t="s">
        <v>2687</v>
      </c>
      <c r="H2228" t="s">
        <v>5225</v>
      </c>
      <c r="I2228" t="s">
        <v>692</v>
      </c>
      <c r="J2228">
        <v>215537156.295885</v>
      </c>
      <c r="L2228" s="4"/>
      <c r="M2228" s="4"/>
    </row>
    <row r="2229" spans="1:13" x14ac:dyDescent="0.4">
      <c r="A2229">
        <v>210000271</v>
      </c>
      <c r="B2229" t="s">
        <v>5226</v>
      </c>
      <c r="C2229" t="s">
        <v>5227</v>
      </c>
      <c r="D2229" t="s">
        <v>554</v>
      </c>
      <c r="E2229" t="s">
        <v>5228</v>
      </c>
      <c r="F2229" t="s">
        <v>5229</v>
      </c>
      <c r="G2229" t="s">
        <v>554</v>
      </c>
      <c r="H2229" t="s">
        <v>5230</v>
      </c>
      <c r="I2229" t="s">
        <v>557</v>
      </c>
      <c r="J2229">
        <v>7775633912.8639698</v>
      </c>
      <c r="K2229">
        <v>4.95</v>
      </c>
      <c r="L2229" s="4">
        <v>52230</v>
      </c>
      <c r="M2229" s="4">
        <v>43635</v>
      </c>
    </row>
    <row r="2230" spans="1:13" x14ac:dyDescent="0.4">
      <c r="A2230">
        <v>210000271</v>
      </c>
      <c r="B2230" t="s">
        <v>5226</v>
      </c>
      <c r="C2230" t="s">
        <v>5227</v>
      </c>
      <c r="D2230" t="s">
        <v>554</v>
      </c>
      <c r="E2230" t="s">
        <v>5233</v>
      </c>
      <c r="F2230" t="s">
        <v>5234</v>
      </c>
      <c r="G2230" t="s">
        <v>554</v>
      </c>
      <c r="H2230" t="s">
        <v>5230</v>
      </c>
      <c r="I2230" t="s">
        <v>557</v>
      </c>
      <c r="J2230">
        <v>4364820976.8679304</v>
      </c>
      <c r="K2230">
        <v>4.95</v>
      </c>
      <c r="L2230" s="4">
        <v>52230</v>
      </c>
      <c r="M2230" s="4">
        <v>43635</v>
      </c>
    </row>
    <row r="2231" spans="1:13" x14ac:dyDescent="0.4">
      <c r="A2231">
        <v>210000271</v>
      </c>
      <c r="B2231" t="s">
        <v>5226</v>
      </c>
      <c r="C2231" t="s">
        <v>5227</v>
      </c>
      <c r="D2231" t="s">
        <v>554</v>
      </c>
      <c r="E2231" t="s">
        <v>5235</v>
      </c>
      <c r="F2231" t="s">
        <v>5236</v>
      </c>
      <c r="G2231" t="s">
        <v>554</v>
      </c>
      <c r="H2231" t="s">
        <v>5230</v>
      </c>
      <c r="I2231" t="s">
        <v>557</v>
      </c>
      <c r="J2231">
        <v>6910966546.7048397</v>
      </c>
      <c r="K2231">
        <v>4.95</v>
      </c>
      <c r="L2231" s="4">
        <v>52230</v>
      </c>
      <c r="M2231" s="4">
        <v>43635</v>
      </c>
    </row>
    <row r="2232" spans="1:13" x14ac:dyDescent="0.4">
      <c r="A2232">
        <v>210000271</v>
      </c>
      <c r="B2232" t="s">
        <v>5226</v>
      </c>
      <c r="C2232" t="s">
        <v>5227</v>
      </c>
      <c r="D2232" t="s">
        <v>554</v>
      </c>
      <c r="E2232" t="s">
        <v>5237</v>
      </c>
      <c r="F2232" t="s">
        <v>5238</v>
      </c>
      <c r="G2232" t="s">
        <v>554</v>
      </c>
      <c r="H2232" t="s">
        <v>5230</v>
      </c>
      <c r="I2232" t="s">
        <v>557</v>
      </c>
      <c r="J2232">
        <v>3273615732.6500401</v>
      </c>
      <c r="K2232">
        <v>4.95</v>
      </c>
      <c r="L2232" s="4">
        <v>52230</v>
      </c>
      <c r="M2232" s="4">
        <v>43635</v>
      </c>
    </row>
    <row r="2233" spans="1:13" x14ac:dyDescent="0.4">
      <c r="A2233">
        <v>210000271</v>
      </c>
      <c r="B2233" t="s">
        <v>5226</v>
      </c>
      <c r="C2233" t="s">
        <v>5227</v>
      </c>
      <c r="D2233" t="s">
        <v>554</v>
      </c>
      <c r="E2233" t="s">
        <v>5239</v>
      </c>
      <c r="F2233" t="s">
        <v>5240</v>
      </c>
      <c r="G2233" t="s">
        <v>554</v>
      </c>
      <c r="H2233" t="s">
        <v>5230</v>
      </c>
      <c r="I2233" t="s">
        <v>557</v>
      </c>
      <c r="J2233">
        <v>2036916455.8724401</v>
      </c>
      <c r="K2233">
        <v>4.95</v>
      </c>
      <c r="L2233" s="4">
        <v>52230</v>
      </c>
      <c r="M2233" s="4">
        <v>43635</v>
      </c>
    </row>
    <row r="2234" spans="1:13" x14ac:dyDescent="0.4">
      <c r="A2234">
        <v>210000271</v>
      </c>
      <c r="B2234" t="s">
        <v>5226</v>
      </c>
      <c r="C2234" t="s">
        <v>5227</v>
      </c>
      <c r="D2234" t="s">
        <v>554</v>
      </c>
      <c r="E2234" t="s">
        <v>5241</v>
      </c>
      <c r="F2234" t="s">
        <v>5242</v>
      </c>
      <c r="G2234" t="s">
        <v>554</v>
      </c>
      <c r="H2234" t="s">
        <v>5230</v>
      </c>
      <c r="I2234" t="s">
        <v>557</v>
      </c>
      <c r="J2234">
        <v>1273072784.92027</v>
      </c>
      <c r="K2234">
        <v>4.95</v>
      </c>
      <c r="L2234" s="4">
        <v>52230</v>
      </c>
      <c r="M2234" s="4">
        <v>43635</v>
      </c>
    </row>
    <row r="2235" spans="1:13" x14ac:dyDescent="0.4">
      <c r="A2235">
        <v>210000271</v>
      </c>
      <c r="B2235" t="s">
        <v>5226</v>
      </c>
      <c r="C2235" t="s">
        <v>5227</v>
      </c>
      <c r="D2235" t="s">
        <v>554</v>
      </c>
      <c r="E2235" t="s">
        <v>5243</v>
      </c>
      <c r="F2235" t="s">
        <v>5244</v>
      </c>
      <c r="G2235" t="s">
        <v>554</v>
      </c>
      <c r="H2235" t="s">
        <v>5230</v>
      </c>
      <c r="I2235" t="s">
        <v>557</v>
      </c>
      <c r="J2235">
        <v>436482097.68643701</v>
      </c>
      <c r="K2235">
        <v>4.95</v>
      </c>
      <c r="L2235" s="4">
        <v>52230</v>
      </c>
      <c r="M2235" s="4">
        <v>43635</v>
      </c>
    </row>
    <row r="2236" spans="1:13" x14ac:dyDescent="0.4">
      <c r="A2236">
        <v>210000271</v>
      </c>
      <c r="B2236" t="s">
        <v>5226</v>
      </c>
      <c r="C2236" t="s">
        <v>5227</v>
      </c>
      <c r="D2236" t="s">
        <v>554</v>
      </c>
      <c r="E2236" t="s">
        <v>5245</v>
      </c>
      <c r="F2236" t="s">
        <v>5246</v>
      </c>
      <c r="G2236" t="s">
        <v>554</v>
      </c>
      <c r="H2236" t="s">
        <v>5230</v>
      </c>
      <c r="I2236" t="s">
        <v>557</v>
      </c>
      <c r="J2236">
        <v>472855605.82543701</v>
      </c>
      <c r="K2236">
        <v>4.95</v>
      </c>
      <c r="L2236" s="4">
        <v>52230</v>
      </c>
      <c r="M2236" s="4">
        <v>43635</v>
      </c>
    </row>
    <row r="2237" spans="1:13" x14ac:dyDescent="0.4">
      <c r="A2237">
        <v>210000271</v>
      </c>
      <c r="B2237" t="s">
        <v>5226</v>
      </c>
      <c r="C2237" t="s">
        <v>5227</v>
      </c>
      <c r="D2237" t="s">
        <v>554</v>
      </c>
      <c r="E2237" t="s">
        <v>5247</v>
      </c>
      <c r="F2237" t="s">
        <v>5248</v>
      </c>
      <c r="G2237" t="s">
        <v>554</v>
      </c>
      <c r="H2237" t="s">
        <v>5230</v>
      </c>
      <c r="I2237" t="s">
        <v>557</v>
      </c>
      <c r="J2237">
        <v>400108589.54740101</v>
      </c>
      <c r="K2237">
        <v>4.95</v>
      </c>
      <c r="L2237" s="4">
        <v>52230</v>
      </c>
      <c r="M2237" s="4">
        <v>43635</v>
      </c>
    </row>
    <row r="2238" spans="1:13" x14ac:dyDescent="0.4">
      <c r="A2238">
        <v>210000271</v>
      </c>
      <c r="B2238" t="s">
        <v>5226</v>
      </c>
      <c r="C2238" t="s">
        <v>5227</v>
      </c>
      <c r="D2238" t="s">
        <v>554</v>
      </c>
      <c r="E2238" t="s">
        <v>5231</v>
      </c>
      <c r="F2238" t="s">
        <v>5232</v>
      </c>
      <c r="G2238" t="s">
        <v>554</v>
      </c>
      <c r="H2238" t="s">
        <v>5230</v>
      </c>
      <c r="I2238" t="s">
        <v>557</v>
      </c>
      <c r="J2238">
        <v>392470152.83412999</v>
      </c>
      <c r="K2238">
        <v>4.95</v>
      </c>
      <c r="L2238" s="4">
        <v>52230</v>
      </c>
      <c r="M2238" s="4">
        <v>43635</v>
      </c>
    </row>
    <row r="2239" spans="1:13" x14ac:dyDescent="0.4">
      <c r="A2239">
        <v>210000271</v>
      </c>
      <c r="B2239" t="s">
        <v>5226</v>
      </c>
      <c r="C2239" t="s">
        <v>5227</v>
      </c>
      <c r="D2239" t="s">
        <v>554</v>
      </c>
      <c r="E2239" t="s">
        <v>5249</v>
      </c>
      <c r="F2239" t="s">
        <v>5250</v>
      </c>
      <c r="G2239" t="s">
        <v>554</v>
      </c>
      <c r="H2239" t="s">
        <v>5251</v>
      </c>
      <c r="I2239" t="s">
        <v>557</v>
      </c>
      <c r="J2239">
        <v>1245068593.8269801</v>
      </c>
      <c r="K2239">
        <v>5</v>
      </c>
      <c r="L2239" s="4">
        <v>51591</v>
      </c>
      <c r="M2239" s="4">
        <v>45827</v>
      </c>
    </row>
    <row r="2240" spans="1:13" x14ac:dyDescent="0.4">
      <c r="A2240">
        <v>210000271</v>
      </c>
      <c r="B2240" t="s">
        <v>5226</v>
      </c>
      <c r="C2240" t="s">
        <v>5227</v>
      </c>
      <c r="D2240" t="s">
        <v>2687</v>
      </c>
      <c r="E2240" t="s">
        <v>5252</v>
      </c>
      <c r="F2240" t="s">
        <v>5230</v>
      </c>
      <c r="G2240" t="s">
        <v>2687</v>
      </c>
      <c r="H2240" t="s">
        <v>5230</v>
      </c>
      <c r="I2240" t="s">
        <v>557</v>
      </c>
      <c r="J2240">
        <v>625454696.16263294</v>
      </c>
      <c r="L2240" s="4"/>
      <c r="M2240" s="4"/>
    </row>
    <row r="2241" spans="1:13" x14ac:dyDescent="0.4">
      <c r="A2241">
        <v>210000298</v>
      </c>
      <c r="B2241" t="s">
        <v>1637</v>
      </c>
      <c r="C2241" t="s">
        <v>5253</v>
      </c>
      <c r="D2241" t="s">
        <v>554</v>
      </c>
      <c r="E2241" t="s">
        <v>5254</v>
      </c>
      <c r="F2241" t="s">
        <v>5255</v>
      </c>
      <c r="G2241" t="s">
        <v>554</v>
      </c>
      <c r="H2241" t="s">
        <v>5256</v>
      </c>
      <c r="I2241" t="s">
        <v>557</v>
      </c>
      <c r="J2241">
        <v>3721566621.2402101</v>
      </c>
      <c r="K2241">
        <v>5.05</v>
      </c>
      <c r="L2241" s="4">
        <v>46823</v>
      </c>
      <c r="M2241" s="4">
        <v>44266</v>
      </c>
    </row>
    <row r="2242" spans="1:13" x14ac:dyDescent="0.4">
      <c r="A2242">
        <v>210000324</v>
      </c>
      <c r="B2242" t="s">
        <v>1656</v>
      </c>
      <c r="C2242" t="s">
        <v>5257</v>
      </c>
      <c r="D2242" t="s">
        <v>4051</v>
      </c>
      <c r="F2242" t="s">
        <v>1656</v>
      </c>
      <c r="G2242" t="s">
        <v>4051</v>
      </c>
      <c r="H2242" t="s">
        <v>5258</v>
      </c>
      <c r="I2242" t="s">
        <v>557</v>
      </c>
      <c r="J2242">
        <v>5643565862</v>
      </c>
      <c r="K2242">
        <v>4.5</v>
      </c>
      <c r="L2242" s="4"/>
      <c r="M2242" s="4">
        <v>43675</v>
      </c>
    </row>
    <row r="2243" spans="1:13" x14ac:dyDescent="0.4">
      <c r="A2243">
        <v>210000325</v>
      </c>
      <c r="B2243" t="s">
        <v>1658</v>
      </c>
      <c r="C2243" t="s">
        <v>5259</v>
      </c>
      <c r="D2243" t="s">
        <v>4051</v>
      </c>
      <c r="F2243" t="s">
        <v>1658</v>
      </c>
      <c r="G2243" t="s">
        <v>4051</v>
      </c>
      <c r="H2243" t="s">
        <v>5258</v>
      </c>
      <c r="I2243" t="s">
        <v>557</v>
      </c>
      <c r="J2243">
        <v>0</v>
      </c>
      <c r="K2243">
        <v>4.5</v>
      </c>
      <c r="L2243" s="4"/>
      <c r="M2243" s="4">
        <v>43675</v>
      </c>
    </row>
    <row r="2244" spans="1:13" x14ac:dyDescent="0.4">
      <c r="A2244">
        <v>210000329</v>
      </c>
      <c r="B2244" t="s">
        <v>1620</v>
      </c>
      <c r="C2244" t="s">
        <v>5260</v>
      </c>
      <c r="D2244" t="s">
        <v>554</v>
      </c>
      <c r="E2244" t="s">
        <v>5261</v>
      </c>
      <c r="F2244" t="s">
        <v>5262</v>
      </c>
      <c r="G2244" t="s">
        <v>554</v>
      </c>
      <c r="H2244" t="s">
        <v>5263</v>
      </c>
      <c r="I2244" t="s">
        <v>692</v>
      </c>
      <c r="J2244">
        <v>14303809890.5769</v>
      </c>
      <c r="K2244">
        <v>4.7</v>
      </c>
      <c r="L2244" s="4">
        <v>46874</v>
      </c>
      <c r="M2244" s="4">
        <v>44392</v>
      </c>
    </row>
    <row r="2245" spans="1:13" x14ac:dyDescent="0.4">
      <c r="A2245">
        <v>210000366</v>
      </c>
      <c r="B2245" t="s">
        <v>1551</v>
      </c>
      <c r="C2245" t="s">
        <v>9409</v>
      </c>
      <c r="D2245" t="s">
        <v>2687</v>
      </c>
      <c r="F2245" t="s">
        <v>9410</v>
      </c>
      <c r="G2245" t="s">
        <v>2687</v>
      </c>
      <c r="I2245" t="s">
        <v>692</v>
      </c>
      <c r="J2245">
        <v>1013739337.704394</v>
      </c>
      <c r="L2245" s="4"/>
      <c r="M2245" s="4"/>
    </row>
    <row r="2246" spans="1:13" x14ac:dyDescent="0.4">
      <c r="A2246">
        <v>210000366</v>
      </c>
      <c r="B2246" t="s">
        <v>1551</v>
      </c>
      <c r="C2246" t="s">
        <v>9409</v>
      </c>
      <c r="D2246" t="s">
        <v>2687</v>
      </c>
      <c r="F2246" t="s">
        <v>9411</v>
      </c>
      <c r="G2246" t="s">
        <v>2687</v>
      </c>
      <c r="I2246" t="s">
        <v>692</v>
      </c>
      <c r="J2246">
        <v>9050623025.4146481</v>
      </c>
      <c r="L2246" s="4"/>
      <c r="M2246" s="4"/>
    </row>
    <row r="2247" spans="1:13" x14ac:dyDescent="0.4">
      <c r="A2247">
        <v>210000366</v>
      </c>
      <c r="B2247" t="s">
        <v>1551</v>
      </c>
      <c r="C2247" t="s">
        <v>9409</v>
      </c>
      <c r="D2247" t="s">
        <v>2687</v>
      </c>
      <c r="F2247" t="s">
        <v>9412</v>
      </c>
      <c r="G2247" t="s">
        <v>2687</v>
      </c>
      <c r="I2247" t="s">
        <v>692</v>
      </c>
      <c r="J2247">
        <v>7084058986.32337</v>
      </c>
      <c r="L2247" s="4"/>
      <c r="M2247" s="4"/>
    </row>
    <row r="2248" spans="1:13" x14ac:dyDescent="0.4">
      <c r="A2248">
        <v>210000366</v>
      </c>
      <c r="B2248" t="s">
        <v>1551</v>
      </c>
      <c r="C2248" t="s">
        <v>9409</v>
      </c>
      <c r="D2248" t="s">
        <v>2687</v>
      </c>
      <c r="F2248" t="s">
        <v>9413</v>
      </c>
      <c r="G2248" t="s">
        <v>2687</v>
      </c>
      <c r="I2248" t="s">
        <v>692</v>
      </c>
      <c r="J2248">
        <v>6839423.89718646</v>
      </c>
      <c r="L2248" s="4"/>
      <c r="M2248" s="4"/>
    </row>
    <row r="2249" spans="1:13" x14ac:dyDescent="0.4">
      <c r="A2249">
        <v>210000366</v>
      </c>
      <c r="B2249" t="s">
        <v>1551</v>
      </c>
      <c r="C2249" t="s">
        <v>9409</v>
      </c>
      <c r="D2249" t="s">
        <v>2687</v>
      </c>
      <c r="F2249" t="s">
        <v>9414</v>
      </c>
      <c r="G2249" t="s">
        <v>2687</v>
      </c>
      <c r="I2249" t="s">
        <v>692</v>
      </c>
      <c r="J2249">
        <v>66115636.61584796</v>
      </c>
      <c r="L2249" s="4"/>
      <c r="M2249" s="4"/>
    </row>
    <row r="2250" spans="1:13" x14ac:dyDescent="0.4">
      <c r="A2250">
        <v>210000366</v>
      </c>
      <c r="B2250" t="s">
        <v>1551</v>
      </c>
      <c r="C2250" t="s">
        <v>9409</v>
      </c>
      <c r="D2250" t="s">
        <v>2687</v>
      </c>
      <c r="F2250" t="s">
        <v>9415</v>
      </c>
      <c r="G2250" t="s">
        <v>2687</v>
      </c>
      <c r="I2250" t="s">
        <v>692</v>
      </c>
      <c r="J2250">
        <v>179535781.50842869</v>
      </c>
      <c r="L2250" s="4"/>
      <c r="M2250" s="4"/>
    </row>
    <row r="2251" spans="1:13" x14ac:dyDescent="0.4">
      <c r="A2251">
        <v>210000366</v>
      </c>
      <c r="B2251" t="s">
        <v>1551</v>
      </c>
      <c r="C2251" t="s">
        <v>9409</v>
      </c>
      <c r="D2251" t="s">
        <v>2687</v>
      </c>
      <c r="F2251" t="s">
        <v>9416</v>
      </c>
      <c r="G2251" t="s">
        <v>2687</v>
      </c>
      <c r="I2251" t="s">
        <v>692</v>
      </c>
      <c r="J2251">
        <v>426442239.34308279</v>
      </c>
      <c r="L2251" s="4"/>
      <c r="M2251" s="4"/>
    </row>
    <row r="2252" spans="1:13" x14ac:dyDescent="0.4">
      <c r="A2252">
        <v>210000366</v>
      </c>
      <c r="B2252" t="s">
        <v>1551</v>
      </c>
      <c r="C2252" t="s">
        <v>9409</v>
      </c>
      <c r="D2252" t="s">
        <v>2687</v>
      </c>
      <c r="F2252" t="s">
        <v>9417</v>
      </c>
      <c r="G2252" t="s">
        <v>2687</v>
      </c>
      <c r="I2252" t="s">
        <v>692</v>
      </c>
      <c r="J2252">
        <v>2759640.6311757108</v>
      </c>
      <c r="L2252" s="4"/>
      <c r="M2252" s="4"/>
    </row>
    <row r="2253" spans="1:13" x14ac:dyDescent="0.4">
      <c r="A2253">
        <v>210000366</v>
      </c>
      <c r="B2253" t="s">
        <v>1551</v>
      </c>
      <c r="C2253" t="s">
        <v>9409</v>
      </c>
      <c r="D2253" t="s">
        <v>2687</v>
      </c>
      <c r="F2253" t="s">
        <v>9418</v>
      </c>
      <c r="G2253" t="s">
        <v>2687</v>
      </c>
      <c r="I2253" t="s">
        <v>692</v>
      </c>
      <c r="J2253">
        <v>24471465.937791429</v>
      </c>
      <c r="L2253" s="4"/>
      <c r="M2253" s="4"/>
    </row>
    <row r="2254" spans="1:13" x14ac:dyDescent="0.4">
      <c r="A2254">
        <v>210000366</v>
      </c>
      <c r="B2254" t="s">
        <v>1551</v>
      </c>
      <c r="C2254" t="s">
        <v>9409</v>
      </c>
      <c r="D2254" t="s">
        <v>2687</v>
      </c>
      <c r="F2254" t="s">
        <v>9419</v>
      </c>
      <c r="G2254" t="s">
        <v>2687</v>
      </c>
      <c r="I2254" t="s">
        <v>692</v>
      </c>
      <c r="J2254">
        <v>40360196.334586836</v>
      </c>
      <c r="L2254" s="4"/>
      <c r="M2254" s="4"/>
    </row>
    <row r="2255" spans="1:13" x14ac:dyDescent="0.4">
      <c r="A2255">
        <v>210000366</v>
      </c>
      <c r="B2255" t="s">
        <v>1551</v>
      </c>
      <c r="C2255" t="s">
        <v>9409</v>
      </c>
      <c r="D2255" t="s">
        <v>2687</v>
      </c>
      <c r="F2255" t="s">
        <v>9420</v>
      </c>
      <c r="G2255" t="s">
        <v>2687</v>
      </c>
      <c r="I2255" t="s">
        <v>692</v>
      </c>
      <c r="J2255">
        <v>31922133.95905219</v>
      </c>
      <c r="L2255" s="4"/>
      <c r="M2255" s="4"/>
    </row>
    <row r="2256" spans="1:13" x14ac:dyDescent="0.4">
      <c r="A2256">
        <v>210000366</v>
      </c>
      <c r="B2256" t="s">
        <v>1551</v>
      </c>
      <c r="C2256" t="s">
        <v>9409</v>
      </c>
      <c r="D2256" t="s">
        <v>2687</v>
      </c>
      <c r="F2256" t="s">
        <v>9421</v>
      </c>
      <c r="G2256" t="s">
        <v>2687</v>
      </c>
      <c r="I2256" t="s">
        <v>692</v>
      </c>
      <c r="J2256">
        <v>6542843.9079906428</v>
      </c>
      <c r="L2256" s="4"/>
      <c r="M2256" s="4"/>
    </row>
    <row r="2257" spans="1:13" x14ac:dyDescent="0.4">
      <c r="A2257">
        <v>210000366</v>
      </c>
      <c r="B2257" t="s">
        <v>1551</v>
      </c>
      <c r="C2257" t="s">
        <v>9409</v>
      </c>
      <c r="D2257" t="s">
        <v>2687</v>
      </c>
      <c r="F2257" t="s">
        <v>9422</v>
      </c>
      <c r="G2257" t="s">
        <v>2687</v>
      </c>
      <c r="I2257" t="s">
        <v>692</v>
      </c>
      <c r="J2257">
        <v>16413170.62159289</v>
      </c>
      <c r="L2257" s="4"/>
      <c r="M2257" s="4"/>
    </row>
    <row r="2258" spans="1:13" x14ac:dyDescent="0.4">
      <c r="A2258">
        <v>210000366</v>
      </c>
      <c r="B2258" t="s">
        <v>1551</v>
      </c>
      <c r="C2258" t="s">
        <v>9409</v>
      </c>
      <c r="D2258" t="s">
        <v>2687</v>
      </c>
      <c r="F2258" t="s">
        <v>9423</v>
      </c>
      <c r="G2258" t="s">
        <v>2687</v>
      </c>
      <c r="I2258" t="s">
        <v>692</v>
      </c>
      <c r="J2258">
        <v>34258605.581253387</v>
      </c>
      <c r="L2258" s="4"/>
      <c r="M2258" s="4"/>
    </row>
    <row r="2259" spans="1:13" x14ac:dyDescent="0.4">
      <c r="A2259">
        <v>210000366</v>
      </c>
      <c r="B2259" t="s">
        <v>1551</v>
      </c>
      <c r="C2259" t="s">
        <v>9409</v>
      </c>
      <c r="D2259" t="s">
        <v>2687</v>
      </c>
      <c r="F2259" t="s">
        <v>9424</v>
      </c>
      <c r="G2259" t="s">
        <v>2687</v>
      </c>
      <c r="I2259" t="s">
        <v>692</v>
      </c>
      <c r="J2259">
        <v>634923504.43119597</v>
      </c>
      <c r="L2259" s="4"/>
      <c r="M2259" s="4"/>
    </row>
    <row r="2260" spans="1:13" x14ac:dyDescent="0.4">
      <c r="A2260">
        <v>210000366</v>
      </c>
      <c r="B2260" t="s">
        <v>1551</v>
      </c>
      <c r="C2260" t="s">
        <v>9409</v>
      </c>
      <c r="D2260" t="s">
        <v>2687</v>
      </c>
      <c r="F2260" t="s">
        <v>9425</v>
      </c>
      <c r="G2260" t="s">
        <v>2687</v>
      </c>
      <c r="I2260" t="s">
        <v>692</v>
      </c>
      <c r="J2260">
        <v>196726570.39437649</v>
      </c>
      <c r="L2260" s="4"/>
      <c r="M2260" s="4"/>
    </row>
    <row r="2261" spans="1:13" x14ac:dyDescent="0.4">
      <c r="A2261">
        <v>210000366</v>
      </c>
      <c r="B2261" t="s">
        <v>1551</v>
      </c>
      <c r="C2261" t="s">
        <v>9409</v>
      </c>
      <c r="D2261" t="s">
        <v>2687</v>
      </c>
      <c r="F2261" t="s">
        <v>9426</v>
      </c>
      <c r="G2261" t="s">
        <v>2687</v>
      </c>
      <c r="I2261" t="s">
        <v>692</v>
      </c>
      <c r="J2261">
        <v>397851.20501877868</v>
      </c>
      <c r="L2261" s="4"/>
      <c r="M2261" s="4"/>
    </row>
    <row r="2262" spans="1:13" x14ac:dyDescent="0.4">
      <c r="A2262">
        <v>210000366</v>
      </c>
      <c r="B2262" t="s">
        <v>1551</v>
      </c>
      <c r="C2262" t="s">
        <v>9409</v>
      </c>
      <c r="D2262" t="s">
        <v>2687</v>
      </c>
      <c r="F2262" t="s">
        <v>9427</v>
      </c>
      <c r="G2262" t="s">
        <v>2687</v>
      </c>
      <c r="I2262" t="s">
        <v>692</v>
      </c>
      <c r="J2262">
        <v>108805070.91436291</v>
      </c>
      <c r="L2262" s="4"/>
      <c r="M2262" s="4"/>
    </row>
    <row r="2263" spans="1:13" x14ac:dyDescent="0.4">
      <c r="A2263">
        <v>210000366</v>
      </c>
      <c r="B2263" t="s">
        <v>1551</v>
      </c>
      <c r="C2263" t="s">
        <v>9409</v>
      </c>
      <c r="D2263" t="s">
        <v>2687</v>
      </c>
      <c r="F2263" t="s">
        <v>9428</v>
      </c>
      <c r="G2263" t="s">
        <v>2687</v>
      </c>
      <c r="I2263" t="s">
        <v>692</v>
      </c>
      <c r="J2263">
        <v>105727149.3191722</v>
      </c>
      <c r="L2263" s="4"/>
      <c r="M2263" s="4"/>
    </row>
    <row r="2264" spans="1:13" x14ac:dyDescent="0.4">
      <c r="A2264">
        <v>210000366</v>
      </c>
      <c r="B2264" t="s">
        <v>1551</v>
      </c>
      <c r="C2264" t="s">
        <v>9409</v>
      </c>
      <c r="D2264" t="s">
        <v>2687</v>
      </c>
      <c r="F2264" t="s">
        <v>9429</v>
      </c>
      <c r="G2264" t="s">
        <v>2687</v>
      </c>
      <c r="I2264" t="s">
        <v>692</v>
      </c>
      <c r="J2264">
        <v>15476411.875230489</v>
      </c>
      <c r="L2264" s="4"/>
      <c r="M2264" s="4"/>
    </row>
    <row r="2265" spans="1:13" x14ac:dyDescent="0.4">
      <c r="A2265">
        <v>210000366</v>
      </c>
      <c r="B2265" t="s">
        <v>1551</v>
      </c>
      <c r="C2265" t="s">
        <v>9409</v>
      </c>
      <c r="D2265" t="s">
        <v>2687</v>
      </c>
      <c r="F2265" t="s">
        <v>9430</v>
      </c>
      <c r="G2265" t="s">
        <v>2687</v>
      </c>
      <c r="I2265" t="s">
        <v>692</v>
      </c>
      <c r="J2265">
        <v>4969523.2335981997</v>
      </c>
      <c r="L2265" s="4"/>
      <c r="M2265" s="4"/>
    </row>
    <row r="2266" spans="1:13" x14ac:dyDescent="0.4">
      <c r="A2266">
        <v>210000366</v>
      </c>
      <c r="B2266" t="s">
        <v>1551</v>
      </c>
      <c r="C2266" t="s">
        <v>9409</v>
      </c>
      <c r="D2266" t="s">
        <v>2687</v>
      </c>
      <c r="F2266" t="s">
        <v>9431</v>
      </c>
      <c r="G2266" t="s">
        <v>2687</v>
      </c>
      <c r="I2266" t="s">
        <v>692</v>
      </c>
      <c r="J2266">
        <v>16821872.314021271</v>
      </c>
      <c r="L2266" s="4"/>
      <c r="M2266" s="4"/>
    </row>
    <row r="2267" spans="1:13" x14ac:dyDescent="0.4">
      <c r="A2267">
        <v>210000366</v>
      </c>
      <c r="B2267" t="s">
        <v>1551</v>
      </c>
      <c r="C2267" t="s">
        <v>9409</v>
      </c>
      <c r="D2267" t="s">
        <v>2687</v>
      </c>
      <c r="F2267" t="s">
        <v>9432</v>
      </c>
      <c r="G2267" t="s">
        <v>2687</v>
      </c>
      <c r="I2267" t="s">
        <v>692</v>
      </c>
      <c r="J2267">
        <v>8155949.7028849637</v>
      </c>
      <c r="L2267" s="4"/>
      <c r="M2267" s="4"/>
    </row>
    <row r="2268" spans="1:13" x14ac:dyDescent="0.4">
      <c r="A2268">
        <v>210000366</v>
      </c>
      <c r="B2268" t="s">
        <v>1551</v>
      </c>
      <c r="C2268" t="s">
        <v>9409</v>
      </c>
      <c r="D2268" t="s">
        <v>2687</v>
      </c>
      <c r="F2268" t="s">
        <v>9433</v>
      </c>
      <c r="G2268" t="s">
        <v>2687</v>
      </c>
      <c r="I2268" t="s">
        <v>692</v>
      </c>
      <c r="J2268">
        <v>556991.68702629022</v>
      </c>
      <c r="L2268" s="4"/>
      <c r="M2268" s="4"/>
    </row>
    <row r="2269" spans="1:13" x14ac:dyDescent="0.4">
      <c r="A2269">
        <v>210000366</v>
      </c>
      <c r="B2269" t="s">
        <v>1551</v>
      </c>
      <c r="C2269" t="s">
        <v>9409</v>
      </c>
      <c r="D2269" t="s">
        <v>2687</v>
      </c>
      <c r="F2269" t="s">
        <v>9434</v>
      </c>
      <c r="G2269" t="s">
        <v>2687</v>
      </c>
      <c r="I2269" t="s">
        <v>692</v>
      </c>
      <c r="J2269">
        <v>257659290.85757071</v>
      </c>
      <c r="L2269" s="4"/>
      <c r="M2269" s="4"/>
    </row>
    <row r="2270" spans="1:13" x14ac:dyDescent="0.4">
      <c r="A2270">
        <v>210000366</v>
      </c>
      <c r="B2270" t="s">
        <v>1551</v>
      </c>
      <c r="C2270" t="s">
        <v>9409</v>
      </c>
      <c r="D2270" t="s">
        <v>2687</v>
      </c>
      <c r="F2270" t="s">
        <v>9435</v>
      </c>
      <c r="G2270" t="s">
        <v>2687</v>
      </c>
      <c r="I2270" t="s">
        <v>692</v>
      </c>
      <c r="J2270">
        <v>766022710.14315653</v>
      </c>
      <c r="L2270" s="4"/>
      <c r="M2270" s="4"/>
    </row>
    <row r="2271" spans="1:13" x14ac:dyDescent="0.4">
      <c r="A2271">
        <v>210000366</v>
      </c>
      <c r="B2271" t="s">
        <v>1551</v>
      </c>
      <c r="C2271" t="s">
        <v>9409</v>
      </c>
      <c r="D2271" t="s">
        <v>2687</v>
      </c>
      <c r="F2271" t="s">
        <v>9436</v>
      </c>
      <c r="G2271" t="s">
        <v>2687</v>
      </c>
      <c r="I2271" t="s">
        <v>692</v>
      </c>
      <c r="J2271">
        <v>4021056811.3208408</v>
      </c>
      <c r="L2271" s="4"/>
      <c r="M2271" s="4"/>
    </row>
    <row r="2272" spans="1:13" x14ac:dyDescent="0.4">
      <c r="A2272">
        <v>210000366</v>
      </c>
      <c r="B2272" t="s">
        <v>1551</v>
      </c>
      <c r="C2272" t="s">
        <v>9409</v>
      </c>
      <c r="D2272" t="s">
        <v>2687</v>
      </c>
      <c r="F2272" t="s">
        <v>9437</v>
      </c>
      <c r="G2272" t="s">
        <v>2687</v>
      </c>
      <c r="I2272" t="s">
        <v>692</v>
      </c>
      <c r="J2272">
        <v>25426308.829836499</v>
      </c>
      <c r="L2272" s="4"/>
      <c r="M2272" s="4"/>
    </row>
    <row r="2273" spans="1:13" x14ac:dyDescent="0.4">
      <c r="A2273">
        <v>210000366</v>
      </c>
      <c r="B2273" t="s">
        <v>1551</v>
      </c>
      <c r="C2273" t="s">
        <v>9409</v>
      </c>
      <c r="D2273" t="s">
        <v>2687</v>
      </c>
      <c r="F2273" t="s">
        <v>9438</v>
      </c>
      <c r="G2273" t="s">
        <v>2687</v>
      </c>
      <c r="I2273" t="s">
        <v>692</v>
      </c>
      <c r="J2273">
        <v>34464764.842035837</v>
      </c>
      <c r="L2273" s="4"/>
      <c r="M2273" s="4"/>
    </row>
    <row r="2274" spans="1:13" x14ac:dyDescent="0.4">
      <c r="A2274">
        <v>210000366</v>
      </c>
      <c r="B2274" t="s">
        <v>1551</v>
      </c>
      <c r="C2274" t="s">
        <v>9409</v>
      </c>
      <c r="D2274" t="s">
        <v>2687</v>
      </c>
      <c r="F2274" t="s">
        <v>9439</v>
      </c>
      <c r="G2274" t="s">
        <v>2687</v>
      </c>
      <c r="I2274" t="s">
        <v>692</v>
      </c>
      <c r="J2274">
        <v>47970004.837855123</v>
      </c>
      <c r="L2274" s="4"/>
      <c r="M2274" s="4"/>
    </row>
    <row r="2275" spans="1:13" x14ac:dyDescent="0.4">
      <c r="A2275">
        <v>210000366</v>
      </c>
      <c r="B2275" t="s">
        <v>1551</v>
      </c>
      <c r="C2275" t="s">
        <v>9409</v>
      </c>
      <c r="D2275" t="s">
        <v>2687</v>
      </c>
      <c r="F2275" t="s">
        <v>9440</v>
      </c>
      <c r="G2275" t="s">
        <v>2687</v>
      </c>
      <c r="I2275" t="s">
        <v>692</v>
      </c>
      <c r="J2275">
        <v>11939152.9796999</v>
      </c>
      <c r="L2275" s="4"/>
      <c r="M2275" s="4"/>
    </row>
    <row r="2276" spans="1:13" x14ac:dyDescent="0.4">
      <c r="A2276">
        <v>210000366</v>
      </c>
      <c r="B2276" t="s">
        <v>1551</v>
      </c>
      <c r="C2276" t="s">
        <v>9409</v>
      </c>
      <c r="D2276" t="s">
        <v>2687</v>
      </c>
      <c r="F2276" t="s">
        <v>9441</v>
      </c>
      <c r="G2276" t="s">
        <v>2687</v>
      </c>
      <c r="I2276" t="s">
        <v>692</v>
      </c>
      <c r="J2276">
        <v>650899038.7272681</v>
      </c>
      <c r="L2276" s="4"/>
      <c r="M2276" s="4"/>
    </row>
    <row r="2277" spans="1:13" x14ac:dyDescent="0.4">
      <c r="A2277">
        <v>210000366</v>
      </c>
      <c r="B2277" t="s">
        <v>1551</v>
      </c>
      <c r="C2277" t="s">
        <v>9409</v>
      </c>
      <c r="D2277" t="s">
        <v>2687</v>
      </c>
      <c r="F2277" t="s">
        <v>9442</v>
      </c>
      <c r="G2277" t="s">
        <v>2687</v>
      </c>
      <c r="I2277" t="s">
        <v>692</v>
      </c>
      <c r="J2277">
        <v>17386097.65932063</v>
      </c>
      <c r="L2277" s="4"/>
      <c r="M2277" s="4"/>
    </row>
    <row r="2278" spans="1:13" x14ac:dyDescent="0.4">
      <c r="A2278">
        <v>210000366</v>
      </c>
      <c r="B2278" t="s">
        <v>1551</v>
      </c>
      <c r="C2278" t="s">
        <v>9409</v>
      </c>
      <c r="D2278" t="s">
        <v>2687</v>
      </c>
      <c r="F2278" t="s">
        <v>9443</v>
      </c>
      <c r="G2278" t="s">
        <v>2687</v>
      </c>
      <c r="I2278" t="s">
        <v>692</v>
      </c>
      <c r="J2278">
        <v>75389186.521922037</v>
      </c>
      <c r="L2278" s="4"/>
      <c r="M2278" s="4"/>
    </row>
    <row r="2279" spans="1:13" x14ac:dyDescent="0.4">
      <c r="A2279">
        <v>210000366</v>
      </c>
      <c r="B2279" t="s">
        <v>1551</v>
      </c>
      <c r="C2279" t="s">
        <v>9409</v>
      </c>
      <c r="D2279" t="s">
        <v>2687</v>
      </c>
      <c r="F2279" t="s">
        <v>9444</v>
      </c>
      <c r="G2279" t="s">
        <v>2687</v>
      </c>
      <c r="I2279" t="s">
        <v>692</v>
      </c>
      <c r="J2279">
        <v>186176279.8031058</v>
      </c>
      <c r="L2279" s="4"/>
      <c r="M2279" s="4"/>
    </row>
    <row r="2280" spans="1:13" x14ac:dyDescent="0.4">
      <c r="A2280">
        <v>210000366</v>
      </c>
      <c r="B2280" t="s">
        <v>1551</v>
      </c>
      <c r="C2280" t="s">
        <v>9409</v>
      </c>
      <c r="D2280" t="s">
        <v>2687</v>
      </c>
      <c r="F2280" t="s">
        <v>9445</v>
      </c>
      <c r="G2280" t="s">
        <v>2687</v>
      </c>
      <c r="I2280" t="s">
        <v>692</v>
      </c>
      <c r="J2280">
        <v>22413490.159103379</v>
      </c>
      <c r="L2280" s="4"/>
      <c r="M2280" s="4"/>
    </row>
    <row r="2281" spans="1:13" x14ac:dyDescent="0.4">
      <c r="A2281">
        <v>210000366</v>
      </c>
      <c r="B2281" t="s">
        <v>1551</v>
      </c>
      <c r="C2281" t="s">
        <v>9409</v>
      </c>
      <c r="D2281" t="s">
        <v>2687</v>
      </c>
      <c r="F2281" t="s">
        <v>9446</v>
      </c>
      <c r="G2281" t="s">
        <v>2687</v>
      </c>
      <c r="I2281" t="s">
        <v>692</v>
      </c>
      <c r="J2281">
        <v>48559547.987110212</v>
      </c>
      <c r="L2281" s="4"/>
      <c r="M2281" s="4"/>
    </row>
    <row r="2282" spans="1:13" x14ac:dyDescent="0.4">
      <c r="A2282">
        <v>210000366</v>
      </c>
      <c r="B2282" t="s">
        <v>1551</v>
      </c>
      <c r="C2282" t="s">
        <v>9409</v>
      </c>
      <c r="D2282" t="s">
        <v>2687</v>
      </c>
      <c r="F2282" t="s">
        <v>9447</v>
      </c>
      <c r="G2282" t="s">
        <v>2687</v>
      </c>
      <c r="I2282" t="s">
        <v>692</v>
      </c>
      <c r="J2282">
        <v>140521045.61263269</v>
      </c>
      <c r="L2282" s="4"/>
      <c r="M2282" s="4"/>
    </row>
    <row r="2283" spans="1:13" x14ac:dyDescent="0.4">
      <c r="A2283">
        <v>210000366</v>
      </c>
      <c r="B2283" t="s">
        <v>1551</v>
      </c>
      <c r="C2283" t="s">
        <v>9409</v>
      </c>
      <c r="D2283" t="s">
        <v>2687</v>
      </c>
      <c r="F2283" t="s">
        <v>9448</v>
      </c>
      <c r="G2283" t="s">
        <v>2687</v>
      </c>
      <c r="I2283" t="s">
        <v>692</v>
      </c>
      <c r="J2283">
        <v>654707559.80803883</v>
      </c>
      <c r="L2283" s="4"/>
      <c r="M2283" s="4"/>
    </row>
    <row r="2284" spans="1:13" x14ac:dyDescent="0.4">
      <c r="A2284">
        <v>210000366</v>
      </c>
      <c r="B2284" t="s">
        <v>1551</v>
      </c>
      <c r="C2284" t="s">
        <v>9409</v>
      </c>
      <c r="D2284" t="s">
        <v>2687</v>
      </c>
      <c r="F2284" t="s">
        <v>9449</v>
      </c>
      <c r="G2284" t="s">
        <v>2687</v>
      </c>
      <c r="I2284" t="s">
        <v>692</v>
      </c>
      <c r="J2284">
        <v>3854281203.0061049</v>
      </c>
      <c r="L2284" s="4"/>
      <c r="M2284" s="4"/>
    </row>
    <row r="2285" spans="1:13" x14ac:dyDescent="0.4">
      <c r="A2285">
        <v>210000366</v>
      </c>
      <c r="B2285" t="s">
        <v>1551</v>
      </c>
      <c r="C2285" t="s">
        <v>9409</v>
      </c>
      <c r="D2285" t="s">
        <v>2687</v>
      </c>
      <c r="F2285" t="s">
        <v>9450</v>
      </c>
      <c r="G2285" t="s">
        <v>2687</v>
      </c>
      <c r="I2285" t="s">
        <v>692</v>
      </c>
      <c r="J2285">
        <v>4799532.2641810849</v>
      </c>
      <c r="L2285" s="4"/>
      <c r="M2285" s="4"/>
    </row>
    <row r="2286" spans="1:13" x14ac:dyDescent="0.4">
      <c r="A2286">
        <v>210000366</v>
      </c>
      <c r="B2286" t="s">
        <v>1551</v>
      </c>
      <c r="C2286" t="s">
        <v>9409</v>
      </c>
      <c r="D2286" t="s">
        <v>2687</v>
      </c>
      <c r="F2286" t="s">
        <v>9451</v>
      </c>
      <c r="G2286" t="s">
        <v>2687</v>
      </c>
      <c r="I2286" t="s">
        <v>692</v>
      </c>
      <c r="J2286">
        <v>4113358290.8851981</v>
      </c>
      <c r="L2286" s="4"/>
      <c r="M2286" s="4"/>
    </row>
    <row r="2287" spans="1:13" x14ac:dyDescent="0.4">
      <c r="A2287">
        <v>210000366</v>
      </c>
      <c r="B2287" t="s">
        <v>1551</v>
      </c>
      <c r="C2287" t="s">
        <v>9409</v>
      </c>
      <c r="D2287" t="s">
        <v>2687</v>
      </c>
      <c r="F2287" t="s">
        <v>9452</v>
      </c>
      <c r="G2287" t="s">
        <v>2687</v>
      </c>
      <c r="I2287" t="s">
        <v>692</v>
      </c>
      <c r="J2287">
        <v>269128256.04952109</v>
      </c>
      <c r="L2287" s="4"/>
      <c r="M2287" s="4"/>
    </row>
    <row r="2288" spans="1:13" x14ac:dyDescent="0.4">
      <c r="A2288">
        <v>210000366</v>
      </c>
      <c r="B2288" t="s">
        <v>1551</v>
      </c>
      <c r="C2288" t="s">
        <v>9409</v>
      </c>
      <c r="D2288" t="s">
        <v>2687</v>
      </c>
      <c r="F2288" t="s">
        <v>9453</v>
      </c>
      <c r="G2288" t="s">
        <v>2687</v>
      </c>
      <c r="I2288" t="s">
        <v>692</v>
      </c>
      <c r="J2288">
        <v>51962984.204589032</v>
      </c>
      <c r="L2288" s="4"/>
      <c r="M2288" s="4"/>
    </row>
    <row r="2289" spans="1:13" x14ac:dyDescent="0.4">
      <c r="A2289">
        <v>210000366</v>
      </c>
      <c r="B2289" t="s">
        <v>1551</v>
      </c>
      <c r="C2289" t="s">
        <v>9409</v>
      </c>
      <c r="D2289" t="s">
        <v>2687</v>
      </c>
      <c r="F2289" t="s">
        <v>9454</v>
      </c>
      <c r="G2289" t="s">
        <v>2687</v>
      </c>
      <c r="I2289" t="s">
        <v>692</v>
      </c>
      <c r="J2289">
        <v>160645082.9283098</v>
      </c>
      <c r="L2289" s="4"/>
      <c r="M2289" s="4"/>
    </row>
    <row r="2290" spans="1:13" x14ac:dyDescent="0.4">
      <c r="A2290">
        <v>210000366</v>
      </c>
      <c r="B2290" t="s">
        <v>1551</v>
      </c>
      <c r="C2290" t="s">
        <v>9409</v>
      </c>
      <c r="D2290" t="s">
        <v>2687</v>
      </c>
      <c r="F2290" t="s">
        <v>9455</v>
      </c>
      <c r="G2290" t="s">
        <v>2687</v>
      </c>
      <c r="I2290" t="s">
        <v>692</v>
      </c>
      <c r="J2290">
        <v>662418639.52713001</v>
      </c>
      <c r="L2290" s="4"/>
      <c r="M2290" s="4"/>
    </row>
    <row r="2291" spans="1:13" x14ac:dyDescent="0.4">
      <c r="A2291">
        <v>210000366</v>
      </c>
      <c r="B2291" t="s">
        <v>1551</v>
      </c>
      <c r="C2291" t="s">
        <v>9409</v>
      </c>
      <c r="D2291" t="s">
        <v>2687</v>
      </c>
      <c r="F2291" t="s">
        <v>9456</v>
      </c>
      <c r="G2291" t="s">
        <v>2687</v>
      </c>
      <c r="I2291" t="s">
        <v>692</v>
      </c>
      <c r="J2291">
        <v>239759603.46086219</v>
      </c>
      <c r="L2291" s="4"/>
      <c r="M2291" s="4"/>
    </row>
    <row r="2292" spans="1:13" x14ac:dyDescent="0.4">
      <c r="A2292">
        <v>210000366</v>
      </c>
      <c r="B2292" t="s">
        <v>1551</v>
      </c>
      <c r="C2292" t="s">
        <v>9409</v>
      </c>
      <c r="D2292" t="s">
        <v>2687</v>
      </c>
      <c r="F2292" t="s">
        <v>9457</v>
      </c>
      <c r="G2292" t="s">
        <v>2687</v>
      </c>
      <c r="I2292" t="s">
        <v>692</v>
      </c>
      <c r="J2292">
        <v>7096218.7658803985</v>
      </c>
      <c r="L2292" s="4"/>
      <c r="M2292" s="4"/>
    </row>
    <row r="2293" spans="1:13" x14ac:dyDescent="0.4">
      <c r="A2293">
        <v>210000366</v>
      </c>
      <c r="B2293" t="s">
        <v>1551</v>
      </c>
      <c r="C2293" t="s">
        <v>9409</v>
      </c>
      <c r="D2293" t="s">
        <v>2687</v>
      </c>
      <c r="F2293" t="s">
        <v>9458</v>
      </c>
      <c r="G2293" t="s">
        <v>2687</v>
      </c>
      <c r="I2293" t="s">
        <v>692</v>
      </c>
      <c r="J2293">
        <v>86131169.05742906</v>
      </c>
      <c r="L2293" s="4"/>
      <c r="M2293" s="4"/>
    </row>
    <row r="2294" spans="1:13" x14ac:dyDescent="0.4">
      <c r="A2294">
        <v>210000366</v>
      </c>
      <c r="B2294" t="s">
        <v>1551</v>
      </c>
      <c r="C2294" t="s">
        <v>9409</v>
      </c>
      <c r="D2294" t="s">
        <v>2687</v>
      </c>
      <c r="F2294" t="s">
        <v>9459</v>
      </c>
      <c r="G2294" t="s">
        <v>2687</v>
      </c>
      <c r="I2294" t="s">
        <v>692</v>
      </c>
      <c r="J2294">
        <v>52444022.479748107</v>
      </c>
      <c r="L2294" s="4"/>
      <c r="M2294" s="4"/>
    </row>
    <row r="2295" spans="1:13" x14ac:dyDescent="0.4">
      <c r="A2295">
        <v>210000366</v>
      </c>
      <c r="B2295" t="s">
        <v>1551</v>
      </c>
      <c r="C2295" t="s">
        <v>9409</v>
      </c>
      <c r="D2295" t="s">
        <v>2687</v>
      </c>
      <c r="F2295" t="s">
        <v>9460</v>
      </c>
      <c r="G2295" t="s">
        <v>2687</v>
      </c>
      <c r="I2295" t="s">
        <v>692</v>
      </c>
      <c r="J2295">
        <v>163686836.23213521</v>
      </c>
      <c r="L2295" s="4"/>
      <c r="M2295" s="4"/>
    </row>
    <row r="2296" spans="1:13" x14ac:dyDescent="0.4">
      <c r="A2296">
        <v>210000366</v>
      </c>
      <c r="B2296" t="s">
        <v>1551</v>
      </c>
      <c r="C2296" t="s">
        <v>9409</v>
      </c>
      <c r="D2296" t="s">
        <v>2687</v>
      </c>
      <c r="F2296" t="s">
        <v>9461</v>
      </c>
      <c r="G2296" t="s">
        <v>2687</v>
      </c>
      <c r="I2296" t="s">
        <v>692</v>
      </c>
      <c r="J2296">
        <v>303220487.49049389</v>
      </c>
      <c r="L2296" s="4"/>
      <c r="M2296" s="4"/>
    </row>
    <row r="2297" spans="1:13" x14ac:dyDescent="0.4">
      <c r="A2297">
        <v>210000366</v>
      </c>
      <c r="B2297" t="s">
        <v>1551</v>
      </c>
      <c r="C2297" t="s">
        <v>9409</v>
      </c>
      <c r="D2297" t="s">
        <v>2687</v>
      </c>
      <c r="F2297" t="s">
        <v>9462</v>
      </c>
      <c r="G2297" t="s">
        <v>2687</v>
      </c>
      <c r="I2297" t="s">
        <v>692</v>
      </c>
      <c r="J2297">
        <v>561205292.97035277</v>
      </c>
      <c r="L2297" s="4"/>
      <c r="M2297" s="4"/>
    </row>
    <row r="2298" spans="1:13" x14ac:dyDescent="0.4">
      <c r="A2298">
        <v>210000366</v>
      </c>
      <c r="B2298" t="s">
        <v>1551</v>
      </c>
      <c r="C2298" t="s">
        <v>9409</v>
      </c>
      <c r="D2298" t="s">
        <v>2687</v>
      </c>
      <c r="F2298" t="s">
        <v>9463</v>
      </c>
      <c r="G2298" t="s">
        <v>2687</v>
      </c>
      <c r="I2298" t="s">
        <v>692</v>
      </c>
      <c r="J2298">
        <v>305506323.50478357</v>
      </c>
      <c r="L2298" s="4"/>
      <c r="M2298" s="4"/>
    </row>
    <row r="2299" spans="1:13" x14ac:dyDescent="0.4">
      <c r="A2299">
        <v>210000366</v>
      </c>
      <c r="B2299" t="s">
        <v>1551</v>
      </c>
      <c r="C2299" t="s">
        <v>9409</v>
      </c>
      <c r="D2299" t="s">
        <v>2687</v>
      </c>
      <c r="F2299" t="s">
        <v>9464</v>
      </c>
      <c r="G2299" t="s">
        <v>2687</v>
      </c>
      <c r="I2299" t="s">
        <v>692</v>
      </c>
      <c r="J2299">
        <v>1779429299.5669899</v>
      </c>
      <c r="L2299" s="4"/>
      <c r="M2299" s="4"/>
    </row>
    <row r="2300" spans="1:13" x14ac:dyDescent="0.4">
      <c r="A2300">
        <v>210000366</v>
      </c>
      <c r="B2300" t="s">
        <v>1551</v>
      </c>
      <c r="C2300" t="s">
        <v>9409</v>
      </c>
      <c r="D2300" t="s">
        <v>2687</v>
      </c>
      <c r="F2300" t="s">
        <v>9465</v>
      </c>
      <c r="G2300" t="s">
        <v>2687</v>
      </c>
      <c r="I2300" t="s">
        <v>692</v>
      </c>
      <c r="J2300">
        <v>48020640.445766591</v>
      </c>
      <c r="L2300" s="4"/>
      <c r="M2300" s="4"/>
    </row>
    <row r="2301" spans="1:13" x14ac:dyDescent="0.4">
      <c r="A2301">
        <v>210000366</v>
      </c>
      <c r="B2301" t="s">
        <v>1551</v>
      </c>
      <c r="C2301" t="s">
        <v>9409</v>
      </c>
      <c r="D2301" t="s">
        <v>2687</v>
      </c>
      <c r="F2301" t="s">
        <v>9466</v>
      </c>
      <c r="G2301" t="s">
        <v>2687</v>
      </c>
      <c r="I2301" t="s">
        <v>692</v>
      </c>
      <c r="J2301">
        <v>414691161.47848272</v>
      </c>
      <c r="L2301" s="4"/>
      <c r="M2301" s="4"/>
    </row>
    <row r="2302" spans="1:13" x14ac:dyDescent="0.4">
      <c r="A2302">
        <v>210000366</v>
      </c>
      <c r="B2302" t="s">
        <v>1551</v>
      </c>
      <c r="C2302" t="s">
        <v>9409</v>
      </c>
      <c r="D2302" t="s">
        <v>2687</v>
      </c>
      <c r="F2302" t="s">
        <v>9467</v>
      </c>
      <c r="G2302" t="s">
        <v>2687</v>
      </c>
      <c r="I2302" t="s">
        <v>692</v>
      </c>
      <c r="J2302">
        <v>63529603.783225901</v>
      </c>
      <c r="L2302" s="4"/>
      <c r="M2302" s="4"/>
    </row>
    <row r="2303" spans="1:13" x14ac:dyDescent="0.4">
      <c r="A2303">
        <v>210000366</v>
      </c>
      <c r="B2303" t="s">
        <v>1551</v>
      </c>
      <c r="C2303" t="s">
        <v>9409</v>
      </c>
      <c r="D2303" t="s">
        <v>2687</v>
      </c>
      <c r="F2303" t="s">
        <v>9468</v>
      </c>
      <c r="G2303" t="s">
        <v>2687</v>
      </c>
      <c r="I2303" t="s">
        <v>692</v>
      </c>
      <c r="J2303">
        <v>495505.5917052062</v>
      </c>
      <c r="L2303" s="4"/>
      <c r="M2303" s="4"/>
    </row>
    <row r="2304" spans="1:13" x14ac:dyDescent="0.4">
      <c r="A2304">
        <v>210000366</v>
      </c>
      <c r="B2304" t="s">
        <v>1551</v>
      </c>
      <c r="C2304" t="s">
        <v>9409</v>
      </c>
      <c r="D2304" t="s">
        <v>2687</v>
      </c>
      <c r="F2304" t="s">
        <v>9469</v>
      </c>
      <c r="G2304" t="s">
        <v>2687</v>
      </c>
      <c r="I2304" t="s">
        <v>692</v>
      </c>
      <c r="J2304">
        <v>56932507.438187227</v>
      </c>
      <c r="L2304" s="4"/>
      <c r="M2304" s="4"/>
    </row>
    <row r="2305" spans="1:13" x14ac:dyDescent="0.4">
      <c r="A2305">
        <v>210000366</v>
      </c>
      <c r="B2305" t="s">
        <v>1551</v>
      </c>
      <c r="C2305" t="s">
        <v>9409</v>
      </c>
      <c r="D2305" t="s">
        <v>2687</v>
      </c>
      <c r="F2305" t="s">
        <v>9470</v>
      </c>
      <c r="G2305" t="s">
        <v>2687</v>
      </c>
      <c r="I2305" t="s">
        <v>692</v>
      </c>
      <c r="J2305">
        <v>46411151.480008811</v>
      </c>
      <c r="L2305" s="4"/>
      <c r="M2305" s="4"/>
    </row>
    <row r="2306" spans="1:13" x14ac:dyDescent="0.4">
      <c r="A2306">
        <v>210000366</v>
      </c>
      <c r="B2306" t="s">
        <v>1551</v>
      </c>
      <c r="C2306" t="s">
        <v>9409</v>
      </c>
      <c r="D2306" t="s">
        <v>2687</v>
      </c>
      <c r="F2306" t="s">
        <v>9471</v>
      </c>
      <c r="G2306" t="s">
        <v>2687</v>
      </c>
      <c r="I2306" t="s">
        <v>692</v>
      </c>
      <c r="J2306">
        <v>33806501.939186588</v>
      </c>
      <c r="L2306" s="4"/>
      <c r="M2306" s="4"/>
    </row>
    <row r="2307" spans="1:13" x14ac:dyDescent="0.4">
      <c r="A2307">
        <v>210000366</v>
      </c>
      <c r="B2307" t="s">
        <v>1551</v>
      </c>
      <c r="C2307" t="s">
        <v>9409</v>
      </c>
      <c r="D2307" t="s">
        <v>2687</v>
      </c>
      <c r="F2307" t="s">
        <v>9472</v>
      </c>
      <c r="G2307" t="s">
        <v>2687</v>
      </c>
      <c r="I2307" t="s">
        <v>692</v>
      </c>
      <c r="J2307">
        <v>2329350085.6313548</v>
      </c>
      <c r="L2307" s="4"/>
      <c r="M2307" s="4"/>
    </row>
    <row r="2308" spans="1:13" x14ac:dyDescent="0.4">
      <c r="A2308">
        <v>210000366</v>
      </c>
      <c r="B2308" t="s">
        <v>1551</v>
      </c>
      <c r="C2308" t="s">
        <v>9409</v>
      </c>
      <c r="D2308" t="s">
        <v>2687</v>
      </c>
      <c r="F2308" t="s">
        <v>9473</v>
      </c>
      <c r="G2308" t="s">
        <v>2687</v>
      </c>
      <c r="I2308" t="s">
        <v>692</v>
      </c>
      <c r="J2308">
        <v>129515034.5501586</v>
      </c>
      <c r="L2308" s="4"/>
      <c r="M2308" s="4"/>
    </row>
    <row r="2309" spans="1:13" x14ac:dyDescent="0.4">
      <c r="A2309">
        <v>210000366</v>
      </c>
      <c r="B2309" t="s">
        <v>1551</v>
      </c>
      <c r="C2309" t="s">
        <v>9409</v>
      </c>
      <c r="D2309" t="s">
        <v>2687</v>
      </c>
      <c r="F2309" t="s">
        <v>9474</v>
      </c>
      <c r="G2309" t="s">
        <v>2687</v>
      </c>
      <c r="I2309" t="s">
        <v>692</v>
      </c>
      <c r="J2309">
        <v>228240002.66100031</v>
      </c>
      <c r="L2309" s="4"/>
      <c r="M2309" s="4"/>
    </row>
    <row r="2310" spans="1:13" x14ac:dyDescent="0.4">
      <c r="A2310">
        <v>210000366</v>
      </c>
      <c r="B2310" t="s">
        <v>1551</v>
      </c>
      <c r="C2310" t="s">
        <v>9409</v>
      </c>
      <c r="D2310" t="s">
        <v>2687</v>
      </c>
      <c r="F2310" t="s">
        <v>9475</v>
      </c>
      <c r="G2310" t="s">
        <v>2687</v>
      </c>
      <c r="I2310" t="s">
        <v>692</v>
      </c>
      <c r="J2310">
        <v>555729413.65763974</v>
      </c>
      <c r="L2310" s="4"/>
      <c r="M2310" s="4"/>
    </row>
    <row r="2311" spans="1:13" x14ac:dyDescent="0.4">
      <c r="A2311">
        <v>210000366</v>
      </c>
      <c r="B2311" t="s">
        <v>1551</v>
      </c>
      <c r="C2311" t="s">
        <v>9409</v>
      </c>
      <c r="D2311" t="s">
        <v>2687</v>
      </c>
      <c r="F2311" t="s">
        <v>9476</v>
      </c>
      <c r="G2311" t="s">
        <v>2687</v>
      </c>
      <c r="I2311" t="s">
        <v>692</v>
      </c>
      <c r="J2311">
        <v>2603979538.797545</v>
      </c>
      <c r="L2311" s="4"/>
      <c r="M2311" s="4"/>
    </row>
    <row r="2312" spans="1:13" x14ac:dyDescent="0.4">
      <c r="A2312">
        <v>210000366</v>
      </c>
      <c r="B2312" t="s">
        <v>1551</v>
      </c>
      <c r="C2312" t="s">
        <v>9409</v>
      </c>
      <c r="D2312" t="s">
        <v>2687</v>
      </c>
      <c r="F2312" t="s">
        <v>9477</v>
      </c>
      <c r="G2312" t="s">
        <v>2687</v>
      </c>
      <c r="I2312" t="s">
        <v>692</v>
      </c>
      <c r="J2312">
        <v>119695343.4444679</v>
      </c>
      <c r="L2312" s="4"/>
      <c r="M2312" s="4"/>
    </row>
    <row r="2313" spans="1:13" x14ac:dyDescent="0.4">
      <c r="A2313">
        <v>210000366</v>
      </c>
      <c r="B2313" t="s">
        <v>1551</v>
      </c>
      <c r="C2313" t="s">
        <v>9409</v>
      </c>
      <c r="D2313" t="s">
        <v>2687</v>
      </c>
      <c r="F2313" t="s">
        <v>9478</v>
      </c>
      <c r="G2313" t="s">
        <v>2687</v>
      </c>
      <c r="I2313" t="s">
        <v>692</v>
      </c>
      <c r="J2313">
        <v>39814055.134970143</v>
      </c>
      <c r="L2313" s="4"/>
      <c r="M2313" s="4"/>
    </row>
    <row r="2314" spans="1:13" x14ac:dyDescent="0.4">
      <c r="A2314">
        <v>210000366</v>
      </c>
      <c r="B2314" t="s">
        <v>1551</v>
      </c>
      <c r="C2314" t="s">
        <v>9409</v>
      </c>
      <c r="D2314" t="s">
        <v>2687</v>
      </c>
      <c r="F2314" t="s">
        <v>9479</v>
      </c>
      <c r="G2314" t="s">
        <v>2687</v>
      </c>
      <c r="I2314" t="s">
        <v>692</v>
      </c>
      <c r="J2314">
        <v>92688480.281965852</v>
      </c>
      <c r="L2314" s="4"/>
      <c r="M2314" s="4"/>
    </row>
    <row r="2315" spans="1:13" x14ac:dyDescent="0.4">
      <c r="A2315">
        <v>210000366</v>
      </c>
      <c r="B2315" t="s">
        <v>1551</v>
      </c>
      <c r="C2315" t="s">
        <v>9409</v>
      </c>
      <c r="D2315" t="s">
        <v>2687</v>
      </c>
      <c r="F2315" t="s">
        <v>9480</v>
      </c>
      <c r="G2315" t="s">
        <v>2687</v>
      </c>
      <c r="I2315" t="s">
        <v>692</v>
      </c>
      <c r="J2315">
        <v>96847833.78898035</v>
      </c>
      <c r="L2315" s="4"/>
      <c r="M2315" s="4"/>
    </row>
    <row r="2316" spans="1:13" x14ac:dyDescent="0.4">
      <c r="A2316">
        <v>210000366</v>
      </c>
      <c r="B2316" t="s">
        <v>1551</v>
      </c>
      <c r="C2316" t="s">
        <v>9409</v>
      </c>
      <c r="D2316" t="s">
        <v>2687</v>
      </c>
      <c r="F2316" t="s">
        <v>9481</v>
      </c>
      <c r="G2316" t="s">
        <v>2687</v>
      </c>
      <c r="I2316" t="s">
        <v>692</v>
      </c>
      <c r="J2316">
        <v>918978414.32719421</v>
      </c>
      <c r="L2316" s="4"/>
      <c r="M2316" s="4"/>
    </row>
    <row r="2317" spans="1:13" x14ac:dyDescent="0.4">
      <c r="A2317">
        <v>210000366</v>
      </c>
      <c r="B2317" t="s">
        <v>1551</v>
      </c>
      <c r="C2317" t="s">
        <v>9409</v>
      </c>
      <c r="D2317" t="s">
        <v>2687</v>
      </c>
      <c r="F2317" t="s">
        <v>9482</v>
      </c>
      <c r="G2317" t="s">
        <v>2687</v>
      </c>
      <c r="I2317" t="s">
        <v>692</v>
      </c>
      <c r="J2317">
        <v>518363951.84810328</v>
      </c>
      <c r="L2317" s="4"/>
      <c r="M2317" s="4"/>
    </row>
    <row r="2318" spans="1:13" x14ac:dyDescent="0.4">
      <c r="A2318">
        <v>210000366</v>
      </c>
      <c r="B2318" t="s">
        <v>1551</v>
      </c>
      <c r="C2318" t="s">
        <v>9409</v>
      </c>
      <c r="D2318" t="s">
        <v>2687</v>
      </c>
      <c r="F2318" t="s">
        <v>9483</v>
      </c>
      <c r="G2318" t="s">
        <v>2687</v>
      </c>
      <c r="I2318" t="s">
        <v>692</v>
      </c>
      <c r="J2318">
        <v>15957450.15038956</v>
      </c>
      <c r="L2318" s="4"/>
      <c r="M2318" s="4"/>
    </row>
    <row r="2319" spans="1:13" x14ac:dyDescent="0.4">
      <c r="A2319">
        <v>210000366</v>
      </c>
      <c r="B2319" t="s">
        <v>1551</v>
      </c>
      <c r="C2319" t="s">
        <v>9409</v>
      </c>
      <c r="D2319" t="s">
        <v>2687</v>
      </c>
      <c r="F2319" t="s">
        <v>9484</v>
      </c>
      <c r="G2319" t="s">
        <v>2687</v>
      </c>
      <c r="I2319" t="s">
        <v>692</v>
      </c>
      <c r="J2319">
        <v>1403000573.5239041</v>
      </c>
      <c r="L2319" s="4"/>
      <c r="M2319" s="4"/>
    </row>
    <row r="2320" spans="1:13" x14ac:dyDescent="0.4">
      <c r="A2320">
        <v>210000366</v>
      </c>
      <c r="B2320" t="s">
        <v>1551</v>
      </c>
      <c r="C2320" t="s">
        <v>9409</v>
      </c>
      <c r="D2320" t="s">
        <v>2687</v>
      </c>
      <c r="F2320" t="s">
        <v>9485</v>
      </c>
      <c r="G2320" t="s">
        <v>2687</v>
      </c>
      <c r="I2320" t="s">
        <v>692</v>
      </c>
      <c r="J2320">
        <v>211711093.5070383</v>
      </c>
      <c r="L2320" s="4"/>
      <c r="M2320" s="4"/>
    </row>
    <row r="2321" spans="1:13" x14ac:dyDescent="0.4">
      <c r="A2321">
        <v>210000366</v>
      </c>
      <c r="B2321" t="s">
        <v>1551</v>
      </c>
      <c r="C2321" t="s">
        <v>9409</v>
      </c>
      <c r="D2321" t="s">
        <v>2687</v>
      </c>
      <c r="F2321" t="s">
        <v>9486</v>
      </c>
      <c r="G2321" t="s">
        <v>2687</v>
      </c>
      <c r="I2321" t="s">
        <v>692</v>
      </c>
      <c r="J2321">
        <v>1085529779.235465</v>
      </c>
      <c r="L2321" s="4"/>
      <c r="M2321" s="4"/>
    </row>
    <row r="2322" spans="1:13" x14ac:dyDescent="0.4">
      <c r="A2322">
        <v>210000366</v>
      </c>
      <c r="B2322" t="s">
        <v>1551</v>
      </c>
      <c r="C2322" t="s">
        <v>9409</v>
      </c>
      <c r="D2322" t="s">
        <v>2687</v>
      </c>
      <c r="F2322" t="s">
        <v>9487</v>
      </c>
      <c r="G2322" t="s">
        <v>2687</v>
      </c>
      <c r="I2322" t="s">
        <v>692</v>
      </c>
      <c r="J2322">
        <v>661460179.80594838</v>
      </c>
      <c r="L2322" s="4"/>
      <c r="M2322" s="4"/>
    </row>
    <row r="2323" spans="1:13" x14ac:dyDescent="0.4">
      <c r="A2323">
        <v>210000366</v>
      </c>
      <c r="B2323" t="s">
        <v>1551</v>
      </c>
      <c r="C2323" t="s">
        <v>9409</v>
      </c>
      <c r="D2323" t="s">
        <v>2687</v>
      </c>
      <c r="F2323" t="s">
        <v>9488</v>
      </c>
      <c r="G2323" t="s">
        <v>2687</v>
      </c>
      <c r="I2323" t="s">
        <v>692</v>
      </c>
      <c r="J2323">
        <v>15103878.474167449</v>
      </c>
      <c r="L2323" s="4"/>
      <c r="M2323" s="4"/>
    </row>
    <row r="2324" spans="1:13" x14ac:dyDescent="0.4">
      <c r="A2324">
        <v>210000366</v>
      </c>
      <c r="B2324" t="s">
        <v>1551</v>
      </c>
      <c r="C2324" t="s">
        <v>9409</v>
      </c>
      <c r="D2324" t="s">
        <v>2687</v>
      </c>
      <c r="F2324" t="s">
        <v>9489</v>
      </c>
      <c r="G2324" t="s">
        <v>2687</v>
      </c>
      <c r="I2324" t="s">
        <v>692</v>
      </c>
      <c r="J2324">
        <v>383528561.63810271</v>
      </c>
      <c r="L2324" s="4"/>
      <c r="M2324" s="4"/>
    </row>
    <row r="2325" spans="1:13" x14ac:dyDescent="0.4">
      <c r="A2325">
        <v>210000366</v>
      </c>
      <c r="B2325" t="s">
        <v>1551</v>
      </c>
      <c r="C2325" t="s">
        <v>9409</v>
      </c>
      <c r="D2325" t="s">
        <v>2687</v>
      </c>
      <c r="F2325" t="s">
        <v>9490</v>
      </c>
      <c r="G2325" t="s">
        <v>2687</v>
      </c>
      <c r="I2325" t="s">
        <v>692</v>
      </c>
      <c r="J2325">
        <v>200856989.26829869</v>
      </c>
      <c r="L2325" s="4"/>
      <c r="M2325" s="4"/>
    </row>
    <row r="2326" spans="1:13" x14ac:dyDescent="0.4">
      <c r="A2326">
        <v>210000366</v>
      </c>
      <c r="B2326" t="s">
        <v>1551</v>
      </c>
      <c r="C2326" t="s">
        <v>9409</v>
      </c>
      <c r="D2326" t="s">
        <v>2687</v>
      </c>
      <c r="F2326" t="s">
        <v>9491</v>
      </c>
      <c r="G2326" t="s">
        <v>2687</v>
      </c>
      <c r="I2326" t="s">
        <v>692</v>
      </c>
      <c r="J2326">
        <v>643206043.15385962</v>
      </c>
      <c r="L2326" s="4"/>
      <c r="M2326" s="4"/>
    </row>
    <row r="2327" spans="1:13" x14ac:dyDescent="0.4">
      <c r="A2327">
        <v>210000366</v>
      </c>
      <c r="B2327" t="s">
        <v>1551</v>
      </c>
      <c r="C2327" t="s">
        <v>9409</v>
      </c>
      <c r="D2327" t="s">
        <v>2687</v>
      </c>
      <c r="F2327" t="s">
        <v>9492</v>
      </c>
      <c r="G2327" t="s">
        <v>2687</v>
      </c>
      <c r="I2327" t="s">
        <v>692</v>
      </c>
      <c r="J2327">
        <v>112259142.7397532</v>
      </c>
      <c r="L2327" s="4"/>
      <c r="M2327" s="4"/>
    </row>
    <row r="2328" spans="1:13" x14ac:dyDescent="0.4">
      <c r="A2328">
        <v>210000366</v>
      </c>
      <c r="B2328" t="s">
        <v>1551</v>
      </c>
      <c r="C2328" t="s">
        <v>9409</v>
      </c>
      <c r="D2328" t="s">
        <v>2687</v>
      </c>
      <c r="F2328" t="s">
        <v>9493</v>
      </c>
      <c r="G2328" t="s">
        <v>2687</v>
      </c>
      <c r="I2328" t="s">
        <v>692</v>
      </c>
      <c r="J2328">
        <v>159140.48200751151</v>
      </c>
      <c r="L2328" s="4"/>
      <c r="M2328" s="4"/>
    </row>
    <row r="2329" spans="1:13" x14ac:dyDescent="0.4">
      <c r="A2329">
        <v>210000366</v>
      </c>
      <c r="B2329" t="s">
        <v>1551</v>
      </c>
      <c r="C2329" t="s">
        <v>9409</v>
      </c>
      <c r="D2329" t="s">
        <v>2687</v>
      </c>
      <c r="F2329" t="s">
        <v>9494</v>
      </c>
      <c r="G2329" t="s">
        <v>2687</v>
      </c>
      <c r="I2329" t="s">
        <v>692</v>
      </c>
      <c r="J2329">
        <v>57905434.475914977</v>
      </c>
      <c r="L2329" s="4"/>
      <c r="M2329" s="4"/>
    </row>
    <row r="2330" spans="1:13" x14ac:dyDescent="0.4">
      <c r="A2330">
        <v>210000366</v>
      </c>
      <c r="B2330" t="s">
        <v>1551</v>
      </c>
      <c r="C2330" t="s">
        <v>9409</v>
      </c>
      <c r="D2330" t="s">
        <v>2687</v>
      </c>
      <c r="F2330" t="s">
        <v>9495</v>
      </c>
      <c r="G2330" t="s">
        <v>2687</v>
      </c>
      <c r="I2330" t="s">
        <v>692</v>
      </c>
      <c r="J2330">
        <v>279855771.26848203</v>
      </c>
      <c r="L2330" s="4"/>
      <c r="M2330" s="4"/>
    </row>
    <row r="2331" spans="1:13" x14ac:dyDescent="0.4">
      <c r="A2331">
        <v>210000366</v>
      </c>
      <c r="B2331" t="s">
        <v>1551</v>
      </c>
      <c r="C2331" t="s">
        <v>9409</v>
      </c>
      <c r="D2331" t="s">
        <v>2687</v>
      </c>
      <c r="F2331" t="s">
        <v>9496</v>
      </c>
      <c r="G2331" t="s">
        <v>2687</v>
      </c>
      <c r="I2331" t="s">
        <v>692</v>
      </c>
      <c r="J2331">
        <v>173365471.00150111</v>
      </c>
      <c r="L2331" s="4"/>
      <c r="M2331" s="4"/>
    </row>
    <row r="2332" spans="1:13" x14ac:dyDescent="0.4">
      <c r="A2332">
        <v>210000366</v>
      </c>
      <c r="B2332" t="s">
        <v>1551</v>
      </c>
      <c r="C2332" t="s">
        <v>9409</v>
      </c>
      <c r="D2332" t="s">
        <v>2687</v>
      </c>
      <c r="F2332" t="s">
        <v>9497</v>
      </c>
      <c r="G2332" t="s">
        <v>2687</v>
      </c>
      <c r="I2332" t="s">
        <v>692</v>
      </c>
      <c r="J2332">
        <v>650360131.18592453</v>
      </c>
      <c r="L2332" s="4"/>
      <c r="M2332" s="4"/>
    </row>
    <row r="2333" spans="1:13" x14ac:dyDescent="0.4">
      <c r="A2333">
        <v>210000366</v>
      </c>
      <c r="B2333" t="s">
        <v>1551</v>
      </c>
      <c r="C2333" t="s">
        <v>9409</v>
      </c>
      <c r="D2333" t="s">
        <v>2687</v>
      </c>
      <c r="F2333" t="s">
        <v>9498</v>
      </c>
      <c r="G2333" t="s">
        <v>2687</v>
      </c>
      <c r="I2333" t="s">
        <v>692</v>
      </c>
      <c r="J2333">
        <v>36804853.29337357</v>
      </c>
      <c r="L2333" s="4"/>
      <c r="M2333" s="4"/>
    </row>
    <row r="2334" spans="1:13" x14ac:dyDescent="0.4">
      <c r="A2334">
        <v>210000366</v>
      </c>
      <c r="B2334" t="s">
        <v>1551</v>
      </c>
      <c r="C2334" t="s">
        <v>9409</v>
      </c>
      <c r="D2334" t="s">
        <v>2687</v>
      </c>
      <c r="F2334" t="s">
        <v>9499</v>
      </c>
      <c r="G2334" t="s">
        <v>2687</v>
      </c>
      <c r="I2334" t="s">
        <v>692</v>
      </c>
      <c r="J2334">
        <v>56860170.855456553</v>
      </c>
      <c r="L2334" s="4"/>
      <c r="M2334" s="4"/>
    </row>
    <row r="2335" spans="1:13" x14ac:dyDescent="0.4">
      <c r="A2335">
        <v>210000366</v>
      </c>
      <c r="B2335" t="s">
        <v>1551</v>
      </c>
      <c r="C2335" t="s">
        <v>9409</v>
      </c>
      <c r="D2335" t="s">
        <v>2687</v>
      </c>
      <c r="F2335" t="s">
        <v>9500</v>
      </c>
      <c r="G2335" t="s">
        <v>2687</v>
      </c>
      <c r="I2335" t="s">
        <v>692</v>
      </c>
      <c r="J2335">
        <v>10604543.02831872</v>
      </c>
      <c r="L2335" s="4"/>
      <c r="M2335" s="4"/>
    </row>
    <row r="2336" spans="1:13" x14ac:dyDescent="0.4">
      <c r="A2336">
        <v>210000366</v>
      </c>
      <c r="B2336" t="s">
        <v>1551</v>
      </c>
      <c r="C2336" t="s">
        <v>9409</v>
      </c>
      <c r="D2336" t="s">
        <v>2687</v>
      </c>
      <c r="F2336" t="s">
        <v>9501</v>
      </c>
      <c r="G2336" t="s">
        <v>2687</v>
      </c>
      <c r="I2336" t="s">
        <v>692</v>
      </c>
      <c r="J2336">
        <v>2343629327.0623932</v>
      </c>
      <c r="L2336" s="4"/>
      <c r="M2336" s="4"/>
    </row>
    <row r="2337" spans="1:13" x14ac:dyDescent="0.4">
      <c r="A2337">
        <v>210000366</v>
      </c>
      <c r="B2337" t="s">
        <v>1551</v>
      </c>
      <c r="C2337" t="s">
        <v>9409</v>
      </c>
      <c r="D2337" t="s">
        <v>2687</v>
      </c>
      <c r="F2337" t="s">
        <v>9502</v>
      </c>
      <c r="G2337" t="s">
        <v>2687</v>
      </c>
      <c r="I2337" t="s">
        <v>692</v>
      </c>
      <c r="J2337">
        <v>134958362.40064281</v>
      </c>
      <c r="L2337" s="4"/>
      <c r="M2337" s="4"/>
    </row>
    <row r="2338" spans="1:13" x14ac:dyDescent="0.4">
      <c r="A2338">
        <v>210000366</v>
      </c>
      <c r="B2338" t="s">
        <v>1551</v>
      </c>
      <c r="C2338" t="s">
        <v>9409</v>
      </c>
      <c r="D2338" t="s">
        <v>2687</v>
      </c>
      <c r="F2338" t="s">
        <v>9503</v>
      </c>
      <c r="G2338" t="s">
        <v>2687</v>
      </c>
      <c r="I2338" t="s">
        <v>692</v>
      </c>
      <c r="J2338">
        <v>4145175536.7992902</v>
      </c>
      <c r="L2338" s="4"/>
      <c r="M2338" s="4"/>
    </row>
    <row r="2339" spans="1:13" x14ac:dyDescent="0.4">
      <c r="A2339">
        <v>210000366</v>
      </c>
      <c r="B2339" t="s">
        <v>1551</v>
      </c>
      <c r="C2339" t="s">
        <v>9409</v>
      </c>
      <c r="D2339" t="s">
        <v>2687</v>
      </c>
      <c r="F2339" t="s">
        <v>9504</v>
      </c>
      <c r="G2339" t="s">
        <v>2687</v>
      </c>
      <c r="I2339" t="s">
        <v>692</v>
      </c>
      <c r="J2339">
        <v>223827471.1144284</v>
      </c>
      <c r="L2339" s="4"/>
      <c r="M2339" s="4"/>
    </row>
    <row r="2340" spans="1:13" x14ac:dyDescent="0.4">
      <c r="A2340">
        <v>210000366</v>
      </c>
      <c r="B2340" t="s">
        <v>1551</v>
      </c>
      <c r="C2340" t="s">
        <v>9409</v>
      </c>
      <c r="D2340" t="s">
        <v>2687</v>
      </c>
      <c r="F2340" t="s">
        <v>9505</v>
      </c>
      <c r="G2340" t="s">
        <v>2687</v>
      </c>
      <c r="I2340" t="s">
        <v>692</v>
      </c>
      <c r="J2340">
        <v>119225155.6567184</v>
      </c>
      <c r="L2340" s="4"/>
      <c r="M2340" s="4"/>
    </row>
    <row r="2341" spans="1:13" x14ac:dyDescent="0.4">
      <c r="A2341">
        <v>210000366</v>
      </c>
      <c r="B2341" t="s">
        <v>1551</v>
      </c>
      <c r="C2341" t="s">
        <v>9409</v>
      </c>
      <c r="D2341" t="s">
        <v>2687</v>
      </c>
      <c r="F2341" t="s">
        <v>9506</v>
      </c>
      <c r="G2341" t="s">
        <v>2687</v>
      </c>
      <c r="I2341" t="s">
        <v>692</v>
      </c>
      <c r="J2341">
        <v>166084793.94965741</v>
      </c>
      <c r="L2341" s="4"/>
      <c r="M2341" s="4"/>
    </row>
    <row r="2342" spans="1:13" x14ac:dyDescent="0.4">
      <c r="A2342">
        <v>210000366</v>
      </c>
      <c r="B2342" t="s">
        <v>1551</v>
      </c>
      <c r="C2342" t="s">
        <v>9409</v>
      </c>
      <c r="D2342" t="s">
        <v>2687</v>
      </c>
      <c r="F2342" t="s">
        <v>9507</v>
      </c>
      <c r="G2342" t="s">
        <v>2687</v>
      </c>
      <c r="I2342" t="s">
        <v>692</v>
      </c>
      <c r="J2342">
        <v>115550457.2539995</v>
      </c>
      <c r="L2342" s="4"/>
      <c r="M2342" s="4"/>
    </row>
    <row r="2343" spans="1:13" x14ac:dyDescent="0.4">
      <c r="A2343">
        <v>210000366</v>
      </c>
      <c r="B2343" t="s">
        <v>1551</v>
      </c>
      <c r="C2343" t="s">
        <v>9409</v>
      </c>
      <c r="D2343" t="s">
        <v>2687</v>
      </c>
      <c r="F2343" t="s">
        <v>9508</v>
      </c>
      <c r="G2343" t="s">
        <v>2687</v>
      </c>
      <c r="I2343" t="s">
        <v>692</v>
      </c>
      <c r="J2343">
        <v>617399967.26468694</v>
      </c>
      <c r="L2343" s="4"/>
      <c r="M2343" s="4"/>
    </row>
    <row r="2344" spans="1:13" x14ac:dyDescent="0.4">
      <c r="A2344">
        <v>210000366</v>
      </c>
      <c r="B2344" t="s">
        <v>1551</v>
      </c>
      <c r="C2344" t="s">
        <v>9409</v>
      </c>
      <c r="D2344" t="s">
        <v>2687</v>
      </c>
      <c r="F2344" t="s">
        <v>9509</v>
      </c>
      <c r="G2344" t="s">
        <v>2687</v>
      </c>
      <c r="I2344" t="s">
        <v>692</v>
      </c>
      <c r="J2344">
        <v>117250366.9481706</v>
      </c>
      <c r="L2344" s="4"/>
      <c r="M2344" s="4"/>
    </row>
    <row r="2345" spans="1:13" x14ac:dyDescent="0.4">
      <c r="A2345">
        <v>210000366</v>
      </c>
      <c r="B2345" t="s">
        <v>1551</v>
      </c>
      <c r="C2345" t="s">
        <v>9409</v>
      </c>
      <c r="D2345" t="s">
        <v>2687</v>
      </c>
      <c r="F2345" t="s">
        <v>9510</v>
      </c>
      <c r="G2345" t="s">
        <v>2687</v>
      </c>
      <c r="I2345" t="s">
        <v>692</v>
      </c>
      <c r="J2345">
        <v>5306307895.4757328</v>
      </c>
      <c r="L2345" s="4"/>
      <c r="M2345" s="4"/>
    </row>
    <row r="2346" spans="1:13" x14ac:dyDescent="0.4">
      <c r="A2346">
        <v>210000366</v>
      </c>
      <c r="B2346" t="s">
        <v>1551</v>
      </c>
      <c r="C2346" t="s">
        <v>9409</v>
      </c>
      <c r="D2346" t="s">
        <v>2687</v>
      </c>
      <c r="F2346" t="s">
        <v>9511</v>
      </c>
      <c r="G2346" t="s">
        <v>2687</v>
      </c>
      <c r="I2346" t="s">
        <v>692</v>
      </c>
      <c r="J2346">
        <v>1178399100.974257</v>
      </c>
      <c r="L2346" s="4"/>
      <c r="M2346" s="4"/>
    </row>
    <row r="2347" spans="1:13" x14ac:dyDescent="0.4">
      <c r="A2347">
        <v>210000366</v>
      </c>
      <c r="B2347" t="s">
        <v>1551</v>
      </c>
      <c r="C2347" t="s">
        <v>9409</v>
      </c>
      <c r="D2347" t="s">
        <v>2687</v>
      </c>
      <c r="F2347" t="s">
        <v>9512</v>
      </c>
      <c r="G2347" t="s">
        <v>2687</v>
      </c>
      <c r="I2347" t="s">
        <v>692</v>
      </c>
      <c r="J2347">
        <v>57746293.993907467</v>
      </c>
      <c r="L2347" s="4"/>
      <c r="M2347" s="4"/>
    </row>
    <row r="2348" spans="1:13" x14ac:dyDescent="0.4">
      <c r="A2348">
        <v>210000366</v>
      </c>
      <c r="B2348" t="s">
        <v>1551</v>
      </c>
      <c r="C2348" t="s">
        <v>9409</v>
      </c>
      <c r="D2348" t="s">
        <v>2687</v>
      </c>
      <c r="F2348" t="s">
        <v>9513</v>
      </c>
      <c r="G2348" t="s">
        <v>2687</v>
      </c>
      <c r="I2348" t="s">
        <v>692</v>
      </c>
      <c r="J2348">
        <v>159809595.39777029</v>
      </c>
      <c r="L2348" s="4"/>
      <c r="M2348" s="4"/>
    </row>
    <row r="2349" spans="1:13" x14ac:dyDescent="0.4">
      <c r="A2349">
        <v>210000367</v>
      </c>
      <c r="B2349" t="s">
        <v>5264</v>
      </c>
      <c r="C2349" t="s">
        <v>5265</v>
      </c>
      <c r="D2349" t="s">
        <v>554</v>
      </c>
      <c r="F2349" t="s">
        <v>5268</v>
      </c>
      <c r="G2349" t="s">
        <v>554</v>
      </c>
      <c r="H2349" t="s">
        <v>5268</v>
      </c>
      <c r="I2349" t="s">
        <v>692</v>
      </c>
      <c r="J2349">
        <v>18558004740.188419</v>
      </c>
      <c r="K2349">
        <v>7.5</v>
      </c>
      <c r="L2349" s="4">
        <v>46609</v>
      </c>
      <c r="M2349" s="4">
        <v>44189</v>
      </c>
    </row>
    <row r="2350" spans="1:13" x14ac:dyDescent="0.4">
      <c r="A2350">
        <v>210000367</v>
      </c>
      <c r="B2350" t="s">
        <v>5264</v>
      </c>
      <c r="C2350" t="s">
        <v>5265</v>
      </c>
      <c r="D2350" t="s">
        <v>554</v>
      </c>
      <c r="F2350" t="s">
        <v>5267</v>
      </c>
      <c r="G2350" t="s">
        <v>554</v>
      </c>
      <c r="H2350" t="s">
        <v>5267</v>
      </c>
      <c r="I2350" t="s">
        <v>692</v>
      </c>
      <c r="J2350">
        <v>11517312272.295731</v>
      </c>
      <c r="K2350">
        <v>8</v>
      </c>
      <c r="L2350" s="4">
        <v>46609</v>
      </c>
      <c r="M2350" s="4">
        <v>44189</v>
      </c>
    </row>
    <row r="2351" spans="1:13" x14ac:dyDescent="0.4">
      <c r="A2351">
        <v>210000367</v>
      </c>
      <c r="B2351" t="s">
        <v>5264</v>
      </c>
      <c r="C2351" t="s">
        <v>5265</v>
      </c>
      <c r="D2351" t="s">
        <v>554</v>
      </c>
      <c r="F2351" t="s">
        <v>5271</v>
      </c>
      <c r="G2351" t="s">
        <v>554</v>
      </c>
      <c r="H2351" t="s">
        <v>5271</v>
      </c>
      <c r="I2351" t="s">
        <v>692</v>
      </c>
      <c r="J2351">
        <v>29249584530.130981</v>
      </c>
      <c r="K2351">
        <v>7</v>
      </c>
      <c r="L2351" s="4">
        <v>46762</v>
      </c>
      <c r="M2351" s="4">
        <v>44545</v>
      </c>
    </row>
    <row r="2352" spans="1:13" x14ac:dyDescent="0.4">
      <c r="A2352">
        <v>210000367</v>
      </c>
      <c r="B2352" t="s">
        <v>5264</v>
      </c>
      <c r="C2352" t="s">
        <v>5265</v>
      </c>
      <c r="D2352" t="s">
        <v>554</v>
      </c>
      <c r="F2352" t="s">
        <v>5270</v>
      </c>
      <c r="G2352" t="s">
        <v>554</v>
      </c>
      <c r="H2352" t="s">
        <v>5270</v>
      </c>
      <c r="I2352" t="s">
        <v>692</v>
      </c>
      <c r="J2352">
        <v>12619443223.328119</v>
      </c>
      <c r="K2352">
        <v>11.9</v>
      </c>
      <c r="L2352" s="4">
        <v>46091</v>
      </c>
      <c r="M2352" s="4">
        <v>44614</v>
      </c>
    </row>
    <row r="2353" spans="1:13" x14ac:dyDescent="0.4">
      <c r="A2353">
        <v>210000367</v>
      </c>
      <c r="B2353" t="s">
        <v>5264</v>
      </c>
      <c r="C2353" t="s">
        <v>5265</v>
      </c>
      <c r="D2353" t="s">
        <v>554</v>
      </c>
      <c r="F2353" t="s">
        <v>5266</v>
      </c>
      <c r="G2353" t="s">
        <v>554</v>
      </c>
      <c r="H2353" t="s">
        <v>5266</v>
      </c>
      <c r="I2353" t="s">
        <v>692</v>
      </c>
      <c r="J2353">
        <v>21016372122.158241</v>
      </c>
      <c r="K2353">
        <v>7</v>
      </c>
      <c r="L2353" s="4">
        <v>46122</v>
      </c>
      <c r="M2353" s="4">
        <v>44642</v>
      </c>
    </row>
    <row r="2354" spans="1:13" x14ac:dyDescent="0.4">
      <c r="A2354">
        <v>210000367</v>
      </c>
      <c r="B2354" t="s">
        <v>5264</v>
      </c>
      <c r="C2354" t="s">
        <v>5265</v>
      </c>
      <c r="D2354" t="s">
        <v>554</v>
      </c>
      <c r="F2354" t="s">
        <v>5269</v>
      </c>
      <c r="G2354" t="s">
        <v>554</v>
      </c>
      <c r="H2354" t="s">
        <v>5269</v>
      </c>
      <c r="I2354" t="s">
        <v>692</v>
      </c>
      <c r="J2354">
        <v>18348876440.571709</v>
      </c>
      <c r="K2354">
        <v>7.5</v>
      </c>
      <c r="L2354" s="4">
        <v>46397</v>
      </c>
      <c r="M2354" s="4">
        <v>44915</v>
      </c>
    </row>
    <row r="2355" spans="1:13" x14ac:dyDescent="0.4">
      <c r="A2355">
        <v>210000367</v>
      </c>
      <c r="B2355" t="s">
        <v>5264</v>
      </c>
      <c r="C2355" t="s">
        <v>5265</v>
      </c>
      <c r="D2355" t="s">
        <v>2687</v>
      </c>
      <c r="F2355" t="s">
        <v>5273</v>
      </c>
      <c r="G2355" t="s">
        <v>2687</v>
      </c>
      <c r="H2355" t="s">
        <v>5273</v>
      </c>
      <c r="I2355" t="s">
        <v>692</v>
      </c>
      <c r="J2355">
        <v>930002981.34198701</v>
      </c>
      <c r="L2355" s="4"/>
      <c r="M2355" s="4"/>
    </row>
    <row r="2356" spans="1:13" x14ac:dyDescent="0.4">
      <c r="A2356">
        <v>210000367</v>
      </c>
      <c r="B2356" t="s">
        <v>5264</v>
      </c>
      <c r="C2356" t="s">
        <v>5265</v>
      </c>
      <c r="D2356" t="s">
        <v>2687</v>
      </c>
      <c r="F2356" t="s">
        <v>5272</v>
      </c>
      <c r="G2356" t="s">
        <v>2687</v>
      </c>
      <c r="H2356" t="s">
        <v>5272</v>
      </c>
      <c r="I2356" t="s">
        <v>692</v>
      </c>
      <c r="J2356">
        <v>31220382486.8978</v>
      </c>
      <c r="L2356" s="4"/>
      <c r="M2356" s="4"/>
    </row>
    <row r="2357" spans="1:13" x14ac:dyDescent="0.4">
      <c r="A2357">
        <v>210000390</v>
      </c>
      <c r="B2357" t="s">
        <v>5274</v>
      </c>
      <c r="C2357" t="s">
        <v>5275</v>
      </c>
      <c r="D2357" t="s">
        <v>554</v>
      </c>
      <c r="E2357" t="s">
        <v>5290</v>
      </c>
      <c r="F2357" t="s">
        <v>5291</v>
      </c>
      <c r="G2357" t="s">
        <v>554</v>
      </c>
      <c r="H2357" t="s">
        <v>5278</v>
      </c>
      <c r="I2357" t="s">
        <v>557</v>
      </c>
      <c r="J2357">
        <v>539994408.416049</v>
      </c>
      <c r="K2357">
        <v>12</v>
      </c>
      <c r="L2357" s="4">
        <v>54513</v>
      </c>
      <c r="M2357" s="4">
        <v>44146</v>
      </c>
    </row>
    <row r="2358" spans="1:13" x14ac:dyDescent="0.4">
      <c r="A2358">
        <v>210000390</v>
      </c>
      <c r="B2358" t="s">
        <v>5274</v>
      </c>
      <c r="C2358" t="s">
        <v>5275</v>
      </c>
      <c r="D2358" t="s">
        <v>554</v>
      </c>
      <c r="E2358" t="s">
        <v>5292</v>
      </c>
      <c r="F2358" t="s">
        <v>5293</v>
      </c>
      <c r="G2358" t="s">
        <v>554</v>
      </c>
      <c r="H2358" t="s">
        <v>5281</v>
      </c>
      <c r="I2358" t="s">
        <v>557</v>
      </c>
      <c r="J2358">
        <v>856112194.26853597</v>
      </c>
      <c r="K2358">
        <v>12</v>
      </c>
      <c r="L2358" s="4">
        <v>54878</v>
      </c>
      <c r="M2358" s="4">
        <v>44146</v>
      </c>
    </row>
    <row r="2359" spans="1:13" x14ac:dyDescent="0.4">
      <c r="A2359">
        <v>210000390</v>
      </c>
      <c r="B2359" t="s">
        <v>5274</v>
      </c>
      <c r="C2359" t="s">
        <v>5275</v>
      </c>
      <c r="D2359" t="s">
        <v>554</v>
      </c>
      <c r="E2359" t="s">
        <v>5294</v>
      </c>
      <c r="F2359" t="s">
        <v>5295</v>
      </c>
      <c r="G2359" t="s">
        <v>554</v>
      </c>
      <c r="H2359" t="s">
        <v>5281</v>
      </c>
      <c r="I2359" t="s">
        <v>557</v>
      </c>
      <c r="J2359">
        <v>26068640.713283699</v>
      </c>
      <c r="K2359">
        <v>12</v>
      </c>
      <c r="L2359" s="4">
        <v>54878</v>
      </c>
      <c r="M2359" s="4">
        <v>44146</v>
      </c>
    </row>
    <row r="2360" spans="1:13" x14ac:dyDescent="0.4">
      <c r="A2360">
        <v>210000390</v>
      </c>
      <c r="B2360" t="s">
        <v>5274</v>
      </c>
      <c r="C2360" t="s">
        <v>5275</v>
      </c>
      <c r="D2360" t="s">
        <v>554</v>
      </c>
      <c r="E2360" t="s">
        <v>5276</v>
      </c>
      <c r="F2360" t="s">
        <v>5277</v>
      </c>
      <c r="G2360" t="s">
        <v>554</v>
      </c>
      <c r="H2360" t="s">
        <v>5278</v>
      </c>
      <c r="I2360" t="s">
        <v>557</v>
      </c>
      <c r="J2360">
        <v>190586261.793906</v>
      </c>
      <c r="K2360">
        <v>12</v>
      </c>
      <c r="L2360" s="4">
        <v>54513</v>
      </c>
      <c r="M2360" s="4">
        <v>44146</v>
      </c>
    </row>
    <row r="2361" spans="1:13" x14ac:dyDescent="0.4">
      <c r="A2361">
        <v>210000390</v>
      </c>
      <c r="B2361" t="s">
        <v>5274</v>
      </c>
      <c r="C2361" t="s">
        <v>5275</v>
      </c>
      <c r="D2361" t="s">
        <v>554</v>
      </c>
      <c r="E2361" t="s">
        <v>5279</v>
      </c>
      <c r="F2361" t="s">
        <v>5280</v>
      </c>
      <c r="G2361" t="s">
        <v>554</v>
      </c>
      <c r="H2361" t="s">
        <v>5281</v>
      </c>
      <c r="I2361" t="s">
        <v>557</v>
      </c>
      <c r="J2361">
        <v>27197702.477189001</v>
      </c>
      <c r="K2361">
        <v>12</v>
      </c>
      <c r="L2361" s="4">
        <v>54878</v>
      </c>
      <c r="M2361" s="4">
        <v>44146</v>
      </c>
    </row>
    <row r="2362" spans="1:13" x14ac:dyDescent="0.4">
      <c r="A2362">
        <v>210000390</v>
      </c>
      <c r="B2362" t="s">
        <v>5274</v>
      </c>
      <c r="C2362" t="s">
        <v>5275</v>
      </c>
      <c r="D2362" t="s">
        <v>554</v>
      </c>
      <c r="E2362" t="s">
        <v>5284</v>
      </c>
      <c r="F2362" t="s">
        <v>5285</v>
      </c>
      <c r="G2362" t="s">
        <v>554</v>
      </c>
      <c r="H2362" t="s">
        <v>5278</v>
      </c>
      <c r="I2362" t="s">
        <v>557</v>
      </c>
      <c r="J2362">
        <v>3954664932.2236199</v>
      </c>
      <c r="K2362">
        <v>12</v>
      </c>
      <c r="L2362" s="4">
        <v>54513</v>
      </c>
      <c r="M2362" s="4">
        <v>44146</v>
      </c>
    </row>
    <row r="2363" spans="1:13" x14ac:dyDescent="0.4">
      <c r="A2363">
        <v>210000390</v>
      </c>
      <c r="B2363" t="s">
        <v>5274</v>
      </c>
      <c r="C2363" t="s">
        <v>5275</v>
      </c>
      <c r="D2363" t="s">
        <v>554</v>
      </c>
      <c r="E2363" t="s">
        <v>5286</v>
      </c>
      <c r="F2363" t="s">
        <v>5287</v>
      </c>
      <c r="G2363" t="s">
        <v>554</v>
      </c>
      <c r="H2363" t="s">
        <v>5281</v>
      </c>
      <c r="I2363" t="s">
        <v>557</v>
      </c>
      <c r="J2363">
        <v>28353880.7583878</v>
      </c>
      <c r="K2363">
        <v>12</v>
      </c>
      <c r="L2363" s="4">
        <v>54878</v>
      </c>
      <c r="M2363" s="4">
        <v>44146</v>
      </c>
    </row>
    <row r="2364" spans="1:13" x14ac:dyDescent="0.4">
      <c r="A2364">
        <v>210000390</v>
      </c>
      <c r="B2364" t="s">
        <v>5274</v>
      </c>
      <c r="C2364" t="s">
        <v>5275</v>
      </c>
      <c r="D2364" t="s">
        <v>554</v>
      </c>
      <c r="E2364" t="s">
        <v>5288</v>
      </c>
      <c r="F2364" t="s">
        <v>5289</v>
      </c>
      <c r="G2364" t="s">
        <v>554</v>
      </c>
      <c r="H2364" t="s">
        <v>5281</v>
      </c>
      <c r="I2364" t="s">
        <v>557</v>
      </c>
      <c r="J2364">
        <v>445540776.19035</v>
      </c>
      <c r="K2364">
        <v>12</v>
      </c>
      <c r="L2364" s="4">
        <v>54878</v>
      </c>
      <c r="M2364" s="4">
        <v>44146</v>
      </c>
    </row>
    <row r="2365" spans="1:13" x14ac:dyDescent="0.4">
      <c r="A2365">
        <v>210000390</v>
      </c>
      <c r="B2365" t="s">
        <v>5274</v>
      </c>
      <c r="C2365" t="s">
        <v>5275</v>
      </c>
      <c r="D2365" t="s">
        <v>554</v>
      </c>
      <c r="E2365" t="s">
        <v>5282</v>
      </c>
      <c r="F2365" t="s">
        <v>5283</v>
      </c>
      <c r="G2365" t="s">
        <v>554</v>
      </c>
      <c r="H2365" t="s">
        <v>5281</v>
      </c>
      <c r="I2365" t="s">
        <v>557</v>
      </c>
      <c r="J2365">
        <v>21056557554.468102</v>
      </c>
      <c r="K2365">
        <v>4.5</v>
      </c>
      <c r="L2365" s="4">
        <v>54148</v>
      </c>
      <c r="M2365" s="4">
        <v>45106</v>
      </c>
    </row>
    <row r="2366" spans="1:13" x14ac:dyDescent="0.4">
      <c r="A2366">
        <v>210000390</v>
      </c>
      <c r="B2366" t="s">
        <v>5274</v>
      </c>
      <c r="C2366" t="s">
        <v>5275</v>
      </c>
      <c r="D2366" t="s">
        <v>2687</v>
      </c>
      <c r="E2366" t="s">
        <v>5299</v>
      </c>
      <c r="F2366" t="s">
        <v>5298</v>
      </c>
      <c r="G2366" t="s">
        <v>2687</v>
      </c>
      <c r="H2366" t="s">
        <v>5298</v>
      </c>
      <c r="I2366" t="s">
        <v>557</v>
      </c>
      <c r="J2366">
        <v>5063446506.0449696</v>
      </c>
      <c r="L2366" s="4"/>
      <c r="M2366" s="4"/>
    </row>
    <row r="2367" spans="1:13" x14ac:dyDescent="0.4">
      <c r="A2367">
        <v>210000390</v>
      </c>
      <c r="B2367" t="s">
        <v>5274</v>
      </c>
      <c r="C2367" t="s">
        <v>5275</v>
      </c>
      <c r="D2367" t="s">
        <v>2687</v>
      </c>
      <c r="E2367" t="s">
        <v>5296</v>
      </c>
      <c r="F2367" t="s">
        <v>5297</v>
      </c>
      <c r="G2367" t="s">
        <v>2687</v>
      </c>
      <c r="H2367" t="s">
        <v>5298</v>
      </c>
      <c r="I2367" t="s">
        <v>557</v>
      </c>
      <c r="J2367">
        <v>177725278.64026901</v>
      </c>
      <c r="L2367" s="4"/>
      <c r="M2367" s="4"/>
    </row>
    <row r="2368" spans="1:13" x14ac:dyDescent="0.4">
      <c r="A2368">
        <v>210000391</v>
      </c>
      <c r="B2368" t="s">
        <v>5300</v>
      </c>
      <c r="C2368" t="s">
        <v>5301</v>
      </c>
      <c r="D2368" t="s">
        <v>554</v>
      </c>
      <c r="E2368" t="s">
        <v>5322</v>
      </c>
      <c r="F2368" t="s">
        <v>5323</v>
      </c>
      <c r="G2368" t="s">
        <v>554</v>
      </c>
      <c r="H2368" t="s">
        <v>5278</v>
      </c>
      <c r="I2368" t="s">
        <v>557</v>
      </c>
      <c r="J2368">
        <v>723328632.032511</v>
      </c>
      <c r="K2368">
        <v>4.5</v>
      </c>
      <c r="L2368" s="4">
        <v>54148</v>
      </c>
      <c r="M2368" s="4">
        <v>45106</v>
      </c>
    </row>
    <row r="2369" spans="1:13" x14ac:dyDescent="0.4">
      <c r="A2369">
        <v>210000391</v>
      </c>
      <c r="B2369" t="s">
        <v>5300</v>
      </c>
      <c r="C2369" t="s">
        <v>5301</v>
      </c>
      <c r="D2369" t="s">
        <v>554</v>
      </c>
      <c r="E2369" t="s">
        <v>5304</v>
      </c>
      <c r="F2369" t="s">
        <v>5305</v>
      </c>
      <c r="G2369" t="s">
        <v>554</v>
      </c>
      <c r="H2369" t="s">
        <v>5278</v>
      </c>
      <c r="I2369" t="s">
        <v>557</v>
      </c>
      <c r="J2369">
        <v>666596974.61922395</v>
      </c>
      <c r="K2369">
        <v>4.5</v>
      </c>
      <c r="L2369" s="4">
        <v>54148</v>
      </c>
      <c r="M2369" s="4">
        <v>45106</v>
      </c>
    </row>
    <row r="2370" spans="1:13" x14ac:dyDescent="0.4">
      <c r="A2370">
        <v>210000391</v>
      </c>
      <c r="B2370" t="s">
        <v>5300</v>
      </c>
      <c r="C2370" t="s">
        <v>5301</v>
      </c>
      <c r="D2370" t="s">
        <v>554</v>
      </c>
      <c r="E2370" t="s">
        <v>5306</v>
      </c>
      <c r="F2370" t="s">
        <v>5307</v>
      </c>
      <c r="G2370" t="s">
        <v>554</v>
      </c>
      <c r="H2370" t="s">
        <v>5278</v>
      </c>
      <c r="I2370" t="s">
        <v>557</v>
      </c>
      <c r="J2370">
        <v>898251242.39403105</v>
      </c>
      <c r="K2370">
        <v>4.5</v>
      </c>
      <c r="L2370" s="4">
        <v>54148</v>
      </c>
      <c r="M2370" s="4">
        <v>45106</v>
      </c>
    </row>
    <row r="2371" spans="1:13" x14ac:dyDescent="0.4">
      <c r="A2371">
        <v>210000391</v>
      </c>
      <c r="B2371" t="s">
        <v>5300</v>
      </c>
      <c r="C2371" t="s">
        <v>5301</v>
      </c>
      <c r="D2371" t="s">
        <v>554</v>
      </c>
      <c r="E2371" t="s">
        <v>9514</v>
      </c>
      <c r="F2371" t="s">
        <v>9515</v>
      </c>
      <c r="G2371" t="s">
        <v>554</v>
      </c>
      <c r="H2371" t="s">
        <v>5278</v>
      </c>
      <c r="I2371" t="s">
        <v>557</v>
      </c>
      <c r="J2371">
        <v>647686422.14862096</v>
      </c>
      <c r="K2371">
        <v>4.5</v>
      </c>
      <c r="L2371" s="4">
        <v>54148</v>
      </c>
      <c r="M2371" s="4">
        <v>45106</v>
      </c>
    </row>
    <row r="2372" spans="1:13" x14ac:dyDescent="0.4">
      <c r="A2372">
        <v>210000391</v>
      </c>
      <c r="B2372" t="s">
        <v>5300</v>
      </c>
      <c r="C2372" t="s">
        <v>5301</v>
      </c>
      <c r="D2372" t="s">
        <v>554</v>
      </c>
      <c r="E2372" t="s">
        <v>5324</v>
      </c>
      <c r="F2372" t="s">
        <v>5325</v>
      </c>
      <c r="G2372" t="s">
        <v>554</v>
      </c>
      <c r="H2372" t="s">
        <v>5278</v>
      </c>
      <c r="I2372" t="s">
        <v>557</v>
      </c>
      <c r="J2372">
        <v>1536878133.3963499</v>
      </c>
      <c r="K2372">
        <v>12</v>
      </c>
      <c r="L2372" s="4">
        <v>54513</v>
      </c>
      <c r="M2372" s="4">
        <v>44146</v>
      </c>
    </row>
    <row r="2373" spans="1:13" x14ac:dyDescent="0.4">
      <c r="A2373">
        <v>210000391</v>
      </c>
      <c r="B2373" t="s">
        <v>5300</v>
      </c>
      <c r="C2373" t="s">
        <v>5301</v>
      </c>
      <c r="D2373" t="s">
        <v>554</v>
      </c>
      <c r="E2373" t="s">
        <v>5326</v>
      </c>
      <c r="F2373" t="s">
        <v>5327</v>
      </c>
      <c r="G2373" t="s">
        <v>554</v>
      </c>
      <c r="H2373" t="s">
        <v>5278</v>
      </c>
      <c r="I2373" t="s">
        <v>557</v>
      </c>
      <c r="J2373">
        <v>280826283.774661</v>
      </c>
      <c r="K2373">
        <v>12</v>
      </c>
      <c r="L2373" s="4">
        <v>54878</v>
      </c>
      <c r="M2373" s="4">
        <v>44146</v>
      </c>
    </row>
    <row r="2374" spans="1:13" x14ac:dyDescent="0.4">
      <c r="A2374">
        <v>210000391</v>
      </c>
      <c r="B2374" t="s">
        <v>5300</v>
      </c>
      <c r="C2374" t="s">
        <v>5301</v>
      </c>
      <c r="D2374" t="s">
        <v>554</v>
      </c>
      <c r="E2374" t="s">
        <v>5344</v>
      </c>
      <c r="F2374" t="s">
        <v>5345</v>
      </c>
      <c r="G2374" t="s">
        <v>554</v>
      </c>
      <c r="H2374" t="s">
        <v>5278</v>
      </c>
      <c r="I2374" t="s">
        <v>557</v>
      </c>
      <c r="J2374">
        <v>8551168.3430729508</v>
      </c>
      <c r="K2374">
        <v>12</v>
      </c>
      <c r="L2374" s="4">
        <v>54878</v>
      </c>
      <c r="M2374" s="4">
        <v>44146</v>
      </c>
    </row>
    <row r="2375" spans="1:13" x14ac:dyDescent="0.4">
      <c r="A2375">
        <v>210000391</v>
      </c>
      <c r="B2375" t="s">
        <v>5300</v>
      </c>
      <c r="C2375" t="s">
        <v>5301</v>
      </c>
      <c r="D2375" t="s">
        <v>554</v>
      </c>
      <c r="E2375" t="s">
        <v>5346</v>
      </c>
      <c r="F2375" t="s">
        <v>5347</v>
      </c>
      <c r="G2375" t="s">
        <v>554</v>
      </c>
      <c r="H2375" t="s">
        <v>5278</v>
      </c>
      <c r="I2375" t="s">
        <v>557</v>
      </c>
      <c r="J2375">
        <v>8921528.9372788407</v>
      </c>
      <c r="K2375">
        <v>12</v>
      </c>
      <c r="L2375" s="4">
        <v>54878</v>
      </c>
      <c r="M2375" s="4">
        <v>44146</v>
      </c>
    </row>
    <row r="2376" spans="1:13" x14ac:dyDescent="0.4">
      <c r="A2376">
        <v>210000391</v>
      </c>
      <c r="B2376" t="s">
        <v>5300</v>
      </c>
      <c r="C2376" t="s">
        <v>5301</v>
      </c>
      <c r="D2376" t="s">
        <v>554</v>
      </c>
      <c r="E2376" t="s">
        <v>5348</v>
      </c>
      <c r="F2376" t="s">
        <v>5349</v>
      </c>
      <c r="G2376" t="s">
        <v>554</v>
      </c>
      <c r="H2376" t="s">
        <v>5278</v>
      </c>
      <c r="I2376" t="s">
        <v>557</v>
      </c>
      <c r="J2376">
        <v>9300784.4257517997</v>
      </c>
      <c r="K2376">
        <v>12</v>
      </c>
      <c r="L2376" s="4">
        <v>54878</v>
      </c>
      <c r="M2376" s="4">
        <v>44146</v>
      </c>
    </row>
    <row r="2377" spans="1:13" x14ac:dyDescent="0.4">
      <c r="A2377">
        <v>210000391</v>
      </c>
      <c r="B2377" t="s">
        <v>5300</v>
      </c>
      <c r="C2377" t="s">
        <v>5301</v>
      </c>
      <c r="D2377" t="s">
        <v>554</v>
      </c>
      <c r="E2377" t="s">
        <v>5350</v>
      </c>
      <c r="F2377" t="s">
        <v>5351</v>
      </c>
      <c r="G2377" t="s">
        <v>554</v>
      </c>
      <c r="H2377" t="s">
        <v>5278</v>
      </c>
      <c r="I2377" t="s">
        <v>557</v>
      </c>
      <c r="J2377">
        <v>9590778.8507842906</v>
      </c>
      <c r="K2377">
        <v>12</v>
      </c>
      <c r="L2377" s="4">
        <v>54878</v>
      </c>
      <c r="M2377" s="4">
        <v>44146</v>
      </c>
    </row>
    <row r="2378" spans="1:13" x14ac:dyDescent="0.4">
      <c r="A2378">
        <v>210000391</v>
      </c>
      <c r="B2378" t="s">
        <v>5300</v>
      </c>
      <c r="C2378" t="s">
        <v>5301</v>
      </c>
      <c r="D2378" t="s">
        <v>554</v>
      </c>
      <c r="E2378" t="s">
        <v>5352</v>
      </c>
      <c r="F2378" t="s">
        <v>5353</v>
      </c>
      <c r="G2378" t="s">
        <v>554</v>
      </c>
      <c r="H2378" t="s">
        <v>5278</v>
      </c>
      <c r="I2378" t="s">
        <v>557</v>
      </c>
      <c r="J2378">
        <v>9661729.9528021291</v>
      </c>
      <c r="K2378">
        <v>12</v>
      </c>
      <c r="L2378" s="4">
        <v>54878</v>
      </c>
      <c r="M2378" s="4">
        <v>44146</v>
      </c>
    </row>
    <row r="2379" spans="1:13" x14ac:dyDescent="0.4">
      <c r="A2379">
        <v>210000391</v>
      </c>
      <c r="B2379" t="s">
        <v>5300</v>
      </c>
      <c r="C2379" t="s">
        <v>5301</v>
      </c>
      <c r="D2379" t="s">
        <v>554</v>
      </c>
      <c r="E2379" t="s">
        <v>5354</v>
      </c>
      <c r="F2379" t="s">
        <v>5355</v>
      </c>
      <c r="G2379" t="s">
        <v>554</v>
      </c>
      <c r="H2379" t="s">
        <v>5278</v>
      </c>
      <c r="I2379" t="s">
        <v>557</v>
      </c>
      <c r="J2379">
        <v>10076929.147009701</v>
      </c>
      <c r="K2379">
        <v>12</v>
      </c>
      <c r="L2379" s="4">
        <v>54878</v>
      </c>
      <c r="M2379" s="4">
        <v>44146</v>
      </c>
    </row>
    <row r="2380" spans="1:13" x14ac:dyDescent="0.4">
      <c r="A2380">
        <v>210000391</v>
      </c>
      <c r="B2380" t="s">
        <v>5300</v>
      </c>
      <c r="C2380" t="s">
        <v>5301</v>
      </c>
      <c r="D2380" t="s">
        <v>554</v>
      </c>
      <c r="E2380" t="s">
        <v>5356</v>
      </c>
      <c r="F2380" t="s">
        <v>5357</v>
      </c>
      <c r="G2380" t="s">
        <v>554</v>
      </c>
      <c r="H2380" t="s">
        <v>5278</v>
      </c>
      <c r="I2380" t="s">
        <v>557</v>
      </c>
      <c r="J2380">
        <v>10505340.640879201</v>
      </c>
      <c r="K2380">
        <v>12</v>
      </c>
      <c r="L2380" s="4">
        <v>54878</v>
      </c>
      <c r="M2380" s="4">
        <v>44146</v>
      </c>
    </row>
    <row r="2381" spans="1:13" x14ac:dyDescent="0.4">
      <c r="A2381">
        <v>210000391</v>
      </c>
      <c r="B2381" t="s">
        <v>5300</v>
      </c>
      <c r="C2381" t="s">
        <v>5301</v>
      </c>
      <c r="D2381" t="s">
        <v>554</v>
      </c>
      <c r="E2381" t="s">
        <v>5358</v>
      </c>
      <c r="F2381" t="s">
        <v>5359</v>
      </c>
      <c r="G2381" t="s">
        <v>554</v>
      </c>
      <c r="H2381" t="s">
        <v>5278</v>
      </c>
      <c r="I2381" t="s">
        <v>557</v>
      </c>
      <c r="J2381">
        <v>10821863.704466</v>
      </c>
      <c r="K2381">
        <v>12</v>
      </c>
      <c r="L2381" s="4">
        <v>54878</v>
      </c>
      <c r="M2381" s="4">
        <v>44146</v>
      </c>
    </row>
    <row r="2382" spans="1:13" x14ac:dyDescent="0.4">
      <c r="A2382">
        <v>210000391</v>
      </c>
      <c r="B2382" t="s">
        <v>5300</v>
      </c>
      <c r="C2382" t="s">
        <v>5301</v>
      </c>
      <c r="D2382" t="s">
        <v>554</v>
      </c>
      <c r="E2382" t="s">
        <v>5328</v>
      </c>
      <c r="F2382" t="s">
        <v>5329</v>
      </c>
      <c r="G2382" t="s">
        <v>554</v>
      </c>
      <c r="H2382" t="s">
        <v>5278</v>
      </c>
      <c r="I2382" t="s">
        <v>557</v>
      </c>
      <c r="J2382">
        <v>10365935.248822501</v>
      </c>
      <c r="K2382">
        <v>12</v>
      </c>
      <c r="L2382" s="4">
        <v>54878</v>
      </c>
      <c r="M2382" s="4">
        <v>44146</v>
      </c>
    </row>
    <row r="2383" spans="1:13" x14ac:dyDescent="0.4">
      <c r="A2383">
        <v>210000391</v>
      </c>
      <c r="B2383" t="s">
        <v>5300</v>
      </c>
      <c r="C2383" t="s">
        <v>5301</v>
      </c>
      <c r="D2383" t="s">
        <v>554</v>
      </c>
      <c r="E2383" t="s">
        <v>5330</v>
      </c>
      <c r="F2383" t="s">
        <v>5331</v>
      </c>
      <c r="G2383" t="s">
        <v>554</v>
      </c>
      <c r="H2383" t="s">
        <v>5278</v>
      </c>
      <c r="I2383" t="s">
        <v>557</v>
      </c>
      <c r="J2383">
        <v>11032012.1302715</v>
      </c>
      <c r="K2383">
        <v>12</v>
      </c>
      <c r="L2383" s="4">
        <v>54878</v>
      </c>
      <c r="M2383" s="4">
        <v>44146</v>
      </c>
    </row>
    <row r="2384" spans="1:13" x14ac:dyDescent="0.4">
      <c r="A2384">
        <v>210000391</v>
      </c>
      <c r="B2384" t="s">
        <v>5300</v>
      </c>
      <c r="C2384" t="s">
        <v>5301</v>
      </c>
      <c r="D2384" t="s">
        <v>554</v>
      </c>
      <c r="E2384" t="s">
        <v>5302</v>
      </c>
      <c r="F2384" t="s">
        <v>5303</v>
      </c>
      <c r="G2384" t="s">
        <v>554</v>
      </c>
      <c r="H2384" t="s">
        <v>5278</v>
      </c>
      <c r="I2384" t="s">
        <v>557</v>
      </c>
      <c r="J2384">
        <v>468036173.66835701</v>
      </c>
      <c r="K2384">
        <v>4.5</v>
      </c>
      <c r="L2384" s="4">
        <v>54148</v>
      </c>
      <c r="M2384" s="4">
        <v>45106</v>
      </c>
    </row>
    <row r="2385" spans="1:13" x14ac:dyDescent="0.4">
      <c r="A2385">
        <v>210000391</v>
      </c>
      <c r="B2385" t="s">
        <v>5300</v>
      </c>
      <c r="C2385" t="s">
        <v>5301</v>
      </c>
      <c r="D2385" t="s">
        <v>554</v>
      </c>
      <c r="E2385" t="s">
        <v>5308</v>
      </c>
      <c r="F2385" t="s">
        <v>5309</v>
      </c>
      <c r="G2385" t="s">
        <v>554</v>
      </c>
      <c r="H2385" t="s">
        <v>5278</v>
      </c>
      <c r="I2385" t="s">
        <v>557</v>
      </c>
      <c r="J2385">
        <v>359300496.95761001</v>
      </c>
      <c r="K2385">
        <v>4.5</v>
      </c>
      <c r="L2385" s="4">
        <v>54148</v>
      </c>
      <c r="M2385" s="4">
        <v>45106</v>
      </c>
    </row>
    <row r="2386" spans="1:13" x14ac:dyDescent="0.4">
      <c r="A2386">
        <v>210000391</v>
      </c>
      <c r="B2386" t="s">
        <v>5300</v>
      </c>
      <c r="C2386" t="s">
        <v>5301</v>
      </c>
      <c r="D2386" t="s">
        <v>554</v>
      </c>
      <c r="E2386" t="s">
        <v>5332</v>
      </c>
      <c r="F2386" t="s">
        <v>5333</v>
      </c>
      <c r="G2386" t="s">
        <v>554</v>
      </c>
      <c r="H2386" t="s">
        <v>5278</v>
      </c>
      <c r="I2386" t="s">
        <v>557</v>
      </c>
      <c r="J2386">
        <v>12010190.635064</v>
      </c>
      <c r="K2386">
        <v>12</v>
      </c>
      <c r="L2386" s="4">
        <v>54878</v>
      </c>
      <c r="M2386" s="4">
        <v>44146</v>
      </c>
    </row>
    <row r="2387" spans="1:13" x14ac:dyDescent="0.4">
      <c r="A2387">
        <v>210000391</v>
      </c>
      <c r="B2387" t="s">
        <v>5300</v>
      </c>
      <c r="C2387" t="s">
        <v>5301</v>
      </c>
      <c r="D2387" t="s">
        <v>554</v>
      </c>
      <c r="E2387" t="s">
        <v>5310</v>
      </c>
      <c r="F2387" t="s">
        <v>5311</v>
      </c>
      <c r="G2387" t="s">
        <v>554</v>
      </c>
      <c r="H2387" t="s">
        <v>5278</v>
      </c>
      <c r="I2387" t="s">
        <v>557</v>
      </c>
      <c r="J2387">
        <v>614592955.32177603</v>
      </c>
      <c r="K2387">
        <v>4.5</v>
      </c>
      <c r="L2387" s="4">
        <v>54148</v>
      </c>
      <c r="M2387" s="4">
        <v>45106</v>
      </c>
    </row>
    <row r="2388" spans="1:13" x14ac:dyDescent="0.4">
      <c r="A2388">
        <v>210000391</v>
      </c>
      <c r="B2388" t="s">
        <v>5300</v>
      </c>
      <c r="C2388" t="s">
        <v>5301</v>
      </c>
      <c r="D2388" t="s">
        <v>554</v>
      </c>
      <c r="E2388" t="s">
        <v>5334</v>
      </c>
      <c r="F2388" t="s">
        <v>5335</v>
      </c>
      <c r="G2388" t="s">
        <v>554</v>
      </c>
      <c r="H2388" t="s">
        <v>5278</v>
      </c>
      <c r="I2388" t="s">
        <v>557</v>
      </c>
      <c r="J2388">
        <v>11608099.7100273</v>
      </c>
      <c r="K2388">
        <v>12</v>
      </c>
      <c r="L2388" s="4">
        <v>54878</v>
      </c>
      <c r="M2388" s="4">
        <v>44146</v>
      </c>
    </row>
    <row r="2389" spans="1:13" x14ac:dyDescent="0.4">
      <c r="A2389">
        <v>210000391</v>
      </c>
      <c r="B2389" t="s">
        <v>5300</v>
      </c>
      <c r="C2389" t="s">
        <v>5301</v>
      </c>
      <c r="D2389" t="s">
        <v>554</v>
      </c>
      <c r="E2389" t="s">
        <v>5336</v>
      </c>
      <c r="F2389" t="s">
        <v>5337</v>
      </c>
      <c r="G2389" t="s">
        <v>554</v>
      </c>
      <c r="H2389" t="s">
        <v>5278</v>
      </c>
      <c r="I2389" t="s">
        <v>557</v>
      </c>
      <c r="J2389">
        <v>11944233.1584813</v>
      </c>
      <c r="K2389">
        <v>12</v>
      </c>
      <c r="L2389" s="4">
        <v>54878</v>
      </c>
      <c r="M2389" s="4">
        <v>44146</v>
      </c>
    </row>
    <row r="2390" spans="1:13" x14ac:dyDescent="0.4">
      <c r="A2390">
        <v>210000391</v>
      </c>
      <c r="B2390" t="s">
        <v>5300</v>
      </c>
      <c r="C2390" t="s">
        <v>5301</v>
      </c>
      <c r="D2390" t="s">
        <v>554</v>
      </c>
      <c r="E2390" t="s">
        <v>5312</v>
      </c>
      <c r="F2390" t="s">
        <v>5313</v>
      </c>
      <c r="G2390" t="s">
        <v>554</v>
      </c>
      <c r="H2390" t="s">
        <v>5278</v>
      </c>
      <c r="I2390" t="s">
        <v>557</v>
      </c>
      <c r="J2390">
        <v>330934668.25097299</v>
      </c>
      <c r="K2390">
        <v>4.5</v>
      </c>
      <c r="L2390" s="4">
        <v>54148</v>
      </c>
      <c r="M2390" s="4">
        <v>45106</v>
      </c>
    </row>
    <row r="2391" spans="1:13" x14ac:dyDescent="0.4">
      <c r="A2391">
        <v>210000391</v>
      </c>
      <c r="B2391" t="s">
        <v>5300</v>
      </c>
      <c r="C2391" t="s">
        <v>5301</v>
      </c>
      <c r="D2391" t="s">
        <v>554</v>
      </c>
      <c r="E2391" t="s">
        <v>5338</v>
      </c>
      <c r="F2391" t="s">
        <v>5339</v>
      </c>
      <c r="G2391" t="s">
        <v>554</v>
      </c>
      <c r="H2391" t="s">
        <v>5278</v>
      </c>
      <c r="I2391" t="s">
        <v>557</v>
      </c>
      <c r="J2391">
        <v>10784307.475098999</v>
      </c>
      <c r="K2391">
        <v>12</v>
      </c>
      <c r="L2391" s="4">
        <v>54878</v>
      </c>
      <c r="M2391" s="4">
        <v>44146</v>
      </c>
    </row>
    <row r="2392" spans="1:13" x14ac:dyDescent="0.4">
      <c r="A2392">
        <v>210000391</v>
      </c>
      <c r="B2392" t="s">
        <v>5300</v>
      </c>
      <c r="C2392" t="s">
        <v>5301</v>
      </c>
      <c r="D2392" t="s">
        <v>554</v>
      </c>
      <c r="E2392" t="s">
        <v>5314</v>
      </c>
      <c r="F2392" t="s">
        <v>5315</v>
      </c>
      <c r="G2392" t="s">
        <v>554</v>
      </c>
      <c r="H2392" t="s">
        <v>5278</v>
      </c>
      <c r="I2392" t="s">
        <v>557</v>
      </c>
      <c r="J2392">
        <v>458580897.43232298</v>
      </c>
      <c r="K2392">
        <v>4.5</v>
      </c>
      <c r="L2392" s="4">
        <v>54148</v>
      </c>
      <c r="M2392" s="4">
        <v>45106</v>
      </c>
    </row>
    <row r="2393" spans="1:13" x14ac:dyDescent="0.4">
      <c r="A2393">
        <v>210000391</v>
      </c>
      <c r="B2393" t="s">
        <v>5300</v>
      </c>
      <c r="C2393" t="s">
        <v>5301</v>
      </c>
      <c r="D2393" t="s">
        <v>554</v>
      </c>
      <c r="E2393" t="s">
        <v>5316</v>
      </c>
      <c r="F2393" t="s">
        <v>5317</v>
      </c>
      <c r="G2393" t="s">
        <v>554</v>
      </c>
      <c r="H2393" t="s">
        <v>5278</v>
      </c>
      <c r="I2393" t="s">
        <v>557</v>
      </c>
      <c r="J2393">
        <v>534223107.31913</v>
      </c>
      <c r="K2393">
        <v>4.5</v>
      </c>
      <c r="L2393" s="4">
        <v>54148</v>
      </c>
      <c r="M2393" s="4">
        <v>45106</v>
      </c>
    </row>
    <row r="2394" spans="1:13" x14ac:dyDescent="0.4">
      <c r="A2394">
        <v>210000391</v>
      </c>
      <c r="B2394" t="s">
        <v>5300</v>
      </c>
      <c r="C2394" t="s">
        <v>5301</v>
      </c>
      <c r="D2394" t="s">
        <v>554</v>
      </c>
      <c r="E2394" t="s">
        <v>5340</v>
      </c>
      <c r="F2394" t="s">
        <v>5341</v>
      </c>
      <c r="G2394" t="s">
        <v>554</v>
      </c>
      <c r="H2394" t="s">
        <v>5278</v>
      </c>
      <c r="I2394" t="s">
        <v>557</v>
      </c>
      <c r="J2394">
        <v>14425701.149047</v>
      </c>
      <c r="K2394">
        <v>12</v>
      </c>
      <c r="L2394" s="4">
        <v>54878</v>
      </c>
      <c r="M2394" s="4">
        <v>44146</v>
      </c>
    </row>
    <row r="2395" spans="1:13" x14ac:dyDescent="0.4">
      <c r="A2395">
        <v>210000391</v>
      </c>
      <c r="B2395" t="s">
        <v>5300</v>
      </c>
      <c r="C2395" t="s">
        <v>5301</v>
      </c>
      <c r="D2395" t="s">
        <v>554</v>
      </c>
      <c r="E2395" t="s">
        <v>5342</v>
      </c>
      <c r="F2395" t="s">
        <v>5343</v>
      </c>
      <c r="G2395" t="s">
        <v>554</v>
      </c>
      <c r="H2395" t="s">
        <v>5278</v>
      </c>
      <c r="I2395" t="s">
        <v>557</v>
      </c>
      <c r="J2395">
        <v>13321433.5911025</v>
      </c>
      <c r="K2395">
        <v>12</v>
      </c>
      <c r="L2395" s="4">
        <v>54878</v>
      </c>
      <c r="M2395" s="4">
        <v>44146</v>
      </c>
    </row>
    <row r="2396" spans="1:13" x14ac:dyDescent="0.4">
      <c r="A2396">
        <v>210000391</v>
      </c>
      <c r="B2396" t="s">
        <v>5300</v>
      </c>
      <c r="C2396" t="s">
        <v>5301</v>
      </c>
      <c r="D2396" t="s">
        <v>554</v>
      </c>
      <c r="E2396" t="s">
        <v>5318</v>
      </c>
      <c r="F2396" t="s">
        <v>5319</v>
      </c>
      <c r="G2396" t="s">
        <v>554</v>
      </c>
      <c r="H2396" t="s">
        <v>5278</v>
      </c>
      <c r="I2396" t="s">
        <v>557</v>
      </c>
      <c r="J2396">
        <v>520040192.96435302</v>
      </c>
      <c r="K2396">
        <v>4.5</v>
      </c>
      <c r="L2396" s="4">
        <v>54148</v>
      </c>
      <c r="M2396" s="4">
        <v>45106</v>
      </c>
    </row>
    <row r="2397" spans="1:13" x14ac:dyDescent="0.4">
      <c r="A2397">
        <v>210000391</v>
      </c>
      <c r="B2397" t="s">
        <v>5300</v>
      </c>
      <c r="C2397" t="s">
        <v>5301</v>
      </c>
      <c r="D2397" t="s">
        <v>554</v>
      </c>
      <c r="E2397" t="s">
        <v>5320</v>
      </c>
      <c r="F2397" t="s">
        <v>5321</v>
      </c>
      <c r="G2397" t="s">
        <v>554</v>
      </c>
      <c r="H2397" t="s">
        <v>5278</v>
      </c>
      <c r="I2397" t="s">
        <v>557</v>
      </c>
      <c r="J2397">
        <v>685507527.08983898</v>
      </c>
      <c r="K2397">
        <v>4.5</v>
      </c>
      <c r="L2397" s="4">
        <v>54148</v>
      </c>
      <c r="M2397" s="4">
        <v>45106</v>
      </c>
    </row>
    <row r="2398" spans="1:13" x14ac:dyDescent="0.4">
      <c r="A2398">
        <v>210000391</v>
      </c>
      <c r="B2398" t="s">
        <v>5300</v>
      </c>
      <c r="C2398" t="s">
        <v>5301</v>
      </c>
      <c r="D2398" t="s">
        <v>2687</v>
      </c>
      <c r="E2398" t="s">
        <v>5299</v>
      </c>
      <c r="F2398" t="s">
        <v>5281</v>
      </c>
      <c r="G2398" t="s">
        <v>2687</v>
      </c>
      <c r="H2398" t="s">
        <v>5298</v>
      </c>
      <c r="I2398" t="s">
        <v>557</v>
      </c>
      <c r="J2398">
        <v>1719235872.0901899</v>
      </c>
      <c r="L2398" s="4"/>
      <c r="M2398" s="4"/>
    </row>
    <row r="2399" spans="1:13" x14ac:dyDescent="0.4">
      <c r="A2399">
        <v>210000419</v>
      </c>
      <c r="B2399" t="s">
        <v>5360</v>
      </c>
      <c r="C2399" t="s">
        <v>5361</v>
      </c>
      <c r="D2399" t="s">
        <v>554</v>
      </c>
      <c r="E2399" t="s">
        <v>5405</v>
      </c>
      <c r="F2399" t="s">
        <v>5406</v>
      </c>
      <c r="G2399" t="s">
        <v>554</v>
      </c>
      <c r="H2399" t="s">
        <v>5407</v>
      </c>
      <c r="I2399" t="s">
        <v>557</v>
      </c>
      <c r="J2399">
        <v>2121722040.51266</v>
      </c>
      <c r="K2399">
        <v>4.7</v>
      </c>
      <c r="L2399" s="4">
        <v>50304</v>
      </c>
      <c r="M2399" s="4">
        <v>44014</v>
      </c>
    </row>
    <row r="2400" spans="1:13" x14ac:dyDescent="0.4">
      <c r="A2400">
        <v>210000419</v>
      </c>
      <c r="B2400" t="s">
        <v>5360</v>
      </c>
      <c r="C2400" t="s">
        <v>5361</v>
      </c>
      <c r="D2400" t="s">
        <v>554</v>
      </c>
      <c r="E2400" t="s">
        <v>5413</v>
      </c>
      <c r="F2400" t="s">
        <v>5414</v>
      </c>
      <c r="G2400" t="s">
        <v>554</v>
      </c>
      <c r="H2400" t="s">
        <v>5415</v>
      </c>
      <c r="I2400" t="s">
        <v>557</v>
      </c>
      <c r="J2400">
        <v>2114233600.0467</v>
      </c>
      <c r="K2400">
        <v>4.7</v>
      </c>
      <c r="L2400" s="4">
        <v>50304</v>
      </c>
      <c r="M2400" s="4">
        <v>44014</v>
      </c>
    </row>
    <row r="2401" spans="1:13" x14ac:dyDescent="0.4">
      <c r="A2401">
        <v>210000419</v>
      </c>
      <c r="B2401" t="s">
        <v>5360</v>
      </c>
      <c r="C2401" t="s">
        <v>5361</v>
      </c>
      <c r="D2401" t="s">
        <v>554</v>
      </c>
      <c r="E2401" t="s">
        <v>5376</v>
      </c>
      <c r="F2401" t="s">
        <v>5377</v>
      </c>
      <c r="G2401" t="s">
        <v>554</v>
      </c>
      <c r="H2401" t="s">
        <v>5378</v>
      </c>
      <c r="I2401" t="s">
        <v>557</v>
      </c>
      <c r="J2401">
        <v>2113913851.16926</v>
      </c>
      <c r="K2401">
        <v>4.7</v>
      </c>
      <c r="L2401" s="4">
        <v>50304</v>
      </c>
      <c r="M2401" s="4">
        <v>44014</v>
      </c>
    </row>
    <row r="2402" spans="1:13" x14ac:dyDescent="0.4">
      <c r="A2402">
        <v>210000419</v>
      </c>
      <c r="B2402" t="s">
        <v>5360</v>
      </c>
      <c r="C2402" t="s">
        <v>5361</v>
      </c>
      <c r="D2402" t="s">
        <v>554</v>
      </c>
      <c r="E2402" t="s">
        <v>5395</v>
      </c>
      <c r="F2402" t="s">
        <v>5396</v>
      </c>
      <c r="G2402" t="s">
        <v>554</v>
      </c>
      <c r="H2402" t="s">
        <v>5397</v>
      </c>
      <c r="I2402" t="s">
        <v>557</v>
      </c>
      <c r="J2402">
        <v>1701978089.4265599</v>
      </c>
      <c r="K2402">
        <v>4</v>
      </c>
      <c r="L2402" s="4">
        <v>50668</v>
      </c>
      <c r="M2402" s="4">
        <v>44043</v>
      </c>
    </row>
    <row r="2403" spans="1:13" x14ac:dyDescent="0.4">
      <c r="A2403">
        <v>210000419</v>
      </c>
      <c r="B2403" t="s">
        <v>5360</v>
      </c>
      <c r="C2403" t="s">
        <v>5361</v>
      </c>
      <c r="D2403" t="s">
        <v>554</v>
      </c>
      <c r="E2403" t="s">
        <v>5367</v>
      </c>
      <c r="F2403" t="s">
        <v>5368</v>
      </c>
      <c r="G2403" t="s">
        <v>554</v>
      </c>
      <c r="H2403" t="s">
        <v>5369</v>
      </c>
      <c r="I2403" t="s">
        <v>557</v>
      </c>
      <c r="J2403">
        <v>1551744093.0436599</v>
      </c>
      <c r="K2403">
        <v>4</v>
      </c>
      <c r="L2403" s="4">
        <v>50668</v>
      </c>
      <c r="M2403" s="4">
        <v>44043</v>
      </c>
    </row>
    <row r="2404" spans="1:13" x14ac:dyDescent="0.4">
      <c r="A2404">
        <v>210000419</v>
      </c>
      <c r="B2404" t="s">
        <v>5360</v>
      </c>
      <c r="C2404" t="s">
        <v>5361</v>
      </c>
      <c r="D2404" t="s">
        <v>554</v>
      </c>
      <c r="E2404" t="s">
        <v>5364</v>
      </c>
      <c r="F2404" t="s">
        <v>5365</v>
      </c>
      <c r="G2404" t="s">
        <v>554</v>
      </c>
      <c r="H2404" t="s">
        <v>5366</v>
      </c>
      <c r="I2404" t="s">
        <v>557</v>
      </c>
      <c r="J2404">
        <v>1543253359.8663001</v>
      </c>
      <c r="K2404">
        <v>4</v>
      </c>
      <c r="L2404" s="4">
        <v>50668</v>
      </c>
      <c r="M2404" s="4">
        <v>44043</v>
      </c>
    </row>
    <row r="2405" spans="1:13" x14ac:dyDescent="0.4">
      <c r="A2405">
        <v>210000419</v>
      </c>
      <c r="B2405" t="s">
        <v>5360</v>
      </c>
      <c r="C2405" t="s">
        <v>5361</v>
      </c>
      <c r="D2405" t="s">
        <v>554</v>
      </c>
      <c r="E2405" t="s">
        <v>5382</v>
      </c>
      <c r="F2405" t="s">
        <v>5383</v>
      </c>
      <c r="G2405" t="s">
        <v>554</v>
      </c>
      <c r="H2405" t="s">
        <v>5384</v>
      </c>
      <c r="I2405" t="s">
        <v>557</v>
      </c>
      <c r="J2405">
        <v>1330426678.5887899</v>
      </c>
      <c r="K2405">
        <v>4</v>
      </c>
      <c r="L2405" s="4">
        <v>50668</v>
      </c>
      <c r="M2405" s="4">
        <v>44043</v>
      </c>
    </row>
    <row r="2406" spans="1:13" x14ac:dyDescent="0.4">
      <c r="A2406">
        <v>210000419</v>
      </c>
      <c r="B2406" t="s">
        <v>5360</v>
      </c>
      <c r="C2406" t="s">
        <v>5361</v>
      </c>
      <c r="D2406" t="s">
        <v>554</v>
      </c>
      <c r="E2406" t="s">
        <v>5370</v>
      </c>
      <c r="F2406" t="s">
        <v>5371</v>
      </c>
      <c r="G2406" t="s">
        <v>554</v>
      </c>
      <c r="H2406" t="s">
        <v>5372</v>
      </c>
      <c r="I2406" t="s">
        <v>557</v>
      </c>
      <c r="J2406">
        <v>1162614361.38061</v>
      </c>
      <c r="K2406">
        <v>4</v>
      </c>
      <c r="L2406" s="4">
        <v>50668</v>
      </c>
      <c r="M2406" s="4">
        <v>44043</v>
      </c>
    </row>
    <row r="2407" spans="1:13" x14ac:dyDescent="0.4">
      <c r="A2407">
        <v>210000419</v>
      </c>
      <c r="B2407" t="s">
        <v>5360</v>
      </c>
      <c r="C2407" t="s">
        <v>5361</v>
      </c>
      <c r="D2407" t="s">
        <v>554</v>
      </c>
      <c r="E2407" t="s">
        <v>5379</v>
      </c>
      <c r="F2407" t="s">
        <v>5380</v>
      </c>
      <c r="G2407" t="s">
        <v>554</v>
      </c>
      <c r="H2407" t="s">
        <v>5381</v>
      </c>
      <c r="I2407" t="s">
        <v>557</v>
      </c>
      <c r="J2407">
        <v>1146634069.58131</v>
      </c>
      <c r="K2407">
        <v>4</v>
      </c>
      <c r="L2407" s="4">
        <v>50668</v>
      </c>
      <c r="M2407" s="4">
        <v>44043</v>
      </c>
    </row>
    <row r="2408" spans="1:13" x14ac:dyDescent="0.4">
      <c r="A2408">
        <v>210000419</v>
      </c>
      <c r="B2408" t="s">
        <v>5360</v>
      </c>
      <c r="C2408" t="s">
        <v>5361</v>
      </c>
      <c r="D2408" t="s">
        <v>554</v>
      </c>
      <c r="E2408" t="s">
        <v>5385</v>
      </c>
      <c r="F2408" t="s">
        <v>5386</v>
      </c>
      <c r="G2408" t="s">
        <v>554</v>
      </c>
      <c r="H2408" t="s">
        <v>5387</v>
      </c>
      <c r="I2408" t="s">
        <v>557</v>
      </c>
      <c r="J2408">
        <v>6871285762.43785</v>
      </c>
      <c r="K2408">
        <v>3.1</v>
      </c>
      <c r="L2408" s="4">
        <v>50479</v>
      </c>
      <c r="M2408" s="4">
        <v>44284</v>
      </c>
    </row>
    <row r="2409" spans="1:13" x14ac:dyDescent="0.4">
      <c r="A2409">
        <v>210000419</v>
      </c>
      <c r="B2409" t="s">
        <v>5360</v>
      </c>
      <c r="C2409" t="s">
        <v>5361</v>
      </c>
      <c r="D2409" t="s">
        <v>554</v>
      </c>
      <c r="E2409" t="s">
        <v>5388</v>
      </c>
      <c r="F2409" t="s">
        <v>5389</v>
      </c>
      <c r="G2409" t="s">
        <v>554</v>
      </c>
      <c r="H2409" t="s">
        <v>5387</v>
      </c>
      <c r="I2409" t="s">
        <v>557</v>
      </c>
      <c r="J2409">
        <v>6992878423.20506</v>
      </c>
      <c r="K2409">
        <v>5.7</v>
      </c>
      <c r="L2409" s="4">
        <v>51210</v>
      </c>
      <c r="M2409" s="4">
        <v>44284</v>
      </c>
    </row>
    <row r="2410" spans="1:13" x14ac:dyDescent="0.4">
      <c r="A2410">
        <v>210000419</v>
      </c>
      <c r="B2410" t="s">
        <v>5360</v>
      </c>
      <c r="C2410" t="s">
        <v>5361</v>
      </c>
      <c r="D2410" t="s">
        <v>554</v>
      </c>
      <c r="E2410" t="s">
        <v>5390</v>
      </c>
      <c r="F2410" t="s">
        <v>5391</v>
      </c>
      <c r="G2410" t="s">
        <v>554</v>
      </c>
      <c r="H2410" t="s">
        <v>5392</v>
      </c>
      <c r="I2410" t="s">
        <v>557</v>
      </c>
      <c r="J2410">
        <v>13110059614.3311</v>
      </c>
      <c r="K2410">
        <v>3.9</v>
      </c>
      <c r="L2410" s="4">
        <v>52310</v>
      </c>
      <c r="M2410" s="4">
        <v>44315</v>
      </c>
    </row>
    <row r="2411" spans="1:13" x14ac:dyDescent="0.4">
      <c r="A2411">
        <v>210000419</v>
      </c>
      <c r="B2411" t="s">
        <v>5360</v>
      </c>
      <c r="C2411" t="s">
        <v>5361</v>
      </c>
      <c r="D2411" t="s">
        <v>554</v>
      </c>
      <c r="E2411" t="s">
        <v>5398</v>
      </c>
      <c r="F2411" t="s">
        <v>5399</v>
      </c>
      <c r="G2411" t="s">
        <v>554</v>
      </c>
      <c r="H2411" t="s">
        <v>5400</v>
      </c>
      <c r="I2411" t="s">
        <v>557</v>
      </c>
      <c r="J2411">
        <v>37192774219.475899</v>
      </c>
      <c r="K2411">
        <v>4.12</v>
      </c>
      <c r="L2411" s="4">
        <v>51033</v>
      </c>
      <c r="M2411" s="4">
        <v>44673</v>
      </c>
    </row>
    <row r="2412" spans="1:13" x14ac:dyDescent="0.4">
      <c r="A2412">
        <v>210000419</v>
      </c>
      <c r="B2412" t="s">
        <v>5360</v>
      </c>
      <c r="C2412" t="s">
        <v>5361</v>
      </c>
      <c r="D2412" t="s">
        <v>554</v>
      </c>
      <c r="E2412" t="s">
        <v>5401</v>
      </c>
      <c r="F2412" t="s">
        <v>5402</v>
      </c>
      <c r="G2412" t="s">
        <v>554</v>
      </c>
      <c r="H2412" t="s">
        <v>5400</v>
      </c>
      <c r="I2412" t="s">
        <v>557</v>
      </c>
      <c r="J2412">
        <v>4263490005.4653401</v>
      </c>
      <c r="K2412">
        <v>5.5</v>
      </c>
      <c r="L2412" s="4">
        <v>51400</v>
      </c>
      <c r="M2412" s="4">
        <v>44673</v>
      </c>
    </row>
    <row r="2413" spans="1:13" x14ac:dyDescent="0.4">
      <c r="A2413">
        <v>210000419</v>
      </c>
      <c r="B2413" t="s">
        <v>5360</v>
      </c>
      <c r="C2413" t="s">
        <v>5361</v>
      </c>
      <c r="D2413" t="s">
        <v>554</v>
      </c>
      <c r="E2413" t="s">
        <v>5403</v>
      </c>
      <c r="F2413" t="s">
        <v>5404</v>
      </c>
      <c r="G2413" t="s">
        <v>554</v>
      </c>
      <c r="H2413" t="s">
        <v>5404</v>
      </c>
      <c r="I2413" t="s">
        <v>557</v>
      </c>
      <c r="J2413">
        <v>4053235831.8340702</v>
      </c>
      <c r="K2413">
        <v>4.7</v>
      </c>
      <c r="L2413" s="4">
        <v>51855</v>
      </c>
      <c r="M2413" s="4">
        <v>44726</v>
      </c>
    </row>
    <row r="2414" spans="1:13" x14ac:dyDescent="0.4">
      <c r="A2414">
        <v>210000419</v>
      </c>
      <c r="B2414" t="s">
        <v>5360</v>
      </c>
      <c r="C2414" t="s">
        <v>5361</v>
      </c>
      <c r="D2414" t="s">
        <v>554</v>
      </c>
      <c r="E2414" t="s">
        <v>5362</v>
      </c>
      <c r="F2414" t="s">
        <v>5363</v>
      </c>
      <c r="G2414" t="s">
        <v>554</v>
      </c>
      <c r="H2414" t="s">
        <v>5363</v>
      </c>
      <c r="I2414" t="s">
        <v>557</v>
      </c>
      <c r="J2414">
        <v>3264271707.7688098</v>
      </c>
      <c r="K2414">
        <v>4.7</v>
      </c>
      <c r="L2414" s="4">
        <v>51855</v>
      </c>
      <c r="M2414" s="4">
        <v>44726</v>
      </c>
    </row>
    <row r="2415" spans="1:13" x14ac:dyDescent="0.4">
      <c r="A2415">
        <v>210000419</v>
      </c>
      <c r="B2415" t="s">
        <v>5360</v>
      </c>
      <c r="C2415" t="s">
        <v>5361</v>
      </c>
      <c r="D2415" t="s">
        <v>554</v>
      </c>
      <c r="E2415" t="s">
        <v>5393</v>
      </c>
      <c r="F2415" t="s">
        <v>5394</v>
      </c>
      <c r="G2415" t="s">
        <v>554</v>
      </c>
      <c r="H2415" t="s">
        <v>5392</v>
      </c>
      <c r="I2415" t="s">
        <v>557</v>
      </c>
      <c r="J2415">
        <v>786554133.96780396</v>
      </c>
      <c r="K2415">
        <v>3.9</v>
      </c>
      <c r="L2415" s="4">
        <v>52310</v>
      </c>
      <c r="M2415" s="4">
        <v>44895</v>
      </c>
    </row>
    <row r="2416" spans="1:13" x14ac:dyDescent="0.4">
      <c r="A2416">
        <v>210000419</v>
      </c>
      <c r="B2416" t="s">
        <v>5360</v>
      </c>
      <c r="C2416" t="s">
        <v>5361</v>
      </c>
      <c r="D2416" t="s">
        <v>554</v>
      </c>
      <c r="E2416" t="s">
        <v>5408</v>
      </c>
      <c r="F2416" t="s">
        <v>5409</v>
      </c>
      <c r="G2416" t="s">
        <v>554</v>
      </c>
      <c r="H2416" t="s">
        <v>5409</v>
      </c>
      <c r="I2416" t="s">
        <v>557</v>
      </c>
      <c r="J2416">
        <v>1907468585.4493599</v>
      </c>
      <c r="K2416">
        <v>5.8</v>
      </c>
      <c r="L2416" s="4">
        <v>51764</v>
      </c>
      <c r="M2416" s="4">
        <v>44904</v>
      </c>
    </row>
    <row r="2417" spans="1:13" x14ac:dyDescent="0.4">
      <c r="A2417">
        <v>210000419</v>
      </c>
      <c r="B2417" t="s">
        <v>5360</v>
      </c>
      <c r="C2417" t="s">
        <v>5361</v>
      </c>
      <c r="D2417" t="s">
        <v>554</v>
      </c>
      <c r="E2417" t="s">
        <v>5373</v>
      </c>
      <c r="F2417" t="s">
        <v>5374</v>
      </c>
      <c r="G2417" t="s">
        <v>554</v>
      </c>
      <c r="H2417" t="s">
        <v>5375</v>
      </c>
      <c r="I2417" t="s">
        <v>557</v>
      </c>
      <c r="J2417">
        <v>1906800115.4143</v>
      </c>
      <c r="K2417">
        <v>5.8</v>
      </c>
      <c r="L2417" s="4">
        <v>51764</v>
      </c>
      <c r="M2417" s="4">
        <v>44904</v>
      </c>
    </row>
    <row r="2418" spans="1:13" x14ac:dyDescent="0.4">
      <c r="A2418">
        <v>210000419</v>
      </c>
      <c r="B2418" t="s">
        <v>5360</v>
      </c>
      <c r="C2418" t="s">
        <v>5361</v>
      </c>
      <c r="D2418" t="s">
        <v>554</v>
      </c>
      <c r="E2418" t="s">
        <v>5410</v>
      </c>
      <c r="F2418" t="s">
        <v>5411</v>
      </c>
      <c r="G2418" t="s">
        <v>554</v>
      </c>
      <c r="H2418" t="s">
        <v>5412</v>
      </c>
      <c r="I2418" t="s">
        <v>557</v>
      </c>
      <c r="J2418">
        <v>1861323208.3154299</v>
      </c>
      <c r="K2418">
        <v>5.8</v>
      </c>
      <c r="L2418" s="4">
        <v>51764</v>
      </c>
      <c r="M2418" s="4">
        <v>44904</v>
      </c>
    </row>
    <row r="2419" spans="1:13" x14ac:dyDescent="0.4">
      <c r="A2419">
        <v>210000419</v>
      </c>
      <c r="B2419" t="s">
        <v>5360</v>
      </c>
      <c r="C2419" t="s">
        <v>5361</v>
      </c>
      <c r="D2419" t="s">
        <v>2687</v>
      </c>
      <c r="E2419" t="s">
        <v>5426</v>
      </c>
      <c r="F2419" t="s">
        <v>5427</v>
      </c>
      <c r="G2419" t="s">
        <v>2687</v>
      </c>
      <c r="H2419" t="s">
        <v>5427</v>
      </c>
      <c r="I2419" t="s">
        <v>557</v>
      </c>
      <c r="J2419">
        <v>415359065.05484903</v>
      </c>
      <c r="L2419" s="4"/>
      <c r="M2419" s="4"/>
    </row>
    <row r="2420" spans="1:13" x14ac:dyDescent="0.4">
      <c r="A2420">
        <v>210000419</v>
      </c>
      <c r="B2420" t="s">
        <v>5360</v>
      </c>
      <c r="C2420" t="s">
        <v>5361</v>
      </c>
      <c r="D2420" t="s">
        <v>2687</v>
      </c>
      <c r="E2420" t="s">
        <v>5423</v>
      </c>
      <c r="F2420" t="s">
        <v>5424</v>
      </c>
      <c r="G2420" t="s">
        <v>2687</v>
      </c>
      <c r="H2420" t="s">
        <v>5425</v>
      </c>
      <c r="I2420" t="s">
        <v>557</v>
      </c>
      <c r="J2420">
        <v>416837211.19383299</v>
      </c>
      <c r="L2420" s="4"/>
      <c r="M2420" s="4"/>
    </row>
    <row r="2421" spans="1:13" x14ac:dyDescent="0.4">
      <c r="A2421">
        <v>210000419</v>
      </c>
      <c r="B2421" t="s">
        <v>5360</v>
      </c>
      <c r="C2421" t="s">
        <v>5361</v>
      </c>
      <c r="D2421" t="s">
        <v>2687</v>
      </c>
      <c r="E2421" t="s">
        <v>5421</v>
      </c>
      <c r="F2421" t="s">
        <v>5422</v>
      </c>
      <c r="G2421" t="s">
        <v>2687</v>
      </c>
      <c r="H2421" t="s">
        <v>5422</v>
      </c>
      <c r="I2421" t="s">
        <v>557</v>
      </c>
      <c r="J2421">
        <v>582020042.22545099</v>
      </c>
      <c r="L2421" s="4"/>
      <c r="M2421" s="4"/>
    </row>
    <row r="2422" spans="1:13" x14ac:dyDescent="0.4">
      <c r="A2422">
        <v>210000419</v>
      </c>
      <c r="B2422" t="s">
        <v>5360</v>
      </c>
      <c r="C2422" t="s">
        <v>5361</v>
      </c>
      <c r="D2422" t="s">
        <v>2687</v>
      </c>
      <c r="E2422" t="s">
        <v>5418</v>
      </c>
      <c r="F2422" t="s">
        <v>5419</v>
      </c>
      <c r="G2422" t="s">
        <v>2687</v>
      </c>
      <c r="H2422" t="s">
        <v>5420</v>
      </c>
      <c r="I2422" t="s">
        <v>557</v>
      </c>
      <c r="J2422">
        <v>414989528.52010298</v>
      </c>
      <c r="L2422" s="4"/>
      <c r="M2422" s="4"/>
    </row>
    <row r="2423" spans="1:13" x14ac:dyDescent="0.4">
      <c r="A2423">
        <v>210000419</v>
      </c>
      <c r="B2423" t="s">
        <v>5360</v>
      </c>
      <c r="C2423" t="s">
        <v>5361</v>
      </c>
      <c r="D2423" t="s">
        <v>2687</v>
      </c>
      <c r="E2423" t="s">
        <v>5416</v>
      </c>
      <c r="F2423" t="s">
        <v>5417</v>
      </c>
      <c r="G2423" t="s">
        <v>2687</v>
      </c>
      <c r="H2423" t="s">
        <v>5417</v>
      </c>
      <c r="I2423" t="s">
        <v>557</v>
      </c>
      <c r="J2423">
        <v>1372359654.25651</v>
      </c>
      <c r="L2423" s="4"/>
      <c r="M2423" s="4"/>
    </row>
    <row r="2424" spans="1:13" x14ac:dyDescent="0.4">
      <c r="A2424">
        <v>210000420</v>
      </c>
      <c r="B2424" t="s">
        <v>5428</v>
      </c>
      <c r="C2424" t="s">
        <v>5429</v>
      </c>
      <c r="D2424" t="s">
        <v>554</v>
      </c>
      <c r="E2424" t="s">
        <v>5430</v>
      </c>
      <c r="F2424" t="s">
        <v>5431</v>
      </c>
      <c r="G2424" t="s">
        <v>554</v>
      </c>
      <c r="H2424" t="s">
        <v>5432</v>
      </c>
      <c r="I2424" t="s">
        <v>692</v>
      </c>
      <c r="J2424">
        <v>58580145464.0998</v>
      </c>
      <c r="K2424">
        <v>5.2</v>
      </c>
      <c r="L2424" s="4">
        <v>47405</v>
      </c>
      <c r="M2424" s="4">
        <v>43784</v>
      </c>
    </row>
    <row r="2425" spans="1:13" x14ac:dyDescent="0.4">
      <c r="A2425">
        <v>210000439</v>
      </c>
      <c r="B2425" t="s">
        <v>9516</v>
      </c>
      <c r="C2425" t="s">
        <v>9517</v>
      </c>
      <c r="D2425" t="s">
        <v>554</v>
      </c>
      <c r="F2425" t="s">
        <v>9518</v>
      </c>
      <c r="G2425" t="s">
        <v>554</v>
      </c>
      <c r="H2425" t="s">
        <v>9518</v>
      </c>
      <c r="I2425" t="s">
        <v>692</v>
      </c>
      <c r="J2425">
        <v>14520958588.199699</v>
      </c>
      <c r="L2425" s="4"/>
      <c r="M2425" s="4"/>
    </row>
    <row r="2426" spans="1:13" x14ac:dyDescent="0.4">
      <c r="A2426">
        <v>210000439</v>
      </c>
      <c r="B2426" t="s">
        <v>9516</v>
      </c>
      <c r="C2426" t="s">
        <v>9517</v>
      </c>
      <c r="D2426" t="s">
        <v>2687</v>
      </c>
      <c r="F2426" t="s">
        <v>9518</v>
      </c>
      <c r="G2426" t="s">
        <v>2687</v>
      </c>
      <c r="H2426" t="s">
        <v>9518</v>
      </c>
      <c r="I2426" t="s">
        <v>692</v>
      </c>
      <c r="J2426">
        <v>4109484507.6364398</v>
      </c>
      <c r="L2426" s="4"/>
      <c r="M2426" s="4"/>
    </row>
    <row r="2427" spans="1:13" x14ac:dyDescent="0.4">
      <c r="A2427">
        <v>210000442</v>
      </c>
      <c r="B2427" t="s">
        <v>5433</v>
      </c>
      <c r="C2427" t="s">
        <v>5434</v>
      </c>
      <c r="D2427" t="s">
        <v>554</v>
      </c>
      <c r="E2427" t="s">
        <v>5437</v>
      </c>
      <c r="F2427" t="s">
        <v>9519</v>
      </c>
      <c r="G2427" t="s">
        <v>554</v>
      </c>
      <c r="H2427" t="s">
        <v>5438</v>
      </c>
      <c r="I2427" t="s">
        <v>557</v>
      </c>
      <c r="J2427">
        <v>1716002270.96315</v>
      </c>
      <c r="K2427">
        <v>4</v>
      </c>
      <c r="L2427" s="4">
        <v>49340</v>
      </c>
      <c r="M2427" s="4">
        <v>44316</v>
      </c>
    </row>
    <row r="2428" spans="1:13" x14ac:dyDescent="0.4">
      <c r="A2428">
        <v>210000442</v>
      </c>
      <c r="B2428" t="s">
        <v>5433</v>
      </c>
      <c r="C2428" t="s">
        <v>5434</v>
      </c>
      <c r="D2428" t="s">
        <v>554</v>
      </c>
      <c r="E2428" t="s">
        <v>5439</v>
      </c>
      <c r="F2428" t="s">
        <v>9520</v>
      </c>
      <c r="G2428" t="s">
        <v>554</v>
      </c>
      <c r="H2428" t="s">
        <v>5440</v>
      </c>
      <c r="I2428" t="s">
        <v>557</v>
      </c>
      <c r="J2428">
        <v>1707265579.7890301</v>
      </c>
      <c r="K2428">
        <v>4</v>
      </c>
      <c r="L2428" s="4">
        <v>49705</v>
      </c>
      <c r="M2428" s="4">
        <v>44316</v>
      </c>
    </row>
    <row r="2429" spans="1:13" x14ac:dyDescent="0.4">
      <c r="A2429">
        <v>210000442</v>
      </c>
      <c r="B2429" t="s">
        <v>5433</v>
      </c>
      <c r="C2429" t="s">
        <v>5434</v>
      </c>
      <c r="D2429" t="s">
        <v>554</v>
      </c>
      <c r="E2429" t="s">
        <v>5443</v>
      </c>
      <c r="F2429" t="s">
        <v>5444</v>
      </c>
      <c r="G2429" t="s">
        <v>554</v>
      </c>
      <c r="H2429" t="s">
        <v>5445</v>
      </c>
      <c r="I2429" t="s">
        <v>557</v>
      </c>
      <c r="J2429">
        <v>1843036870.7241199</v>
      </c>
      <c r="K2429">
        <v>4</v>
      </c>
      <c r="L2429" s="4">
        <v>49705</v>
      </c>
      <c r="M2429" s="4">
        <v>44316</v>
      </c>
    </row>
    <row r="2430" spans="1:13" x14ac:dyDescent="0.4">
      <c r="A2430">
        <v>210000442</v>
      </c>
      <c r="B2430" t="s">
        <v>5433</v>
      </c>
      <c r="C2430" t="s">
        <v>5434</v>
      </c>
      <c r="D2430" t="s">
        <v>554</v>
      </c>
      <c r="E2430" t="s">
        <v>5461</v>
      </c>
      <c r="F2430" t="s">
        <v>9521</v>
      </c>
      <c r="G2430" t="s">
        <v>554</v>
      </c>
      <c r="H2430" t="s">
        <v>5462</v>
      </c>
      <c r="I2430" t="s">
        <v>557</v>
      </c>
      <c r="J2430">
        <v>2656662896.83044</v>
      </c>
      <c r="K2430">
        <v>4</v>
      </c>
      <c r="L2430" s="4">
        <v>49156</v>
      </c>
      <c r="M2430" s="4">
        <v>44316</v>
      </c>
    </row>
    <row r="2431" spans="1:13" x14ac:dyDescent="0.4">
      <c r="A2431">
        <v>210000442</v>
      </c>
      <c r="B2431" t="s">
        <v>5433</v>
      </c>
      <c r="C2431" t="s">
        <v>5434</v>
      </c>
      <c r="D2431" t="s">
        <v>554</v>
      </c>
      <c r="E2431" t="s">
        <v>5449</v>
      </c>
      <c r="F2431" t="s">
        <v>9522</v>
      </c>
      <c r="G2431" t="s">
        <v>554</v>
      </c>
      <c r="H2431" t="s">
        <v>5450</v>
      </c>
      <c r="I2431" t="s">
        <v>557</v>
      </c>
      <c r="J2431">
        <v>2479970741.81703</v>
      </c>
      <c r="K2431">
        <v>4</v>
      </c>
      <c r="L2431" s="4">
        <v>48975</v>
      </c>
      <c r="M2431" s="4">
        <v>44316</v>
      </c>
    </row>
    <row r="2432" spans="1:13" x14ac:dyDescent="0.4">
      <c r="A2432">
        <v>210000442</v>
      </c>
      <c r="B2432" t="s">
        <v>5433</v>
      </c>
      <c r="C2432" t="s">
        <v>5434</v>
      </c>
      <c r="D2432" t="s">
        <v>554</v>
      </c>
      <c r="E2432" t="s">
        <v>5456</v>
      </c>
      <c r="F2432" t="s">
        <v>9523</v>
      </c>
      <c r="G2432" t="s">
        <v>554</v>
      </c>
      <c r="H2432" t="s">
        <v>5457</v>
      </c>
      <c r="I2432" t="s">
        <v>557</v>
      </c>
      <c r="J2432">
        <v>1029228293.96539</v>
      </c>
      <c r="K2432">
        <v>4</v>
      </c>
      <c r="L2432" s="4">
        <v>49156</v>
      </c>
      <c r="M2432" s="4">
        <v>44316</v>
      </c>
    </row>
    <row r="2433" spans="1:13" x14ac:dyDescent="0.4">
      <c r="A2433">
        <v>210000442</v>
      </c>
      <c r="B2433" t="s">
        <v>5433</v>
      </c>
      <c r="C2433" t="s">
        <v>5434</v>
      </c>
      <c r="D2433" t="s">
        <v>554</v>
      </c>
      <c r="E2433" t="s">
        <v>5458</v>
      </c>
      <c r="F2433" t="s">
        <v>5459</v>
      </c>
      <c r="G2433" t="s">
        <v>554</v>
      </c>
      <c r="H2433" t="s">
        <v>5460</v>
      </c>
      <c r="I2433" t="s">
        <v>557</v>
      </c>
      <c r="J2433">
        <v>2441756784.4732499</v>
      </c>
      <c r="K2433">
        <v>4</v>
      </c>
      <c r="L2433" s="4">
        <v>49156</v>
      </c>
      <c r="M2433" s="4">
        <v>44316</v>
      </c>
    </row>
    <row r="2434" spans="1:13" x14ac:dyDescent="0.4">
      <c r="A2434">
        <v>210000442</v>
      </c>
      <c r="B2434" t="s">
        <v>5433</v>
      </c>
      <c r="C2434" t="s">
        <v>5434</v>
      </c>
      <c r="D2434" t="s">
        <v>554</v>
      </c>
      <c r="E2434" t="s">
        <v>5435</v>
      </c>
      <c r="F2434" t="s">
        <v>9524</v>
      </c>
      <c r="G2434" t="s">
        <v>554</v>
      </c>
      <c r="H2434" t="s">
        <v>5436</v>
      </c>
      <c r="I2434" t="s">
        <v>557</v>
      </c>
      <c r="J2434">
        <v>2271710511.0984702</v>
      </c>
      <c r="K2434">
        <v>4</v>
      </c>
      <c r="L2434" s="4">
        <v>48791</v>
      </c>
      <c r="M2434" s="4">
        <v>44316</v>
      </c>
    </row>
    <row r="2435" spans="1:13" x14ac:dyDescent="0.4">
      <c r="A2435">
        <v>210000442</v>
      </c>
      <c r="B2435" t="s">
        <v>5433</v>
      </c>
      <c r="C2435" t="s">
        <v>5434</v>
      </c>
      <c r="D2435" t="s">
        <v>554</v>
      </c>
      <c r="E2435" t="s">
        <v>5453</v>
      </c>
      <c r="F2435" t="s">
        <v>5454</v>
      </c>
      <c r="G2435" t="s">
        <v>554</v>
      </c>
      <c r="H2435" t="s">
        <v>5455</v>
      </c>
      <c r="I2435" t="s">
        <v>557</v>
      </c>
      <c r="J2435">
        <v>2686666558.2084799</v>
      </c>
      <c r="K2435">
        <v>4.7</v>
      </c>
      <c r="L2435" s="4">
        <v>48975</v>
      </c>
      <c r="M2435" s="4">
        <v>43840</v>
      </c>
    </row>
    <row r="2436" spans="1:13" x14ac:dyDescent="0.4">
      <c r="A2436">
        <v>210000442</v>
      </c>
      <c r="B2436" t="s">
        <v>5433</v>
      </c>
      <c r="C2436" t="s">
        <v>5434</v>
      </c>
      <c r="D2436" t="s">
        <v>554</v>
      </c>
      <c r="E2436" t="s">
        <v>5446</v>
      </c>
      <c r="F2436" t="s">
        <v>5447</v>
      </c>
      <c r="G2436" t="s">
        <v>554</v>
      </c>
      <c r="H2436" t="s">
        <v>5448</v>
      </c>
      <c r="I2436" t="s">
        <v>557</v>
      </c>
      <c r="J2436">
        <v>1781470715.37307</v>
      </c>
      <c r="K2436">
        <v>4.7</v>
      </c>
      <c r="L2436" s="4">
        <v>48699</v>
      </c>
      <c r="M2436" s="4">
        <v>43840</v>
      </c>
    </row>
    <row r="2437" spans="1:13" x14ac:dyDescent="0.4">
      <c r="A2437">
        <v>210000442</v>
      </c>
      <c r="B2437" t="s">
        <v>5433</v>
      </c>
      <c r="C2437" t="s">
        <v>5434</v>
      </c>
      <c r="D2437" t="s">
        <v>554</v>
      </c>
      <c r="E2437" t="s">
        <v>5441</v>
      </c>
      <c r="F2437" t="s">
        <v>9525</v>
      </c>
      <c r="G2437" t="s">
        <v>554</v>
      </c>
      <c r="H2437" t="s">
        <v>5442</v>
      </c>
      <c r="I2437" t="s">
        <v>557</v>
      </c>
      <c r="J2437">
        <v>789148220.19239104</v>
      </c>
      <c r="K2437">
        <v>4</v>
      </c>
      <c r="L2437" s="4">
        <v>48883</v>
      </c>
      <c r="M2437" s="4">
        <v>44316</v>
      </c>
    </row>
    <row r="2438" spans="1:13" x14ac:dyDescent="0.4">
      <c r="A2438">
        <v>210000442</v>
      </c>
      <c r="B2438" t="s">
        <v>5433</v>
      </c>
      <c r="C2438" t="s">
        <v>5434</v>
      </c>
      <c r="D2438" t="s">
        <v>554</v>
      </c>
      <c r="E2438" t="s">
        <v>5451</v>
      </c>
      <c r="F2438" t="s">
        <v>9526</v>
      </c>
      <c r="G2438" t="s">
        <v>554</v>
      </c>
      <c r="H2438" t="s">
        <v>5452</v>
      </c>
      <c r="I2438" t="s">
        <v>557</v>
      </c>
      <c r="J2438">
        <v>821674146.57765901</v>
      </c>
      <c r="K2438">
        <v>4</v>
      </c>
      <c r="L2438" s="4">
        <v>48883</v>
      </c>
      <c r="M2438" s="4">
        <v>44316</v>
      </c>
    </row>
    <row r="2439" spans="1:13" x14ac:dyDescent="0.4">
      <c r="A2439">
        <v>210000445</v>
      </c>
      <c r="B2439" t="s">
        <v>5463</v>
      </c>
      <c r="C2439" t="s">
        <v>5464</v>
      </c>
      <c r="D2439" t="s">
        <v>554</v>
      </c>
      <c r="E2439" t="s">
        <v>5465</v>
      </c>
      <c r="F2439" t="s">
        <v>5466</v>
      </c>
      <c r="G2439" t="s">
        <v>554</v>
      </c>
      <c r="H2439" t="s">
        <v>5467</v>
      </c>
      <c r="I2439" t="s">
        <v>557</v>
      </c>
      <c r="J2439">
        <v>1274479125.9525001</v>
      </c>
      <c r="K2439">
        <v>2.67</v>
      </c>
      <c r="L2439" s="4">
        <v>47210</v>
      </c>
      <c r="M2439" s="4">
        <v>43801</v>
      </c>
    </row>
    <row r="2440" spans="1:13" x14ac:dyDescent="0.4">
      <c r="A2440">
        <v>210000445</v>
      </c>
      <c r="B2440" t="s">
        <v>5463</v>
      </c>
      <c r="C2440" t="s">
        <v>5464</v>
      </c>
      <c r="D2440" t="s">
        <v>554</v>
      </c>
      <c r="E2440" t="s">
        <v>5468</v>
      </c>
      <c r="F2440" t="s">
        <v>5469</v>
      </c>
      <c r="G2440" t="s">
        <v>554</v>
      </c>
      <c r="H2440" t="s">
        <v>5467</v>
      </c>
      <c r="I2440" t="s">
        <v>557</v>
      </c>
      <c r="J2440">
        <v>1304438798.5862</v>
      </c>
      <c r="K2440">
        <v>5.4</v>
      </c>
      <c r="L2440" s="4">
        <v>47210</v>
      </c>
      <c r="M2440" s="4">
        <v>43801</v>
      </c>
    </row>
    <row r="2441" spans="1:13" x14ac:dyDescent="0.4">
      <c r="A2441">
        <v>210000445</v>
      </c>
      <c r="B2441" t="s">
        <v>5463</v>
      </c>
      <c r="C2441" t="s">
        <v>5464</v>
      </c>
      <c r="D2441" t="s">
        <v>554</v>
      </c>
      <c r="E2441" t="s">
        <v>5470</v>
      </c>
      <c r="F2441" t="s">
        <v>5471</v>
      </c>
      <c r="G2441" t="s">
        <v>554</v>
      </c>
      <c r="H2441" t="s">
        <v>5467</v>
      </c>
      <c r="I2441" t="s">
        <v>557</v>
      </c>
      <c r="J2441">
        <v>15454995.62875</v>
      </c>
      <c r="K2441">
        <v>2.67</v>
      </c>
      <c r="L2441" s="4">
        <v>47301</v>
      </c>
      <c r="M2441" s="4">
        <v>43801</v>
      </c>
    </row>
    <row r="2442" spans="1:13" x14ac:dyDescent="0.4">
      <c r="A2442">
        <v>210000445</v>
      </c>
      <c r="B2442" t="s">
        <v>5463</v>
      </c>
      <c r="C2442" t="s">
        <v>5464</v>
      </c>
      <c r="D2442" t="s">
        <v>554</v>
      </c>
      <c r="E2442" t="s">
        <v>5472</v>
      </c>
      <c r="F2442" t="s">
        <v>5473</v>
      </c>
      <c r="G2442" t="s">
        <v>554</v>
      </c>
      <c r="H2442" t="s">
        <v>5467</v>
      </c>
      <c r="I2442" t="s">
        <v>557</v>
      </c>
      <c r="J2442">
        <v>16018916.92615</v>
      </c>
      <c r="K2442">
        <v>5.4</v>
      </c>
      <c r="L2442" s="4">
        <v>47301</v>
      </c>
      <c r="M2442" s="4">
        <v>43801</v>
      </c>
    </row>
    <row r="2443" spans="1:13" x14ac:dyDescent="0.4">
      <c r="A2443">
        <v>210000445</v>
      </c>
      <c r="B2443" t="s">
        <v>5463</v>
      </c>
      <c r="C2443" t="s">
        <v>5464</v>
      </c>
      <c r="D2443" t="s">
        <v>554</v>
      </c>
      <c r="E2443" t="s">
        <v>5474</v>
      </c>
      <c r="F2443" t="s">
        <v>5475</v>
      </c>
      <c r="G2443" t="s">
        <v>554</v>
      </c>
      <c r="H2443" t="s">
        <v>5467</v>
      </c>
      <c r="I2443" t="s">
        <v>557</v>
      </c>
      <c r="J2443">
        <v>28917966.240400001</v>
      </c>
      <c r="K2443">
        <v>2.67</v>
      </c>
      <c r="L2443" s="4">
        <v>47301</v>
      </c>
      <c r="M2443" s="4">
        <v>43801</v>
      </c>
    </row>
    <row r="2444" spans="1:13" x14ac:dyDescent="0.4">
      <c r="A2444">
        <v>210000445</v>
      </c>
      <c r="B2444" t="s">
        <v>5463</v>
      </c>
      <c r="C2444" t="s">
        <v>5464</v>
      </c>
      <c r="D2444" t="s">
        <v>554</v>
      </c>
      <c r="E2444" t="s">
        <v>5476</v>
      </c>
      <c r="F2444" t="s">
        <v>5477</v>
      </c>
      <c r="G2444" t="s">
        <v>554</v>
      </c>
      <c r="H2444" t="s">
        <v>5467</v>
      </c>
      <c r="I2444" t="s">
        <v>557</v>
      </c>
      <c r="J2444">
        <v>30005190.5471</v>
      </c>
      <c r="K2444">
        <v>5.4</v>
      </c>
      <c r="L2444" s="4">
        <v>47301</v>
      </c>
      <c r="M2444" s="4">
        <v>43801</v>
      </c>
    </row>
    <row r="2445" spans="1:13" x14ac:dyDescent="0.4">
      <c r="A2445">
        <v>210000445</v>
      </c>
      <c r="B2445" t="s">
        <v>5463</v>
      </c>
      <c r="C2445" t="s">
        <v>5464</v>
      </c>
      <c r="D2445" t="s">
        <v>554</v>
      </c>
      <c r="E2445" t="s">
        <v>5491</v>
      </c>
      <c r="F2445" t="s">
        <v>5492</v>
      </c>
      <c r="G2445" t="s">
        <v>554</v>
      </c>
      <c r="H2445" t="s">
        <v>5480</v>
      </c>
      <c r="I2445" t="s">
        <v>557</v>
      </c>
      <c r="J2445">
        <v>2175767902.4693499</v>
      </c>
      <c r="K2445">
        <v>2.87</v>
      </c>
      <c r="L2445" s="4">
        <v>51048</v>
      </c>
      <c r="M2445" s="4">
        <v>44651</v>
      </c>
    </row>
    <row r="2446" spans="1:13" x14ac:dyDescent="0.4">
      <c r="A2446">
        <v>210000445</v>
      </c>
      <c r="B2446" t="s">
        <v>5463</v>
      </c>
      <c r="C2446" t="s">
        <v>5464</v>
      </c>
      <c r="D2446" t="s">
        <v>554</v>
      </c>
      <c r="E2446" t="s">
        <v>5493</v>
      </c>
      <c r="F2446" t="s">
        <v>5494</v>
      </c>
      <c r="G2446" t="s">
        <v>554</v>
      </c>
      <c r="H2446" t="s">
        <v>5480</v>
      </c>
      <c r="I2446" t="s">
        <v>557</v>
      </c>
      <c r="J2446">
        <v>2440900133.2235999</v>
      </c>
      <c r="K2446">
        <v>5.21</v>
      </c>
      <c r="L2446" s="4">
        <v>51048</v>
      </c>
      <c r="M2446" s="4">
        <v>44651</v>
      </c>
    </row>
    <row r="2447" spans="1:13" x14ac:dyDescent="0.4">
      <c r="A2447">
        <v>210000445</v>
      </c>
      <c r="B2447" t="s">
        <v>5463</v>
      </c>
      <c r="C2447" t="s">
        <v>5464</v>
      </c>
      <c r="D2447" t="s">
        <v>554</v>
      </c>
      <c r="E2447" t="s">
        <v>5499</v>
      </c>
      <c r="F2447" t="s">
        <v>5500</v>
      </c>
      <c r="G2447" t="s">
        <v>554</v>
      </c>
      <c r="H2447" t="s">
        <v>5480</v>
      </c>
      <c r="I2447" t="s">
        <v>557</v>
      </c>
      <c r="J2447">
        <v>150147886.53025001</v>
      </c>
      <c r="K2447">
        <v>2.87</v>
      </c>
      <c r="L2447" s="4">
        <v>51869</v>
      </c>
      <c r="M2447" s="4">
        <v>44651</v>
      </c>
    </row>
    <row r="2448" spans="1:13" x14ac:dyDescent="0.4">
      <c r="A2448">
        <v>210000445</v>
      </c>
      <c r="B2448" t="s">
        <v>5463</v>
      </c>
      <c r="C2448" t="s">
        <v>5464</v>
      </c>
      <c r="D2448" t="s">
        <v>554</v>
      </c>
      <c r="E2448" t="s">
        <v>5501</v>
      </c>
      <c r="F2448" t="s">
        <v>5502</v>
      </c>
      <c r="G2448" t="s">
        <v>554</v>
      </c>
      <c r="H2448" t="s">
        <v>5480</v>
      </c>
      <c r="I2448" t="s">
        <v>557</v>
      </c>
      <c r="J2448">
        <v>193658366.76289999</v>
      </c>
      <c r="K2448">
        <v>5.21</v>
      </c>
      <c r="L2448" s="4">
        <v>51869</v>
      </c>
      <c r="M2448" s="4">
        <v>44651</v>
      </c>
    </row>
    <row r="2449" spans="1:13" x14ac:dyDescent="0.4">
      <c r="A2449">
        <v>210000445</v>
      </c>
      <c r="B2449" t="s">
        <v>5463</v>
      </c>
      <c r="C2449" t="s">
        <v>5464</v>
      </c>
      <c r="D2449" t="s">
        <v>554</v>
      </c>
      <c r="E2449" t="s">
        <v>5478</v>
      </c>
      <c r="F2449" t="s">
        <v>5479</v>
      </c>
      <c r="G2449" t="s">
        <v>554</v>
      </c>
      <c r="H2449" t="s">
        <v>5480</v>
      </c>
      <c r="I2449" t="s">
        <v>557</v>
      </c>
      <c r="J2449">
        <v>5794744809.7979498</v>
      </c>
      <c r="K2449">
        <v>2.87</v>
      </c>
      <c r="L2449" s="4">
        <v>51229</v>
      </c>
      <c r="M2449" s="4">
        <v>44833</v>
      </c>
    </row>
    <row r="2450" spans="1:13" x14ac:dyDescent="0.4">
      <c r="A2450">
        <v>210000445</v>
      </c>
      <c r="B2450" t="s">
        <v>5463</v>
      </c>
      <c r="C2450" t="s">
        <v>5464</v>
      </c>
      <c r="D2450" t="s">
        <v>554</v>
      </c>
      <c r="E2450" t="s">
        <v>5481</v>
      </c>
      <c r="F2450" t="s">
        <v>5482</v>
      </c>
      <c r="G2450" t="s">
        <v>554</v>
      </c>
      <c r="H2450" t="s">
        <v>5480</v>
      </c>
      <c r="I2450" t="s">
        <v>557</v>
      </c>
      <c r="J2450">
        <v>6715060123.3193502</v>
      </c>
      <c r="K2450">
        <v>5.89</v>
      </c>
      <c r="L2450" s="4">
        <v>51229</v>
      </c>
      <c r="M2450" s="4">
        <v>44833</v>
      </c>
    </row>
    <row r="2451" spans="1:13" x14ac:dyDescent="0.4">
      <c r="A2451">
        <v>210000445</v>
      </c>
      <c r="B2451" t="s">
        <v>5463</v>
      </c>
      <c r="C2451" t="s">
        <v>5464</v>
      </c>
      <c r="D2451" t="s">
        <v>554</v>
      </c>
      <c r="E2451" t="s">
        <v>5487</v>
      </c>
      <c r="F2451" t="s">
        <v>5488</v>
      </c>
      <c r="G2451" t="s">
        <v>554</v>
      </c>
      <c r="H2451" t="s">
        <v>5480</v>
      </c>
      <c r="I2451" t="s">
        <v>557</v>
      </c>
      <c r="J2451">
        <v>366092040.16575003</v>
      </c>
      <c r="K2451">
        <v>2.87</v>
      </c>
      <c r="L2451" s="4">
        <v>51958</v>
      </c>
      <c r="M2451" s="4">
        <v>44833</v>
      </c>
    </row>
    <row r="2452" spans="1:13" x14ac:dyDescent="0.4">
      <c r="A2452">
        <v>210000445</v>
      </c>
      <c r="B2452" t="s">
        <v>5463</v>
      </c>
      <c r="C2452" t="s">
        <v>5464</v>
      </c>
      <c r="D2452" t="s">
        <v>554</v>
      </c>
      <c r="E2452" t="s">
        <v>5489</v>
      </c>
      <c r="F2452" t="s">
        <v>5490</v>
      </c>
      <c r="G2452" t="s">
        <v>554</v>
      </c>
      <c r="H2452" t="s">
        <v>5480</v>
      </c>
      <c r="I2452" t="s">
        <v>557</v>
      </c>
      <c r="J2452">
        <v>489454970.66254997</v>
      </c>
      <c r="K2452">
        <v>5.89</v>
      </c>
      <c r="L2452" s="4">
        <v>51958</v>
      </c>
      <c r="M2452" s="4">
        <v>44833</v>
      </c>
    </row>
    <row r="2453" spans="1:13" x14ac:dyDescent="0.4">
      <c r="A2453">
        <v>210000445</v>
      </c>
      <c r="B2453" t="s">
        <v>5463</v>
      </c>
      <c r="C2453" t="s">
        <v>5464</v>
      </c>
      <c r="D2453" t="s">
        <v>554</v>
      </c>
      <c r="E2453" t="s">
        <v>5483</v>
      </c>
      <c r="F2453" t="s">
        <v>5484</v>
      </c>
      <c r="G2453" t="s">
        <v>554</v>
      </c>
      <c r="H2453" t="s">
        <v>5480</v>
      </c>
      <c r="I2453" t="s">
        <v>557</v>
      </c>
      <c r="J2453">
        <v>658187798.64310002</v>
      </c>
      <c r="K2453">
        <v>2.87</v>
      </c>
      <c r="L2453" s="4">
        <v>51776</v>
      </c>
      <c r="M2453" s="4">
        <v>44900</v>
      </c>
    </row>
    <row r="2454" spans="1:13" x14ac:dyDescent="0.4">
      <c r="A2454">
        <v>210000445</v>
      </c>
      <c r="B2454" t="s">
        <v>5463</v>
      </c>
      <c r="C2454" t="s">
        <v>5464</v>
      </c>
      <c r="D2454" t="s">
        <v>554</v>
      </c>
      <c r="E2454" t="s">
        <v>5485</v>
      </c>
      <c r="F2454" t="s">
        <v>5486</v>
      </c>
      <c r="G2454" t="s">
        <v>554</v>
      </c>
      <c r="H2454" t="s">
        <v>5480</v>
      </c>
      <c r="I2454" t="s">
        <v>557</v>
      </c>
      <c r="J2454">
        <v>865321016.6494</v>
      </c>
      <c r="K2454">
        <v>5.89</v>
      </c>
      <c r="L2454" s="4">
        <v>51776</v>
      </c>
      <c r="M2454" s="4">
        <v>44900</v>
      </c>
    </row>
    <row r="2455" spans="1:13" x14ac:dyDescent="0.4">
      <c r="A2455">
        <v>210000445</v>
      </c>
      <c r="B2455" t="s">
        <v>5463</v>
      </c>
      <c r="C2455" t="s">
        <v>5464</v>
      </c>
      <c r="D2455" t="s">
        <v>554</v>
      </c>
      <c r="E2455" t="s">
        <v>5495</v>
      </c>
      <c r="F2455" t="s">
        <v>5496</v>
      </c>
      <c r="G2455" t="s">
        <v>554</v>
      </c>
      <c r="H2455" t="s">
        <v>5480</v>
      </c>
      <c r="I2455" t="s">
        <v>557</v>
      </c>
      <c r="J2455">
        <v>272971331.14424998</v>
      </c>
      <c r="K2455">
        <v>2.87</v>
      </c>
      <c r="L2455" s="4">
        <v>51593</v>
      </c>
      <c r="M2455" s="4">
        <v>44900</v>
      </c>
    </row>
    <row r="2456" spans="1:13" x14ac:dyDescent="0.4">
      <c r="A2456">
        <v>210000445</v>
      </c>
      <c r="B2456" t="s">
        <v>5463</v>
      </c>
      <c r="C2456" t="s">
        <v>5464</v>
      </c>
      <c r="D2456" t="s">
        <v>554</v>
      </c>
      <c r="E2456" t="s">
        <v>5497</v>
      </c>
      <c r="F2456" t="s">
        <v>5498</v>
      </c>
      <c r="G2456" t="s">
        <v>554</v>
      </c>
      <c r="H2456" t="s">
        <v>5480</v>
      </c>
      <c r="I2456" t="s">
        <v>557</v>
      </c>
      <c r="J2456">
        <v>343979708.56950003</v>
      </c>
      <c r="K2456">
        <v>5.21</v>
      </c>
      <c r="L2456" s="4">
        <v>51593</v>
      </c>
      <c r="M2456" s="4">
        <v>44900</v>
      </c>
    </row>
    <row r="2457" spans="1:13" x14ac:dyDescent="0.4">
      <c r="A2457">
        <v>210000445</v>
      </c>
      <c r="B2457" t="s">
        <v>5463</v>
      </c>
      <c r="C2457" t="s">
        <v>5464</v>
      </c>
      <c r="D2457" t="s">
        <v>2687</v>
      </c>
      <c r="E2457" t="s">
        <v>5504</v>
      </c>
      <c r="F2457" t="s">
        <v>5480</v>
      </c>
      <c r="G2457" t="s">
        <v>2687</v>
      </c>
      <c r="H2457" t="s">
        <v>5480</v>
      </c>
      <c r="I2457" t="s">
        <v>557</v>
      </c>
      <c r="J2457">
        <v>648978965.11059999</v>
      </c>
      <c r="L2457" s="4"/>
      <c r="M2457" s="4"/>
    </row>
    <row r="2458" spans="1:13" x14ac:dyDescent="0.4">
      <c r="A2458">
        <v>210000445</v>
      </c>
      <c r="B2458" t="s">
        <v>5463</v>
      </c>
      <c r="C2458" t="s">
        <v>5464</v>
      </c>
      <c r="D2458" t="s">
        <v>2687</v>
      </c>
      <c r="E2458" t="s">
        <v>5503</v>
      </c>
      <c r="F2458" t="s">
        <v>5467</v>
      </c>
      <c r="G2458" t="s">
        <v>2687</v>
      </c>
      <c r="H2458" t="s">
        <v>5467</v>
      </c>
      <c r="I2458" t="s">
        <v>557</v>
      </c>
      <c r="J2458">
        <v>61815398.070249997</v>
      </c>
      <c r="L2458" s="4"/>
      <c r="M2458" s="4"/>
    </row>
    <row r="2459" spans="1:13" x14ac:dyDescent="0.4">
      <c r="A2459">
        <v>210000455</v>
      </c>
      <c r="B2459" t="s">
        <v>1741</v>
      </c>
      <c r="C2459" t="s">
        <v>9527</v>
      </c>
      <c r="D2459" t="s">
        <v>2687</v>
      </c>
      <c r="F2459" t="s">
        <v>1741</v>
      </c>
      <c r="G2459" t="s">
        <v>2687</v>
      </c>
      <c r="I2459" t="s">
        <v>812</v>
      </c>
      <c r="J2459">
        <v>81567296091.999985</v>
      </c>
      <c r="L2459" s="4"/>
      <c r="M2459" s="4"/>
    </row>
    <row r="2460" spans="1:13" x14ac:dyDescent="0.4">
      <c r="A2460">
        <v>210000461</v>
      </c>
      <c r="B2460" t="s">
        <v>1516</v>
      </c>
      <c r="C2460" t="s">
        <v>5505</v>
      </c>
      <c r="D2460" t="s">
        <v>554</v>
      </c>
      <c r="F2460" t="s">
        <v>4566</v>
      </c>
      <c r="G2460" t="s">
        <v>554</v>
      </c>
      <c r="H2460" t="s">
        <v>4566</v>
      </c>
      <c r="I2460" t="s">
        <v>692</v>
      </c>
      <c r="J2460">
        <v>606987775.54094839</v>
      </c>
      <c r="K2460">
        <v>6.74</v>
      </c>
      <c r="L2460" s="4">
        <v>46700</v>
      </c>
      <c r="M2460" s="4">
        <v>43090</v>
      </c>
    </row>
    <row r="2461" spans="1:13" x14ac:dyDescent="0.4">
      <c r="A2461">
        <v>210000461</v>
      </c>
      <c r="B2461" t="s">
        <v>1516</v>
      </c>
      <c r="C2461" t="s">
        <v>5505</v>
      </c>
      <c r="D2461" t="s">
        <v>554</v>
      </c>
      <c r="F2461" t="s">
        <v>5509</v>
      </c>
      <c r="G2461" t="s">
        <v>554</v>
      </c>
      <c r="H2461" t="s">
        <v>5509</v>
      </c>
      <c r="I2461" t="s">
        <v>692</v>
      </c>
      <c r="J2461">
        <v>564314695.56352413</v>
      </c>
      <c r="K2461">
        <v>6.24</v>
      </c>
      <c r="L2461" s="4">
        <v>46455</v>
      </c>
      <c r="M2461" s="4">
        <v>43160</v>
      </c>
    </row>
    <row r="2462" spans="1:13" x14ac:dyDescent="0.4">
      <c r="A2462">
        <v>210000461</v>
      </c>
      <c r="B2462" t="s">
        <v>1516</v>
      </c>
      <c r="C2462" t="s">
        <v>5505</v>
      </c>
      <c r="D2462" t="s">
        <v>554</v>
      </c>
      <c r="F2462" t="s">
        <v>5511</v>
      </c>
      <c r="G2462" t="s">
        <v>554</v>
      </c>
      <c r="H2462" t="s">
        <v>5511</v>
      </c>
      <c r="I2462" t="s">
        <v>692</v>
      </c>
      <c r="J2462">
        <v>378907520.48919809</v>
      </c>
      <c r="K2462">
        <v>7.99</v>
      </c>
      <c r="L2462" s="4">
        <v>46121</v>
      </c>
      <c r="M2462" s="4">
        <v>43180</v>
      </c>
    </row>
    <row r="2463" spans="1:13" x14ac:dyDescent="0.4">
      <c r="A2463">
        <v>210000461</v>
      </c>
      <c r="B2463" t="s">
        <v>1516</v>
      </c>
      <c r="C2463" t="s">
        <v>5505</v>
      </c>
      <c r="D2463" t="s">
        <v>554</v>
      </c>
      <c r="F2463" t="s">
        <v>5521</v>
      </c>
      <c r="G2463" t="s">
        <v>554</v>
      </c>
      <c r="H2463" t="s">
        <v>5521</v>
      </c>
      <c r="I2463" t="s">
        <v>692</v>
      </c>
      <c r="J2463">
        <v>317105128.79775608</v>
      </c>
      <c r="K2463">
        <v>7.15</v>
      </c>
      <c r="L2463" s="4">
        <v>46427</v>
      </c>
      <c r="M2463" s="4">
        <v>43326</v>
      </c>
    </row>
    <row r="2464" spans="1:13" x14ac:dyDescent="0.4">
      <c r="A2464">
        <v>210000461</v>
      </c>
      <c r="B2464" t="s">
        <v>1516</v>
      </c>
      <c r="C2464" t="s">
        <v>5505</v>
      </c>
      <c r="D2464" t="s">
        <v>554</v>
      </c>
      <c r="F2464" t="s">
        <v>5507</v>
      </c>
      <c r="G2464" t="s">
        <v>554</v>
      </c>
      <c r="H2464" t="s">
        <v>5507</v>
      </c>
      <c r="I2464" t="s">
        <v>692</v>
      </c>
      <c r="J2464">
        <v>447331597.00472307</v>
      </c>
      <c r="K2464">
        <v>7.49</v>
      </c>
      <c r="L2464" s="4">
        <v>46304</v>
      </c>
      <c r="M2464" s="4">
        <v>43371</v>
      </c>
    </row>
    <row r="2465" spans="1:13" x14ac:dyDescent="0.4">
      <c r="A2465">
        <v>210000461</v>
      </c>
      <c r="B2465" t="s">
        <v>1516</v>
      </c>
      <c r="C2465" t="s">
        <v>5505</v>
      </c>
      <c r="D2465" t="s">
        <v>554</v>
      </c>
      <c r="F2465" t="s">
        <v>5540</v>
      </c>
      <c r="G2465" t="s">
        <v>554</v>
      </c>
      <c r="H2465" t="s">
        <v>5540</v>
      </c>
      <c r="I2465" t="s">
        <v>692</v>
      </c>
      <c r="J2465">
        <v>766643954.07717371</v>
      </c>
      <c r="K2465">
        <v>6</v>
      </c>
      <c r="L2465" s="4">
        <v>46427</v>
      </c>
      <c r="M2465" s="4">
        <v>43495</v>
      </c>
    </row>
    <row r="2466" spans="1:13" x14ac:dyDescent="0.4">
      <c r="A2466">
        <v>210000461</v>
      </c>
      <c r="B2466" t="s">
        <v>1516</v>
      </c>
      <c r="C2466" t="s">
        <v>5505</v>
      </c>
      <c r="D2466" t="s">
        <v>554</v>
      </c>
      <c r="F2466" t="s">
        <v>5530</v>
      </c>
      <c r="G2466" t="s">
        <v>554</v>
      </c>
      <c r="H2466" t="s">
        <v>5530</v>
      </c>
      <c r="I2466" t="s">
        <v>692</v>
      </c>
      <c r="J2466">
        <v>960144299.49204564</v>
      </c>
      <c r="K2466">
        <v>6.45</v>
      </c>
      <c r="L2466" s="4">
        <v>46304</v>
      </c>
      <c r="M2466" s="4">
        <v>43726</v>
      </c>
    </row>
    <row r="2467" spans="1:13" x14ac:dyDescent="0.4">
      <c r="A2467">
        <v>210000461</v>
      </c>
      <c r="B2467" t="s">
        <v>1516</v>
      </c>
      <c r="C2467" t="s">
        <v>5505</v>
      </c>
      <c r="D2467" t="s">
        <v>554</v>
      </c>
      <c r="F2467" t="s">
        <v>5558</v>
      </c>
      <c r="G2467" t="s">
        <v>554</v>
      </c>
      <c r="H2467" t="s">
        <v>5558</v>
      </c>
      <c r="I2467" t="s">
        <v>692</v>
      </c>
      <c r="J2467">
        <v>1225011692.455369</v>
      </c>
      <c r="K2467">
        <v>6.74</v>
      </c>
      <c r="L2467" s="4">
        <v>46304</v>
      </c>
      <c r="M2467" s="4">
        <v>43734</v>
      </c>
    </row>
    <row r="2468" spans="1:13" x14ac:dyDescent="0.4">
      <c r="A2468">
        <v>210000461</v>
      </c>
      <c r="B2468" t="s">
        <v>1516</v>
      </c>
      <c r="C2468" t="s">
        <v>5505</v>
      </c>
      <c r="D2468" t="s">
        <v>554</v>
      </c>
      <c r="F2468" t="s">
        <v>5528</v>
      </c>
      <c r="G2468" t="s">
        <v>554</v>
      </c>
      <c r="H2468" t="s">
        <v>5528</v>
      </c>
      <c r="I2468" t="s">
        <v>692</v>
      </c>
      <c r="J2468">
        <v>259717193.6557028</v>
      </c>
      <c r="K2468">
        <v>7.24</v>
      </c>
      <c r="L2468" s="4">
        <v>46486</v>
      </c>
      <c r="M2468" s="4">
        <v>43818</v>
      </c>
    </row>
    <row r="2469" spans="1:13" x14ac:dyDescent="0.4">
      <c r="A2469">
        <v>210000461</v>
      </c>
      <c r="B2469" t="s">
        <v>1516</v>
      </c>
      <c r="C2469" t="s">
        <v>5505</v>
      </c>
      <c r="D2469" t="s">
        <v>554</v>
      </c>
      <c r="F2469" t="s">
        <v>5542</v>
      </c>
      <c r="G2469" t="s">
        <v>554</v>
      </c>
      <c r="H2469" t="s">
        <v>5542</v>
      </c>
      <c r="I2469" t="s">
        <v>692</v>
      </c>
      <c r="J2469">
        <v>512812702.48732239</v>
      </c>
      <c r="K2469">
        <v>6.95</v>
      </c>
      <c r="L2469" s="4">
        <v>46304</v>
      </c>
      <c r="M2469" s="4">
        <v>44286</v>
      </c>
    </row>
    <row r="2470" spans="1:13" x14ac:dyDescent="0.4">
      <c r="A2470">
        <v>210000461</v>
      </c>
      <c r="B2470" t="s">
        <v>1516</v>
      </c>
      <c r="C2470" t="s">
        <v>5505</v>
      </c>
      <c r="D2470" t="s">
        <v>554</v>
      </c>
      <c r="F2470" t="s">
        <v>5512</v>
      </c>
      <c r="G2470" t="s">
        <v>554</v>
      </c>
      <c r="H2470" t="s">
        <v>5512</v>
      </c>
      <c r="I2470" t="s">
        <v>692</v>
      </c>
      <c r="J2470">
        <v>891720222.97652054</v>
      </c>
      <c r="K2470">
        <v>7.1400000000000006</v>
      </c>
      <c r="L2470" s="4">
        <v>46516</v>
      </c>
      <c r="M2470" s="4">
        <v>44316</v>
      </c>
    </row>
    <row r="2471" spans="1:13" x14ac:dyDescent="0.4">
      <c r="A2471">
        <v>210000461</v>
      </c>
      <c r="B2471" t="s">
        <v>1516</v>
      </c>
      <c r="C2471" t="s">
        <v>5505</v>
      </c>
      <c r="D2471" t="s">
        <v>554</v>
      </c>
      <c r="F2471" t="s">
        <v>5556</v>
      </c>
      <c r="G2471" t="s">
        <v>554</v>
      </c>
      <c r="H2471" t="s">
        <v>5556</v>
      </c>
      <c r="I2471" t="s">
        <v>692</v>
      </c>
      <c r="J2471">
        <v>449538825.27941757</v>
      </c>
      <c r="K2471">
        <v>7.5</v>
      </c>
      <c r="L2471" s="4">
        <v>46516</v>
      </c>
      <c r="M2471" s="4">
        <v>44342</v>
      </c>
    </row>
    <row r="2472" spans="1:13" x14ac:dyDescent="0.4">
      <c r="A2472">
        <v>210000461</v>
      </c>
      <c r="B2472" t="s">
        <v>1516</v>
      </c>
      <c r="C2472" t="s">
        <v>5505</v>
      </c>
      <c r="D2472" t="s">
        <v>554</v>
      </c>
      <c r="F2472" t="s">
        <v>5545</v>
      </c>
      <c r="G2472" t="s">
        <v>554</v>
      </c>
      <c r="H2472" t="s">
        <v>5545</v>
      </c>
      <c r="I2472" t="s">
        <v>692</v>
      </c>
      <c r="J2472">
        <v>1920288598.984091</v>
      </c>
      <c r="K2472">
        <v>6.85</v>
      </c>
      <c r="L2472" s="4">
        <v>46243</v>
      </c>
      <c r="M2472" s="4">
        <v>44411</v>
      </c>
    </row>
    <row r="2473" spans="1:13" x14ac:dyDescent="0.4">
      <c r="A2473">
        <v>210000461</v>
      </c>
      <c r="B2473" t="s">
        <v>1516</v>
      </c>
      <c r="C2473" t="s">
        <v>5505</v>
      </c>
      <c r="D2473" t="s">
        <v>554</v>
      </c>
      <c r="F2473" t="s">
        <v>5533</v>
      </c>
      <c r="G2473" t="s">
        <v>554</v>
      </c>
      <c r="H2473" t="s">
        <v>5533</v>
      </c>
      <c r="I2473" t="s">
        <v>692</v>
      </c>
      <c r="J2473">
        <v>334027212.23707938</v>
      </c>
      <c r="K2473">
        <v>7</v>
      </c>
      <c r="L2473" s="4">
        <v>47035</v>
      </c>
      <c r="M2473" s="4">
        <v>44460</v>
      </c>
    </row>
    <row r="2474" spans="1:13" x14ac:dyDescent="0.4">
      <c r="A2474">
        <v>210000461</v>
      </c>
      <c r="B2474" t="s">
        <v>1516</v>
      </c>
      <c r="C2474" t="s">
        <v>5505</v>
      </c>
      <c r="D2474" t="s">
        <v>554</v>
      </c>
      <c r="F2474" t="s">
        <v>5510</v>
      </c>
      <c r="G2474" t="s">
        <v>554</v>
      </c>
      <c r="H2474" t="s">
        <v>5510</v>
      </c>
      <c r="I2474" t="s">
        <v>692</v>
      </c>
      <c r="J2474">
        <v>537827956.26719189</v>
      </c>
      <c r="K2474">
        <v>7.59</v>
      </c>
      <c r="L2474" s="4">
        <v>46304</v>
      </c>
      <c r="M2474" s="4">
        <v>44469</v>
      </c>
    </row>
    <row r="2475" spans="1:13" x14ac:dyDescent="0.4">
      <c r="A2475">
        <v>210000461</v>
      </c>
      <c r="B2475" t="s">
        <v>1516</v>
      </c>
      <c r="C2475" t="s">
        <v>5505</v>
      </c>
      <c r="D2475" t="s">
        <v>554</v>
      </c>
      <c r="F2475" t="s">
        <v>5526</v>
      </c>
      <c r="G2475" t="s">
        <v>554</v>
      </c>
      <c r="H2475" t="s">
        <v>5526</v>
      </c>
      <c r="I2475" t="s">
        <v>692</v>
      </c>
      <c r="J2475">
        <v>442181397.69710302</v>
      </c>
      <c r="K2475">
        <v>7.1</v>
      </c>
      <c r="L2475" s="4">
        <v>46335</v>
      </c>
      <c r="M2475" s="4">
        <v>44504</v>
      </c>
    </row>
    <row r="2476" spans="1:13" x14ac:dyDescent="0.4">
      <c r="A2476">
        <v>210000461</v>
      </c>
      <c r="B2476" t="s">
        <v>1516</v>
      </c>
      <c r="C2476" t="s">
        <v>5505</v>
      </c>
      <c r="D2476" t="s">
        <v>554</v>
      </c>
      <c r="F2476" t="s">
        <v>5525</v>
      </c>
      <c r="G2476" t="s">
        <v>554</v>
      </c>
      <c r="H2476" t="s">
        <v>5525</v>
      </c>
      <c r="I2476" t="s">
        <v>692</v>
      </c>
      <c r="J2476">
        <v>2291838691.890975</v>
      </c>
      <c r="K2476">
        <v>8.49</v>
      </c>
      <c r="L2476" s="4">
        <v>46080</v>
      </c>
      <c r="M2476" s="4">
        <v>44635</v>
      </c>
    </row>
    <row r="2477" spans="1:13" x14ac:dyDescent="0.4">
      <c r="A2477">
        <v>210000461</v>
      </c>
      <c r="B2477" t="s">
        <v>1516</v>
      </c>
      <c r="C2477" t="s">
        <v>5505</v>
      </c>
      <c r="D2477" t="s">
        <v>554</v>
      </c>
      <c r="F2477" t="s">
        <v>5547</v>
      </c>
      <c r="G2477" t="s">
        <v>554</v>
      </c>
      <c r="H2477" t="s">
        <v>5547</v>
      </c>
      <c r="I2477" t="s">
        <v>692</v>
      </c>
      <c r="J2477">
        <v>289146903.98496091</v>
      </c>
      <c r="K2477">
        <v>7.24</v>
      </c>
      <c r="L2477" s="4">
        <v>46730</v>
      </c>
      <c r="M2477" s="4">
        <v>44519</v>
      </c>
    </row>
    <row r="2478" spans="1:13" x14ac:dyDescent="0.4">
      <c r="A2478">
        <v>210000461</v>
      </c>
      <c r="B2478" t="s">
        <v>1516</v>
      </c>
      <c r="C2478" t="s">
        <v>5505</v>
      </c>
      <c r="D2478" t="s">
        <v>554</v>
      </c>
      <c r="F2478" t="s">
        <v>5546</v>
      </c>
      <c r="G2478" t="s">
        <v>554</v>
      </c>
      <c r="H2478" t="s">
        <v>5546</v>
      </c>
      <c r="I2478" t="s">
        <v>692</v>
      </c>
      <c r="J2478">
        <v>3054068189.4187598</v>
      </c>
      <c r="K2478">
        <v>7.09</v>
      </c>
      <c r="L2478" s="4">
        <v>46455</v>
      </c>
      <c r="M2478" s="4">
        <v>44624</v>
      </c>
    </row>
    <row r="2479" spans="1:13" x14ac:dyDescent="0.4">
      <c r="A2479">
        <v>210000461</v>
      </c>
      <c r="B2479" t="s">
        <v>1516</v>
      </c>
      <c r="C2479" t="s">
        <v>5505</v>
      </c>
      <c r="D2479" t="s">
        <v>554</v>
      </c>
      <c r="F2479" t="s">
        <v>5508</v>
      </c>
      <c r="G2479" t="s">
        <v>554</v>
      </c>
      <c r="H2479" t="s">
        <v>5508</v>
      </c>
      <c r="I2479" t="s">
        <v>692</v>
      </c>
      <c r="J2479">
        <v>269281849.51271158</v>
      </c>
      <c r="K2479">
        <v>6.99</v>
      </c>
      <c r="L2479" s="4">
        <v>46455</v>
      </c>
      <c r="M2479" s="4">
        <v>44616</v>
      </c>
    </row>
    <row r="2480" spans="1:13" x14ac:dyDescent="0.4">
      <c r="A2480">
        <v>210000461</v>
      </c>
      <c r="B2480" t="s">
        <v>1516</v>
      </c>
      <c r="C2480" t="s">
        <v>5505</v>
      </c>
      <c r="D2480" t="s">
        <v>554</v>
      </c>
      <c r="F2480" t="s">
        <v>5539</v>
      </c>
      <c r="G2480" t="s">
        <v>554</v>
      </c>
      <c r="H2480" t="s">
        <v>5539</v>
      </c>
      <c r="I2480" t="s">
        <v>692</v>
      </c>
      <c r="J2480">
        <v>936600531.22863913</v>
      </c>
      <c r="K2480">
        <v>6.99</v>
      </c>
      <c r="L2480" s="4">
        <v>46844</v>
      </c>
      <c r="M2480" s="4">
        <v>44638</v>
      </c>
    </row>
    <row r="2481" spans="1:13" x14ac:dyDescent="0.4">
      <c r="A2481">
        <v>210000461</v>
      </c>
      <c r="B2481" t="s">
        <v>1516</v>
      </c>
      <c r="C2481" t="s">
        <v>5505</v>
      </c>
      <c r="D2481" t="s">
        <v>554</v>
      </c>
      <c r="F2481" t="s">
        <v>5548</v>
      </c>
      <c r="G2481" t="s">
        <v>554</v>
      </c>
      <c r="H2481" t="s">
        <v>5548</v>
      </c>
      <c r="I2481" t="s">
        <v>692</v>
      </c>
      <c r="J2481">
        <v>1292700026.212662</v>
      </c>
      <c r="K2481">
        <v>7.29</v>
      </c>
      <c r="L2481" s="4">
        <v>46455</v>
      </c>
      <c r="M2481" s="4">
        <v>44614</v>
      </c>
    </row>
    <row r="2482" spans="1:13" x14ac:dyDescent="0.4">
      <c r="A2482">
        <v>210000461</v>
      </c>
      <c r="B2482" t="s">
        <v>1516</v>
      </c>
      <c r="C2482" t="s">
        <v>5505</v>
      </c>
      <c r="D2482" t="s">
        <v>554</v>
      </c>
      <c r="F2482" t="s">
        <v>5551</v>
      </c>
      <c r="G2482" t="s">
        <v>554</v>
      </c>
      <c r="H2482" t="s">
        <v>5551</v>
      </c>
      <c r="I2482" t="s">
        <v>692</v>
      </c>
      <c r="J2482">
        <v>1694415572.2070351</v>
      </c>
      <c r="K2482">
        <v>6.8900000000000006</v>
      </c>
      <c r="L2482" s="4">
        <v>46516</v>
      </c>
      <c r="M2482" s="4">
        <v>44686</v>
      </c>
    </row>
    <row r="2483" spans="1:13" x14ac:dyDescent="0.4">
      <c r="A2483">
        <v>210000461</v>
      </c>
      <c r="B2483" t="s">
        <v>1516</v>
      </c>
      <c r="C2483" t="s">
        <v>5505</v>
      </c>
      <c r="D2483" t="s">
        <v>554</v>
      </c>
      <c r="F2483" t="s">
        <v>5549</v>
      </c>
      <c r="G2483" t="s">
        <v>554</v>
      </c>
      <c r="H2483" t="s">
        <v>5549</v>
      </c>
      <c r="I2483" t="s">
        <v>692</v>
      </c>
      <c r="J2483">
        <v>1053583629.7874399</v>
      </c>
      <c r="K2483">
        <v>6</v>
      </c>
      <c r="L2483" s="4">
        <v>46913</v>
      </c>
      <c r="M2483" s="4">
        <v>44680</v>
      </c>
    </row>
    <row r="2484" spans="1:13" x14ac:dyDescent="0.4">
      <c r="A2484">
        <v>210000461</v>
      </c>
      <c r="B2484" t="s">
        <v>1516</v>
      </c>
      <c r="C2484" t="s">
        <v>5505</v>
      </c>
      <c r="D2484" t="s">
        <v>554</v>
      </c>
      <c r="F2484" t="s">
        <v>5534</v>
      </c>
      <c r="G2484" t="s">
        <v>554</v>
      </c>
      <c r="H2484" t="s">
        <v>5534</v>
      </c>
      <c r="I2484" t="s">
        <v>692</v>
      </c>
      <c r="J2484">
        <v>1172038213.862704</v>
      </c>
      <c r="K2484">
        <v>7.49</v>
      </c>
      <c r="L2484" s="4">
        <v>46608</v>
      </c>
      <c r="M2484" s="4">
        <v>44742</v>
      </c>
    </row>
    <row r="2485" spans="1:13" x14ac:dyDescent="0.4">
      <c r="A2485">
        <v>210000461</v>
      </c>
      <c r="B2485" t="s">
        <v>1516</v>
      </c>
      <c r="C2485" t="s">
        <v>5505</v>
      </c>
      <c r="D2485" t="s">
        <v>554</v>
      </c>
      <c r="F2485" t="s">
        <v>5555</v>
      </c>
      <c r="G2485" t="s">
        <v>554</v>
      </c>
      <c r="H2485" t="s">
        <v>5555</v>
      </c>
      <c r="I2485" t="s">
        <v>692</v>
      </c>
      <c r="J2485">
        <v>654811054.82599282</v>
      </c>
      <c r="K2485">
        <v>7.3900000000000006</v>
      </c>
      <c r="L2485" s="4">
        <v>46608</v>
      </c>
      <c r="M2485" s="4">
        <v>44769</v>
      </c>
    </row>
    <row r="2486" spans="1:13" x14ac:dyDescent="0.4">
      <c r="A2486">
        <v>210000461</v>
      </c>
      <c r="B2486" t="s">
        <v>1516</v>
      </c>
      <c r="C2486" t="s">
        <v>5505</v>
      </c>
      <c r="D2486" t="s">
        <v>554</v>
      </c>
      <c r="F2486" t="s">
        <v>5522</v>
      </c>
      <c r="G2486" t="s">
        <v>554</v>
      </c>
      <c r="H2486" t="s">
        <v>5522</v>
      </c>
      <c r="I2486" t="s">
        <v>692</v>
      </c>
      <c r="J2486">
        <v>258245708.13923991</v>
      </c>
      <c r="K2486">
        <v>7.74</v>
      </c>
      <c r="L2486" s="4">
        <v>46792</v>
      </c>
      <c r="M2486" s="4">
        <v>44956</v>
      </c>
    </row>
    <row r="2487" spans="1:13" x14ac:dyDescent="0.4">
      <c r="A2487">
        <v>210000461</v>
      </c>
      <c r="B2487" t="s">
        <v>1516</v>
      </c>
      <c r="C2487" t="s">
        <v>5505</v>
      </c>
      <c r="D2487" t="s">
        <v>554</v>
      </c>
      <c r="F2487" t="s">
        <v>5513</v>
      </c>
      <c r="G2487" t="s">
        <v>554</v>
      </c>
      <c r="H2487" t="s">
        <v>5513</v>
      </c>
      <c r="I2487" t="s">
        <v>692</v>
      </c>
      <c r="J2487">
        <v>576086579.69522738</v>
      </c>
      <c r="K2487">
        <v>7.6</v>
      </c>
      <c r="L2487" s="4">
        <v>46792</v>
      </c>
      <c r="M2487" s="4">
        <v>44965</v>
      </c>
    </row>
    <row r="2488" spans="1:13" x14ac:dyDescent="0.4">
      <c r="A2488">
        <v>210000461</v>
      </c>
      <c r="B2488" t="s">
        <v>1516</v>
      </c>
      <c r="C2488" t="s">
        <v>5505</v>
      </c>
      <c r="D2488" t="s">
        <v>554</v>
      </c>
      <c r="F2488" t="s">
        <v>5554</v>
      </c>
      <c r="G2488" t="s">
        <v>554</v>
      </c>
      <c r="H2488" t="s">
        <v>5554</v>
      </c>
      <c r="I2488" t="s">
        <v>692</v>
      </c>
      <c r="J2488">
        <v>381114748.76389241</v>
      </c>
      <c r="K2488">
        <v>7.49</v>
      </c>
      <c r="L2488" s="4">
        <v>46943</v>
      </c>
      <c r="M2488" s="4">
        <v>45105</v>
      </c>
    </row>
    <row r="2489" spans="1:13" x14ac:dyDescent="0.4">
      <c r="A2489">
        <v>210000461</v>
      </c>
      <c r="B2489" t="s">
        <v>1516</v>
      </c>
      <c r="C2489" t="s">
        <v>5505</v>
      </c>
      <c r="D2489" t="s">
        <v>554</v>
      </c>
      <c r="F2489" t="s">
        <v>5553</v>
      </c>
      <c r="G2489" t="s">
        <v>554</v>
      </c>
      <c r="H2489" t="s">
        <v>5553</v>
      </c>
      <c r="I2489" t="s">
        <v>692</v>
      </c>
      <c r="J2489">
        <v>546656869.3659693</v>
      </c>
      <c r="K2489">
        <v>7.24</v>
      </c>
      <c r="L2489" s="4">
        <v>47005</v>
      </c>
      <c r="M2489" s="4">
        <v>45168</v>
      </c>
    </row>
    <row r="2490" spans="1:13" x14ac:dyDescent="0.4">
      <c r="A2490">
        <v>210000461</v>
      </c>
      <c r="B2490" t="s">
        <v>1516</v>
      </c>
      <c r="C2490" t="s">
        <v>5505</v>
      </c>
      <c r="D2490" t="s">
        <v>554</v>
      </c>
      <c r="F2490" t="s">
        <v>5529</v>
      </c>
      <c r="G2490" t="s">
        <v>554</v>
      </c>
      <c r="H2490" t="s">
        <v>5529</v>
      </c>
      <c r="I2490" t="s">
        <v>692</v>
      </c>
      <c r="J2490">
        <v>957937071.2173512</v>
      </c>
      <c r="K2490">
        <v>7.8900000000000006</v>
      </c>
      <c r="L2490" s="4">
        <v>47005</v>
      </c>
      <c r="M2490" s="4">
        <v>45163</v>
      </c>
    </row>
    <row r="2491" spans="1:13" x14ac:dyDescent="0.4">
      <c r="A2491">
        <v>210000461</v>
      </c>
      <c r="B2491" t="s">
        <v>1516</v>
      </c>
      <c r="C2491" t="s">
        <v>5505</v>
      </c>
      <c r="D2491" t="s">
        <v>554</v>
      </c>
      <c r="F2491" t="s">
        <v>5520</v>
      </c>
      <c r="G2491" t="s">
        <v>554</v>
      </c>
      <c r="H2491" t="s">
        <v>5520</v>
      </c>
      <c r="I2491" t="s">
        <v>692</v>
      </c>
      <c r="J2491">
        <v>524584586.61902571</v>
      </c>
      <c r="K2491">
        <v>7.3900000000000006</v>
      </c>
      <c r="L2491" s="4">
        <v>47005</v>
      </c>
      <c r="M2491" s="4">
        <v>45168</v>
      </c>
    </row>
    <row r="2492" spans="1:13" x14ac:dyDescent="0.4">
      <c r="A2492">
        <v>210000461</v>
      </c>
      <c r="B2492" t="s">
        <v>1516</v>
      </c>
      <c r="C2492" t="s">
        <v>5505</v>
      </c>
      <c r="D2492" t="s">
        <v>554</v>
      </c>
      <c r="F2492" t="s">
        <v>5550</v>
      </c>
      <c r="G2492" t="s">
        <v>554</v>
      </c>
      <c r="H2492" t="s">
        <v>5550</v>
      </c>
      <c r="I2492" t="s">
        <v>692</v>
      </c>
      <c r="J2492">
        <v>381114748.76389241</v>
      </c>
      <c r="K2492">
        <v>7.49</v>
      </c>
      <c r="L2492" s="4">
        <v>47035</v>
      </c>
      <c r="M2492" s="4">
        <v>45194</v>
      </c>
    </row>
    <row r="2493" spans="1:13" x14ac:dyDescent="0.4">
      <c r="A2493">
        <v>210000461</v>
      </c>
      <c r="B2493" t="s">
        <v>1516</v>
      </c>
      <c r="C2493" t="s">
        <v>5505</v>
      </c>
      <c r="D2493" t="s">
        <v>554</v>
      </c>
      <c r="F2493" t="s">
        <v>5552</v>
      </c>
      <c r="G2493" t="s">
        <v>554</v>
      </c>
      <c r="H2493" t="s">
        <v>5552</v>
      </c>
      <c r="I2493" t="s">
        <v>692</v>
      </c>
      <c r="J2493">
        <v>314897900.52306169</v>
      </c>
      <c r="K2493">
        <v>7.44</v>
      </c>
      <c r="L2493" s="4">
        <v>47127</v>
      </c>
      <c r="M2493" s="4">
        <v>45275</v>
      </c>
    </row>
    <row r="2494" spans="1:13" x14ac:dyDescent="0.4">
      <c r="A2494">
        <v>210000461</v>
      </c>
      <c r="B2494" t="s">
        <v>1516</v>
      </c>
      <c r="C2494" t="s">
        <v>5505</v>
      </c>
      <c r="D2494" t="s">
        <v>554</v>
      </c>
      <c r="F2494" t="s">
        <v>5532</v>
      </c>
      <c r="G2494" t="s">
        <v>554</v>
      </c>
      <c r="H2494" t="s">
        <v>5532</v>
      </c>
      <c r="I2494" t="s">
        <v>692</v>
      </c>
      <c r="J2494">
        <v>580501036.24461615</v>
      </c>
      <c r="K2494">
        <v>7.09</v>
      </c>
      <c r="L2494" s="4">
        <v>47096</v>
      </c>
      <c r="M2494" s="4">
        <v>45271</v>
      </c>
    </row>
    <row r="2495" spans="1:13" x14ac:dyDescent="0.4">
      <c r="A2495">
        <v>210000461</v>
      </c>
      <c r="B2495" t="s">
        <v>1516</v>
      </c>
      <c r="C2495" t="s">
        <v>5505</v>
      </c>
      <c r="D2495" t="s">
        <v>554</v>
      </c>
      <c r="F2495" t="s">
        <v>5516</v>
      </c>
      <c r="G2495" t="s">
        <v>554</v>
      </c>
      <c r="H2495" t="s">
        <v>5516</v>
      </c>
      <c r="I2495" t="s">
        <v>692</v>
      </c>
      <c r="J2495">
        <v>785773265.79119146</v>
      </c>
      <c r="K2495">
        <v>7.94</v>
      </c>
      <c r="L2495" s="4">
        <v>47217</v>
      </c>
      <c r="M2495" s="4">
        <v>45378</v>
      </c>
    </row>
    <row r="2496" spans="1:13" x14ac:dyDescent="0.4">
      <c r="A2496">
        <v>210000461</v>
      </c>
      <c r="B2496" t="s">
        <v>1516</v>
      </c>
      <c r="C2496" t="s">
        <v>5505</v>
      </c>
      <c r="D2496" t="s">
        <v>554</v>
      </c>
      <c r="F2496" t="s">
        <v>5537</v>
      </c>
      <c r="G2496" t="s">
        <v>554</v>
      </c>
      <c r="H2496" t="s">
        <v>5537</v>
      </c>
      <c r="I2496" t="s">
        <v>692</v>
      </c>
      <c r="J2496">
        <v>369342864.63218921</v>
      </c>
      <c r="K2496">
        <v>6.94</v>
      </c>
      <c r="L2496" s="4">
        <v>47368</v>
      </c>
      <c r="M2496" s="4">
        <v>45469</v>
      </c>
    </row>
    <row r="2497" spans="1:13" x14ac:dyDescent="0.4">
      <c r="A2497">
        <v>210000461</v>
      </c>
      <c r="B2497" t="s">
        <v>1516</v>
      </c>
      <c r="C2497" t="s">
        <v>5505</v>
      </c>
      <c r="D2497" t="s">
        <v>554</v>
      </c>
      <c r="F2497" t="s">
        <v>5518</v>
      </c>
      <c r="G2497" t="s">
        <v>554</v>
      </c>
      <c r="H2497" t="s">
        <v>5518</v>
      </c>
      <c r="I2497" t="s">
        <v>692</v>
      </c>
      <c r="J2497">
        <v>286939675.71026647</v>
      </c>
      <c r="K2497">
        <v>7.24</v>
      </c>
      <c r="L2497" s="4">
        <v>47370</v>
      </c>
      <c r="M2497" s="4">
        <v>45518</v>
      </c>
    </row>
    <row r="2498" spans="1:13" x14ac:dyDescent="0.4">
      <c r="A2498">
        <v>210000461</v>
      </c>
      <c r="B2498" t="s">
        <v>1516</v>
      </c>
      <c r="C2498" t="s">
        <v>5505</v>
      </c>
      <c r="D2498" t="s">
        <v>554</v>
      </c>
      <c r="F2498" t="s">
        <v>5543</v>
      </c>
      <c r="G2498" t="s">
        <v>554</v>
      </c>
      <c r="H2498" t="s">
        <v>5543</v>
      </c>
      <c r="I2498" t="s">
        <v>692</v>
      </c>
      <c r="J2498">
        <v>554014296.94828379</v>
      </c>
      <c r="K2498">
        <v>7.34</v>
      </c>
      <c r="L2498" s="4">
        <v>47400</v>
      </c>
      <c r="M2498" s="4">
        <v>45562</v>
      </c>
    </row>
    <row r="2499" spans="1:13" x14ac:dyDescent="0.4">
      <c r="A2499">
        <v>210000461</v>
      </c>
      <c r="B2499" t="s">
        <v>1516</v>
      </c>
      <c r="C2499" t="s">
        <v>5505</v>
      </c>
      <c r="D2499" t="s">
        <v>554</v>
      </c>
      <c r="F2499" t="s">
        <v>5523</v>
      </c>
      <c r="G2499" t="s">
        <v>554</v>
      </c>
      <c r="H2499" t="s">
        <v>5523</v>
      </c>
      <c r="I2499" t="s">
        <v>692</v>
      </c>
      <c r="J2499">
        <v>376700292.21450382</v>
      </c>
      <c r="K2499">
        <v>7.74</v>
      </c>
      <c r="L2499" s="4">
        <v>47400</v>
      </c>
      <c r="M2499" s="4">
        <v>45565</v>
      </c>
    </row>
    <row r="2500" spans="1:13" x14ac:dyDescent="0.4">
      <c r="A2500">
        <v>210000461</v>
      </c>
      <c r="B2500" t="s">
        <v>1516</v>
      </c>
      <c r="C2500" t="s">
        <v>5505</v>
      </c>
      <c r="D2500" t="s">
        <v>554</v>
      </c>
      <c r="F2500" t="s">
        <v>5557</v>
      </c>
      <c r="G2500" t="s">
        <v>554</v>
      </c>
      <c r="H2500" t="s">
        <v>5557</v>
      </c>
      <c r="I2500" t="s">
        <v>692</v>
      </c>
      <c r="J2500">
        <v>281789476.40264642</v>
      </c>
      <c r="K2500">
        <v>6.74</v>
      </c>
      <c r="L2500" s="4">
        <v>46669</v>
      </c>
      <c r="M2500" s="4">
        <v>45573</v>
      </c>
    </row>
    <row r="2501" spans="1:13" x14ac:dyDescent="0.4">
      <c r="A2501">
        <v>210000461</v>
      </c>
      <c r="B2501" t="s">
        <v>1516</v>
      </c>
      <c r="C2501" t="s">
        <v>5505</v>
      </c>
      <c r="D2501" t="s">
        <v>554</v>
      </c>
      <c r="F2501" t="s">
        <v>5524</v>
      </c>
      <c r="G2501" t="s">
        <v>554</v>
      </c>
      <c r="H2501" t="s">
        <v>5524</v>
      </c>
      <c r="I2501" t="s">
        <v>692</v>
      </c>
      <c r="J2501">
        <v>286203932.95203513</v>
      </c>
      <c r="K2501">
        <v>7.09</v>
      </c>
      <c r="L2501" s="4">
        <v>46730</v>
      </c>
      <c r="M2501" s="4">
        <v>45632</v>
      </c>
    </row>
    <row r="2502" spans="1:13" x14ac:dyDescent="0.4">
      <c r="A2502">
        <v>210000461</v>
      </c>
      <c r="B2502" t="s">
        <v>1516</v>
      </c>
      <c r="C2502" t="s">
        <v>5505</v>
      </c>
      <c r="D2502" t="s">
        <v>554</v>
      </c>
      <c r="F2502" t="s">
        <v>5517</v>
      </c>
      <c r="G2502" t="s">
        <v>554</v>
      </c>
      <c r="H2502" t="s">
        <v>5517</v>
      </c>
      <c r="I2502" t="s">
        <v>692</v>
      </c>
      <c r="J2502">
        <v>309011958.45721012</v>
      </c>
      <c r="K2502">
        <v>6.74</v>
      </c>
      <c r="L2502" s="4">
        <v>46761</v>
      </c>
      <c r="M2502" s="4">
        <v>45649</v>
      </c>
    </row>
    <row r="2503" spans="1:13" x14ac:dyDescent="0.4">
      <c r="A2503">
        <v>210000461</v>
      </c>
      <c r="B2503" t="s">
        <v>1516</v>
      </c>
      <c r="C2503" t="s">
        <v>5505</v>
      </c>
      <c r="D2503" t="s">
        <v>554</v>
      </c>
      <c r="F2503" t="s">
        <v>5559</v>
      </c>
      <c r="G2503" t="s">
        <v>554</v>
      </c>
      <c r="H2503" t="s">
        <v>5559</v>
      </c>
      <c r="I2503" t="s">
        <v>692</v>
      </c>
      <c r="J2503">
        <v>690862449.979334</v>
      </c>
      <c r="K2503">
        <v>7.74</v>
      </c>
      <c r="L2503" s="4">
        <v>46730</v>
      </c>
      <c r="M2503" s="4">
        <v>45618</v>
      </c>
    </row>
    <row r="2504" spans="1:13" x14ac:dyDescent="0.4">
      <c r="A2504">
        <v>210000461</v>
      </c>
      <c r="B2504" t="s">
        <v>1516</v>
      </c>
      <c r="C2504" t="s">
        <v>5505</v>
      </c>
      <c r="D2504" t="s">
        <v>554</v>
      </c>
      <c r="F2504" t="s">
        <v>5535</v>
      </c>
      <c r="G2504" t="s">
        <v>554</v>
      </c>
      <c r="H2504" t="s">
        <v>5535</v>
      </c>
      <c r="I2504" t="s">
        <v>692</v>
      </c>
      <c r="J2504">
        <v>1887180174.8636761</v>
      </c>
      <c r="K2504">
        <v>6.99</v>
      </c>
      <c r="L2504" s="4">
        <v>46730</v>
      </c>
      <c r="M2504" s="4">
        <v>45622</v>
      </c>
    </row>
    <row r="2505" spans="1:13" x14ac:dyDescent="0.4">
      <c r="A2505">
        <v>210000461</v>
      </c>
      <c r="B2505" t="s">
        <v>1516</v>
      </c>
      <c r="C2505" t="s">
        <v>5505</v>
      </c>
      <c r="D2505" t="s">
        <v>554</v>
      </c>
      <c r="F2505" t="s">
        <v>5506</v>
      </c>
      <c r="G2505" t="s">
        <v>554</v>
      </c>
      <c r="H2505" t="s">
        <v>5506</v>
      </c>
      <c r="I2505" t="s">
        <v>692</v>
      </c>
      <c r="J2505">
        <v>266338878.47978589</v>
      </c>
      <c r="K2505">
        <v>6.99</v>
      </c>
      <c r="L2505" s="4">
        <v>46761</v>
      </c>
      <c r="M2505" s="4">
        <v>45644</v>
      </c>
    </row>
    <row r="2506" spans="1:13" x14ac:dyDescent="0.4">
      <c r="A2506">
        <v>210000461</v>
      </c>
      <c r="B2506" t="s">
        <v>1516</v>
      </c>
      <c r="C2506" t="s">
        <v>5505</v>
      </c>
      <c r="D2506" t="s">
        <v>554</v>
      </c>
      <c r="F2506" t="s">
        <v>5538</v>
      </c>
      <c r="G2506" t="s">
        <v>554</v>
      </c>
      <c r="H2506" t="s">
        <v>5538</v>
      </c>
      <c r="I2506" t="s">
        <v>692</v>
      </c>
      <c r="J2506">
        <v>559900239.01413536</v>
      </c>
      <c r="K2506">
        <v>7.24</v>
      </c>
      <c r="L2506" s="4">
        <v>46761</v>
      </c>
      <c r="M2506" s="4">
        <v>45645</v>
      </c>
    </row>
    <row r="2507" spans="1:13" x14ac:dyDescent="0.4">
      <c r="A2507">
        <v>210000461</v>
      </c>
      <c r="B2507" t="s">
        <v>1516</v>
      </c>
      <c r="C2507" t="s">
        <v>5505</v>
      </c>
      <c r="D2507" t="s">
        <v>554</v>
      </c>
      <c r="F2507" t="s">
        <v>5531</v>
      </c>
      <c r="G2507" t="s">
        <v>554</v>
      </c>
      <c r="H2507" t="s">
        <v>5531</v>
      </c>
      <c r="I2507" t="s">
        <v>692</v>
      </c>
      <c r="J2507">
        <v>1225011692.455369</v>
      </c>
      <c r="K2507">
        <v>6.6400000000000006</v>
      </c>
      <c r="L2507" s="4">
        <v>46821</v>
      </c>
      <c r="M2507" s="4">
        <v>45723</v>
      </c>
    </row>
    <row r="2508" spans="1:13" x14ac:dyDescent="0.4">
      <c r="A2508">
        <v>210000461</v>
      </c>
      <c r="B2508" t="s">
        <v>1516</v>
      </c>
      <c r="C2508" t="s">
        <v>5505</v>
      </c>
      <c r="D2508" t="s">
        <v>554</v>
      </c>
      <c r="F2508" t="s">
        <v>5541</v>
      </c>
      <c r="G2508" t="s">
        <v>554</v>
      </c>
      <c r="H2508" t="s">
        <v>5541</v>
      </c>
      <c r="I2508" t="s">
        <v>692</v>
      </c>
      <c r="J2508">
        <v>992516980.85422969</v>
      </c>
      <c r="K2508">
        <v>6.79</v>
      </c>
      <c r="L2508" s="4">
        <v>46852</v>
      </c>
      <c r="M2508" s="4">
        <v>45742</v>
      </c>
    </row>
    <row r="2509" spans="1:13" x14ac:dyDescent="0.4">
      <c r="A2509">
        <v>210000461</v>
      </c>
      <c r="B2509" t="s">
        <v>1516</v>
      </c>
      <c r="C2509" t="s">
        <v>5505</v>
      </c>
      <c r="D2509" t="s">
        <v>554</v>
      </c>
      <c r="F2509" t="s">
        <v>5515</v>
      </c>
      <c r="G2509" t="s">
        <v>554</v>
      </c>
      <c r="H2509" t="s">
        <v>5515</v>
      </c>
      <c r="I2509" t="s">
        <v>692</v>
      </c>
      <c r="J2509">
        <v>919678447.78931582</v>
      </c>
      <c r="K2509">
        <v>7.74</v>
      </c>
      <c r="L2509" s="4">
        <v>46852</v>
      </c>
      <c r="M2509" s="4">
        <v>45742</v>
      </c>
    </row>
    <row r="2510" spans="1:13" x14ac:dyDescent="0.4">
      <c r="A2510">
        <v>210000461</v>
      </c>
      <c r="B2510" t="s">
        <v>1516</v>
      </c>
      <c r="C2510" t="s">
        <v>5505</v>
      </c>
      <c r="D2510" t="s">
        <v>554</v>
      </c>
      <c r="F2510" t="s">
        <v>5536</v>
      </c>
      <c r="G2510" t="s">
        <v>554</v>
      </c>
      <c r="H2510" t="s">
        <v>5536</v>
      </c>
      <c r="I2510" t="s">
        <v>692</v>
      </c>
      <c r="J2510">
        <v>531942014.2013402</v>
      </c>
      <c r="K2510">
        <v>6.59</v>
      </c>
      <c r="L2510" s="4">
        <v>46882</v>
      </c>
      <c r="M2510" s="4">
        <v>45776</v>
      </c>
    </row>
    <row r="2511" spans="1:13" x14ac:dyDescent="0.4">
      <c r="A2511">
        <v>210000461</v>
      </c>
      <c r="B2511" t="s">
        <v>1516</v>
      </c>
      <c r="C2511" t="s">
        <v>5505</v>
      </c>
      <c r="D2511" t="s">
        <v>554</v>
      </c>
      <c r="F2511" t="s">
        <v>9212</v>
      </c>
      <c r="G2511" t="s">
        <v>554</v>
      </c>
      <c r="H2511" t="s">
        <v>9212</v>
      </c>
      <c r="I2511" t="s">
        <v>692</v>
      </c>
      <c r="J2511">
        <v>474554079.05928701</v>
      </c>
      <c r="K2511">
        <v>6.54</v>
      </c>
      <c r="L2511" s="4">
        <v>46852</v>
      </c>
      <c r="M2511" s="4">
        <v>45764</v>
      </c>
    </row>
    <row r="2512" spans="1:13" x14ac:dyDescent="0.4">
      <c r="A2512">
        <v>210000461</v>
      </c>
      <c r="B2512" t="s">
        <v>1516</v>
      </c>
      <c r="C2512" t="s">
        <v>5505</v>
      </c>
      <c r="D2512" t="s">
        <v>554</v>
      </c>
      <c r="F2512" t="s">
        <v>5527</v>
      </c>
      <c r="G2512" t="s">
        <v>554</v>
      </c>
      <c r="H2512" t="s">
        <v>5527</v>
      </c>
      <c r="I2512" t="s">
        <v>692</v>
      </c>
      <c r="J2512">
        <v>441445654.93887162</v>
      </c>
      <c r="K2512">
        <v>6.99</v>
      </c>
      <c r="L2512" s="4">
        <v>46913</v>
      </c>
      <c r="M2512" s="4">
        <v>45799</v>
      </c>
    </row>
    <row r="2513" spans="1:13" x14ac:dyDescent="0.4">
      <c r="A2513">
        <v>210000461</v>
      </c>
      <c r="B2513" t="s">
        <v>1516</v>
      </c>
      <c r="C2513" t="s">
        <v>5505</v>
      </c>
      <c r="D2513" t="s">
        <v>554</v>
      </c>
      <c r="F2513" t="s">
        <v>5519</v>
      </c>
      <c r="G2513" t="s">
        <v>554</v>
      </c>
      <c r="H2513" t="s">
        <v>5519</v>
      </c>
      <c r="I2513" t="s">
        <v>692</v>
      </c>
      <c r="J2513">
        <v>752664841.67077601</v>
      </c>
      <c r="K2513">
        <v>7.24</v>
      </c>
      <c r="L2513" s="4">
        <v>47765</v>
      </c>
      <c r="M2513" s="4">
        <v>44658</v>
      </c>
    </row>
    <row r="2514" spans="1:13" x14ac:dyDescent="0.4">
      <c r="A2514">
        <v>210000461</v>
      </c>
      <c r="B2514" t="s">
        <v>1516</v>
      </c>
      <c r="C2514" t="s">
        <v>5505</v>
      </c>
      <c r="D2514" t="s">
        <v>554</v>
      </c>
      <c r="F2514" t="s">
        <v>9213</v>
      </c>
      <c r="G2514" t="s">
        <v>554</v>
      </c>
      <c r="H2514" t="s">
        <v>9213</v>
      </c>
      <c r="I2514" t="s">
        <v>692</v>
      </c>
      <c r="J2514">
        <v>620966887.94734609</v>
      </c>
      <c r="K2514">
        <v>2.5</v>
      </c>
      <c r="L2514" s="4">
        <v>47735</v>
      </c>
      <c r="M2514" s="4">
        <v>45898</v>
      </c>
    </row>
    <row r="2515" spans="1:13" x14ac:dyDescent="0.4">
      <c r="A2515">
        <v>210000461</v>
      </c>
      <c r="B2515" t="s">
        <v>1516</v>
      </c>
      <c r="C2515" t="s">
        <v>5505</v>
      </c>
      <c r="D2515" t="s">
        <v>554</v>
      </c>
      <c r="F2515" t="s">
        <v>9214</v>
      </c>
      <c r="G2515" t="s">
        <v>554</v>
      </c>
      <c r="H2515" t="s">
        <v>9214</v>
      </c>
      <c r="I2515" t="s">
        <v>692</v>
      </c>
      <c r="J2515">
        <v>363456922.56633759</v>
      </c>
      <c r="K2515">
        <v>2.4</v>
      </c>
      <c r="L2515" s="4">
        <v>47735</v>
      </c>
      <c r="M2515" s="4">
        <v>45908</v>
      </c>
    </row>
    <row r="2516" spans="1:13" x14ac:dyDescent="0.4">
      <c r="A2516">
        <v>210000461</v>
      </c>
      <c r="B2516" t="s">
        <v>1516</v>
      </c>
      <c r="C2516" t="s">
        <v>5505</v>
      </c>
      <c r="D2516" t="s">
        <v>554</v>
      </c>
      <c r="F2516" t="s">
        <v>9215</v>
      </c>
      <c r="G2516" t="s">
        <v>554</v>
      </c>
      <c r="H2516" t="s">
        <v>9215</v>
      </c>
      <c r="I2516" t="s">
        <v>692</v>
      </c>
      <c r="J2516">
        <v>369342864.63218921</v>
      </c>
      <c r="K2516">
        <v>2.5</v>
      </c>
      <c r="L2516" s="4">
        <v>47765</v>
      </c>
      <c r="M2516" s="4">
        <v>45926</v>
      </c>
    </row>
    <row r="2517" spans="1:13" x14ac:dyDescent="0.4">
      <c r="A2517">
        <v>210000461</v>
      </c>
      <c r="B2517" t="s">
        <v>1516</v>
      </c>
      <c r="C2517" t="s">
        <v>5505</v>
      </c>
      <c r="D2517" t="s">
        <v>554</v>
      </c>
      <c r="F2517" t="s">
        <v>9216</v>
      </c>
      <c r="G2517" t="s">
        <v>554</v>
      </c>
      <c r="H2517" t="s">
        <v>9216</v>
      </c>
      <c r="I2517" t="s">
        <v>692</v>
      </c>
      <c r="J2517">
        <v>772529896.14302528</v>
      </c>
      <c r="K2517">
        <v>2.73</v>
      </c>
      <c r="L2517" s="4">
        <v>47765</v>
      </c>
      <c r="M2517" s="4">
        <v>45930</v>
      </c>
    </row>
    <row r="2518" spans="1:13" x14ac:dyDescent="0.4">
      <c r="A2518">
        <v>210000461</v>
      </c>
      <c r="B2518" t="s">
        <v>1516</v>
      </c>
      <c r="C2518" t="s">
        <v>5505</v>
      </c>
      <c r="D2518" t="s">
        <v>554</v>
      </c>
      <c r="F2518" t="s">
        <v>9217</v>
      </c>
      <c r="G2518" t="s">
        <v>554</v>
      </c>
      <c r="H2518" t="s">
        <v>9217</v>
      </c>
      <c r="I2518" t="s">
        <v>692</v>
      </c>
      <c r="J2518">
        <v>614345203.12326288</v>
      </c>
      <c r="K2518">
        <v>9.6000000000000014</v>
      </c>
      <c r="L2518" s="4">
        <v>46274</v>
      </c>
      <c r="M2518" s="4">
        <v>44441</v>
      </c>
    </row>
    <row r="2519" spans="1:13" x14ac:dyDescent="0.4">
      <c r="A2519">
        <v>210000461</v>
      </c>
      <c r="B2519" t="s">
        <v>1516</v>
      </c>
      <c r="C2519" t="s">
        <v>5505</v>
      </c>
      <c r="D2519" t="s">
        <v>554</v>
      </c>
      <c r="F2519" t="s">
        <v>5544</v>
      </c>
      <c r="G2519" t="s">
        <v>554</v>
      </c>
      <c r="H2519" t="s">
        <v>5544</v>
      </c>
      <c r="I2519" t="s">
        <v>692</v>
      </c>
      <c r="J2519">
        <v>265603135.7215544</v>
      </c>
      <c r="K2519">
        <v>10.16</v>
      </c>
      <c r="L2519" s="4">
        <v>46852</v>
      </c>
      <c r="M2519" s="4">
        <v>45734</v>
      </c>
    </row>
    <row r="2520" spans="1:13" x14ac:dyDescent="0.4">
      <c r="A2520">
        <v>210000461</v>
      </c>
      <c r="B2520" t="s">
        <v>1516</v>
      </c>
      <c r="C2520" t="s">
        <v>5505</v>
      </c>
      <c r="D2520" t="s">
        <v>554</v>
      </c>
      <c r="F2520" t="s">
        <v>5514</v>
      </c>
      <c r="G2520" t="s">
        <v>554</v>
      </c>
      <c r="H2520" t="s">
        <v>5514</v>
      </c>
      <c r="I2520" t="s">
        <v>692</v>
      </c>
      <c r="J2520">
        <v>306804730.18251568</v>
      </c>
      <c r="K2520">
        <v>5.92</v>
      </c>
      <c r="L2520" s="4">
        <v>47582</v>
      </c>
      <c r="M2520" s="4">
        <v>45898</v>
      </c>
    </row>
    <row r="2521" spans="1:13" x14ac:dyDescent="0.4">
      <c r="A2521">
        <v>210000510</v>
      </c>
      <c r="B2521" t="s">
        <v>1681</v>
      </c>
      <c r="C2521" t="s">
        <v>9528</v>
      </c>
      <c r="D2521" t="s">
        <v>554</v>
      </c>
      <c r="E2521" t="s">
        <v>9529</v>
      </c>
      <c r="F2521" t="s">
        <v>9530</v>
      </c>
      <c r="G2521" t="s">
        <v>554</v>
      </c>
      <c r="H2521" t="s">
        <v>9531</v>
      </c>
      <c r="I2521" t="s">
        <v>692</v>
      </c>
      <c r="J2521">
        <v>45031037625.248787</v>
      </c>
      <c r="L2521" s="4"/>
      <c r="M2521" s="4"/>
    </row>
    <row r="2522" spans="1:13" x14ac:dyDescent="0.4">
      <c r="A2522">
        <v>210000525</v>
      </c>
      <c r="B2522" t="s">
        <v>1772</v>
      </c>
      <c r="C2522" t="s">
        <v>5560</v>
      </c>
      <c r="D2522" t="s">
        <v>554</v>
      </c>
      <c r="E2522" t="s">
        <v>5561</v>
      </c>
      <c r="F2522" t="s">
        <v>5562</v>
      </c>
      <c r="G2522" t="s">
        <v>554</v>
      </c>
      <c r="H2522" t="s">
        <v>5563</v>
      </c>
      <c r="I2522" t="s">
        <v>557</v>
      </c>
      <c r="J2522">
        <v>4696206217.6955996</v>
      </c>
      <c r="K2522">
        <v>7.8</v>
      </c>
      <c r="L2522" s="4">
        <v>46199</v>
      </c>
      <c r="M2522" s="4">
        <v>44281</v>
      </c>
    </row>
    <row r="2523" spans="1:13" x14ac:dyDescent="0.4">
      <c r="A2523">
        <v>210000527</v>
      </c>
      <c r="B2523" t="s">
        <v>1641</v>
      </c>
      <c r="C2523" t="s">
        <v>5564</v>
      </c>
      <c r="D2523" t="s">
        <v>2687</v>
      </c>
      <c r="F2523" t="s">
        <v>5568</v>
      </c>
      <c r="G2523" t="s">
        <v>2687</v>
      </c>
      <c r="H2523" t="s">
        <v>5568</v>
      </c>
      <c r="I2523" t="s">
        <v>692</v>
      </c>
      <c r="J2523">
        <v>4760284097.9589691</v>
      </c>
      <c r="L2523" s="4"/>
      <c r="M2523" s="4"/>
    </row>
    <row r="2524" spans="1:13" x14ac:dyDescent="0.4">
      <c r="A2524">
        <v>210000527</v>
      </c>
      <c r="B2524" t="s">
        <v>1641</v>
      </c>
      <c r="C2524" t="s">
        <v>5564</v>
      </c>
      <c r="D2524" t="s">
        <v>2687</v>
      </c>
      <c r="F2524" t="s">
        <v>5566</v>
      </c>
      <c r="G2524" t="s">
        <v>2687</v>
      </c>
      <c r="H2524" t="s">
        <v>5566</v>
      </c>
      <c r="I2524" t="s">
        <v>692</v>
      </c>
      <c r="J2524">
        <v>16723954195.256451</v>
      </c>
      <c r="L2524" s="4"/>
      <c r="M2524" s="4"/>
    </row>
    <row r="2525" spans="1:13" x14ac:dyDescent="0.4">
      <c r="A2525">
        <v>210000527</v>
      </c>
      <c r="B2525" t="s">
        <v>1641</v>
      </c>
      <c r="C2525" t="s">
        <v>5564</v>
      </c>
      <c r="D2525" t="s">
        <v>2687</v>
      </c>
      <c r="F2525" t="s">
        <v>5567</v>
      </c>
      <c r="G2525" t="s">
        <v>2687</v>
      </c>
      <c r="H2525" t="s">
        <v>5567</v>
      </c>
      <c r="I2525" t="s">
        <v>692</v>
      </c>
      <c r="J2525">
        <v>8980541420.6927032</v>
      </c>
      <c r="L2525" s="4"/>
      <c r="M2525" s="4"/>
    </row>
    <row r="2526" spans="1:13" x14ac:dyDescent="0.4">
      <c r="A2526">
        <v>210000527</v>
      </c>
      <c r="B2526" t="s">
        <v>1641</v>
      </c>
      <c r="C2526" t="s">
        <v>5564</v>
      </c>
      <c r="D2526" t="s">
        <v>2687</v>
      </c>
      <c r="F2526" t="s">
        <v>5573</v>
      </c>
      <c r="G2526" t="s">
        <v>2687</v>
      </c>
      <c r="H2526" t="s">
        <v>5573</v>
      </c>
      <c r="I2526" t="s">
        <v>692</v>
      </c>
      <c r="J2526">
        <v>7590232102.7450495</v>
      </c>
      <c r="L2526" s="4"/>
      <c r="M2526" s="4"/>
    </row>
    <row r="2527" spans="1:13" x14ac:dyDescent="0.4">
      <c r="A2527">
        <v>210000527</v>
      </c>
      <c r="B2527" t="s">
        <v>1641</v>
      </c>
      <c r="C2527" t="s">
        <v>5564</v>
      </c>
      <c r="D2527" t="s">
        <v>2687</v>
      </c>
      <c r="F2527" t="s">
        <v>5571</v>
      </c>
      <c r="G2527" t="s">
        <v>2687</v>
      </c>
      <c r="H2527" t="s">
        <v>5571</v>
      </c>
      <c r="I2527" t="s">
        <v>692</v>
      </c>
      <c r="J2527">
        <v>10379937727.646549</v>
      </c>
      <c r="L2527" s="4"/>
      <c r="M2527" s="4"/>
    </row>
    <row r="2528" spans="1:13" x14ac:dyDescent="0.4">
      <c r="A2528">
        <v>210000527</v>
      </c>
      <c r="B2528" t="s">
        <v>1641</v>
      </c>
      <c r="C2528" t="s">
        <v>5564</v>
      </c>
      <c r="D2528" t="s">
        <v>2687</v>
      </c>
      <c r="F2528" t="s">
        <v>5572</v>
      </c>
      <c r="G2528" t="s">
        <v>2687</v>
      </c>
      <c r="H2528" t="s">
        <v>5572</v>
      </c>
      <c r="I2528" t="s">
        <v>692</v>
      </c>
      <c r="J2528">
        <v>4070971074.774837</v>
      </c>
      <c r="L2528" s="4"/>
      <c r="M2528" s="4"/>
    </row>
    <row r="2529" spans="1:13" x14ac:dyDescent="0.4">
      <c r="A2529">
        <v>210000527</v>
      </c>
      <c r="B2529" t="s">
        <v>1641</v>
      </c>
      <c r="C2529" t="s">
        <v>5564</v>
      </c>
      <c r="D2529" t="s">
        <v>2687</v>
      </c>
      <c r="F2529" t="s">
        <v>5575</v>
      </c>
      <c r="G2529" t="s">
        <v>2687</v>
      </c>
      <c r="H2529" t="s">
        <v>5575</v>
      </c>
      <c r="I2529" t="s">
        <v>692</v>
      </c>
      <c r="J2529">
        <v>8444409069.3272676</v>
      </c>
      <c r="L2529" s="4"/>
      <c r="M2529" s="4"/>
    </row>
    <row r="2530" spans="1:13" x14ac:dyDescent="0.4">
      <c r="A2530">
        <v>210000527</v>
      </c>
      <c r="B2530" t="s">
        <v>1641</v>
      </c>
      <c r="C2530" t="s">
        <v>5564</v>
      </c>
      <c r="D2530" t="s">
        <v>2687</v>
      </c>
      <c r="F2530" t="s">
        <v>5565</v>
      </c>
      <c r="G2530" t="s">
        <v>2687</v>
      </c>
      <c r="H2530" t="s">
        <v>5565</v>
      </c>
      <c r="I2530" t="s">
        <v>692</v>
      </c>
      <c r="J2530">
        <v>310255767.49718928</v>
      </c>
      <c r="L2530" s="4"/>
      <c r="M2530" s="4"/>
    </row>
    <row r="2531" spans="1:13" x14ac:dyDescent="0.4">
      <c r="A2531">
        <v>210000527</v>
      </c>
      <c r="B2531" t="s">
        <v>1641</v>
      </c>
      <c r="C2531" t="s">
        <v>5564</v>
      </c>
      <c r="D2531" t="s">
        <v>2687</v>
      </c>
      <c r="F2531" t="s">
        <v>5574</v>
      </c>
      <c r="G2531" t="s">
        <v>2687</v>
      </c>
      <c r="H2531" t="s">
        <v>5574</v>
      </c>
      <c r="I2531" t="s">
        <v>692</v>
      </c>
      <c r="J2531">
        <v>10640864126.252979</v>
      </c>
      <c r="L2531" s="4"/>
      <c r="M2531" s="4"/>
    </row>
    <row r="2532" spans="1:13" x14ac:dyDescent="0.4">
      <c r="A2532">
        <v>210000527</v>
      </c>
      <c r="B2532" t="s">
        <v>1641</v>
      </c>
      <c r="C2532" t="s">
        <v>5564</v>
      </c>
      <c r="D2532" t="s">
        <v>2687</v>
      </c>
      <c r="F2532" t="s">
        <v>5569</v>
      </c>
      <c r="G2532" t="s">
        <v>2687</v>
      </c>
      <c r="H2532" t="s">
        <v>5570</v>
      </c>
      <c r="I2532" t="s">
        <v>692</v>
      </c>
      <c r="J2532">
        <v>2920817894.8480172</v>
      </c>
      <c r="L2532" s="4"/>
      <c r="M2532" s="4"/>
    </row>
    <row r="2533" spans="1:13" x14ac:dyDescent="0.4">
      <c r="A2533">
        <v>210000538</v>
      </c>
      <c r="B2533" t="s">
        <v>1747</v>
      </c>
      <c r="C2533" t="s">
        <v>5576</v>
      </c>
      <c r="D2533" t="s">
        <v>554</v>
      </c>
      <c r="E2533" t="s">
        <v>5577</v>
      </c>
      <c r="F2533" t="s">
        <v>5578</v>
      </c>
      <c r="G2533" t="s">
        <v>554</v>
      </c>
      <c r="H2533" t="s">
        <v>5579</v>
      </c>
      <c r="I2533" t="s">
        <v>692</v>
      </c>
      <c r="J2533">
        <v>14722797192.1418</v>
      </c>
      <c r="K2533">
        <v>7.4287700000000001</v>
      </c>
      <c r="L2533" s="4">
        <v>47395</v>
      </c>
      <c r="M2533" s="4">
        <v>45296</v>
      </c>
    </row>
    <row r="2534" spans="1:13" x14ac:dyDescent="0.4">
      <c r="A2534">
        <v>210000538</v>
      </c>
      <c r="B2534" t="s">
        <v>1747</v>
      </c>
      <c r="C2534" t="s">
        <v>5576</v>
      </c>
      <c r="D2534" t="s">
        <v>554</v>
      </c>
      <c r="E2534" t="s">
        <v>5580</v>
      </c>
      <c r="F2534" t="s">
        <v>5581</v>
      </c>
      <c r="G2534" t="s">
        <v>554</v>
      </c>
      <c r="H2534" t="s">
        <v>5582</v>
      </c>
      <c r="I2534" t="s">
        <v>692</v>
      </c>
      <c r="J2534">
        <v>5540936840.5927</v>
      </c>
      <c r="K2534">
        <v>9.1787700000000001</v>
      </c>
      <c r="L2534" s="4">
        <v>46370</v>
      </c>
      <c r="M2534" s="4">
        <v>44967</v>
      </c>
    </row>
    <row r="2535" spans="1:13" x14ac:dyDescent="0.4">
      <c r="A2535">
        <v>210000538</v>
      </c>
      <c r="B2535" t="s">
        <v>1747</v>
      </c>
      <c r="C2535" t="s">
        <v>5576</v>
      </c>
      <c r="D2535" t="s">
        <v>554</v>
      </c>
      <c r="E2535" t="s">
        <v>5583</v>
      </c>
      <c r="F2535" t="s">
        <v>5584</v>
      </c>
      <c r="G2535" t="s">
        <v>554</v>
      </c>
      <c r="H2535" t="s">
        <v>5585</v>
      </c>
      <c r="I2535" t="s">
        <v>692</v>
      </c>
      <c r="J2535">
        <v>6305963121.4267502</v>
      </c>
      <c r="K2535">
        <v>8.4403699999999997</v>
      </c>
      <c r="L2535" s="4">
        <v>46995</v>
      </c>
      <c r="M2535" s="4">
        <v>44530</v>
      </c>
    </row>
    <row r="2536" spans="1:13" x14ac:dyDescent="0.4">
      <c r="A2536">
        <v>210000538</v>
      </c>
      <c r="B2536" t="s">
        <v>1747</v>
      </c>
      <c r="C2536" t="s">
        <v>5576</v>
      </c>
      <c r="D2536" t="s">
        <v>554</v>
      </c>
      <c r="E2536" t="s">
        <v>5586</v>
      </c>
      <c r="F2536" t="s">
        <v>5587</v>
      </c>
      <c r="G2536" t="s">
        <v>554</v>
      </c>
      <c r="H2536" t="s">
        <v>5585</v>
      </c>
      <c r="I2536" t="s">
        <v>692</v>
      </c>
      <c r="J2536">
        <v>4520558648.5891504</v>
      </c>
      <c r="K2536">
        <v>8.4403699999999997</v>
      </c>
      <c r="L2536" s="4">
        <v>46995</v>
      </c>
      <c r="M2536" s="4">
        <v>44530</v>
      </c>
    </row>
    <row r="2537" spans="1:13" x14ac:dyDescent="0.4">
      <c r="A2537">
        <v>210000538</v>
      </c>
      <c r="B2537" t="s">
        <v>1747</v>
      </c>
      <c r="C2537" t="s">
        <v>5576</v>
      </c>
      <c r="D2537" t="s">
        <v>554</v>
      </c>
      <c r="E2537" t="s">
        <v>5588</v>
      </c>
      <c r="F2537" t="s">
        <v>5589</v>
      </c>
      <c r="G2537" t="s">
        <v>554</v>
      </c>
      <c r="H2537" t="s">
        <v>5590</v>
      </c>
      <c r="I2537" t="s">
        <v>919</v>
      </c>
      <c r="J2537">
        <v>1492426370.09375</v>
      </c>
      <c r="K2537">
        <v>12.4621</v>
      </c>
      <c r="L2537" s="4">
        <v>46374</v>
      </c>
      <c r="M2537" s="4">
        <v>43935</v>
      </c>
    </row>
    <row r="2538" spans="1:13" x14ac:dyDescent="0.4">
      <c r="A2538">
        <v>210000538</v>
      </c>
      <c r="B2538" t="s">
        <v>1747</v>
      </c>
      <c r="C2538" t="s">
        <v>5576</v>
      </c>
      <c r="D2538" t="s">
        <v>2687</v>
      </c>
      <c r="F2538" t="s">
        <v>5592</v>
      </c>
      <c r="G2538" t="s">
        <v>2687</v>
      </c>
      <c r="H2538" t="s">
        <v>5592</v>
      </c>
      <c r="I2538" t="s">
        <v>812</v>
      </c>
      <c r="J2538">
        <v>4709152953.6342497</v>
      </c>
      <c r="L2538" s="4"/>
      <c r="M2538" s="4"/>
    </row>
    <row r="2539" spans="1:13" x14ac:dyDescent="0.4">
      <c r="A2539">
        <v>210000538</v>
      </c>
      <c r="B2539" t="s">
        <v>1747</v>
      </c>
      <c r="C2539" t="s">
        <v>5576</v>
      </c>
      <c r="D2539" t="s">
        <v>2687</v>
      </c>
      <c r="F2539" t="s">
        <v>5595</v>
      </c>
      <c r="G2539" t="s">
        <v>2687</v>
      </c>
      <c r="H2539" t="s">
        <v>5595</v>
      </c>
      <c r="I2539" t="s">
        <v>812</v>
      </c>
      <c r="J2539">
        <v>14966171508.3577</v>
      </c>
      <c r="L2539" s="4"/>
      <c r="M2539" s="4"/>
    </row>
    <row r="2540" spans="1:13" x14ac:dyDescent="0.4">
      <c r="A2540">
        <v>210000538</v>
      </c>
      <c r="B2540" t="s">
        <v>1747</v>
      </c>
      <c r="C2540" t="s">
        <v>5576</v>
      </c>
      <c r="D2540" t="s">
        <v>2687</v>
      </c>
      <c r="F2540" t="s">
        <v>4770</v>
      </c>
      <c r="G2540" t="s">
        <v>2687</v>
      </c>
      <c r="H2540" t="s">
        <v>4770</v>
      </c>
      <c r="I2540" t="s">
        <v>692</v>
      </c>
      <c r="J2540">
        <v>8455061634.6806498</v>
      </c>
      <c r="L2540" s="4"/>
      <c r="M2540" s="4"/>
    </row>
    <row r="2541" spans="1:13" x14ac:dyDescent="0.4">
      <c r="A2541">
        <v>210000538</v>
      </c>
      <c r="B2541" t="s">
        <v>1747</v>
      </c>
      <c r="C2541" t="s">
        <v>5576</v>
      </c>
      <c r="D2541" t="s">
        <v>2687</v>
      </c>
      <c r="F2541" t="s">
        <v>5593</v>
      </c>
      <c r="G2541" t="s">
        <v>2687</v>
      </c>
      <c r="H2541" t="s">
        <v>5593</v>
      </c>
      <c r="I2541" t="s">
        <v>692</v>
      </c>
      <c r="J2541">
        <v>12351187516.7253</v>
      </c>
      <c r="L2541" s="4"/>
      <c r="M2541" s="4"/>
    </row>
    <row r="2542" spans="1:13" x14ac:dyDescent="0.4">
      <c r="A2542">
        <v>210000538</v>
      </c>
      <c r="B2542" t="s">
        <v>1747</v>
      </c>
      <c r="C2542" t="s">
        <v>5576</v>
      </c>
      <c r="D2542" t="s">
        <v>2687</v>
      </c>
      <c r="F2542" t="s">
        <v>5594</v>
      </c>
      <c r="G2542" t="s">
        <v>2687</v>
      </c>
      <c r="H2542" t="s">
        <v>5594</v>
      </c>
      <c r="I2542" t="s">
        <v>692</v>
      </c>
      <c r="J2542">
        <v>7316818470.2947502</v>
      </c>
      <c r="L2542" s="4"/>
      <c r="M2542" s="4"/>
    </row>
    <row r="2543" spans="1:13" x14ac:dyDescent="0.4">
      <c r="A2543">
        <v>210000538</v>
      </c>
      <c r="B2543" t="s">
        <v>1747</v>
      </c>
      <c r="C2543" t="s">
        <v>5576</v>
      </c>
      <c r="D2543" t="s">
        <v>2687</v>
      </c>
      <c r="F2543" t="s">
        <v>5591</v>
      </c>
      <c r="G2543" t="s">
        <v>2687</v>
      </c>
      <c r="H2543" t="s">
        <v>5591</v>
      </c>
      <c r="I2543" t="s">
        <v>692</v>
      </c>
      <c r="J2543">
        <v>10475544860.6723</v>
      </c>
      <c r="L2543" s="4"/>
      <c r="M2543" s="4"/>
    </row>
    <row r="2544" spans="1:13" x14ac:dyDescent="0.4">
      <c r="A2544">
        <v>210000538</v>
      </c>
      <c r="B2544" t="s">
        <v>1747</v>
      </c>
      <c r="C2544" t="s">
        <v>5576</v>
      </c>
      <c r="D2544" t="s">
        <v>2687</v>
      </c>
      <c r="F2544" t="s">
        <v>4852</v>
      </c>
      <c r="G2544" t="s">
        <v>2687</v>
      </c>
      <c r="H2544" t="s">
        <v>4852</v>
      </c>
      <c r="I2544" t="s">
        <v>692</v>
      </c>
      <c r="J2544">
        <v>3235606960.5616002</v>
      </c>
      <c r="L2544" s="4"/>
      <c r="M2544" s="4"/>
    </row>
    <row r="2545" spans="1:13" x14ac:dyDescent="0.4">
      <c r="A2545">
        <v>210000538</v>
      </c>
      <c r="B2545" t="s">
        <v>1747</v>
      </c>
      <c r="C2545" t="s">
        <v>5576</v>
      </c>
      <c r="D2545" t="s">
        <v>2687</v>
      </c>
      <c r="F2545" t="s">
        <v>5596</v>
      </c>
      <c r="G2545" t="s">
        <v>2687</v>
      </c>
      <c r="H2545" t="s">
        <v>5597</v>
      </c>
      <c r="I2545" t="s">
        <v>919</v>
      </c>
      <c r="J2545">
        <v>2238639549.7758002</v>
      </c>
      <c r="L2545" s="4"/>
      <c r="M2545" s="4"/>
    </row>
    <row r="2546" spans="1:13" x14ac:dyDescent="0.4">
      <c r="A2546">
        <v>210000538</v>
      </c>
      <c r="B2546" t="s">
        <v>1747</v>
      </c>
      <c r="C2546" t="s">
        <v>5576</v>
      </c>
      <c r="D2546" t="s">
        <v>4051</v>
      </c>
      <c r="E2546" t="s">
        <v>9532</v>
      </c>
      <c r="F2546" t="s">
        <v>9533</v>
      </c>
      <c r="G2546" t="s">
        <v>4051</v>
      </c>
      <c r="H2546" t="s">
        <v>596</v>
      </c>
      <c r="I2546" t="s">
        <v>557</v>
      </c>
      <c r="J2546">
        <v>242876483.9535504</v>
      </c>
      <c r="K2546">
        <v>2.9169999999999998</v>
      </c>
      <c r="L2546" s="4"/>
      <c r="M2546" s="4"/>
    </row>
    <row r="2547" spans="1:13" x14ac:dyDescent="0.4">
      <c r="A2547">
        <v>210000556</v>
      </c>
      <c r="B2547" t="s">
        <v>1779</v>
      </c>
      <c r="C2547" t="s">
        <v>5598</v>
      </c>
      <c r="D2547" t="s">
        <v>2687</v>
      </c>
      <c r="F2547" t="s">
        <v>5599</v>
      </c>
      <c r="G2547" t="s">
        <v>2687</v>
      </c>
      <c r="H2547" t="s">
        <v>5599</v>
      </c>
      <c r="I2547" t="s">
        <v>692</v>
      </c>
      <c r="J2547">
        <v>1532880019.033375</v>
      </c>
      <c r="L2547" s="4"/>
      <c r="M2547" s="4"/>
    </row>
    <row r="2548" spans="1:13" x14ac:dyDescent="0.4">
      <c r="A2548">
        <v>210000556</v>
      </c>
      <c r="B2548" t="s">
        <v>1779</v>
      </c>
      <c r="C2548" t="s">
        <v>5598</v>
      </c>
      <c r="D2548" t="s">
        <v>2687</v>
      </c>
      <c r="F2548" t="s">
        <v>5600</v>
      </c>
      <c r="G2548" t="s">
        <v>2687</v>
      </c>
      <c r="H2548" t="s">
        <v>5600</v>
      </c>
      <c r="I2548" t="s">
        <v>692</v>
      </c>
      <c r="J2548">
        <v>1323861241.330704</v>
      </c>
      <c r="L2548" s="4"/>
      <c r="M2548" s="4"/>
    </row>
    <row r="2549" spans="1:13" x14ac:dyDescent="0.4">
      <c r="A2549">
        <v>210000556</v>
      </c>
      <c r="B2549" t="s">
        <v>1779</v>
      </c>
      <c r="C2549" t="s">
        <v>5598</v>
      </c>
      <c r="D2549" t="s">
        <v>2687</v>
      </c>
      <c r="F2549" t="s">
        <v>4097</v>
      </c>
      <c r="G2549" t="s">
        <v>2687</v>
      </c>
      <c r="H2549" t="s">
        <v>4097</v>
      </c>
      <c r="I2549" t="s">
        <v>692</v>
      </c>
      <c r="J2549">
        <v>5480180345.3987913</v>
      </c>
      <c r="L2549" s="4"/>
      <c r="M2549" s="4"/>
    </row>
    <row r="2550" spans="1:13" x14ac:dyDescent="0.4">
      <c r="A2550">
        <v>210000556</v>
      </c>
      <c r="B2550" t="s">
        <v>1779</v>
      </c>
      <c r="C2550" t="s">
        <v>5598</v>
      </c>
      <c r="D2550" t="s">
        <v>2687</v>
      </c>
      <c r="F2550" t="s">
        <v>5601</v>
      </c>
      <c r="G2550" t="s">
        <v>2687</v>
      </c>
      <c r="H2550" t="s">
        <v>5601</v>
      </c>
      <c r="I2550" t="s">
        <v>692</v>
      </c>
      <c r="J2550">
        <v>0</v>
      </c>
      <c r="L2550" s="4"/>
      <c r="M2550" s="4"/>
    </row>
    <row r="2551" spans="1:13" x14ac:dyDescent="0.4">
      <c r="A2551">
        <v>210000556</v>
      </c>
      <c r="B2551" t="s">
        <v>1779</v>
      </c>
      <c r="C2551" t="s">
        <v>5598</v>
      </c>
      <c r="D2551" t="s">
        <v>2687</v>
      </c>
      <c r="F2551" t="s">
        <v>5602</v>
      </c>
      <c r="G2551" t="s">
        <v>2687</v>
      </c>
      <c r="H2551" t="s">
        <v>5602</v>
      </c>
      <c r="I2551" t="s">
        <v>692</v>
      </c>
      <c r="J2551">
        <v>1148128117.6957769</v>
      </c>
      <c r="L2551" s="4"/>
      <c r="M2551" s="4"/>
    </row>
    <row r="2552" spans="1:13" x14ac:dyDescent="0.4">
      <c r="A2552">
        <v>210000556</v>
      </c>
      <c r="B2552" t="s">
        <v>1779</v>
      </c>
      <c r="C2552" t="s">
        <v>5598</v>
      </c>
      <c r="D2552" t="s">
        <v>2687</v>
      </c>
      <c r="F2552" t="s">
        <v>5603</v>
      </c>
      <c r="G2552" t="s">
        <v>2687</v>
      </c>
      <c r="H2552" t="s">
        <v>5603</v>
      </c>
      <c r="I2552" t="s">
        <v>692</v>
      </c>
      <c r="J2552">
        <v>1985791861.9960561</v>
      </c>
      <c r="L2552" s="4"/>
      <c r="M2552" s="4"/>
    </row>
    <row r="2553" spans="1:13" x14ac:dyDescent="0.4">
      <c r="A2553">
        <v>210000556</v>
      </c>
      <c r="B2553" t="s">
        <v>1779</v>
      </c>
      <c r="C2553" t="s">
        <v>5598</v>
      </c>
      <c r="D2553" t="s">
        <v>2687</v>
      </c>
      <c r="F2553" t="s">
        <v>5604</v>
      </c>
      <c r="G2553" t="s">
        <v>2687</v>
      </c>
      <c r="H2553" t="s">
        <v>5604</v>
      </c>
      <c r="I2553" t="s">
        <v>692</v>
      </c>
      <c r="J2553">
        <v>1823146052.3468549</v>
      </c>
      <c r="L2553" s="4"/>
      <c r="M2553" s="4"/>
    </row>
    <row r="2554" spans="1:13" x14ac:dyDescent="0.4">
      <c r="A2554">
        <v>210000556</v>
      </c>
      <c r="B2554" t="s">
        <v>1779</v>
      </c>
      <c r="C2554" t="s">
        <v>5598</v>
      </c>
      <c r="D2554" t="s">
        <v>2687</v>
      </c>
      <c r="F2554" t="s">
        <v>5605</v>
      </c>
      <c r="G2554" t="s">
        <v>2687</v>
      </c>
      <c r="H2554" t="s">
        <v>5605</v>
      </c>
      <c r="I2554" t="s">
        <v>692</v>
      </c>
      <c r="J2554">
        <v>302596855.16130382</v>
      </c>
      <c r="L2554" s="4"/>
      <c r="M2554" s="4"/>
    </row>
    <row r="2555" spans="1:13" x14ac:dyDescent="0.4">
      <c r="A2555">
        <v>210000556</v>
      </c>
      <c r="B2555" t="s">
        <v>1779</v>
      </c>
      <c r="C2555" t="s">
        <v>5598</v>
      </c>
      <c r="D2555" t="s">
        <v>2687</v>
      </c>
      <c r="F2555" t="s">
        <v>5606</v>
      </c>
      <c r="G2555" t="s">
        <v>2687</v>
      </c>
      <c r="H2555" t="s">
        <v>5606</v>
      </c>
      <c r="I2555" t="s">
        <v>692</v>
      </c>
      <c r="J2555">
        <v>1353667031.5640919</v>
      </c>
      <c r="L2555" s="4"/>
      <c r="M2555" s="4"/>
    </row>
    <row r="2556" spans="1:13" x14ac:dyDescent="0.4">
      <c r="A2556">
        <v>210000556</v>
      </c>
      <c r="B2556" t="s">
        <v>1779</v>
      </c>
      <c r="C2556" t="s">
        <v>5598</v>
      </c>
      <c r="D2556" t="s">
        <v>2687</v>
      </c>
      <c r="F2556" t="s">
        <v>5607</v>
      </c>
      <c r="G2556" t="s">
        <v>2687</v>
      </c>
      <c r="H2556" t="s">
        <v>5607</v>
      </c>
      <c r="I2556" t="s">
        <v>692</v>
      </c>
      <c r="J2556">
        <v>985709255.68794703</v>
      </c>
      <c r="L2556" s="4"/>
      <c r="M2556" s="4"/>
    </row>
    <row r="2557" spans="1:13" x14ac:dyDescent="0.4">
      <c r="A2557">
        <v>210000556</v>
      </c>
      <c r="B2557" t="s">
        <v>1779</v>
      </c>
      <c r="C2557" t="s">
        <v>5598</v>
      </c>
      <c r="D2557" t="s">
        <v>2687</v>
      </c>
      <c r="F2557" t="s">
        <v>5608</v>
      </c>
      <c r="G2557" t="s">
        <v>2687</v>
      </c>
      <c r="H2557" t="s">
        <v>5608</v>
      </c>
      <c r="I2557" t="s">
        <v>692</v>
      </c>
      <c r="J2557">
        <v>1325601173.2478809</v>
      </c>
      <c r="L2557" s="4"/>
      <c r="M2557" s="4"/>
    </row>
    <row r="2558" spans="1:13" x14ac:dyDescent="0.4">
      <c r="A2558">
        <v>210000556</v>
      </c>
      <c r="B2558" t="s">
        <v>1779</v>
      </c>
      <c r="C2558" t="s">
        <v>5598</v>
      </c>
      <c r="D2558" t="s">
        <v>2687</v>
      </c>
      <c r="F2558" t="s">
        <v>5609</v>
      </c>
      <c r="G2558" t="s">
        <v>2687</v>
      </c>
      <c r="H2558" t="s">
        <v>5609</v>
      </c>
      <c r="I2558" t="s">
        <v>692</v>
      </c>
      <c r="J2558">
        <v>253803112.26654351</v>
      </c>
      <c r="L2558" s="4"/>
      <c r="M2558" s="4"/>
    </row>
    <row r="2559" spans="1:13" x14ac:dyDescent="0.4">
      <c r="A2559">
        <v>210000556</v>
      </c>
      <c r="B2559" t="s">
        <v>1779</v>
      </c>
      <c r="C2559" t="s">
        <v>5598</v>
      </c>
      <c r="D2559" t="s">
        <v>2687</v>
      </c>
      <c r="F2559" t="s">
        <v>5610</v>
      </c>
      <c r="G2559" t="s">
        <v>2687</v>
      </c>
      <c r="H2559" t="s">
        <v>5610</v>
      </c>
      <c r="I2559" t="s">
        <v>692</v>
      </c>
      <c r="J2559">
        <v>1455717820.967242</v>
      </c>
      <c r="L2559" s="4"/>
      <c r="M2559" s="4"/>
    </row>
    <row r="2560" spans="1:13" x14ac:dyDescent="0.4">
      <c r="A2560">
        <v>210000556</v>
      </c>
      <c r="B2560" t="s">
        <v>1779</v>
      </c>
      <c r="C2560" t="s">
        <v>5598</v>
      </c>
      <c r="D2560" t="s">
        <v>2687</v>
      </c>
      <c r="F2560" t="s">
        <v>5611</v>
      </c>
      <c r="G2560" t="s">
        <v>2687</v>
      </c>
      <c r="H2560" t="s">
        <v>5611</v>
      </c>
      <c r="I2560" t="s">
        <v>692</v>
      </c>
      <c r="J2560">
        <v>162570160.43541041</v>
      </c>
      <c r="L2560" s="4"/>
      <c r="M2560" s="4"/>
    </row>
    <row r="2561" spans="1:13" x14ac:dyDescent="0.4">
      <c r="A2561">
        <v>210000556</v>
      </c>
      <c r="B2561" t="s">
        <v>1779</v>
      </c>
      <c r="C2561" t="s">
        <v>5598</v>
      </c>
      <c r="D2561" t="s">
        <v>2687</v>
      </c>
      <c r="F2561" t="s">
        <v>5612</v>
      </c>
      <c r="G2561" t="s">
        <v>2687</v>
      </c>
      <c r="H2561" t="s">
        <v>5612</v>
      </c>
      <c r="I2561" t="s">
        <v>692</v>
      </c>
      <c r="J2561">
        <v>1945773427.900974</v>
      </c>
      <c r="L2561" s="4"/>
      <c r="M2561" s="4"/>
    </row>
    <row r="2562" spans="1:13" x14ac:dyDescent="0.4">
      <c r="A2562">
        <v>210000556</v>
      </c>
      <c r="B2562" t="s">
        <v>1779</v>
      </c>
      <c r="C2562" t="s">
        <v>5598</v>
      </c>
      <c r="D2562" t="s">
        <v>2687</v>
      </c>
      <c r="F2562" t="s">
        <v>5613</v>
      </c>
      <c r="G2562" t="s">
        <v>2687</v>
      </c>
      <c r="H2562" t="s">
        <v>5613</v>
      </c>
      <c r="I2562" t="s">
        <v>692</v>
      </c>
      <c r="J2562">
        <v>2249429372.0553422</v>
      </c>
      <c r="L2562" s="4"/>
      <c r="M2562" s="4"/>
    </row>
    <row r="2563" spans="1:13" x14ac:dyDescent="0.4">
      <c r="A2563">
        <v>210000556</v>
      </c>
      <c r="B2563" t="s">
        <v>1779</v>
      </c>
      <c r="C2563" t="s">
        <v>5598</v>
      </c>
      <c r="D2563" t="s">
        <v>2687</v>
      </c>
      <c r="F2563" t="s">
        <v>5614</v>
      </c>
      <c r="G2563" t="s">
        <v>2687</v>
      </c>
      <c r="H2563" t="s">
        <v>5614</v>
      </c>
      <c r="I2563" t="s">
        <v>692</v>
      </c>
      <c r="J2563">
        <v>1406697130.4311111</v>
      </c>
      <c r="L2563" s="4"/>
      <c r="M2563" s="4"/>
    </row>
    <row r="2564" spans="1:13" x14ac:dyDescent="0.4">
      <c r="A2564">
        <v>210000556</v>
      </c>
      <c r="B2564" t="s">
        <v>1779</v>
      </c>
      <c r="C2564" t="s">
        <v>5598</v>
      </c>
      <c r="D2564" t="s">
        <v>2687</v>
      </c>
      <c r="F2564" t="s">
        <v>5615</v>
      </c>
      <c r="G2564" t="s">
        <v>2687</v>
      </c>
      <c r="H2564" t="s">
        <v>5615</v>
      </c>
      <c r="I2564" t="s">
        <v>692</v>
      </c>
      <c r="J2564">
        <v>302596855.16130382</v>
      </c>
      <c r="L2564" s="4"/>
      <c r="M2564" s="4"/>
    </row>
    <row r="2565" spans="1:13" x14ac:dyDescent="0.4">
      <c r="A2565">
        <v>210000556</v>
      </c>
      <c r="B2565" t="s">
        <v>1779</v>
      </c>
      <c r="C2565" t="s">
        <v>5598</v>
      </c>
      <c r="D2565" t="s">
        <v>2687</v>
      </c>
      <c r="F2565" t="s">
        <v>4102</v>
      </c>
      <c r="G2565" t="s">
        <v>2687</v>
      </c>
      <c r="H2565" t="s">
        <v>4102</v>
      </c>
      <c r="I2565" t="s">
        <v>692</v>
      </c>
      <c r="J2565">
        <v>726459400.02849996</v>
      </c>
      <c r="L2565" s="4"/>
      <c r="M2565" s="4"/>
    </row>
    <row r="2566" spans="1:13" x14ac:dyDescent="0.4">
      <c r="A2566">
        <v>210000556</v>
      </c>
      <c r="B2566" t="s">
        <v>1779</v>
      </c>
      <c r="C2566" t="s">
        <v>5598</v>
      </c>
      <c r="D2566" t="s">
        <v>2687</v>
      </c>
      <c r="F2566" t="s">
        <v>5616</v>
      </c>
      <c r="G2566" t="s">
        <v>2687</v>
      </c>
      <c r="H2566" t="s">
        <v>5616</v>
      </c>
      <c r="I2566" t="s">
        <v>692</v>
      </c>
      <c r="J2566">
        <v>1471755454.290791</v>
      </c>
      <c r="L2566" s="4"/>
      <c r="M2566" s="4"/>
    </row>
    <row r="2567" spans="1:13" x14ac:dyDescent="0.4">
      <c r="A2567">
        <v>210000557</v>
      </c>
      <c r="B2567" t="s">
        <v>5617</v>
      </c>
      <c r="C2567" t="s">
        <v>5618</v>
      </c>
      <c r="D2567" t="s">
        <v>554</v>
      </c>
      <c r="E2567" t="s">
        <v>5628</v>
      </c>
      <c r="F2567" t="s">
        <v>5629</v>
      </c>
      <c r="G2567" t="s">
        <v>554</v>
      </c>
      <c r="H2567" t="s">
        <v>5630</v>
      </c>
      <c r="I2567" t="s">
        <v>557</v>
      </c>
      <c r="J2567">
        <v>649088083.20159101</v>
      </c>
      <c r="K2567">
        <v>4.7</v>
      </c>
      <c r="L2567" s="4">
        <v>50520</v>
      </c>
      <c r="M2567" s="4">
        <v>44008</v>
      </c>
    </row>
    <row r="2568" spans="1:13" x14ac:dyDescent="0.4">
      <c r="A2568">
        <v>210000557</v>
      </c>
      <c r="B2568" t="s">
        <v>5617</v>
      </c>
      <c r="C2568" t="s">
        <v>5618</v>
      </c>
      <c r="D2568" t="s">
        <v>554</v>
      </c>
      <c r="E2568" t="s">
        <v>5636</v>
      </c>
      <c r="F2568" t="s">
        <v>5637</v>
      </c>
      <c r="G2568" t="s">
        <v>554</v>
      </c>
      <c r="H2568" t="s">
        <v>5638</v>
      </c>
      <c r="I2568" t="s">
        <v>557</v>
      </c>
      <c r="J2568">
        <v>1092455576.1981101</v>
      </c>
      <c r="K2568">
        <v>4.3</v>
      </c>
      <c r="L2568" s="4">
        <v>50430</v>
      </c>
      <c r="M2568" s="4">
        <v>44330</v>
      </c>
    </row>
    <row r="2569" spans="1:13" x14ac:dyDescent="0.4">
      <c r="A2569">
        <v>210000557</v>
      </c>
      <c r="B2569" t="s">
        <v>5617</v>
      </c>
      <c r="C2569" t="s">
        <v>5618</v>
      </c>
      <c r="D2569" t="s">
        <v>554</v>
      </c>
      <c r="E2569" t="s">
        <v>5648</v>
      </c>
      <c r="F2569" t="s">
        <v>5649</v>
      </c>
      <c r="G2569" t="s">
        <v>554</v>
      </c>
      <c r="H2569" t="s">
        <v>5650</v>
      </c>
      <c r="I2569" t="s">
        <v>557</v>
      </c>
      <c r="J2569">
        <v>2394851132.59131</v>
      </c>
      <c r="K2569">
        <v>4.43</v>
      </c>
      <c r="L2569" s="4">
        <v>50065</v>
      </c>
      <c r="M2569" s="4">
        <v>44347</v>
      </c>
    </row>
    <row r="2570" spans="1:13" x14ac:dyDescent="0.4">
      <c r="A2570">
        <v>210000557</v>
      </c>
      <c r="B2570" t="s">
        <v>5617</v>
      </c>
      <c r="C2570" t="s">
        <v>5618</v>
      </c>
      <c r="D2570" t="s">
        <v>554</v>
      </c>
      <c r="E2570" t="s">
        <v>5639</v>
      </c>
      <c r="F2570" t="s">
        <v>5640</v>
      </c>
      <c r="G2570" t="s">
        <v>554</v>
      </c>
      <c r="H2570" t="s">
        <v>5641</v>
      </c>
      <c r="I2570" t="s">
        <v>557</v>
      </c>
      <c r="J2570">
        <v>419757165.133201</v>
      </c>
      <c r="K2570">
        <v>4.3499999999999996</v>
      </c>
      <c r="L2570" s="4">
        <v>51160</v>
      </c>
      <c r="M2570" s="4">
        <v>44432</v>
      </c>
    </row>
    <row r="2571" spans="1:13" x14ac:dyDescent="0.4">
      <c r="A2571">
        <v>210000557</v>
      </c>
      <c r="B2571" t="s">
        <v>5617</v>
      </c>
      <c r="C2571" t="s">
        <v>5618</v>
      </c>
      <c r="D2571" t="s">
        <v>554</v>
      </c>
      <c r="E2571" t="s">
        <v>5642</v>
      </c>
      <c r="F2571" t="s">
        <v>5643</v>
      </c>
      <c r="G2571" t="s">
        <v>554</v>
      </c>
      <c r="H2571" t="s">
        <v>5644</v>
      </c>
      <c r="I2571" t="s">
        <v>557</v>
      </c>
      <c r="J2571">
        <v>676217568.41680205</v>
      </c>
      <c r="K2571">
        <v>4.3</v>
      </c>
      <c r="L2571" s="4">
        <v>50795</v>
      </c>
      <c r="M2571" s="4">
        <v>44455</v>
      </c>
    </row>
    <row r="2572" spans="1:13" x14ac:dyDescent="0.4">
      <c r="A2572">
        <v>210000557</v>
      </c>
      <c r="B2572" t="s">
        <v>5617</v>
      </c>
      <c r="C2572" t="s">
        <v>5618</v>
      </c>
      <c r="D2572" t="s">
        <v>554</v>
      </c>
      <c r="E2572" t="s">
        <v>5645</v>
      </c>
      <c r="F2572" t="s">
        <v>5646</v>
      </c>
      <c r="G2572" t="s">
        <v>554</v>
      </c>
      <c r="H2572" t="s">
        <v>5647</v>
      </c>
      <c r="I2572" t="s">
        <v>557</v>
      </c>
      <c r="J2572">
        <v>739775484.87423801</v>
      </c>
      <c r="K2572">
        <v>4</v>
      </c>
      <c r="L2572" s="4">
        <v>51526</v>
      </c>
      <c r="M2572" s="4">
        <v>44666</v>
      </c>
    </row>
    <row r="2573" spans="1:13" x14ac:dyDescent="0.4">
      <c r="A2573">
        <v>210000557</v>
      </c>
      <c r="B2573" t="s">
        <v>5617</v>
      </c>
      <c r="C2573" t="s">
        <v>5618</v>
      </c>
      <c r="D2573" t="s">
        <v>554</v>
      </c>
      <c r="E2573" t="s">
        <v>5631</v>
      </c>
      <c r="F2573" t="s">
        <v>5632</v>
      </c>
      <c r="G2573" t="s">
        <v>554</v>
      </c>
      <c r="H2573" t="s">
        <v>5400</v>
      </c>
      <c r="I2573" t="s">
        <v>557</v>
      </c>
      <c r="J2573">
        <v>7912243162.8784103</v>
      </c>
      <c r="K2573">
        <v>4.12</v>
      </c>
      <c r="L2573" s="4">
        <v>51033</v>
      </c>
      <c r="M2573" s="4">
        <v>44673</v>
      </c>
    </row>
    <row r="2574" spans="1:13" x14ac:dyDescent="0.4">
      <c r="A2574">
        <v>210000557</v>
      </c>
      <c r="B2574" t="s">
        <v>5617</v>
      </c>
      <c r="C2574" t="s">
        <v>5618</v>
      </c>
      <c r="D2574" t="s">
        <v>554</v>
      </c>
      <c r="E2574" t="s">
        <v>5651</v>
      </c>
      <c r="F2574" t="s">
        <v>5652</v>
      </c>
      <c r="G2574" t="s">
        <v>554</v>
      </c>
      <c r="H2574" t="s">
        <v>5653</v>
      </c>
      <c r="I2574" t="s">
        <v>557</v>
      </c>
      <c r="J2574">
        <v>4397913442.3586197</v>
      </c>
      <c r="K2574">
        <v>4.3</v>
      </c>
      <c r="L2574" s="4">
        <v>51707</v>
      </c>
      <c r="M2574" s="4">
        <v>44736</v>
      </c>
    </row>
    <row r="2575" spans="1:13" x14ac:dyDescent="0.4">
      <c r="A2575">
        <v>210000557</v>
      </c>
      <c r="B2575" t="s">
        <v>5617</v>
      </c>
      <c r="C2575" t="s">
        <v>5618</v>
      </c>
      <c r="D2575" t="s">
        <v>554</v>
      </c>
      <c r="E2575" t="s">
        <v>5625</v>
      </c>
      <c r="F2575" t="s">
        <v>5626</v>
      </c>
      <c r="G2575" t="s">
        <v>554</v>
      </c>
      <c r="H2575" t="s">
        <v>5627</v>
      </c>
      <c r="I2575" t="s">
        <v>557</v>
      </c>
      <c r="J2575">
        <v>3194352449.03793</v>
      </c>
      <c r="K2575">
        <v>4.3</v>
      </c>
      <c r="L2575" s="4">
        <v>51707</v>
      </c>
      <c r="M2575" s="4">
        <v>44736</v>
      </c>
    </row>
    <row r="2576" spans="1:13" x14ac:dyDescent="0.4">
      <c r="A2576">
        <v>210000557</v>
      </c>
      <c r="B2576" t="s">
        <v>5617</v>
      </c>
      <c r="C2576" t="s">
        <v>5618</v>
      </c>
      <c r="D2576" t="s">
        <v>554</v>
      </c>
      <c r="E2576" t="s">
        <v>5654</v>
      </c>
      <c r="F2576" t="s">
        <v>5655</v>
      </c>
      <c r="G2576" t="s">
        <v>554</v>
      </c>
      <c r="H2576" t="s">
        <v>5624</v>
      </c>
      <c r="I2576" t="s">
        <v>557</v>
      </c>
      <c r="J2576">
        <v>39620438584.680199</v>
      </c>
      <c r="K2576">
        <v>4.8</v>
      </c>
      <c r="L2576" s="4">
        <v>52256</v>
      </c>
      <c r="M2576" s="4">
        <v>45316</v>
      </c>
    </row>
    <row r="2577" spans="1:13" x14ac:dyDescent="0.4">
      <c r="A2577">
        <v>210000557</v>
      </c>
      <c r="B2577" t="s">
        <v>5617</v>
      </c>
      <c r="C2577" t="s">
        <v>5618</v>
      </c>
      <c r="D2577" t="s">
        <v>554</v>
      </c>
      <c r="E2577" t="s">
        <v>5619</v>
      </c>
      <c r="F2577" t="s">
        <v>5620</v>
      </c>
      <c r="G2577" t="s">
        <v>554</v>
      </c>
      <c r="H2577" t="s">
        <v>5621</v>
      </c>
      <c r="I2577" t="s">
        <v>557</v>
      </c>
      <c r="J2577">
        <v>16157859109.978201</v>
      </c>
      <c r="K2577">
        <v>4.8</v>
      </c>
      <c r="L2577" s="4">
        <v>51526</v>
      </c>
      <c r="M2577" s="4">
        <v>44767</v>
      </c>
    </row>
    <row r="2578" spans="1:13" x14ac:dyDescent="0.4">
      <c r="A2578">
        <v>210000557</v>
      </c>
      <c r="B2578" t="s">
        <v>5617</v>
      </c>
      <c r="C2578" t="s">
        <v>5618</v>
      </c>
      <c r="D2578" t="s">
        <v>554</v>
      </c>
      <c r="E2578" t="s">
        <v>5633</v>
      </c>
      <c r="F2578" t="s">
        <v>5634</v>
      </c>
      <c r="G2578" t="s">
        <v>554</v>
      </c>
      <c r="H2578" t="s">
        <v>5635</v>
      </c>
      <c r="I2578" t="s">
        <v>557</v>
      </c>
      <c r="J2578">
        <v>36007672309.091003</v>
      </c>
      <c r="K2578">
        <v>7.3</v>
      </c>
      <c r="L2578" s="4">
        <v>53058</v>
      </c>
      <c r="M2578" s="4">
        <v>45022</v>
      </c>
    </row>
    <row r="2579" spans="1:13" x14ac:dyDescent="0.4">
      <c r="A2579">
        <v>210000557</v>
      </c>
      <c r="B2579" t="s">
        <v>5617</v>
      </c>
      <c r="C2579" t="s">
        <v>5618</v>
      </c>
      <c r="D2579" t="s">
        <v>554</v>
      </c>
      <c r="E2579" t="s">
        <v>5622</v>
      </c>
      <c r="F2579" t="s">
        <v>5623</v>
      </c>
      <c r="G2579" t="s">
        <v>554</v>
      </c>
      <c r="H2579" t="s">
        <v>5624</v>
      </c>
      <c r="I2579" t="s">
        <v>557</v>
      </c>
      <c r="J2579">
        <v>37297451809.049004</v>
      </c>
      <c r="K2579">
        <v>4.2</v>
      </c>
      <c r="L2579" s="4">
        <v>49975</v>
      </c>
      <c r="M2579" s="4">
        <v>45316</v>
      </c>
    </row>
    <row r="2580" spans="1:13" x14ac:dyDescent="0.4">
      <c r="A2580">
        <v>210000557</v>
      </c>
      <c r="B2580" t="s">
        <v>5617</v>
      </c>
      <c r="C2580" t="s">
        <v>5618</v>
      </c>
      <c r="D2580" t="s">
        <v>2687</v>
      </c>
      <c r="E2580" t="s">
        <v>5669</v>
      </c>
      <c r="F2580" t="s">
        <v>5670</v>
      </c>
      <c r="G2580" t="s">
        <v>2687</v>
      </c>
      <c r="H2580" t="s">
        <v>5670</v>
      </c>
      <c r="I2580" t="s">
        <v>557</v>
      </c>
      <c r="J2580">
        <v>54566493.422801599</v>
      </c>
      <c r="L2580" s="4"/>
      <c r="M2580" s="4"/>
    </row>
    <row r="2581" spans="1:13" x14ac:dyDescent="0.4">
      <c r="A2581">
        <v>210000557</v>
      </c>
      <c r="B2581" t="s">
        <v>5617</v>
      </c>
      <c r="C2581" t="s">
        <v>5618</v>
      </c>
      <c r="D2581" t="s">
        <v>2687</v>
      </c>
      <c r="E2581" t="s">
        <v>5666</v>
      </c>
      <c r="F2581" t="s">
        <v>5667</v>
      </c>
      <c r="G2581" t="s">
        <v>2687</v>
      </c>
      <c r="H2581" t="s">
        <v>5668</v>
      </c>
      <c r="I2581" t="s">
        <v>557</v>
      </c>
      <c r="J2581">
        <v>2723959351.6651902</v>
      </c>
      <c r="L2581" s="4"/>
      <c r="M2581" s="4"/>
    </row>
    <row r="2582" spans="1:13" x14ac:dyDescent="0.4">
      <c r="A2582">
        <v>210000557</v>
      </c>
      <c r="B2582" t="s">
        <v>5617</v>
      </c>
      <c r="C2582" t="s">
        <v>5618</v>
      </c>
      <c r="D2582" t="s">
        <v>2687</v>
      </c>
      <c r="E2582" t="s">
        <v>5659</v>
      </c>
      <c r="F2582" t="s">
        <v>5660</v>
      </c>
      <c r="G2582" t="s">
        <v>2687</v>
      </c>
      <c r="H2582" t="s">
        <v>5661</v>
      </c>
      <c r="I2582" t="s">
        <v>557</v>
      </c>
      <c r="J2582">
        <v>9930118622.8843594</v>
      </c>
      <c r="L2582" s="4"/>
      <c r="M2582" s="4"/>
    </row>
    <row r="2583" spans="1:13" x14ac:dyDescent="0.4">
      <c r="A2583">
        <v>210000557</v>
      </c>
      <c r="B2583" t="s">
        <v>5617</v>
      </c>
      <c r="C2583" t="s">
        <v>5618</v>
      </c>
      <c r="D2583" t="s">
        <v>2687</v>
      </c>
      <c r="E2583" t="s">
        <v>5664</v>
      </c>
      <c r="F2583" t="s">
        <v>5665</v>
      </c>
      <c r="G2583" t="s">
        <v>2687</v>
      </c>
      <c r="H2583" t="s">
        <v>5665</v>
      </c>
      <c r="I2583" t="s">
        <v>557</v>
      </c>
      <c r="J2583">
        <v>96351646.043819994</v>
      </c>
      <c r="L2583" s="4"/>
      <c r="M2583" s="4"/>
    </row>
    <row r="2584" spans="1:13" x14ac:dyDescent="0.4">
      <c r="A2584">
        <v>210000557</v>
      </c>
      <c r="B2584" t="s">
        <v>5617</v>
      </c>
      <c r="C2584" t="s">
        <v>5618</v>
      </c>
      <c r="D2584" t="s">
        <v>2687</v>
      </c>
      <c r="E2584" t="s">
        <v>5662</v>
      </c>
      <c r="F2584" t="s">
        <v>5663</v>
      </c>
      <c r="G2584" t="s">
        <v>2687</v>
      </c>
      <c r="H2584" t="s">
        <v>5663</v>
      </c>
      <c r="I2584" t="s">
        <v>557</v>
      </c>
      <c r="J2584">
        <v>61940343.885334298</v>
      </c>
      <c r="L2584" s="4"/>
      <c r="M2584" s="4"/>
    </row>
    <row r="2585" spans="1:13" x14ac:dyDescent="0.4">
      <c r="A2585">
        <v>210000557</v>
      </c>
      <c r="B2585" t="s">
        <v>5617</v>
      </c>
      <c r="C2585" t="s">
        <v>5618</v>
      </c>
      <c r="D2585" t="s">
        <v>2687</v>
      </c>
      <c r="E2585" t="s">
        <v>5656</v>
      </c>
      <c r="F2585" t="s">
        <v>5657</v>
      </c>
      <c r="G2585" t="s">
        <v>2687</v>
      </c>
      <c r="H2585" t="s">
        <v>5658</v>
      </c>
      <c r="I2585" t="s">
        <v>557</v>
      </c>
      <c r="J2585">
        <v>202535092.70434999</v>
      </c>
      <c r="L2585" s="4"/>
      <c r="M2585" s="4"/>
    </row>
    <row r="2586" spans="1:13" x14ac:dyDescent="0.4">
      <c r="A2586">
        <v>210000575</v>
      </c>
      <c r="B2586" t="s">
        <v>1775</v>
      </c>
      <c r="C2586" t="s">
        <v>5671</v>
      </c>
      <c r="D2586" t="s">
        <v>554</v>
      </c>
      <c r="E2586" t="s">
        <v>5672</v>
      </c>
      <c r="F2586" t="s">
        <v>5673</v>
      </c>
      <c r="G2586" t="s">
        <v>554</v>
      </c>
      <c r="H2586" t="s">
        <v>5674</v>
      </c>
      <c r="I2586" t="s">
        <v>692</v>
      </c>
      <c r="J2586">
        <v>908484055.86223495</v>
      </c>
      <c r="K2586">
        <v>0</v>
      </c>
      <c r="L2586" s="4">
        <v>46511</v>
      </c>
      <c r="M2586" s="4">
        <v>43955</v>
      </c>
    </row>
    <row r="2587" spans="1:13" x14ac:dyDescent="0.4">
      <c r="A2587">
        <v>210000575</v>
      </c>
      <c r="B2587" t="s">
        <v>1775</v>
      </c>
      <c r="C2587" t="s">
        <v>5671</v>
      </c>
      <c r="D2587" t="s">
        <v>554</v>
      </c>
      <c r="E2587" t="s">
        <v>5675</v>
      </c>
      <c r="F2587" t="s">
        <v>5676</v>
      </c>
      <c r="G2587" t="s">
        <v>554</v>
      </c>
      <c r="H2587" t="s">
        <v>5674</v>
      </c>
      <c r="I2587" t="s">
        <v>692</v>
      </c>
      <c r="J2587">
        <v>59579571937.213203</v>
      </c>
      <c r="K2587">
        <v>5</v>
      </c>
      <c r="L2587" s="4">
        <v>46511</v>
      </c>
      <c r="M2587" s="4">
        <v>43955</v>
      </c>
    </row>
    <row r="2588" spans="1:13" x14ac:dyDescent="0.4">
      <c r="A2588">
        <v>210000616</v>
      </c>
      <c r="B2588" t="s">
        <v>5677</v>
      </c>
      <c r="C2588" t="s">
        <v>5678</v>
      </c>
      <c r="D2588" t="s">
        <v>554</v>
      </c>
      <c r="E2588" t="s">
        <v>5682</v>
      </c>
      <c r="F2588" t="s">
        <v>5683</v>
      </c>
      <c r="G2588" t="s">
        <v>554</v>
      </c>
      <c r="H2588" t="s">
        <v>5684</v>
      </c>
      <c r="I2588" t="s">
        <v>557</v>
      </c>
      <c r="J2588">
        <v>842863844.36567605</v>
      </c>
      <c r="K2588">
        <v>4.75</v>
      </c>
      <c r="L2588" s="4">
        <v>47118</v>
      </c>
      <c r="M2588" s="4">
        <v>43987</v>
      </c>
    </row>
    <row r="2589" spans="1:13" x14ac:dyDescent="0.4">
      <c r="A2589">
        <v>210000616</v>
      </c>
      <c r="B2589" t="s">
        <v>5677</v>
      </c>
      <c r="C2589" t="s">
        <v>5678</v>
      </c>
      <c r="D2589" t="s">
        <v>554</v>
      </c>
      <c r="E2589" t="s">
        <v>5688</v>
      </c>
      <c r="F2589" t="s">
        <v>5689</v>
      </c>
      <c r="G2589" t="s">
        <v>554</v>
      </c>
      <c r="H2589" t="s">
        <v>5690</v>
      </c>
      <c r="I2589" t="s">
        <v>557</v>
      </c>
      <c r="J2589">
        <v>920664009.94632602</v>
      </c>
      <c r="K2589">
        <v>4.75</v>
      </c>
      <c r="L2589" s="4">
        <v>47118</v>
      </c>
      <c r="M2589" s="4">
        <v>43987</v>
      </c>
    </row>
    <row r="2590" spans="1:13" x14ac:dyDescent="0.4">
      <c r="A2590">
        <v>210000616</v>
      </c>
      <c r="B2590" t="s">
        <v>5677</v>
      </c>
      <c r="C2590" t="s">
        <v>5678</v>
      </c>
      <c r="D2590" t="s">
        <v>554</v>
      </c>
      <c r="E2590" t="s">
        <v>5691</v>
      </c>
      <c r="F2590" t="s">
        <v>5692</v>
      </c>
      <c r="G2590" t="s">
        <v>554</v>
      </c>
      <c r="H2590" t="s">
        <v>5693</v>
      </c>
      <c r="I2590" t="s">
        <v>557</v>
      </c>
      <c r="J2590">
        <v>518357391.769849</v>
      </c>
      <c r="K2590">
        <v>4.75</v>
      </c>
      <c r="L2590" s="4">
        <v>47118</v>
      </c>
      <c r="M2590" s="4">
        <v>43987</v>
      </c>
    </row>
    <row r="2591" spans="1:13" x14ac:dyDescent="0.4">
      <c r="A2591">
        <v>210000616</v>
      </c>
      <c r="B2591" t="s">
        <v>5677</v>
      </c>
      <c r="C2591" t="s">
        <v>5678</v>
      </c>
      <c r="D2591" t="s">
        <v>554</v>
      </c>
      <c r="E2591" t="s">
        <v>5697</v>
      </c>
      <c r="F2591" t="s">
        <v>5698</v>
      </c>
      <c r="G2591" t="s">
        <v>554</v>
      </c>
      <c r="H2591" t="s">
        <v>5699</v>
      </c>
      <c r="I2591" t="s">
        <v>557</v>
      </c>
      <c r="J2591">
        <v>1096502830.50858</v>
      </c>
      <c r="K2591">
        <v>4.75</v>
      </c>
      <c r="L2591" s="4">
        <v>47118</v>
      </c>
      <c r="M2591" s="4">
        <v>43987</v>
      </c>
    </row>
    <row r="2592" spans="1:13" x14ac:dyDescent="0.4">
      <c r="A2592">
        <v>210000616</v>
      </c>
      <c r="B2592" t="s">
        <v>5677</v>
      </c>
      <c r="C2592" t="s">
        <v>5678</v>
      </c>
      <c r="D2592" t="s">
        <v>554</v>
      </c>
      <c r="E2592" t="s">
        <v>5706</v>
      </c>
      <c r="F2592" t="s">
        <v>5707</v>
      </c>
      <c r="G2592" t="s">
        <v>554</v>
      </c>
      <c r="H2592" t="s">
        <v>5708</v>
      </c>
      <c r="I2592" t="s">
        <v>557</v>
      </c>
      <c r="J2592">
        <v>848902066.56569397</v>
      </c>
      <c r="K2592">
        <v>4.75</v>
      </c>
      <c r="L2592" s="4">
        <v>47118</v>
      </c>
      <c r="M2592" s="4">
        <v>43987</v>
      </c>
    </row>
    <row r="2593" spans="1:13" x14ac:dyDescent="0.4">
      <c r="A2593">
        <v>210000616</v>
      </c>
      <c r="B2593" t="s">
        <v>5677</v>
      </c>
      <c r="C2593" t="s">
        <v>5678</v>
      </c>
      <c r="D2593" t="s">
        <v>554</v>
      </c>
      <c r="E2593" t="s">
        <v>5703</v>
      </c>
      <c r="F2593" t="s">
        <v>5704</v>
      </c>
      <c r="G2593" t="s">
        <v>554</v>
      </c>
      <c r="H2593" t="s">
        <v>5705</v>
      </c>
      <c r="I2593" t="s">
        <v>557</v>
      </c>
      <c r="J2593">
        <v>502471336.31856197</v>
      </c>
      <c r="K2593">
        <v>4.75</v>
      </c>
      <c r="L2593" s="4">
        <v>47118</v>
      </c>
      <c r="M2593" s="4">
        <v>44001</v>
      </c>
    </row>
    <row r="2594" spans="1:13" x14ac:dyDescent="0.4">
      <c r="A2594">
        <v>210000616</v>
      </c>
      <c r="B2594" t="s">
        <v>5677</v>
      </c>
      <c r="C2594" t="s">
        <v>5678</v>
      </c>
      <c r="D2594" t="s">
        <v>554</v>
      </c>
      <c r="E2594" t="s">
        <v>5685</v>
      </c>
      <c r="F2594" t="s">
        <v>5686</v>
      </c>
      <c r="G2594" t="s">
        <v>554</v>
      </c>
      <c r="H2594" t="s">
        <v>5687</v>
      </c>
      <c r="I2594" t="s">
        <v>557</v>
      </c>
      <c r="J2594">
        <v>439826085.27747703</v>
      </c>
      <c r="K2594">
        <v>4.75</v>
      </c>
      <c r="L2594" s="4">
        <v>47118</v>
      </c>
      <c r="M2594" s="4">
        <v>44001</v>
      </c>
    </row>
    <row r="2595" spans="1:13" x14ac:dyDescent="0.4">
      <c r="A2595">
        <v>210000616</v>
      </c>
      <c r="B2595" t="s">
        <v>5677</v>
      </c>
      <c r="C2595" t="s">
        <v>5678</v>
      </c>
      <c r="D2595" t="s">
        <v>554</v>
      </c>
      <c r="E2595" t="s">
        <v>5679</v>
      </c>
      <c r="F2595" t="s">
        <v>5680</v>
      </c>
      <c r="G2595" t="s">
        <v>554</v>
      </c>
      <c r="H2595" t="s">
        <v>5681</v>
      </c>
      <c r="I2595" t="s">
        <v>557</v>
      </c>
      <c r="J2595">
        <v>886420600.12103105</v>
      </c>
      <c r="K2595">
        <v>4.75</v>
      </c>
      <c r="L2595" s="4">
        <v>47118</v>
      </c>
      <c r="M2595" s="4">
        <v>44001</v>
      </c>
    </row>
    <row r="2596" spans="1:13" x14ac:dyDescent="0.4">
      <c r="A2596">
        <v>210000616</v>
      </c>
      <c r="B2596" t="s">
        <v>5677</v>
      </c>
      <c r="C2596" t="s">
        <v>5678</v>
      </c>
      <c r="D2596" t="s">
        <v>554</v>
      </c>
      <c r="E2596" t="s">
        <v>5700</v>
      </c>
      <c r="F2596" t="s">
        <v>5701</v>
      </c>
      <c r="G2596" t="s">
        <v>554</v>
      </c>
      <c r="H2596" t="s">
        <v>5702</v>
      </c>
      <c r="I2596" t="s">
        <v>557</v>
      </c>
      <c r="J2596">
        <v>1126090104.9726901</v>
      </c>
      <c r="K2596">
        <v>4.75</v>
      </c>
      <c r="L2596" s="4">
        <v>47118</v>
      </c>
      <c r="M2596" s="4">
        <v>44001</v>
      </c>
    </row>
    <row r="2597" spans="1:13" x14ac:dyDescent="0.4">
      <c r="A2597">
        <v>210000616</v>
      </c>
      <c r="B2597" t="s">
        <v>5677</v>
      </c>
      <c r="C2597" t="s">
        <v>5678</v>
      </c>
      <c r="D2597" t="s">
        <v>554</v>
      </c>
      <c r="E2597" t="s">
        <v>5694</v>
      </c>
      <c r="F2597" t="s">
        <v>5695</v>
      </c>
      <c r="G2597" t="s">
        <v>554</v>
      </c>
      <c r="H2597" t="s">
        <v>5696</v>
      </c>
      <c r="I2597" t="s">
        <v>557</v>
      </c>
      <c r="J2597">
        <v>285712457.28482199</v>
      </c>
      <c r="K2597">
        <v>4.75</v>
      </c>
      <c r="L2597" s="4">
        <v>47118</v>
      </c>
      <c r="M2597" s="4">
        <v>44295</v>
      </c>
    </row>
    <row r="2598" spans="1:13" x14ac:dyDescent="0.4">
      <c r="A2598">
        <v>210000675</v>
      </c>
      <c r="B2598" t="s">
        <v>5709</v>
      </c>
      <c r="C2598" t="s">
        <v>5710</v>
      </c>
      <c r="D2598" t="s">
        <v>554</v>
      </c>
      <c r="E2598" t="s">
        <v>5711</v>
      </c>
      <c r="F2598" t="s">
        <v>5712</v>
      </c>
      <c r="G2598" t="s">
        <v>554</v>
      </c>
      <c r="H2598" t="s">
        <v>5713</v>
      </c>
      <c r="I2598" t="s">
        <v>557</v>
      </c>
      <c r="J2598">
        <v>369218473.950948</v>
      </c>
      <c r="K2598">
        <v>10</v>
      </c>
      <c r="L2598" s="4">
        <v>46203</v>
      </c>
      <c r="M2598" s="4">
        <v>44042</v>
      </c>
    </row>
    <row r="2599" spans="1:13" x14ac:dyDescent="0.4">
      <c r="A2599">
        <v>210000675</v>
      </c>
      <c r="B2599" t="s">
        <v>5709</v>
      </c>
      <c r="C2599" t="s">
        <v>5710</v>
      </c>
      <c r="D2599" t="s">
        <v>554</v>
      </c>
      <c r="E2599" t="s">
        <v>5714</v>
      </c>
      <c r="F2599" t="s">
        <v>5715</v>
      </c>
      <c r="G2599" t="s">
        <v>554</v>
      </c>
      <c r="H2599" t="s">
        <v>5713</v>
      </c>
      <c r="I2599" t="s">
        <v>557</v>
      </c>
      <c r="J2599">
        <v>1411717694.5183201</v>
      </c>
      <c r="K2599">
        <v>9</v>
      </c>
      <c r="L2599" s="4">
        <v>46203</v>
      </c>
      <c r="M2599" s="4">
        <v>44042</v>
      </c>
    </row>
    <row r="2600" spans="1:13" x14ac:dyDescent="0.4">
      <c r="A2600">
        <v>210000675</v>
      </c>
      <c r="B2600" t="s">
        <v>5709</v>
      </c>
      <c r="C2600" t="s">
        <v>5710</v>
      </c>
      <c r="D2600" t="s">
        <v>2687</v>
      </c>
      <c r="E2600" t="s">
        <v>5716</v>
      </c>
      <c r="F2600" t="s">
        <v>5717</v>
      </c>
      <c r="G2600" t="s">
        <v>2687</v>
      </c>
      <c r="H2600" t="s">
        <v>5718</v>
      </c>
      <c r="I2600" t="s">
        <v>557</v>
      </c>
      <c r="J2600">
        <v>260624805.14183301</v>
      </c>
      <c r="L2600" s="4"/>
      <c r="M2600" s="4"/>
    </row>
    <row r="2601" spans="1:13" x14ac:dyDescent="0.4">
      <c r="A2601">
        <v>210000684</v>
      </c>
      <c r="B2601" t="s">
        <v>5719</v>
      </c>
      <c r="C2601" t="s">
        <v>5720</v>
      </c>
      <c r="D2601" t="s">
        <v>606</v>
      </c>
      <c r="E2601" t="s">
        <v>5721</v>
      </c>
      <c r="F2601" t="s">
        <v>5722</v>
      </c>
      <c r="G2601" t="s">
        <v>606</v>
      </c>
      <c r="I2601" t="s">
        <v>557</v>
      </c>
      <c r="J2601">
        <v>15282900000.0509</v>
      </c>
      <c r="L2601" s="4"/>
      <c r="M2601" s="4"/>
    </row>
    <row r="2602" spans="1:13" x14ac:dyDescent="0.4">
      <c r="A2602">
        <v>210000684</v>
      </c>
      <c r="B2602" t="s">
        <v>5719</v>
      </c>
      <c r="C2602" t="s">
        <v>5720</v>
      </c>
      <c r="D2602" t="s">
        <v>606</v>
      </c>
      <c r="E2602" t="s">
        <v>5723</v>
      </c>
      <c r="F2602" t="s">
        <v>5724</v>
      </c>
      <c r="G2602" t="s">
        <v>606</v>
      </c>
      <c r="I2602" t="s">
        <v>557</v>
      </c>
      <c r="J2602">
        <v>127547100000.425</v>
      </c>
      <c r="L2602" s="4"/>
      <c r="M2602" s="4"/>
    </row>
    <row r="2603" spans="1:13" x14ac:dyDescent="0.4">
      <c r="A2603">
        <v>210000724</v>
      </c>
      <c r="B2603" t="s">
        <v>1856</v>
      </c>
      <c r="C2603" t="s">
        <v>5725</v>
      </c>
      <c r="D2603" t="s">
        <v>2687</v>
      </c>
      <c r="F2603" t="s">
        <v>5726</v>
      </c>
      <c r="G2603" t="s">
        <v>2687</v>
      </c>
      <c r="H2603" t="s">
        <v>5726</v>
      </c>
      <c r="I2603" t="s">
        <v>692</v>
      </c>
      <c r="J2603">
        <v>19077965802</v>
      </c>
      <c r="L2603" s="4"/>
      <c r="M2603" s="4"/>
    </row>
    <row r="2604" spans="1:13" x14ac:dyDescent="0.4">
      <c r="A2604">
        <v>210000739</v>
      </c>
      <c r="B2604" t="s">
        <v>1850</v>
      </c>
      <c r="C2604" t="s">
        <v>5727</v>
      </c>
      <c r="D2604" t="s">
        <v>554</v>
      </c>
      <c r="E2604" t="s">
        <v>5728</v>
      </c>
      <c r="F2604" t="s">
        <v>5729</v>
      </c>
      <c r="G2604" t="s">
        <v>554</v>
      </c>
      <c r="H2604" t="s">
        <v>5730</v>
      </c>
      <c r="I2604" t="s">
        <v>692</v>
      </c>
      <c r="J2604">
        <v>30201226392.126999</v>
      </c>
      <c r="K2604">
        <v>7</v>
      </c>
      <c r="L2604" s="4">
        <v>51409</v>
      </c>
      <c r="M2604" s="4">
        <v>44021</v>
      </c>
    </row>
    <row r="2605" spans="1:13" x14ac:dyDescent="0.4">
      <c r="A2605">
        <v>210000739</v>
      </c>
      <c r="B2605" t="s">
        <v>1850</v>
      </c>
      <c r="C2605" t="s">
        <v>5727</v>
      </c>
      <c r="D2605" t="s">
        <v>554</v>
      </c>
      <c r="E2605" t="s">
        <v>5731</v>
      </c>
      <c r="F2605" t="s">
        <v>5732</v>
      </c>
      <c r="G2605" t="s">
        <v>554</v>
      </c>
      <c r="H2605" t="s">
        <v>5730</v>
      </c>
      <c r="I2605" t="s">
        <v>692</v>
      </c>
      <c r="J2605">
        <v>65668247259.591103</v>
      </c>
      <c r="K2605">
        <v>4.3</v>
      </c>
      <c r="L2605" s="4">
        <v>51409</v>
      </c>
      <c r="M2605" s="4">
        <v>44021</v>
      </c>
    </row>
    <row r="2606" spans="1:13" x14ac:dyDescent="0.4">
      <c r="A2606">
        <v>210000739</v>
      </c>
      <c r="B2606" t="s">
        <v>1850</v>
      </c>
      <c r="C2606" t="s">
        <v>5727</v>
      </c>
      <c r="D2606" t="s">
        <v>2687</v>
      </c>
      <c r="E2606" t="s">
        <v>9534</v>
      </c>
      <c r="F2606" t="s">
        <v>9535</v>
      </c>
      <c r="G2606" t="s">
        <v>2687</v>
      </c>
      <c r="H2606" t="s">
        <v>9536</v>
      </c>
      <c r="I2606" t="s">
        <v>692</v>
      </c>
      <c r="J2606">
        <v>7179944043.7897196</v>
      </c>
      <c r="L2606" s="4"/>
      <c r="M2606" s="4"/>
    </row>
    <row r="2607" spans="1:13" x14ac:dyDescent="0.4">
      <c r="A2607">
        <v>210000740</v>
      </c>
      <c r="B2607" t="s">
        <v>5733</v>
      </c>
      <c r="C2607" t="s">
        <v>5734</v>
      </c>
      <c r="D2607" t="s">
        <v>554</v>
      </c>
      <c r="E2607" t="s">
        <v>5771</v>
      </c>
      <c r="F2607" t="s">
        <v>5772</v>
      </c>
      <c r="G2607" t="s">
        <v>554</v>
      </c>
      <c r="H2607" t="s">
        <v>5773</v>
      </c>
      <c r="I2607" t="s">
        <v>557</v>
      </c>
      <c r="J2607">
        <v>1295707223.5290599</v>
      </c>
      <c r="K2607">
        <v>3.9</v>
      </c>
      <c r="L2607" s="4">
        <v>50829</v>
      </c>
      <c r="M2607" s="4">
        <v>44316</v>
      </c>
    </row>
    <row r="2608" spans="1:13" x14ac:dyDescent="0.4">
      <c r="A2608">
        <v>210000740</v>
      </c>
      <c r="B2608" t="s">
        <v>5733</v>
      </c>
      <c r="C2608" t="s">
        <v>5734</v>
      </c>
      <c r="D2608" t="s">
        <v>554</v>
      </c>
      <c r="E2608" t="s">
        <v>5777</v>
      </c>
      <c r="F2608" t="s">
        <v>5778</v>
      </c>
      <c r="G2608" t="s">
        <v>554</v>
      </c>
      <c r="H2608" t="s">
        <v>5779</v>
      </c>
      <c r="I2608" t="s">
        <v>557</v>
      </c>
      <c r="J2608">
        <v>1302176752.0543201</v>
      </c>
      <c r="K2608">
        <v>3.9</v>
      </c>
      <c r="L2608" s="4">
        <v>50829</v>
      </c>
      <c r="M2608" s="4">
        <v>44316</v>
      </c>
    </row>
    <row r="2609" spans="1:13" x14ac:dyDescent="0.4">
      <c r="A2609">
        <v>210000740</v>
      </c>
      <c r="B2609" t="s">
        <v>5733</v>
      </c>
      <c r="C2609" t="s">
        <v>5734</v>
      </c>
      <c r="D2609" t="s">
        <v>554</v>
      </c>
      <c r="E2609" t="s">
        <v>5780</v>
      </c>
      <c r="F2609" t="s">
        <v>5781</v>
      </c>
      <c r="G2609" t="s">
        <v>554</v>
      </c>
      <c r="H2609" t="s">
        <v>5782</v>
      </c>
      <c r="I2609" t="s">
        <v>557</v>
      </c>
      <c r="J2609">
        <v>1295211472.7986901</v>
      </c>
      <c r="K2609">
        <v>3.9</v>
      </c>
      <c r="L2609" s="4">
        <v>50829</v>
      </c>
      <c r="M2609" s="4">
        <v>44316</v>
      </c>
    </row>
    <row r="2610" spans="1:13" x14ac:dyDescent="0.4">
      <c r="A2610">
        <v>210000740</v>
      </c>
      <c r="B2610" t="s">
        <v>5733</v>
      </c>
      <c r="C2610" t="s">
        <v>5734</v>
      </c>
      <c r="D2610" t="s">
        <v>554</v>
      </c>
      <c r="E2610" t="s">
        <v>5783</v>
      </c>
      <c r="F2610" t="s">
        <v>5784</v>
      </c>
      <c r="G2610" t="s">
        <v>554</v>
      </c>
      <c r="H2610" t="s">
        <v>5785</v>
      </c>
      <c r="I2610" t="s">
        <v>557</v>
      </c>
      <c r="J2610">
        <v>1295707223.5290599</v>
      </c>
      <c r="K2610">
        <v>3.9</v>
      </c>
      <c r="L2610" s="4">
        <v>50829</v>
      </c>
      <c r="M2610" s="4">
        <v>44316</v>
      </c>
    </row>
    <row r="2611" spans="1:13" x14ac:dyDescent="0.4">
      <c r="A2611">
        <v>210000740</v>
      </c>
      <c r="B2611" t="s">
        <v>5733</v>
      </c>
      <c r="C2611" t="s">
        <v>5734</v>
      </c>
      <c r="D2611" t="s">
        <v>554</v>
      </c>
      <c r="E2611" t="s">
        <v>5795</v>
      </c>
      <c r="F2611" t="s">
        <v>5796</v>
      </c>
      <c r="G2611" t="s">
        <v>554</v>
      </c>
      <c r="H2611" t="s">
        <v>5797</v>
      </c>
      <c r="I2611" t="s">
        <v>557</v>
      </c>
      <c r="J2611">
        <v>1296529308.64294</v>
      </c>
      <c r="K2611">
        <v>3.9</v>
      </c>
      <c r="L2611" s="4">
        <v>50829</v>
      </c>
      <c r="M2611" s="4">
        <v>44316</v>
      </c>
    </row>
    <row r="2612" spans="1:13" x14ac:dyDescent="0.4">
      <c r="A2612">
        <v>210000740</v>
      </c>
      <c r="B2612" t="s">
        <v>5733</v>
      </c>
      <c r="C2612" t="s">
        <v>5734</v>
      </c>
      <c r="D2612" t="s">
        <v>554</v>
      </c>
      <c r="E2612" t="s">
        <v>5792</v>
      </c>
      <c r="F2612" t="s">
        <v>5793</v>
      </c>
      <c r="G2612" t="s">
        <v>554</v>
      </c>
      <c r="H2612" t="s">
        <v>5794</v>
      </c>
      <c r="I2612" t="s">
        <v>557</v>
      </c>
      <c r="J2612">
        <v>513107062.86321598</v>
      </c>
      <c r="K2612">
        <v>3.9</v>
      </c>
      <c r="L2612" s="4">
        <v>51104</v>
      </c>
      <c r="M2612" s="4">
        <v>44316</v>
      </c>
    </row>
    <row r="2613" spans="1:13" x14ac:dyDescent="0.4">
      <c r="A2613">
        <v>210000740</v>
      </c>
      <c r="B2613" t="s">
        <v>5733</v>
      </c>
      <c r="C2613" t="s">
        <v>5734</v>
      </c>
      <c r="D2613" t="s">
        <v>554</v>
      </c>
      <c r="E2613" t="s">
        <v>5789</v>
      </c>
      <c r="F2613" t="s">
        <v>5790</v>
      </c>
      <c r="G2613" t="s">
        <v>554</v>
      </c>
      <c r="H2613" t="s">
        <v>5791</v>
      </c>
      <c r="I2613" t="s">
        <v>557</v>
      </c>
      <c r="J2613">
        <v>512330620.06680501</v>
      </c>
      <c r="K2613">
        <v>3.9</v>
      </c>
      <c r="L2613" s="4">
        <v>51104</v>
      </c>
      <c r="M2613" s="4">
        <v>44316</v>
      </c>
    </row>
    <row r="2614" spans="1:13" x14ac:dyDescent="0.4">
      <c r="A2614">
        <v>210000740</v>
      </c>
      <c r="B2614" t="s">
        <v>5733</v>
      </c>
      <c r="C2614" t="s">
        <v>5734</v>
      </c>
      <c r="D2614" t="s">
        <v>554</v>
      </c>
      <c r="E2614" t="s">
        <v>5786</v>
      </c>
      <c r="F2614" t="s">
        <v>5787</v>
      </c>
      <c r="G2614" t="s">
        <v>554</v>
      </c>
      <c r="H2614" t="s">
        <v>5788</v>
      </c>
      <c r="I2614" t="s">
        <v>557</v>
      </c>
      <c r="J2614">
        <v>470044877.50683898</v>
      </c>
      <c r="K2614">
        <v>3.9</v>
      </c>
      <c r="L2614" s="4">
        <v>51104</v>
      </c>
      <c r="M2614" s="4">
        <v>44316</v>
      </c>
    </row>
    <row r="2615" spans="1:13" x14ac:dyDescent="0.4">
      <c r="A2615">
        <v>210000740</v>
      </c>
      <c r="B2615" t="s">
        <v>5733</v>
      </c>
      <c r="C2615" t="s">
        <v>5734</v>
      </c>
      <c r="D2615" t="s">
        <v>554</v>
      </c>
      <c r="E2615" t="s">
        <v>5753</v>
      </c>
      <c r="F2615" t="s">
        <v>5754</v>
      </c>
      <c r="G2615" t="s">
        <v>554</v>
      </c>
      <c r="H2615" t="s">
        <v>5755</v>
      </c>
      <c r="I2615" t="s">
        <v>557</v>
      </c>
      <c r="J2615">
        <v>387786996.72083801</v>
      </c>
      <c r="K2615">
        <v>3.9</v>
      </c>
      <c r="L2615" s="4">
        <v>50829</v>
      </c>
      <c r="M2615" s="4">
        <v>44344</v>
      </c>
    </row>
    <row r="2616" spans="1:13" x14ac:dyDescent="0.4">
      <c r="A2616">
        <v>210000740</v>
      </c>
      <c r="B2616" t="s">
        <v>5733</v>
      </c>
      <c r="C2616" t="s">
        <v>5734</v>
      </c>
      <c r="D2616" t="s">
        <v>554</v>
      </c>
      <c r="E2616" t="s">
        <v>5822</v>
      </c>
      <c r="F2616" t="s">
        <v>5823</v>
      </c>
      <c r="G2616" t="s">
        <v>554</v>
      </c>
      <c r="H2616" t="s">
        <v>5824</v>
      </c>
      <c r="I2616" t="s">
        <v>557</v>
      </c>
      <c r="J2616">
        <v>266898249.26379699</v>
      </c>
      <c r="K2616">
        <v>3.9</v>
      </c>
      <c r="L2616" s="4">
        <v>51287</v>
      </c>
      <c r="M2616" s="4">
        <v>44344</v>
      </c>
    </row>
    <row r="2617" spans="1:13" x14ac:dyDescent="0.4">
      <c r="A2617">
        <v>210000740</v>
      </c>
      <c r="B2617" t="s">
        <v>5733</v>
      </c>
      <c r="C2617" t="s">
        <v>5734</v>
      </c>
      <c r="D2617" t="s">
        <v>554</v>
      </c>
      <c r="E2617" t="s">
        <v>5750</v>
      </c>
      <c r="F2617" t="s">
        <v>5751</v>
      </c>
      <c r="G2617" t="s">
        <v>554</v>
      </c>
      <c r="H2617" t="s">
        <v>5752</v>
      </c>
      <c r="I2617" t="s">
        <v>557</v>
      </c>
      <c r="J2617">
        <v>1283063619.98558</v>
      </c>
      <c r="K2617">
        <v>3.9</v>
      </c>
      <c r="L2617" s="4">
        <v>50464</v>
      </c>
      <c r="M2617" s="4">
        <v>44407</v>
      </c>
    </row>
    <row r="2618" spans="1:13" x14ac:dyDescent="0.4">
      <c r="A2618">
        <v>210000740</v>
      </c>
      <c r="B2618" t="s">
        <v>5733</v>
      </c>
      <c r="C2618" t="s">
        <v>5734</v>
      </c>
      <c r="D2618" t="s">
        <v>554</v>
      </c>
      <c r="E2618" t="s">
        <v>5774</v>
      </c>
      <c r="F2618" t="s">
        <v>5775</v>
      </c>
      <c r="G2618" t="s">
        <v>554</v>
      </c>
      <c r="H2618" t="s">
        <v>5776</v>
      </c>
      <c r="I2618" t="s">
        <v>557</v>
      </c>
      <c r="J2618">
        <v>226259553.45307401</v>
      </c>
      <c r="K2618">
        <v>3.9</v>
      </c>
      <c r="L2618" s="4">
        <v>51835</v>
      </c>
      <c r="M2618" s="4">
        <v>44706</v>
      </c>
    </row>
    <row r="2619" spans="1:13" x14ac:dyDescent="0.4">
      <c r="A2619">
        <v>210000740</v>
      </c>
      <c r="B2619" t="s">
        <v>5733</v>
      </c>
      <c r="C2619" t="s">
        <v>5734</v>
      </c>
      <c r="D2619" t="s">
        <v>554</v>
      </c>
      <c r="E2619" t="s">
        <v>5768</v>
      </c>
      <c r="F2619" t="s">
        <v>5769</v>
      </c>
      <c r="G2619" t="s">
        <v>554</v>
      </c>
      <c r="H2619" t="s">
        <v>5770</v>
      </c>
      <c r="I2619" t="s">
        <v>557</v>
      </c>
      <c r="J2619">
        <v>465196420.23940599</v>
      </c>
      <c r="K2619">
        <v>3.9</v>
      </c>
      <c r="L2619" s="4">
        <v>51744</v>
      </c>
      <c r="M2619" s="4">
        <v>44763</v>
      </c>
    </row>
    <row r="2620" spans="1:13" x14ac:dyDescent="0.4">
      <c r="A2620">
        <v>210000740</v>
      </c>
      <c r="B2620" t="s">
        <v>5733</v>
      </c>
      <c r="C2620" t="s">
        <v>5734</v>
      </c>
      <c r="D2620" t="s">
        <v>554</v>
      </c>
      <c r="E2620" t="s">
        <v>5846</v>
      </c>
      <c r="F2620" t="s">
        <v>5847</v>
      </c>
      <c r="G2620" t="s">
        <v>554</v>
      </c>
      <c r="H2620" t="s">
        <v>5848</v>
      </c>
      <c r="I2620" t="s">
        <v>557</v>
      </c>
      <c r="J2620">
        <v>292762375.55686402</v>
      </c>
      <c r="K2620">
        <v>3.9</v>
      </c>
      <c r="L2620" s="4">
        <v>48822</v>
      </c>
      <c r="M2620" s="4">
        <v>44103</v>
      </c>
    </row>
    <row r="2621" spans="1:13" x14ac:dyDescent="0.4">
      <c r="A2621">
        <v>210000740</v>
      </c>
      <c r="B2621" t="s">
        <v>5733</v>
      </c>
      <c r="C2621" t="s">
        <v>5734</v>
      </c>
      <c r="D2621" t="s">
        <v>554</v>
      </c>
      <c r="E2621" t="s">
        <v>5828</v>
      </c>
      <c r="F2621" t="s">
        <v>5829</v>
      </c>
      <c r="G2621" t="s">
        <v>554</v>
      </c>
      <c r="H2621" t="s">
        <v>5830</v>
      </c>
      <c r="I2621" t="s">
        <v>557</v>
      </c>
      <c r="J2621">
        <v>292176573.35975099</v>
      </c>
      <c r="K2621">
        <v>3.9</v>
      </c>
      <c r="L2621" s="4">
        <v>48822</v>
      </c>
      <c r="M2621" s="4">
        <v>44103</v>
      </c>
    </row>
    <row r="2622" spans="1:13" x14ac:dyDescent="0.4">
      <c r="A2622">
        <v>210000740</v>
      </c>
      <c r="B2622" t="s">
        <v>5733</v>
      </c>
      <c r="C2622" t="s">
        <v>5734</v>
      </c>
      <c r="D2622" t="s">
        <v>554</v>
      </c>
      <c r="E2622" t="s">
        <v>5738</v>
      </c>
      <c r="F2622" t="s">
        <v>5739</v>
      </c>
      <c r="G2622" t="s">
        <v>554</v>
      </c>
      <c r="H2622" t="s">
        <v>5740</v>
      </c>
      <c r="I2622" t="s">
        <v>557</v>
      </c>
      <c r="J2622">
        <v>435261178.51530701</v>
      </c>
      <c r="K2622">
        <v>3.9</v>
      </c>
      <c r="L2622" s="4">
        <v>51013</v>
      </c>
      <c r="M2622" s="4">
        <v>44103</v>
      </c>
    </row>
    <row r="2623" spans="1:13" x14ac:dyDescent="0.4">
      <c r="A2623">
        <v>210000740</v>
      </c>
      <c r="B2623" t="s">
        <v>5733</v>
      </c>
      <c r="C2623" t="s">
        <v>5734</v>
      </c>
      <c r="D2623" t="s">
        <v>554</v>
      </c>
      <c r="E2623" t="s">
        <v>5741</v>
      </c>
      <c r="F2623" t="s">
        <v>5742</v>
      </c>
      <c r="G2623" t="s">
        <v>554</v>
      </c>
      <c r="H2623" t="s">
        <v>5743</v>
      </c>
      <c r="I2623" t="s">
        <v>557</v>
      </c>
      <c r="J2623">
        <v>432806576.438721</v>
      </c>
      <c r="K2623">
        <v>3.9</v>
      </c>
      <c r="L2623" s="4">
        <v>51013</v>
      </c>
      <c r="M2623" s="4">
        <v>44103</v>
      </c>
    </row>
    <row r="2624" spans="1:13" x14ac:dyDescent="0.4">
      <c r="A2624">
        <v>210000740</v>
      </c>
      <c r="B2624" t="s">
        <v>5733</v>
      </c>
      <c r="C2624" t="s">
        <v>5734</v>
      </c>
      <c r="D2624" t="s">
        <v>554</v>
      </c>
      <c r="E2624" t="s">
        <v>5819</v>
      </c>
      <c r="F2624" t="s">
        <v>5820</v>
      </c>
      <c r="G2624" t="s">
        <v>554</v>
      </c>
      <c r="H2624" t="s">
        <v>5821</v>
      </c>
      <c r="I2624" t="s">
        <v>557</v>
      </c>
      <c r="J2624">
        <v>426198409.67901897</v>
      </c>
      <c r="K2624">
        <v>3.9</v>
      </c>
      <c r="L2624" s="4">
        <v>48730</v>
      </c>
      <c r="M2624" s="4">
        <v>44103</v>
      </c>
    </row>
    <row r="2625" spans="1:13" x14ac:dyDescent="0.4">
      <c r="A2625">
        <v>210000740</v>
      </c>
      <c r="B2625" t="s">
        <v>5733</v>
      </c>
      <c r="C2625" t="s">
        <v>5734</v>
      </c>
      <c r="D2625" t="s">
        <v>554</v>
      </c>
      <c r="E2625" t="s">
        <v>5849</v>
      </c>
      <c r="F2625" t="s">
        <v>5850</v>
      </c>
      <c r="G2625" t="s">
        <v>554</v>
      </c>
      <c r="H2625" t="s">
        <v>5851</v>
      </c>
      <c r="I2625" t="s">
        <v>557</v>
      </c>
      <c r="J2625">
        <v>274166147.63919598</v>
      </c>
      <c r="K2625">
        <v>3.9</v>
      </c>
      <c r="L2625" s="4">
        <v>49003</v>
      </c>
      <c r="M2625" s="4">
        <v>44103</v>
      </c>
    </row>
    <row r="2626" spans="1:13" x14ac:dyDescent="0.4">
      <c r="A2626">
        <v>210000740</v>
      </c>
      <c r="B2626" t="s">
        <v>5733</v>
      </c>
      <c r="C2626" t="s">
        <v>5734</v>
      </c>
      <c r="D2626" t="s">
        <v>554</v>
      </c>
      <c r="E2626" t="s">
        <v>5852</v>
      </c>
      <c r="F2626" t="s">
        <v>5853</v>
      </c>
      <c r="G2626" t="s">
        <v>554</v>
      </c>
      <c r="H2626" t="s">
        <v>5854</v>
      </c>
      <c r="I2626" t="s">
        <v>557</v>
      </c>
      <c r="J2626">
        <v>428471261.114393</v>
      </c>
      <c r="K2626">
        <v>3.9</v>
      </c>
      <c r="L2626" s="4">
        <v>50283</v>
      </c>
      <c r="M2626" s="4">
        <v>44103</v>
      </c>
    </row>
    <row r="2627" spans="1:13" x14ac:dyDescent="0.4">
      <c r="A2627">
        <v>210000740</v>
      </c>
      <c r="B2627" t="s">
        <v>5733</v>
      </c>
      <c r="C2627" t="s">
        <v>5734</v>
      </c>
      <c r="D2627" t="s">
        <v>554</v>
      </c>
      <c r="E2627" t="s">
        <v>5870</v>
      </c>
      <c r="F2627" t="s">
        <v>5871</v>
      </c>
      <c r="G2627" t="s">
        <v>554</v>
      </c>
      <c r="H2627" t="s">
        <v>5872</v>
      </c>
      <c r="I2627" t="s">
        <v>557</v>
      </c>
      <c r="J2627">
        <v>319146660.77535599</v>
      </c>
      <c r="K2627">
        <v>3.9</v>
      </c>
      <c r="L2627" s="4">
        <v>48913</v>
      </c>
      <c r="M2627" s="4">
        <v>44103</v>
      </c>
    </row>
    <row r="2628" spans="1:13" x14ac:dyDescent="0.4">
      <c r="A2628">
        <v>210000740</v>
      </c>
      <c r="B2628" t="s">
        <v>5733</v>
      </c>
      <c r="C2628" t="s">
        <v>5734</v>
      </c>
      <c r="D2628" t="s">
        <v>554</v>
      </c>
      <c r="E2628" t="s">
        <v>5825</v>
      </c>
      <c r="F2628" t="s">
        <v>5826</v>
      </c>
      <c r="G2628" t="s">
        <v>554</v>
      </c>
      <c r="H2628" t="s">
        <v>5827</v>
      </c>
      <c r="I2628" t="s">
        <v>557</v>
      </c>
      <c r="J2628">
        <v>317782975.05356002</v>
      </c>
      <c r="K2628">
        <v>3.9</v>
      </c>
      <c r="L2628" s="4">
        <v>48913</v>
      </c>
      <c r="M2628" s="4">
        <v>44103</v>
      </c>
    </row>
    <row r="2629" spans="1:13" x14ac:dyDescent="0.4">
      <c r="A2629">
        <v>210000740</v>
      </c>
      <c r="B2629" t="s">
        <v>5733</v>
      </c>
      <c r="C2629" t="s">
        <v>5734</v>
      </c>
      <c r="D2629" t="s">
        <v>554</v>
      </c>
      <c r="E2629" t="s">
        <v>5855</v>
      </c>
      <c r="F2629" t="s">
        <v>5856</v>
      </c>
      <c r="G2629" t="s">
        <v>554</v>
      </c>
      <c r="H2629" t="s">
        <v>5857</v>
      </c>
      <c r="I2629" t="s">
        <v>557</v>
      </c>
      <c r="J2629">
        <v>428471261.114393</v>
      </c>
      <c r="K2629">
        <v>3.9</v>
      </c>
      <c r="L2629" s="4">
        <v>50283</v>
      </c>
      <c r="M2629" s="4">
        <v>44103</v>
      </c>
    </row>
    <row r="2630" spans="1:13" x14ac:dyDescent="0.4">
      <c r="A2630">
        <v>210000740</v>
      </c>
      <c r="B2630" t="s">
        <v>5733</v>
      </c>
      <c r="C2630" t="s">
        <v>5734</v>
      </c>
      <c r="D2630" t="s">
        <v>554</v>
      </c>
      <c r="E2630" t="s">
        <v>5798</v>
      </c>
      <c r="F2630" t="s">
        <v>5799</v>
      </c>
      <c r="G2630" t="s">
        <v>554</v>
      </c>
      <c r="H2630" t="s">
        <v>5800</v>
      </c>
      <c r="I2630" t="s">
        <v>557</v>
      </c>
      <c r="J2630">
        <v>286887666.62578499</v>
      </c>
      <c r="K2630">
        <v>3.9</v>
      </c>
      <c r="L2630" s="4">
        <v>50648</v>
      </c>
      <c r="M2630" s="4">
        <v>44103</v>
      </c>
    </row>
    <row r="2631" spans="1:13" x14ac:dyDescent="0.4">
      <c r="A2631">
        <v>210000740</v>
      </c>
      <c r="B2631" t="s">
        <v>5733</v>
      </c>
      <c r="C2631" t="s">
        <v>5734</v>
      </c>
      <c r="D2631" t="s">
        <v>554</v>
      </c>
      <c r="E2631" t="s">
        <v>5810</v>
      </c>
      <c r="F2631" t="s">
        <v>5811</v>
      </c>
      <c r="G2631" t="s">
        <v>554</v>
      </c>
      <c r="H2631" t="s">
        <v>5812</v>
      </c>
      <c r="I2631" t="s">
        <v>557</v>
      </c>
      <c r="J2631">
        <v>1717884167.60074</v>
      </c>
      <c r="K2631">
        <v>3.9</v>
      </c>
      <c r="L2631" s="4">
        <v>50009</v>
      </c>
      <c r="M2631" s="4">
        <v>44148</v>
      </c>
    </row>
    <row r="2632" spans="1:13" x14ac:dyDescent="0.4">
      <c r="A2632">
        <v>210000740</v>
      </c>
      <c r="B2632" t="s">
        <v>5733</v>
      </c>
      <c r="C2632" t="s">
        <v>5734</v>
      </c>
      <c r="D2632" t="s">
        <v>554</v>
      </c>
      <c r="E2632" t="s">
        <v>5879</v>
      </c>
      <c r="F2632" t="s">
        <v>5880</v>
      </c>
      <c r="G2632" t="s">
        <v>554</v>
      </c>
      <c r="H2632" t="s">
        <v>5881</v>
      </c>
      <c r="I2632" t="s">
        <v>557</v>
      </c>
      <c r="J2632">
        <v>1213927084.2251599</v>
      </c>
      <c r="K2632">
        <v>3.9</v>
      </c>
      <c r="L2632" s="4">
        <v>48182</v>
      </c>
      <c r="M2632" s="4">
        <v>44148</v>
      </c>
    </row>
    <row r="2633" spans="1:13" x14ac:dyDescent="0.4">
      <c r="A2633">
        <v>210000740</v>
      </c>
      <c r="B2633" t="s">
        <v>5733</v>
      </c>
      <c r="C2633" t="s">
        <v>5734</v>
      </c>
      <c r="D2633" t="s">
        <v>554</v>
      </c>
      <c r="E2633" t="s">
        <v>5885</v>
      </c>
      <c r="F2633" t="s">
        <v>5886</v>
      </c>
      <c r="G2633" t="s">
        <v>554</v>
      </c>
      <c r="H2633" t="s">
        <v>5887</v>
      </c>
      <c r="I2633" t="s">
        <v>557</v>
      </c>
      <c r="J2633">
        <v>463536637.42920899</v>
      </c>
      <c r="K2633">
        <v>3.9</v>
      </c>
      <c r="L2633" s="4">
        <v>50464</v>
      </c>
      <c r="M2633" s="4">
        <v>44148</v>
      </c>
    </row>
    <row r="2634" spans="1:13" x14ac:dyDescent="0.4">
      <c r="A2634">
        <v>210000740</v>
      </c>
      <c r="B2634" t="s">
        <v>5733</v>
      </c>
      <c r="C2634" t="s">
        <v>5734</v>
      </c>
      <c r="D2634" t="s">
        <v>554</v>
      </c>
      <c r="E2634" t="s">
        <v>5888</v>
      </c>
      <c r="F2634" t="s">
        <v>5889</v>
      </c>
      <c r="G2634" t="s">
        <v>554</v>
      </c>
      <c r="H2634" t="s">
        <v>5890</v>
      </c>
      <c r="I2634" t="s">
        <v>557</v>
      </c>
      <c r="J2634">
        <v>403667680.63621998</v>
      </c>
      <c r="K2634">
        <v>3.9</v>
      </c>
      <c r="L2634" s="4">
        <v>50739</v>
      </c>
      <c r="M2634" s="4">
        <v>44148</v>
      </c>
    </row>
    <row r="2635" spans="1:13" x14ac:dyDescent="0.4">
      <c r="A2635">
        <v>210000740</v>
      </c>
      <c r="B2635" t="s">
        <v>5733</v>
      </c>
      <c r="C2635" t="s">
        <v>5734</v>
      </c>
      <c r="D2635" t="s">
        <v>554</v>
      </c>
      <c r="E2635" t="s">
        <v>5840</v>
      </c>
      <c r="F2635" t="s">
        <v>5841</v>
      </c>
      <c r="G2635" t="s">
        <v>554</v>
      </c>
      <c r="H2635" t="s">
        <v>5842</v>
      </c>
      <c r="I2635" t="s">
        <v>557</v>
      </c>
      <c r="J2635">
        <v>594513324.04166102</v>
      </c>
      <c r="K2635">
        <v>3.9</v>
      </c>
      <c r="L2635" s="4">
        <v>49826</v>
      </c>
      <c r="M2635" s="4">
        <v>44159</v>
      </c>
    </row>
    <row r="2636" spans="1:13" x14ac:dyDescent="0.4">
      <c r="A2636">
        <v>210000740</v>
      </c>
      <c r="B2636" t="s">
        <v>5733</v>
      </c>
      <c r="C2636" t="s">
        <v>5734</v>
      </c>
      <c r="D2636" t="s">
        <v>554</v>
      </c>
      <c r="E2636" t="s">
        <v>5807</v>
      </c>
      <c r="F2636" t="s">
        <v>5808</v>
      </c>
      <c r="G2636" t="s">
        <v>554</v>
      </c>
      <c r="H2636" t="s">
        <v>5809</v>
      </c>
      <c r="I2636" t="s">
        <v>557</v>
      </c>
      <c r="J2636">
        <v>594727373.93494999</v>
      </c>
      <c r="K2636">
        <v>3.9</v>
      </c>
      <c r="L2636" s="4">
        <v>49826</v>
      </c>
      <c r="M2636" s="4">
        <v>44159</v>
      </c>
    </row>
    <row r="2637" spans="1:13" x14ac:dyDescent="0.4">
      <c r="A2637">
        <v>210000740</v>
      </c>
      <c r="B2637" t="s">
        <v>5733</v>
      </c>
      <c r="C2637" t="s">
        <v>5734</v>
      </c>
      <c r="D2637" t="s">
        <v>554</v>
      </c>
      <c r="E2637" t="s">
        <v>5813</v>
      </c>
      <c r="F2637" t="s">
        <v>5814</v>
      </c>
      <c r="G2637" t="s">
        <v>554</v>
      </c>
      <c r="H2637" t="s">
        <v>5815</v>
      </c>
      <c r="I2637" t="s">
        <v>557</v>
      </c>
      <c r="J2637">
        <v>359771205.63300598</v>
      </c>
      <c r="K2637">
        <v>3.9</v>
      </c>
      <c r="L2637" s="4">
        <v>49643</v>
      </c>
      <c r="M2637" s="4">
        <v>44159</v>
      </c>
    </row>
    <row r="2638" spans="1:13" x14ac:dyDescent="0.4">
      <c r="A2638">
        <v>210000740</v>
      </c>
      <c r="B2638" t="s">
        <v>5733</v>
      </c>
      <c r="C2638" t="s">
        <v>5734</v>
      </c>
      <c r="D2638" t="s">
        <v>554</v>
      </c>
      <c r="E2638" t="s">
        <v>5735</v>
      </c>
      <c r="F2638" t="s">
        <v>5736</v>
      </c>
      <c r="G2638" t="s">
        <v>554</v>
      </c>
      <c r="H2638" t="s">
        <v>5737</v>
      </c>
      <c r="I2638" t="s">
        <v>557</v>
      </c>
      <c r="J2638">
        <v>785406563.73224401</v>
      </c>
      <c r="K2638">
        <v>3.9</v>
      </c>
      <c r="L2638" s="4">
        <v>49643</v>
      </c>
      <c r="M2638" s="4">
        <v>44159</v>
      </c>
    </row>
    <row r="2639" spans="1:13" x14ac:dyDescent="0.4">
      <c r="A2639">
        <v>210000740</v>
      </c>
      <c r="B2639" t="s">
        <v>5733</v>
      </c>
      <c r="C2639" t="s">
        <v>5734</v>
      </c>
      <c r="D2639" t="s">
        <v>554</v>
      </c>
      <c r="E2639" t="s">
        <v>5861</v>
      </c>
      <c r="F2639" t="s">
        <v>5862</v>
      </c>
      <c r="G2639" t="s">
        <v>554</v>
      </c>
      <c r="H2639" t="s">
        <v>5863</v>
      </c>
      <c r="I2639" t="s">
        <v>557</v>
      </c>
      <c r="J2639">
        <v>797521926.57021594</v>
      </c>
      <c r="K2639">
        <v>3.9</v>
      </c>
      <c r="L2639" s="4">
        <v>49643</v>
      </c>
      <c r="M2639" s="4">
        <v>44162</v>
      </c>
    </row>
    <row r="2640" spans="1:13" x14ac:dyDescent="0.4">
      <c r="A2640">
        <v>210000740</v>
      </c>
      <c r="B2640" t="s">
        <v>5733</v>
      </c>
      <c r="C2640" t="s">
        <v>5734</v>
      </c>
      <c r="D2640" t="s">
        <v>554</v>
      </c>
      <c r="E2640" t="s">
        <v>5831</v>
      </c>
      <c r="F2640" t="s">
        <v>5832</v>
      </c>
      <c r="G2640" t="s">
        <v>554</v>
      </c>
      <c r="H2640" t="s">
        <v>5833</v>
      </c>
      <c r="I2640" t="s">
        <v>557</v>
      </c>
      <c r="J2640">
        <v>804520283.93628597</v>
      </c>
      <c r="K2640">
        <v>3.9</v>
      </c>
      <c r="L2640" s="4">
        <v>49643</v>
      </c>
      <c r="M2640" s="4">
        <v>44162</v>
      </c>
    </row>
    <row r="2641" spans="1:13" x14ac:dyDescent="0.4">
      <c r="A2641">
        <v>210000740</v>
      </c>
      <c r="B2641" t="s">
        <v>5733</v>
      </c>
      <c r="C2641" t="s">
        <v>5734</v>
      </c>
      <c r="D2641" t="s">
        <v>554</v>
      </c>
      <c r="E2641" t="s">
        <v>5882</v>
      </c>
      <c r="F2641" t="s">
        <v>5883</v>
      </c>
      <c r="G2641" t="s">
        <v>554</v>
      </c>
      <c r="H2641" t="s">
        <v>5884</v>
      </c>
      <c r="I2641" t="s">
        <v>557</v>
      </c>
      <c r="J2641">
        <v>815079680.87363398</v>
      </c>
      <c r="K2641">
        <v>3.9</v>
      </c>
      <c r="L2641" s="4">
        <v>50739</v>
      </c>
      <c r="M2641" s="4">
        <v>44162</v>
      </c>
    </row>
    <row r="2642" spans="1:13" x14ac:dyDescent="0.4">
      <c r="A2642">
        <v>210000740</v>
      </c>
      <c r="B2642" t="s">
        <v>5733</v>
      </c>
      <c r="C2642" t="s">
        <v>5734</v>
      </c>
      <c r="D2642" t="s">
        <v>554</v>
      </c>
      <c r="E2642" t="s">
        <v>5873</v>
      </c>
      <c r="F2642" t="s">
        <v>5874</v>
      </c>
      <c r="G2642" t="s">
        <v>554</v>
      </c>
      <c r="H2642" t="s">
        <v>5875</v>
      </c>
      <c r="I2642" t="s">
        <v>557</v>
      </c>
      <c r="J2642">
        <v>901842126.41192102</v>
      </c>
      <c r="K2642">
        <v>3.9</v>
      </c>
      <c r="L2642" s="4">
        <v>49368</v>
      </c>
      <c r="M2642" s="4">
        <v>44162</v>
      </c>
    </row>
    <row r="2643" spans="1:13" x14ac:dyDescent="0.4">
      <c r="A2643">
        <v>210000740</v>
      </c>
      <c r="B2643" t="s">
        <v>5733</v>
      </c>
      <c r="C2643" t="s">
        <v>5734</v>
      </c>
      <c r="D2643" t="s">
        <v>554</v>
      </c>
      <c r="E2643" t="s">
        <v>5816</v>
      </c>
      <c r="F2643" t="s">
        <v>5817</v>
      </c>
      <c r="G2643" t="s">
        <v>554</v>
      </c>
      <c r="H2643" t="s">
        <v>5818</v>
      </c>
      <c r="I2643" t="s">
        <v>557</v>
      </c>
      <c r="J2643">
        <v>673608356.07021797</v>
      </c>
      <c r="K2643">
        <v>3.9</v>
      </c>
      <c r="L2643" s="4">
        <v>50648</v>
      </c>
      <c r="M2643" s="4">
        <v>44162</v>
      </c>
    </row>
    <row r="2644" spans="1:13" x14ac:dyDescent="0.4">
      <c r="A2644">
        <v>210000740</v>
      </c>
      <c r="B2644" t="s">
        <v>5733</v>
      </c>
      <c r="C2644" t="s">
        <v>5734</v>
      </c>
      <c r="D2644" t="s">
        <v>554</v>
      </c>
      <c r="E2644" t="s">
        <v>5867</v>
      </c>
      <c r="F2644" t="s">
        <v>5868</v>
      </c>
      <c r="G2644" t="s">
        <v>554</v>
      </c>
      <c r="H2644" t="s">
        <v>5869</v>
      </c>
      <c r="I2644" t="s">
        <v>557</v>
      </c>
      <c r="J2644">
        <v>430502923.08679199</v>
      </c>
      <c r="K2644">
        <v>3.9</v>
      </c>
      <c r="L2644" s="4">
        <v>50648</v>
      </c>
      <c r="M2644" s="4">
        <v>44162</v>
      </c>
    </row>
    <row r="2645" spans="1:13" x14ac:dyDescent="0.4">
      <c r="A2645">
        <v>210000740</v>
      </c>
      <c r="B2645" t="s">
        <v>5733</v>
      </c>
      <c r="C2645" t="s">
        <v>5734</v>
      </c>
      <c r="D2645" t="s">
        <v>554</v>
      </c>
      <c r="E2645" t="s">
        <v>5864</v>
      </c>
      <c r="F2645" t="s">
        <v>5865</v>
      </c>
      <c r="G2645" t="s">
        <v>554</v>
      </c>
      <c r="H2645" t="s">
        <v>5866</v>
      </c>
      <c r="I2645" t="s">
        <v>557</v>
      </c>
      <c r="J2645">
        <v>454598537.307962</v>
      </c>
      <c r="K2645">
        <v>3.9</v>
      </c>
      <c r="L2645" s="4">
        <v>50648</v>
      </c>
      <c r="M2645" s="4">
        <v>44162</v>
      </c>
    </row>
    <row r="2646" spans="1:13" x14ac:dyDescent="0.4">
      <c r="A2646">
        <v>210000740</v>
      </c>
      <c r="B2646" t="s">
        <v>5733</v>
      </c>
      <c r="C2646" t="s">
        <v>5734</v>
      </c>
      <c r="D2646" t="s">
        <v>554</v>
      </c>
      <c r="E2646" t="s">
        <v>5858</v>
      </c>
      <c r="F2646" t="s">
        <v>5859</v>
      </c>
      <c r="G2646" t="s">
        <v>554</v>
      </c>
      <c r="H2646" t="s">
        <v>5860</v>
      </c>
      <c r="I2646" t="s">
        <v>557</v>
      </c>
      <c r="J2646">
        <v>905594825.51385105</v>
      </c>
      <c r="K2646">
        <v>3.9</v>
      </c>
      <c r="L2646" s="4">
        <v>50099</v>
      </c>
      <c r="M2646" s="4">
        <v>44162</v>
      </c>
    </row>
    <row r="2647" spans="1:13" x14ac:dyDescent="0.4">
      <c r="A2647">
        <v>210000740</v>
      </c>
      <c r="B2647" t="s">
        <v>5733</v>
      </c>
      <c r="C2647" t="s">
        <v>5734</v>
      </c>
      <c r="D2647" t="s">
        <v>554</v>
      </c>
      <c r="E2647" t="s">
        <v>5843</v>
      </c>
      <c r="F2647" t="s">
        <v>5844</v>
      </c>
      <c r="G2647" t="s">
        <v>554</v>
      </c>
      <c r="H2647" t="s">
        <v>5845</v>
      </c>
      <c r="I2647" t="s">
        <v>557</v>
      </c>
      <c r="J2647">
        <v>298893170.08818901</v>
      </c>
      <c r="K2647">
        <v>3.9</v>
      </c>
      <c r="L2647" s="4">
        <v>48730</v>
      </c>
      <c r="M2647" s="4">
        <v>44162</v>
      </c>
    </row>
    <row r="2648" spans="1:13" x14ac:dyDescent="0.4">
      <c r="A2648">
        <v>210000740</v>
      </c>
      <c r="B2648" t="s">
        <v>5733</v>
      </c>
      <c r="C2648" t="s">
        <v>5734</v>
      </c>
      <c r="D2648" t="s">
        <v>554</v>
      </c>
      <c r="E2648" t="s">
        <v>5876</v>
      </c>
      <c r="F2648" t="s">
        <v>5877</v>
      </c>
      <c r="G2648" t="s">
        <v>554</v>
      </c>
      <c r="H2648" t="s">
        <v>5878</v>
      </c>
      <c r="I2648" t="s">
        <v>557</v>
      </c>
      <c r="J2648">
        <v>386739342.56441498</v>
      </c>
      <c r="K2648">
        <v>4</v>
      </c>
      <c r="L2648" s="4">
        <v>47999</v>
      </c>
      <c r="M2648" s="4">
        <v>44162</v>
      </c>
    </row>
    <row r="2649" spans="1:13" x14ac:dyDescent="0.4">
      <c r="A2649">
        <v>210000740</v>
      </c>
      <c r="B2649" t="s">
        <v>5733</v>
      </c>
      <c r="C2649" t="s">
        <v>5734</v>
      </c>
      <c r="D2649" t="s">
        <v>554</v>
      </c>
      <c r="E2649" t="s">
        <v>5804</v>
      </c>
      <c r="F2649" t="s">
        <v>5805</v>
      </c>
      <c r="G2649" t="s">
        <v>554</v>
      </c>
      <c r="H2649" t="s">
        <v>5806</v>
      </c>
      <c r="I2649" t="s">
        <v>557</v>
      </c>
      <c r="J2649">
        <v>381669043.62711698</v>
      </c>
      <c r="K2649">
        <v>3.9</v>
      </c>
      <c r="L2649" s="4">
        <v>49643</v>
      </c>
      <c r="M2649" s="4">
        <v>44196</v>
      </c>
    </row>
    <row r="2650" spans="1:13" x14ac:dyDescent="0.4">
      <c r="A2650">
        <v>210000740</v>
      </c>
      <c r="B2650" t="s">
        <v>5733</v>
      </c>
      <c r="C2650" t="s">
        <v>5734</v>
      </c>
      <c r="D2650" t="s">
        <v>554</v>
      </c>
      <c r="E2650" t="s">
        <v>5744</v>
      </c>
      <c r="F2650" t="s">
        <v>5745</v>
      </c>
      <c r="G2650" t="s">
        <v>554</v>
      </c>
      <c r="H2650" t="s">
        <v>5746</v>
      </c>
      <c r="I2650" t="s">
        <v>557</v>
      </c>
      <c r="J2650">
        <v>461840950.78849399</v>
      </c>
      <c r="K2650">
        <v>3.9</v>
      </c>
      <c r="L2650" s="4">
        <v>50739</v>
      </c>
      <c r="M2650" s="4">
        <v>44196</v>
      </c>
    </row>
    <row r="2651" spans="1:13" x14ac:dyDescent="0.4">
      <c r="A2651">
        <v>210000740</v>
      </c>
      <c r="B2651" t="s">
        <v>5733</v>
      </c>
      <c r="C2651" t="s">
        <v>5734</v>
      </c>
      <c r="D2651" t="s">
        <v>554</v>
      </c>
      <c r="E2651" t="s">
        <v>5765</v>
      </c>
      <c r="F2651" t="s">
        <v>5766</v>
      </c>
      <c r="G2651" t="s">
        <v>554</v>
      </c>
      <c r="H2651" t="s">
        <v>5767</v>
      </c>
      <c r="I2651" t="s">
        <v>557</v>
      </c>
      <c r="J2651">
        <v>416168687.20838797</v>
      </c>
      <c r="K2651">
        <v>3.9</v>
      </c>
      <c r="L2651" s="4">
        <v>50739</v>
      </c>
      <c r="M2651" s="4">
        <v>44196</v>
      </c>
    </row>
    <row r="2652" spans="1:13" x14ac:dyDescent="0.4">
      <c r="A2652">
        <v>210000740</v>
      </c>
      <c r="B2652" t="s">
        <v>5733</v>
      </c>
      <c r="C2652" t="s">
        <v>5734</v>
      </c>
      <c r="D2652" t="s">
        <v>554</v>
      </c>
      <c r="E2652" t="s">
        <v>5762</v>
      </c>
      <c r="F2652" t="s">
        <v>5763</v>
      </c>
      <c r="G2652" t="s">
        <v>554</v>
      </c>
      <c r="H2652" t="s">
        <v>5764</v>
      </c>
      <c r="I2652" t="s">
        <v>557</v>
      </c>
      <c r="J2652">
        <v>416168687.20838797</v>
      </c>
      <c r="K2652">
        <v>3.9</v>
      </c>
      <c r="L2652" s="4">
        <v>50739</v>
      </c>
      <c r="M2652" s="4">
        <v>44196</v>
      </c>
    </row>
    <row r="2653" spans="1:13" x14ac:dyDescent="0.4">
      <c r="A2653">
        <v>210000740</v>
      </c>
      <c r="B2653" t="s">
        <v>5733</v>
      </c>
      <c r="C2653" t="s">
        <v>5734</v>
      </c>
      <c r="D2653" t="s">
        <v>554</v>
      </c>
      <c r="E2653" t="s">
        <v>5759</v>
      </c>
      <c r="F2653" t="s">
        <v>5760</v>
      </c>
      <c r="G2653" t="s">
        <v>554</v>
      </c>
      <c r="H2653" t="s">
        <v>5761</v>
      </c>
      <c r="I2653" t="s">
        <v>557</v>
      </c>
      <c r="J2653">
        <v>414227778.92347699</v>
      </c>
      <c r="K2653">
        <v>3.9</v>
      </c>
      <c r="L2653" s="4">
        <v>50739</v>
      </c>
      <c r="M2653" s="4">
        <v>44196</v>
      </c>
    </row>
    <row r="2654" spans="1:13" x14ac:dyDescent="0.4">
      <c r="A2654">
        <v>210000740</v>
      </c>
      <c r="B2654" t="s">
        <v>5733</v>
      </c>
      <c r="C2654" t="s">
        <v>5734</v>
      </c>
      <c r="D2654" t="s">
        <v>554</v>
      </c>
      <c r="E2654" t="s">
        <v>5756</v>
      </c>
      <c r="F2654" t="s">
        <v>5757</v>
      </c>
      <c r="G2654" t="s">
        <v>554</v>
      </c>
      <c r="H2654" t="s">
        <v>5758</v>
      </c>
      <c r="I2654" t="s">
        <v>557</v>
      </c>
      <c r="J2654">
        <v>675842775.21586895</v>
      </c>
      <c r="K2654">
        <v>3.9</v>
      </c>
      <c r="L2654" s="4">
        <v>50739</v>
      </c>
      <c r="M2654" s="4">
        <v>44208</v>
      </c>
    </row>
    <row r="2655" spans="1:13" x14ac:dyDescent="0.4">
      <c r="A2655">
        <v>210000740</v>
      </c>
      <c r="B2655" t="s">
        <v>5733</v>
      </c>
      <c r="C2655" t="s">
        <v>5734</v>
      </c>
      <c r="D2655" t="s">
        <v>554</v>
      </c>
      <c r="E2655" t="s">
        <v>5801</v>
      </c>
      <c r="F2655" t="s">
        <v>5802</v>
      </c>
      <c r="G2655" t="s">
        <v>554</v>
      </c>
      <c r="H2655" t="s">
        <v>5803</v>
      </c>
      <c r="I2655" t="s">
        <v>557</v>
      </c>
      <c r="J2655">
        <v>544756841.74783301</v>
      </c>
      <c r="K2655">
        <v>3.9</v>
      </c>
      <c r="L2655" s="4">
        <v>50921</v>
      </c>
      <c r="M2655" s="4">
        <v>44225</v>
      </c>
    </row>
    <row r="2656" spans="1:13" x14ac:dyDescent="0.4">
      <c r="A2656">
        <v>210000740</v>
      </c>
      <c r="B2656" t="s">
        <v>5733</v>
      </c>
      <c r="C2656" t="s">
        <v>5734</v>
      </c>
      <c r="D2656" t="s">
        <v>554</v>
      </c>
      <c r="E2656" t="s">
        <v>5837</v>
      </c>
      <c r="F2656" t="s">
        <v>5838</v>
      </c>
      <c r="G2656" t="s">
        <v>554</v>
      </c>
      <c r="H2656" t="s">
        <v>5839</v>
      </c>
      <c r="I2656" t="s">
        <v>557</v>
      </c>
      <c r="J2656">
        <v>367842213.776142</v>
      </c>
      <c r="K2656">
        <v>3.9</v>
      </c>
      <c r="L2656" s="4">
        <v>50283</v>
      </c>
      <c r="M2656" s="4">
        <v>44253</v>
      </c>
    </row>
    <row r="2657" spans="1:13" x14ac:dyDescent="0.4">
      <c r="A2657">
        <v>210000740</v>
      </c>
      <c r="B2657" t="s">
        <v>5733</v>
      </c>
      <c r="C2657" t="s">
        <v>5734</v>
      </c>
      <c r="D2657" t="s">
        <v>554</v>
      </c>
      <c r="E2657" t="s">
        <v>5747</v>
      </c>
      <c r="F2657" t="s">
        <v>5748</v>
      </c>
      <c r="G2657" t="s">
        <v>554</v>
      </c>
      <c r="H2657" t="s">
        <v>5749</v>
      </c>
      <c r="I2657" t="s">
        <v>557</v>
      </c>
      <c r="J2657">
        <v>367947471.99458897</v>
      </c>
      <c r="K2657">
        <v>3.9</v>
      </c>
      <c r="L2657" s="4">
        <v>50374</v>
      </c>
      <c r="M2657" s="4">
        <v>44274</v>
      </c>
    </row>
    <row r="2658" spans="1:13" x14ac:dyDescent="0.4">
      <c r="A2658">
        <v>210000740</v>
      </c>
      <c r="B2658" t="s">
        <v>5733</v>
      </c>
      <c r="C2658" t="s">
        <v>5734</v>
      </c>
      <c r="D2658" t="s">
        <v>554</v>
      </c>
      <c r="E2658" t="s">
        <v>5834</v>
      </c>
      <c r="F2658" t="s">
        <v>5835</v>
      </c>
      <c r="G2658" t="s">
        <v>554</v>
      </c>
      <c r="H2658" t="s">
        <v>5836</v>
      </c>
      <c r="I2658" t="s">
        <v>557</v>
      </c>
      <c r="J2658">
        <v>753492689.75046098</v>
      </c>
      <c r="K2658">
        <v>3.9</v>
      </c>
      <c r="L2658" s="4">
        <v>49918</v>
      </c>
      <c r="M2658" s="4">
        <v>44285</v>
      </c>
    </row>
    <row r="2659" spans="1:13" x14ac:dyDescent="0.4">
      <c r="A2659">
        <v>210000756</v>
      </c>
      <c r="B2659" t="s">
        <v>1877</v>
      </c>
      <c r="C2659" t="s">
        <v>9537</v>
      </c>
      <c r="D2659" t="s">
        <v>606</v>
      </c>
      <c r="F2659" t="s">
        <v>1877</v>
      </c>
      <c r="G2659" t="s">
        <v>606</v>
      </c>
      <c r="I2659" t="s">
        <v>692</v>
      </c>
      <c r="J2659">
        <v>136091509777</v>
      </c>
      <c r="L2659" s="4"/>
      <c r="M2659" s="4"/>
    </row>
    <row r="2660" spans="1:13" x14ac:dyDescent="0.4">
      <c r="A2660">
        <v>210000776</v>
      </c>
      <c r="B2660" t="s">
        <v>5891</v>
      </c>
      <c r="C2660" t="s">
        <v>5892</v>
      </c>
      <c r="D2660" t="s">
        <v>554</v>
      </c>
      <c r="E2660" t="s">
        <v>5900</v>
      </c>
      <c r="F2660" t="s">
        <v>5901</v>
      </c>
      <c r="G2660" t="s">
        <v>554</v>
      </c>
      <c r="H2660" t="s">
        <v>5895</v>
      </c>
      <c r="I2660" t="s">
        <v>557</v>
      </c>
      <c r="J2660">
        <v>186366720.11035001</v>
      </c>
      <c r="K2660">
        <v>4.6500000000000004</v>
      </c>
      <c r="L2660" s="4">
        <v>51774</v>
      </c>
      <c r="M2660" s="4">
        <v>44862</v>
      </c>
    </row>
    <row r="2661" spans="1:13" x14ac:dyDescent="0.4">
      <c r="A2661">
        <v>210000776</v>
      </c>
      <c r="B2661" t="s">
        <v>5891</v>
      </c>
      <c r="C2661" t="s">
        <v>5892</v>
      </c>
      <c r="D2661" t="s">
        <v>554</v>
      </c>
      <c r="E2661" t="s">
        <v>5893</v>
      </c>
      <c r="F2661" t="s">
        <v>5894</v>
      </c>
      <c r="G2661" t="s">
        <v>554</v>
      </c>
      <c r="H2661" t="s">
        <v>5895</v>
      </c>
      <c r="I2661" t="s">
        <v>557</v>
      </c>
      <c r="J2661">
        <v>11197240296.8559</v>
      </c>
      <c r="K2661">
        <v>4.6100000000000003</v>
      </c>
      <c r="L2661" s="4">
        <v>51684</v>
      </c>
      <c r="M2661" s="4">
        <v>44679</v>
      </c>
    </row>
    <row r="2662" spans="1:13" x14ac:dyDescent="0.4">
      <c r="A2662">
        <v>210000776</v>
      </c>
      <c r="B2662" t="s">
        <v>5891</v>
      </c>
      <c r="C2662" t="s">
        <v>5892</v>
      </c>
      <c r="D2662" t="s">
        <v>554</v>
      </c>
      <c r="E2662" t="s">
        <v>5896</v>
      </c>
      <c r="F2662" t="s">
        <v>5897</v>
      </c>
      <c r="G2662" t="s">
        <v>554</v>
      </c>
      <c r="H2662" t="s">
        <v>5895</v>
      </c>
      <c r="I2662" t="s">
        <v>557</v>
      </c>
      <c r="J2662">
        <v>11490696275.5476</v>
      </c>
      <c r="K2662">
        <v>4.6500000000000004</v>
      </c>
      <c r="L2662" s="4">
        <v>51684</v>
      </c>
      <c r="M2662" s="4">
        <v>44679</v>
      </c>
    </row>
    <row r="2663" spans="1:13" x14ac:dyDescent="0.4">
      <c r="A2663">
        <v>210000776</v>
      </c>
      <c r="B2663" t="s">
        <v>5891</v>
      </c>
      <c r="C2663" t="s">
        <v>5892</v>
      </c>
      <c r="D2663" t="s">
        <v>554</v>
      </c>
      <c r="E2663" t="s">
        <v>5902</v>
      </c>
      <c r="F2663" t="s">
        <v>5903</v>
      </c>
      <c r="G2663" t="s">
        <v>554</v>
      </c>
      <c r="H2663" t="s">
        <v>5895</v>
      </c>
      <c r="I2663" t="s">
        <v>557</v>
      </c>
      <c r="J2663">
        <v>622587994.48660004</v>
      </c>
      <c r="K2663">
        <v>4.6100000000000003</v>
      </c>
      <c r="L2663" s="4">
        <v>51956</v>
      </c>
      <c r="M2663" s="4">
        <v>44679</v>
      </c>
    </row>
    <row r="2664" spans="1:13" x14ac:dyDescent="0.4">
      <c r="A2664">
        <v>210000776</v>
      </c>
      <c r="B2664" t="s">
        <v>5891</v>
      </c>
      <c r="C2664" t="s">
        <v>5892</v>
      </c>
      <c r="D2664" t="s">
        <v>554</v>
      </c>
      <c r="E2664" t="s">
        <v>5904</v>
      </c>
      <c r="F2664" t="s">
        <v>5905</v>
      </c>
      <c r="G2664" t="s">
        <v>554</v>
      </c>
      <c r="H2664" t="s">
        <v>5895</v>
      </c>
      <c r="I2664" t="s">
        <v>557</v>
      </c>
      <c r="J2664">
        <v>654347046.79715002</v>
      </c>
      <c r="K2664">
        <v>4.6500000000000004</v>
      </c>
      <c r="L2664" s="4">
        <v>51956</v>
      </c>
      <c r="M2664" s="4">
        <v>44679</v>
      </c>
    </row>
    <row r="2665" spans="1:13" x14ac:dyDescent="0.4">
      <c r="A2665">
        <v>210000776</v>
      </c>
      <c r="B2665" t="s">
        <v>5891</v>
      </c>
      <c r="C2665" t="s">
        <v>5892</v>
      </c>
      <c r="D2665" t="s">
        <v>554</v>
      </c>
      <c r="E2665" t="s">
        <v>5898</v>
      </c>
      <c r="F2665" t="s">
        <v>5899</v>
      </c>
      <c r="G2665" t="s">
        <v>554</v>
      </c>
      <c r="H2665" t="s">
        <v>5895</v>
      </c>
      <c r="I2665" t="s">
        <v>557</v>
      </c>
      <c r="J2665">
        <v>177413170.6347</v>
      </c>
      <c r="K2665">
        <v>4.6100000000000003</v>
      </c>
      <c r="L2665" s="4">
        <v>51774</v>
      </c>
      <c r="M2665" s="4">
        <v>44862</v>
      </c>
    </row>
    <row r="2666" spans="1:13" x14ac:dyDescent="0.4">
      <c r="A2666">
        <v>210000776</v>
      </c>
      <c r="B2666" t="s">
        <v>5891</v>
      </c>
      <c r="C2666" t="s">
        <v>5892</v>
      </c>
      <c r="D2666" t="s">
        <v>2687</v>
      </c>
      <c r="E2666" t="s">
        <v>5906</v>
      </c>
      <c r="F2666" t="s">
        <v>5907</v>
      </c>
      <c r="G2666" t="s">
        <v>2687</v>
      </c>
      <c r="H2666" t="s">
        <v>5908</v>
      </c>
      <c r="I2666" t="s">
        <v>557</v>
      </c>
      <c r="J2666">
        <v>937004645.56770003</v>
      </c>
      <c r="L2666" s="4"/>
      <c r="M2666" s="4"/>
    </row>
    <row r="2667" spans="1:13" x14ac:dyDescent="0.4">
      <c r="A2667">
        <v>210000777</v>
      </c>
      <c r="B2667" t="s">
        <v>9538</v>
      </c>
      <c r="C2667" t="s">
        <v>9539</v>
      </c>
      <c r="D2667" t="s">
        <v>554</v>
      </c>
      <c r="E2667" t="s">
        <v>9540</v>
      </c>
      <c r="F2667" t="s">
        <v>9541</v>
      </c>
      <c r="G2667" t="s">
        <v>554</v>
      </c>
      <c r="H2667" t="s">
        <v>9542</v>
      </c>
      <c r="I2667" t="s">
        <v>812</v>
      </c>
      <c r="J2667">
        <v>38702122073.2901</v>
      </c>
      <c r="L2667" s="4"/>
      <c r="M2667" s="4"/>
    </row>
    <row r="2668" spans="1:13" x14ac:dyDescent="0.4">
      <c r="A2668">
        <v>210000795</v>
      </c>
      <c r="B2668" t="s">
        <v>1632</v>
      </c>
      <c r="C2668" t="s">
        <v>5909</v>
      </c>
      <c r="D2668" t="s">
        <v>554</v>
      </c>
      <c r="F2668" t="s">
        <v>5910</v>
      </c>
      <c r="G2668" t="s">
        <v>554</v>
      </c>
      <c r="H2668" t="s">
        <v>5910</v>
      </c>
      <c r="I2668" t="s">
        <v>692</v>
      </c>
      <c r="J2668">
        <v>105394012.2836359</v>
      </c>
      <c r="K2668">
        <v>8.9</v>
      </c>
      <c r="L2668" s="4">
        <v>46243</v>
      </c>
      <c r="M2668" s="4">
        <v>44039</v>
      </c>
    </row>
    <row r="2669" spans="1:13" x14ac:dyDescent="0.4">
      <c r="A2669">
        <v>210000795</v>
      </c>
      <c r="B2669" t="s">
        <v>1632</v>
      </c>
      <c r="C2669" t="s">
        <v>5909</v>
      </c>
      <c r="D2669" t="s">
        <v>554</v>
      </c>
      <c r="F2669" t="s">
        <v>5914</v>
      </c>
      <c r="G2669" t="s">
        <v>554</v>
      </c>
      <c r="H2669" t="s">
        <v>5914</v>
      </c>
      <c r="I2669" t="s">
        <v>692</v>
      </c>
      <c r="J2669">
        <v>133747047.2997932</v>
      </c>
      <c r="K2669">
        <v>11.35445</v>
      </c>
      <c r="L2669" s="4">
        <v>46053</v>
      </c>
      <c r="M2669" s="4">
        <v>44166</v>
      </c>
    </row>
    <row r="2670" spans="1:13" x14ac:dyDescent="0.4">
      <c r="A2670">
        <v>210000795</v>
      </c>
      <c r="B2670" t="s">
        <v>1632</v>
      </c>
      <c r="C2670" t="s">
        <v>5909</v>
      </c>
      <c r="D2670" t="s">
        <v>554</v>
      </c>
      <c r="F2670" t="s">
        <v>5924</v>
      </c>
      <c r="G2670" t="s">
        <v>554</v>
      </c>
      <c r="H2670" t="s">
        <v>5924</v>
      </c>
      <c r="I2670" t="s">
        <v>692</v>
      </c>
      <c r="J2670">
        <v>93645781.320231855</v>
      </c>
      <c r="K2670">
        <v>9.4</v>
      </c>
      <c r="L2670" s="4">
        <v>46081</v>
      </c>
      <c r="M2670" s="4">
        <v>44251</v>
      </c>
    </row>
    <row r="2671" spans="1:13" x14ac:dyDescent="0.4">
      <c r="A2671">
        <v>210000795</v>
      </c>
      <c r="B2671" t="s">
        <v>1632</v>
      </c>
      <c r="C2671" t="s">
        <v>5909</v>
      </c>
      <c r="D2671" t="s">
        <v>554</v>
      </c>
      <c r="F2671" t="s">
        <v>5927</v>
      </c>
      <c r="G2671" t="s">
        <v>554</v>
      </c>
      <c r="H2671" t="s">
        <v>5927</v>
      </c>
      <c r="I2671" t="s">
        <v>692</v>
      </c>
      <c r="J2671">
        <v>162461402.85213849</v>
      </c>
      <c r="K2671">
        <v>13.35445</v>
      </c>
      <c r="L2671" s="4">
        <v>46113</v>
      </c>
      <c r="M2671" s="4">
        <v>44256</v>
      </c>
    </row>
    <row r="2672" spans="1:13" x14ac:dyDescent="0.4">
      <c r="A2672">
        <v>210000795</v>
      </c>
      <c r="B2672" t="s">
        <v>1632</v>
      </c>
      <c r="C2672" t="s">
        <v>5909</v>
      </c>
      <c r="D2672" t="s">
        <v>554</v>
      </c>
      <c r="F2672" t="s">
        <v>5925</v>
      </c>
      <c r="G2672" t="s">
        <v>554</v>
      </c>
      <c r="H2672" t="s">
        <v>5925</v>
      </c>
      <c r="I2672" t="s">
        <v>692</v>
      </c>
      <c r="J2672">
        <v>202966497.66626289</v>
      </c>
      <c r="K2672">
        <v>9</v>
      </c>
      <c r="L2672" s="4">
        <v>46151</v>
      </c>
      <c r="M2672" s="4">
        <v>44314</v>
      </c>
    </row>
    <row r="2673" spans="1:13" x14ac:dyDescent="0.4">
      <c r="A2673">
        <v>210000795</v>
      </c>
      <c r="B2673" t="s">
        <v>1632</v>
      </c>
      <c r="C2673" t="s">
        <v>5909</v>
      </c>
      <c r="D2673" t="s">
        <v>554</v>
      </c>
      <c r="F2673" t="s">
        <v>5923</v>
      </c>
      <c r="G2673" t="s">
        <v>554</v>
      </c>
      <c r="H2673" t="s">
        <v>5923</v>
      </c>
      <c r="I2673" t="s">
        <v>692</v>
      </c>
      <c r="J2673">
        <v>500715873.6342901</v>
      </c>
      <c r="K2673">
        <v>3.3</v>
      </c>
      <c r="L2673" s="4">
        <v>46995</v>
      </c>
      <c r="M2673" s="4">
        <v>44399</v>
      </c>
    </row>
    <row r="2674" spans="1:13" x14ac:dyDescent="0.4">
      <c r="A2674">
        <v>210000795</v>
      </c>
      <c r="B2674" t="s">
        <v>1632</v>
      </c>
      <c r="C2674" t="s">
        <v>5909</v>
      </c>
      <c r="D2674" t="s">
        <v>554</v>
      </c>
      <c r="F2674" t="s">
        <v>5917</v>
      </c>
      <c r="G2674" t="s">
        <v>554</v>
      </c>
      <c r="H2674" t="s">
        <v>5917</v>
      </c>
      <c r="I2674" t="s">
        <v>692</v>
      </c>
      <c r="J2674">
        <v>169432763.7856465</v>
      </c>
      <c r="K2674">
        <v>8.9</v>
      </c>
      <c r="L2674" s="4">
        <v>46295</v>
      </c>
      <c r="M2674" s="4">
        <v>44438</v>
      </c>
    </row>
    <row r="2675" spans="1:13" x14ac:dyDescent="0.4">
      <c r="A2675">
        <v>210000795</v>
      </c>
      <c r="B2675" t="s">
        <v>1632</v>
      </c>
      <c r="C2675" t="s">
        <v>5909</v>
      </c>
      <c r="D2675" t="s">
        <v>554</v>
      </c>
      <c r="F2675" t="s">
        <v>5918</v>
      </c>
      <c r="G2675" t="s">
        <v>554</v>
      </c>
      <c r="H2675" t="s">
        <v>5918</v>
      </c>
      <c r="I2675" t="s">
        <v>692</v>
      </c>
      <c r="J2675">
        <v>109729858.7178908</v>
      </c>
      <c r="K2675">
        <v>9.3544499999999999</v>
      </c>
      <c r="L2675" s="4">
        <v>46295</v>
      </c>
      <c r="M2675" s="4">
        <v>44440</v>
      </c>
    </row>
    <row r="2676" spans="1:13" x14ac:dyDescent="0.4">
      <c r="A2676">
        <v>210000795</v>
      </c>
      <c r="B2676" t="s">
        <v>1632</v>
      </c>
      <c r="C2676" t="s">
        <v>5909</v>
      </c>
      <c r="D2676" t="s">
        <v>554</v>
      </c>
      <c r="F2676" t="s">
        <v>5929</v>
      </c>
      <c r="G2676" t="s">
        <v>554</v>
      </c>
      <c r="H2676" t="s">
        <v>5929</v>
      </c>
      <c r="I2676" t="s">
        <v>692</v>
      </c>
      <c r="J2676">
        <v>309630445.36385328</v>
      </c>
      <c r="K2676">
        <v>10.5</v>
      </c>
      <c r="L2676" s="4">
        <v>46359</v>
      </c>
      <c r="M2676" s="4">
        <v>44533</v>
      </c>
    </row>
    <row r="2677" spans="1:13" x14ac:dyDescent="0.4">
      <c r="A2677">
        <v>210000795</v>
      </c>
      <c r="B2677" t="s">
        <v>1632</v>
      </c>
      <c r="C2677" t="s">
        <v>5909</v>
      </c>
      <c r="D2677" t="s">
        <v>554</v>
      </c>
      <c r="F2677" t="s">
        <v>5921</v>
      </c>
      <c r="G2677" t="s">
        <v>554</v>
      </c>
      <c r="H2677" t="s">
        <v>5921</v>
      </c>
      <c r="I2677" t="s">
        <v>692</v>
      </c>
      <c r="J2677">
        <v>318684712.91773868</v>
      </c>
      <c r="K2677">
        <v>13.35445</v>
      </c>
      <c r="L2677" s="4">
        <v>46387</v>
      </c>
      <c r="M2677" s="4">
        <v>44531</v>
      </c>
    </row>
    <row r="2678" spans="1:13" x14ac:dyDescent="0.4">
      <c r="A2678">
        <v>210000795</v>
      </c>
      <c r="B2678" t="s">
        <v>1632</v>
      </c>
      <c r="C2678" t="s">
        <v>5909</v>
      </c>
      <c r="D2678" t="s">
        <v>554</v>
      </c>
      <c r="F2678" t="s">
        <v>5913</v>
      </c>
      <c r="G2678" t="s">
        <v>554</v>
      </c>
      <c r="H2678" t="s">
        <v>5913</v>
      </c>
      <c r="I2678" t="s">
        <v>692</v>
      </c>
      <c r="J2678">
        <v>247329220.5579229</v>
      </c>
      <c r="K2678">
        <v>10.35445</v>
      </c>
      <c r="L2678" s="4">
        <v>46843</v>
      </c>
      <c r="M2678" s="4">
        <v>44958</v>
      </c>
    </row>
    <row r="2679" spans="1:13" x14ac:dyDescent="0.4">
      <c r="A2679">
        <v>210000795</v>
      </c>
      <c r="B2679" t="s">
        <v>1632</v>
      </c>
      <c r="C2679" t="s">
        <v>5909</v>
      </c>
      <c r="D2679" t="s">
        <v>554</v>
      </c>
      <c r="F2679" t="s">
        <v>5920</v>
      </c>
      <c r="G2679" t="s">
        <v>554</v>
      </c>
      <c r="H2679" t="s">
        <v>5920</v>
      </c>
      <c r="I2679" t="s">
        <v>692</v>
      </c>
      <c r="J2679">
        <v>86052736.522988826</v>
      </c>
      <c r="K2679">
        <v>9.3000000000000007</v>
      </c>
      <c r="L2679" s="4">
        <v>46326</v>
      </c>
      <c r="M2679" s="4">
        <v>45223</v>
      </c>
    </row>
    <row r="2680" spans="1:13" x14ac:dyDescent="0.4">
      <c r="A2680">
        <v>210000795</v>
      </c>
      <c r="B2680" t="s">
        <v>1632</v>
      </c>
      <c r="C2680" t="s">
        <v>5909</v>
      </c>
      <c r="D2680" t="s">
        <v>554</v>
      </c>
      <c r="F2680" t="s">
        <v>5926</v>
      </c>
      <c r="G2680" t="s">
        <v>554</v>
      </c>
      <c r="H2680" t="s">
        <v>5926</v>
      </c>
      <c r="I2680" t="s">
        <v>692</v>
      </c>
      <c r="J2680">
        <v>413228482.04114342</v>
      </c>
      <c r="K2680">
        <v>12.1</v>
      </c>
      <c r="L2680" s="4">
        <v>46142</v>
      </c>
      <c r="M2680" s="4">
        <v>44298</v>
      </c>
    </row>
    <row r="2681" spans="1:13" x14ac:dyDescent="0.4">
      <c r="A2681">
        <v>210000795</v>
      </c>
      <c r="B2681" t="s">
        <v>1632</v>
      </c>
      <c r="C2681" t="s">
        <v>5909</v>
      </c>
      <c r="D2681" t="s">
        <v>554</v>
      </c>
      <c r="F2681" t="s">
        <v>5928</v>
      </c>
      <c r="G2681" t="s">
        <v>554</v>
      </c>
      <c r="H2681" t="s">
        <v>5928</v>
      </c>
      <c r="I2681" t="s">
        <v>692</v>
      </c>
      <c r="J2681">
        <v>57577490.1490032</v>
      </c>
      <c r="K2681">
        <v>10.6</v>
      </c>
      <c r="L2681" s="4">
        <v>46386</v>
      </c>
      <c r="M2681" s="4">
        <v>44317</v>
      </c>
    </row>
    <row r="2682" spans="1:13" x14ac:dyDescent="0.4">
      <c r="A2682">
        <v>210000795</v>
      </c>
      <c r="B2682" t="s">
        <v>1632</v>
      </c>
      <c r="C2682" t="s">
        <v>5909</v>
      </c>
      <c r="D2682" t="s">
        <v>554</v>
      </c>
      <c r="F2682" t="s">
        <v>5911</v>
      </c>
      <c r="G2682" t="s">
        <v>554</v>
      </c>
      <c r="H2682" t="s">
        <v>5911</v>
      </c>
      <c r="I2682" t="s">
        <v>692</v>
      </c>
      <c r="J2682">
        <v>274359184.78715682</v>
      </c>
      <c r="K2682">
        <v>18</v>
      </c>
      <c r="L2682" s="4">
        <v>46341</v>
      </c>
      <c r="M2682" s="4">
        <v>44512</v>
      </c>
    </row>
    <row r="2683" spans="1:13" x14ac:dyDescent="0.4">
      <c r="A2683">
        <v>210000795</v>
      </c>
      <c r="B2683" t="s">
        <v>1632</v>
      </c>
      <c r="C2683" t="s">
        <v>5909</v>
      </c>
      <c r="D2683" t="s">
        <v>554</v>
      </c>
      <c r="F2683" t="s">
        <v>5912</v>
      </c>
      <c r="G2683" t="s">
        <v>554</v>
      </c>
      <c r="H2683" t="s">
        <v>5912</v>
      </c>
      <c r="I2683" t="s">
        <v>692</v>
      </c>
      <c r="J2683">
        <v>306431695.91113091</v>
      </c>
      <c r="K2683">
        <v>8.1</v>
      </c>
      <c r="L2683" s="4">
        <v>46148</v>
      </c>
      <c r="M2683" s="4">
        <v>44687</v>
      </c>
    </row>
    <row r="2684" spans="1:13" x14ac:dyDescent="0.4">
      <c r="A2684">
        <v>210000795</v>
      </c>
      <c r="B2684" t="s">
        <v>1632</v>
      </c>
      <c r="C2684" t="s">
        <v>5909</v>
      </c>
      <c r="D2684" t="s">
        <v>554</v>
      </c>
      <c r="F2684" t="s">
        <v>5919</v>
      </c>
      <c r="G2684" t="s">
        <v>554</v>
      </c>
      <c r="H2684" t="s">
        <v>5919</v>
      </c>
      <c r="I2684" t="s">
        <v>692</v>
      </c>
      <c r="J2684">
        <v>148986272.26724821</v>
      </c>
      <c r="K2684">
        <v>9.1</v>
      </c>
      <c r="L2684" s="4">
        <v>46182</v>
      </c>
      <c r="M2684" s="4">
        <v>44721</v>
      </c>
    </row>
    <row r="2685" spans="1:13" x14ac:dyDescent="0.4">
      <c r="A2685">
        <v>210000795</v>
      </c>
      <c r="B2685" t="s">
        <v>1632</v>
      </c>
      <c r="C2685" t="s">
        <v>5909</v>
      </c>
      <c r="D2685" t="s">
        <v>554</v>
      </c>
      <c r="F2685" t="s">
        <v>5915</v>
      </c>
      <c r="G2685" t="s">
        <v>554</v>
      </c>
      <c r="H2685" t="s">
        <v>5915</v>
      </c>
      <c r="I2685" t="s">
        <v>692</v>
      </c>
      <c r="J2685">
        <v>1378336888.3482449</v>
      </c>
      <c r="K2685">
        <v>9.3000000000000007</v>
      </c>
      <c r="L2685" s="4">
        <v>46559</v>
      </c>
      <c r="M2685" s="4">
        <v>44736</v>
      </c>
    </row>
    <row r="2686" spans="1:13" x14ac:dyDescent="0.4">
      <c r="A2686">
        <v>210000795</v>
      </c>
      <c r="B2686" t="s">
        <v>1632</v>
      </c>
      <c r="C2686" t="s">
        <v>5909</v>
      </c>
      <c r="D2686" t="s">
        <v>554</v>
      </c>
      <c r="F2686" t="s">
        <v>5916</v>
      </c>
      <c r="G2686" t="s">
        <v>554</v>
      </c>
      <c r="H2686" t="s">
        <v>5916</v>
      </c>
      <c r="I2686" t="s">
        <v>692</v>
      </c>
      <c r="J2686">
        <v>74740215.617929041</v>
      </c>
      <c r="K2686">
        <v>9.3000000000000007</v>
      </c>
      <c r="L2686" s="4">
        <v>46174</v>
      </c>
      <c r="M2686" s="4">
        <v>44741</v>
      </c>
    </row>
    <row r="2687" spans="1:13" x14ac:dyDescent="0.4">
      <c r="A2687">
        <v>210000795</v>
      </c>
      <c r="B2687" t="s">
        <v>1632</v>
      </c>
      <c r="C2687" t="s">
        <v>5909</v>
      </c>
      <c r="D2687" t="s">
        <v>554</v>
      </c>
      <c r="F2687" t="s">
        <v>5922</v>
      </c>
      <c r="G2687" t="s">
        <v>554</v>
      </c>
      <c r="H2687" t="s">
        <v>5922</v>
      </c>
      <c r="I2687" t="s">
        <v>692</v>
      </c>
      <c r="J2687">
        <v>418791755.59097779</v>
      </c>
      <c r="K2687">
        <v>6.6</v>
      </c>
      <c r="L2687" s="4">
        <v>46678</v>
      </c>
      <c r="M2687" s="4">
        <v>45027</v>
      </c>
    </row>
    <row r="2688" spans="1:13" x14ac:dyDescent="0.4">
      <c r="A2688">
        <v>210000795</v>
      </c>
      <c r="B2688" t="s">
        <v>1632</v>
      </c>
      <c r="C2688" t="s">
        <v>5909</v>
      </c>
      <c r="D2688" t="s">
        <v>554</v>
      </c>
      <c r="F2688" t="s">
        <v>5930</v>
      </c>
      <c r="G2688" t="s">
        <v>554</v>
      </c>
      <c r="H2688" t="s">
        <v>5930</v>
      </c>
      <c r="I2688" t="s">
        <v>692</v>
      </c>
      <c r="J2688">
        <v>98167601.559877634</v>
      </c>
      <c r="K2688">
        <v>9.6999999999999993</v>
      </c>
      <c r="L2688" s="4">
        <v>46388</v>
      </c>
      <c r="M2688" s="4">
        <v>45292</v>
      </c>
    </row>
    <row r="2689" spans="1:13" x14ac:dyDescent="0.4">
      <c r="A2689">
        <v>210000795</v>
      </c>
      <c r="B2689" t="s">
        <v>1632</v>
      </c>
      <c r="C2689" t="s">
        <v>5909</v>
      </c>
      <c r="D2689" t="s">
        <v>2687</v>
      </c>
      <c r="F2689" t="s">
        <v>5931</v>
      </c>
      <c r="G2689" t="s">
        <v>2687</v>
      </c>
      <c r="H2689" t="s">
        <v>5931</v>
      </c>
      <c r="I2689" t="s">
        <v>692</v>
      </c>
      <c r="J2689">
        <v>498096299.74692768</v>
      </c>
      <c r="L2689" s="4"/>
      <c r="M2689" s="4"/>
    </row>
    <row r="2690" spans="1:13" x14ac:dyDescent="0.4">
      <c r="A2690">
        <v>210000795</v>
      </c>
      <c r="B2690" t="s">
        <v>1632</v>
      </c>
      <c r="C2690" t="s">
        <v>5909</v>
      </c>
      <c r="D2690" t="s">
        <v>2687</v>
      </c>
      <c r="F2690" t="s">
        <v>9543</v>
      </c>
      <c r="G2690" t="s">
        <v>2687</v>
      </c>
      <c r="I2690" t="s">
        <v>692</v>
      </c>
      <c r="J2690">
        <v>2593006.2008779589</v>
      </c>
      <c r="L2690" s="4"/>
      <c r="M2690" s="4"/>
    </row>
    <row r="2691" spans="1:13" x14ac:dyDescent="0.4">
      <c r="A2691">
        <v>210000795</v>
      </c>
      <c r="B2691" t="s">
        <v>1632</v>
      </c>
      <c r="C2691" t="s">
        <v>5909</v>
      </c>
      <c r="D2691" t="s">
        <v>2687</v>
      </c>
      <c r="F2691" t="s">
        <v>9544</v>
      </c>
      <c r="G2691" t="s">
        <v>2687</v>
      </c>
      <c r="I2691" t="s">
        <v>692</v>
      </c>
      <c r="J2691">
        <v>6280601.0849134168</v>
      </c>
      <c r="L2691" s="4"/>
      <c r="M2691" s="4"/>
    </row>
    <row r="2692" spans="1:13" x14ac:dyDescent="0.4">
      <c r="A2692">
        <v>210000795</v>
      </c>
      <c r="B2692" t="s">
        <v>1632</v>
      </c>
      <c r="C2692" t="s">
        <v>5909</v>
      </c>
      <c r="D2692" t="s">
        <v>2687</v>
      </c>
      <c r="F2692" t="s">
        <v>9545</v>
      </c>
      <c r="G2692" t="s">
        <v>2687</v>
      </c>
      <c r="I2692" t="s">
        <v>692</v>
      </c>
      <c r="J2692">
        <v>15722756.86147107</v>
      </c>
      <c r="L2692" s="4"/>
      <c r="M2692" s="4"/>
    </row>
    <row r="2693" spans="1:13" x14ac:dyDescent="0.4">
      <c r="A2693">
        <v>210000795</v>
      </c>
      <c r="B2693" t="s">
        <v>1632</v>
      </c>
      <c r="C2693" t="s">
        <v>5909</v>
      </c>
      <c r="D2693" t="s">
        <v>2687</v>
      </c>
      <c r="F2693" t="s">
        <v>9546</v>
      </c>
      <c r="G2693" t="s">
        <v>2687</v>
      </c>
      <c r="I2693" t="s">
        <v>692</v>
      </c>
      <c r="J2693">
        <v>378477948.11954129</v>
      </c>
      <c r="L2693" s="4"/>
      <c r="M2693" s="4"/>
    </row>
    <row r="2694" spans="1:13" x14ac:dyDescent="0.4">
      <c r="A2694">
        <v>210000795</v>
      </c>
      <c r="B2694" t="s">
        <v>1632</v>
      </c>
      <c r="C2694" t="s">
        <v>5909</v>
      </c>
      <c r="D2694" t="s">
        <v>2687</v>
      </c>
      <c r="F2694" t="s">
        <v>9547</v>
      </c>
      <c r="G2694" t="s">
        <v>2687</v>
      </c>
      <c r="I2694" t="s">
        <v>692</v>
      </c>
      <c r="J2694">
        <v>938301610.64433634</v>
      </c>
      <c r="L2694" s="4"/>
      <c r="M2694" s="4"/>
    </row>
    <row r="2695" spans="1:13" x14ac:dyDescent="0.4">
      <c r="A2695">
        <v>210000795</v>
      </c>
      <c r="B2695" t="s">
        <v>1632</v>
      </c>
      <c r="C2695" t="s">
        <v>5909</v>
      </c>
      <c r="D2695" t="s">
        <v>2687</v>
      </c>
      <c r="F2695" t="s">
        <v>9548</v>
      </c>
      <c r="G2695" t="s">
        <v>2687</v>
      </c>
      <c r="I2695" t="s">
        <v>692</v>
      </c>
      <c r="J2695">
        <v>456209685.2356143</v>
      </c>
      <c r="L2695" s="4"/>
      <c r="M2695" s="4"/>
    </row>
    <row r="2696" spans="1:13" x14ac:dyDescent="0.4">
      <c r="A2696">
        <v>210000795</v>
      </c>
      <c r="B2696" t="s">
        <v>1632</v>
      </c>
      <c r="C2696" t="s">
        <v>5909</v>
      </c>
      <c r="D2696" t="s">
        <v>2687</v>
      </c>
      <c r="F2696" t="s">
        <v>9549</v>
      </c>
      <c r="G2696" t="s">
        <v>2687</v>
      </c>
      <c r="I2696" t="s">
        <v>692</v>
      </c>
      <c r="J2696">
        <v>232302537.08234319</v>
      </c>
      <c r="L2696" s="4"/>
      <c r="M2696" s="4"/>
    </row>
    <row r="2697" spans="1:13" x14ac:dyDescent="0.4">
      <c r="A2697">
        <v>210000795</v>
      </c>
      <c r="B2697" t="s">
        <v>1632</v>
      </c>
      <c r="C2697" t="s">
        <v>5909</v>
      </c>
      <c r="D2697" t="s">
        <v>2687</v>
      </c>
      <c r="F2697" t="s">
        <v>9550</v>
      </c>
      <c r="G2697" t="s">
        <v>2687</v>
      </c>
      <c r="I2697" t="s">
        <v>692</v>
      </c>
      <c r="J2697">
        <v>61435118.226538852</v>
      </c>
      <c r="L2697" s="4"/>
      <c r="M2697" s="4"/>
    </row>
    <row r="2698" spans="1:13" x14ac:dyDescent="0.4">
      <c r="A2698">
        <v>210000795</v>
      </c>
      <c r="B2698" t="s">
        <v>1632</v>
      </c>
      <c r="C2698" t="s">
        <v>5909</v>
      </c>
      <c r="D2698" t="s">
        <v>2687</v>
      </c>
      <c r="F2698" t="s">
        <v>9551</v>
      </c>
      <c r="G2698" t="s">
        <v>2687</v>
      </c>
      <c r="I2698" t="s">
        <v>692</v>
      </c>
      <c r="J2698">
        <v>432256259.10127449</v>
      </c>
      <c r="L2698" s="4"/>
      <c r="M2698" s="4"/>
    </row>
    <row r="2699" spans="1:13" x14ac:dyDescent="0.4">
      <c r="A2699">
        <v>210000795</v>
      </c>
      <c r="B2699" t="s">
        <v>1632</v>
      </c>
      <c r="C2699" t="s">
        <v>5909</v>
      </c>
      <c r="D2699" t="s">
        <v>2687</v>
      </c>
      <c r="F2699" t="s">
        <v>9552</v>
      </c>
      <c r="G2699" t="s">
        <v>2687</v>
      </c>
      <c r="I2699" t="s">
        <v>692</v>
      </c>
      <c r="J2699">
        <v>131425031.50105619</v>
      </c>
      <c r="L2699" s="4"/>
      <c r="M2699" s="4"/>
    </row>
    <row r="2700" spans="1:13" x14ac:dyDescent="0.4">
      <c r="A2700">
        <v>210000798</v>
      </c>
      <c r="B2700" t="s">
        <v>1612</v>
      </c>
      <c r="C2700" t="s">
        <v>5932</v>
      </c>
      <c r="D2700" t="s">
        <v>2687</v>
      </c>
      <c r="F2700" t="s">
        <v>5953</v>
      </c>
      <c r="G2700" t="s">
        <v>2687</v>
      </c>
      <c r="H2700" t="s">
        <v>5953</v>
      </c>
      <c r="I2700" t="s">
        <v>812</v>
      </c>
      <c r="J2700">
        <v>3040671924.0503368</v>
      </c>
      <c r="L2700" s="4"/>
      <c r="M2700" s="4"/>
    </row>
    <row r="2701" spans="1:13" x14ac:dyDescent="0.4">
      <c r="A2701">
        <v>210000798</v>
      </c>
      <c r="B2701" t="s">
        <v>1612</v>
      </c>
      <c r="C2701" t="s">
        <v>5932</v>
      </c>
      <c r="D2701" t="s">
        <v>2687</v>
      </c>
      <c r="F2701" t="s">
        <v>5944</v>
      </c>
      <c r="G2701" t="s">
        <v>2687</v>
      </c>
      <c r="H2701" t="s">
        <v>5944</v>
      </c>
      <c r="I2701" t="s">
        <v>692</v>
      </c>
      <c r="J2701">
        <v>827393720.83002388</v>
      </c>
      <c r="L2701" s="4"/>
      <c r="M2701" s="4"/>
    </row>
    <row r="2702" spans="1:13" x14ac:dyDescent="0.4">
      <c r="A2702">
        <v>210000798</v>
      </c>
      <c r="B2702" t="s">
        <v>1612</v>
      </c>
      <c r="C2702" t="s">
        <v>5932</v>
      </c>
      <c r="D2702" t="s">
        <v>2687</v>
      </c>
      <c r="F2702" t="s">
        <v>5939</v>
      </c>
      <c r="G2702" t="s">
        <v>2687</v>
      </c>
      <c r="H2702" t="s">
        <v>5939</v>
      </c>
      <c r="I2702" t="s">
        <v>812</v>
      </c>
      <c r="J2702">
        <v>736380411.5387212</v>
      </c>
      <c r="L2702" s="4"/>
      <c r="M2702" s="4"/>
    </row>
    <row r="2703" spans="1:13" x14ac:dyDescent="0.4">
      <c r="A2703">
        <v>210000798</v>
      </c>
      <c r="B2703" t="s">
        <v>1612</v>
      </c>
      <c r="C2703" t="s">
        <v>5932</v>
      </c>
      <c r="D2703" t="s">
        <v>2687</v>
      </c>
      <c r="F2703" t="s">
        <v>5943</v>
      </c>
      <c r="G2703" t="s">
        <v>2687</v>
      </c>
      <c r="H2703" t="s">
        <v>5943</v>
      </c>
      <c r="I2703" t="s">
        <v>692</v>
      </c>
      <c r="J2703">
        <v>0</v>
      </c>
      <c r="L2703" s="4"/>
      <c r="M2703" s="4"/>
    </row>
    <row r="2704" spans="1:13" x14ac:dyDescent="0.4">
      <c r="A2704">
        <v>210000798</v>
      </c>
      <c r="B2704" t="s">
        <v>1612</v>
      </c>
      <c r="C2704" t="s">
        <v>5932</v>
      </c>
      <c r="D2704" t="s">
        <v>2687</v>
      </c>
      <c r="F2704" t="s">
        <v>5936</v>
      </c>
      <c r="G2704" t="s">
        <v>2687</v>
      </c>
      <c r="H2704" t="s">
        <v>5936</v>
      </c>
      <c r="I2704" t="s">
        <v>812</v>
      </c>
      <c r="J2704">
        <v>1145940303.3495829</v>
      </c>
      <c r="L2704" s="4"/>
      <c r="M2704" s="4"/>
    </row>
    <row r="2705" spans="1:13" x14ac:dyDescent="0.4">
      <c r="A2705">
        <v>210000798</v>
      </c>
      <c r="B2705" t="s">
        <v>1612</v>
      </c>
      <c r="C2705" t="s">
        <v>5932</v>
      </c>
      <c r="D2705" t="s">
        <v>2687</v>
      </c>
      <c r="F2705" t="s">
        <v>5950</v>
      </c>
      <c r="G2705" t="s">
        <v>2687</v>
      </c>
      <c r="H2705" t="s">
        <v>5950</v>
      </c>
      <c r="I2705" t="s">
        <v>812</v>
      </c>
      <c r="J2705">
        <v>2068484302.0750589</v>
      </c>
      <c r="L2705" s="4"/>
      <c r="M2705" s="4"/>
    </row>
    <row r="2706" spans="1:13" x14ac:dyDescent="0.4">
      <c r="A2706">
        <v>210000798</v>
      </c>
      <c r="B2706" t="s">
        <v>1612</v>
      </c>
      <c r="C2706" t="s">
        <v>5932</v>
      </c>
      <c r="D2706" t="s">
        <v>2687</v>
      </c>
      <c r="F2706" t="s">
        <v>5942</v>
      </c>
      <c r="G2706" t="s">
        <v>2687</v>
      </c>
      <c r="H2706" t="s">
        <v>5942</v>
      </c>
      <c r="I2706" t="s">
        <v>812</v>
      </c>
      <c r="J2706">
        <v>2684892624.0934281</v>
      </c>
      <c r="L2706" s="4"/>
      <c r="M2706" s="4"/>
    </row>
    <row r="2707" spans="1:13" x14ac:dyDescent="0.4">
      <c r="A2707">
        <v>210000798</v>
      </c>
      <c r="B2707" t="s">
        <v>1612</v>
      </c>
      <c r="C2707" t="s">
        <v>5932</v>
      </c>
      <c r="D2707" t="s">
        <v>2687</v>
      </c>
      <c r="F2707" t="s">
        <v>4815</v>
      </c>
      <c r="G2707" t="s">
        <v>2687</v>
      </c>
      <c r="H2707" t="s">
        <v>4815</v>
      </c>
      <c r="I2707" t="s">
        <v>812</v>
      </c>
      <c r="J2707">
        <v>5655236081.8732119</v>
      </c>
      <c r="L2707" s="4"/>
      <c r="M2707" s="4"/>
    </row>
    <row r="2708" spans="1:13" x14ac:dyDescent="0.4">
      <c r="A2708">
        <v>210000798</v>
      </c>
      <c r="B2708" t="s">
        <v>1612</v>
      </c>
      <c r="C2708" t="s">
        <v>5932</v>
      </c>
      <c r="D2708" t="s">
        <v>2687</v>
      </c>
      <c r="F2708" t="s">
        <v>5947</v>
      </c>
      <c r="G2708" t="s">
        <v>2687</v>
      </c>
      <c r="H2708" t="s">
        <v>5947</v>
      </c>
      <c r="I2708" t="s">
        <v>812</v>
      </c>
      <c r="J2708">
        <v>579175604.58101666</v>
      </c>
      <c r="L2708" s="4"/>
      <c r="M2708" s="4"/>
    </row>
    <row r="2709" spans="1:13" x14ac:dyDescent="0.4">
      <c r="A2709">
        <v>210000798</v>
      </c>
      <c r="B2709" t="s">
        <v>1612</v>
      </c>
      <c r="C2709" t="s">
        <v>5932</v>
      </c>
      <c r="D2709" t="s">
        <v>2687</v>
      </c>
      <c r="F2709" t="s">
        <v>5933</v>
      </c>
      <c r="G2709" t="s">
        <v>2687</v>
      </c>
      <c r="H2709" t="s">
        <v>5933</v>
      </c>
      <c r="I2709" t="s">
        <v>692</v>
      </c>
      <c r="J2709">
        <v>7322434429.3457108</v>
      </c>
      <c r="L2709" s="4"/>
      <c r="M2709" s="4"/>
    </row>
    <row r="2710" spans="1:13" x14ac:dyDescent="0.4">
      <c r="A2710">
        <v>210000798</v>
      </c>
      <c r="B2710" t="s">
        <v>1612</v>
      </c>
      <c r="C2710" t="s">
        <v>5932</v>
      </c>
      <c r="D2710" t="s">
        <v>2687</v>
      </c>
      <c r="F2710" t="s">
        <v>5937</v>
      </c>
      <c r="G2710" t="s">
        <v>2687</v>
      </c>
      <c r="H2710" t="s">
        <v>5937</v>
      </c>
      <c r="I2710" t="s">
        <v>692</v>
      </c>
      <c r="J2710">
        <v>0</v>
      </c>
      <c r="L2710" s="4"/>
      <c r="M2710" s="4"/>
    </row>
    <row r="2711" spans="1:13" x14ac:dyDescent="0.4">
      <c r="A2711">
        <v>210000798</v>
      </c>
      <c r="B2711" t="s">
        <v>1612</v>
      </c>
      <c r="C2711" t="s">
        <v>5932</v>
      </c>
      <c r="D2711" t="s">
        <v>2687</v>
      </c>
      <c r="F2711" t="s">
        <v>5941</v>
      </c>
      <c r="G2711" t="s">
        <v>2687</v>
      </c>
      <c r="H2711" t="s">
        <v>5941</v>
      </c>
      <c r="I2711" t="s">
        <v>919</v>
      </c>
      <c r="J2711">
        <v>0</v>
      </c>
      <c r="L2711" s="4"/>
      <c r="M2711" s="4"/>
    </row>
    <row r="2712" spans="1:13" x14ac:dyDescent="0.4">
      <c r="A2712">
        <v>210000798</v>
      </c>
      <c r="B2712" t="s">
        <v>1612</v>
      </c>
      <c r="C2712" t="s">
        <v>5932</v>
      </c>
      <c r="D2712" t="s">
        <v>2687</v>
      </c>
      <c r="F2712" t="s">
        <v>5956</v>
      </c>
      <c r="G2712" t="s">
        <v>2687</v>
      </c>
      <c r="H2712" t="s">
        <v>5956</v>
      </c>
      <c r="I2712" t="s">
        <v>692</v>
      </c>
      <c r="J2712">
        <v>0</v>
      </c>
      <c r="L2712" s="4"/>
      <c r="M2712" s="4"/>
    </row>
    <row r="2713" spans="1:13" x14ac:dyDescent="0.4">
      <c r="A2713">
        <v>210000798</v>
      </c>
      <c r="B2713" t="s">
        <v>1612</v>
      </c>
      <c r="C2713" t="s">
        <v>5932</v>
      </c>
      <c r="D2713" t="s">
        <v>2687</v>
      </c>
      <c r="F2713" t="s">
        <v>5948</v>
      </c>
      <c r="G2713" t="s">
        <v>2687</v>
      </c>
      <c r="H2713" t="s">
        <v>5948</v>
      </c>
      <c r="I2713" t="s">
        <v>812</v>
      </c>
      <c r="J2713">
        <v>1538952320.743845</v>
      </c>
      <c r="L2713" s="4"/>
      <c r="M2713" s="4"/>
    </row>
    <row r="2714" spans="1:13" x14ac:dyDescent="0.4">
      <c r="A2714">
        <v>210000798</v>
      </c>
      <c r="B2714" t="s">
        <v>1612</v>
      </c>
      <c r="C2714" t="s">
        <v>5932</v>
      </c>
      <c r="D2714" t="s">
        <v>2687</v>
      </c>
      <c r="F2714" t="s">
        <v>5934</v>
      </c>
      <c r="G2714" t="s">
        <v>2687</v>
      </c>
      <c r="H2714" t="s">
        <v>5934</v>
      </c>
      <c r="I2714" t="s">
        <v>692</v>
      </c>
      <c r="J2714">
        <v>1088022742.8914809</v>
      </c>
      <c r="L2714" s="4"/>
      <c r="M2714" s="4"/>
    </row>
    <row r="2715" spans="1:13" x14ac:dyDescent="0.4">
      <c r="A2715">
        <v>210000798</v>
      </c>
      <c r="B2715" t="s">
        <v>1612</v>
      </c>
      <c r="C2715" t="s">
        <v>5932</v>
      </c>
      <c r="D2715" t="s">
        <v>2687</v>
      </c>
      <c r="F2715" t="s">
        <v>5954</v>
      </c>
      <c r="G2715" t="s">
        <v>2687</v>
      </c>
      <c r="H2715" t="s">
        <v>5954</v>
      </c>
      <c r="I2715" t="s">
        <v>692</v>
      </c>
      <c r="J2715">
        <v>3450231815.8611989</v>
      </c>
      <c r="L2715" s="4"/>
      <c r="M2715" s="4"/>
    </row>
    <row r="2716" spans="1:13" x14ac:dyDescent="0.4">
      <c r="A2716">
        <v>210000798</v>
      </c>
      <c r="B2716" t="s">
        <v>1612</v>
      </c>
      <c r="C2716" t="s">
        <v>5932</v>
      </c>
      <c r="D2716" t="s">
        <v>2687</v>
      </c>
      <c r="F2716" t="s">
        <v>5940</v>
      </c>
      <c r="G2716" t="s">
        <v>2687</v>
      </c>
      <c r="H2716" t="s">
        <v>5940</v>
      </c>
      <c r="I2716" t="s">
        <v>692</v>
      </c>
      <c r="J2716">
        <v>1017694276.620929</v>
      </c>
      <c r="L2716" s="4"/>
      <c r="M2716" s="4"/>
    </row>
    <row r="2717" spans="1:13" x14ac:dyDescent="0.4">
      <c r="A2717">
        <v>210000798</v>
      </c>
      <c r="B2717" t="s">
        <v>1612</v>
      </c>
      <c r="C2717" t="s">
        <v>5932</v>
      </c>
      <c r="D2717" t="s">
        <v>2687</v>
      </c>
      <c r="F2717" t="s">
        <v>5951</v>
      </c>
      <c r="G2717" t="s">
        <v>2687</v>
      </c>
      <c r="H2717" t="s">
        <v>5951</v>
      </c>
      <c r="I2717" t="s">
        <v>692</v>
      </c>
      <c r="J2717">
        <v>827393720.83002388</v>
      </c>
      <c r="L2717" s="4"/>
      <c r="M2717" s="4"/>
    </row>
    <row r="2718" spans="1:13" x14ac:dyDescent="0.4">
      <c r="A2718">
        <v>210000798</v>
      </c>
      <c r="B2718" t="s">
        <v>1612</v>
      </c>
      <c r="C2718" t="s">
        <v>5932</v>
      </c>
      <c r="D2718" t="s">
        <v>2687</v>
      </c>
      <c r="F2718" t="s">
        <v>5957</v>
      </c>
      <c r="G2718" t="s">
        <v>2687</v>
      </c>
      <c r="H2718" t="s">
        <v>5957</v>
      </c>
      <c r="I2718" t="s">
        <v>692</v>
      </c>
      <c r="J2718">
        <v>504710169.7063145</v>
      </c>
      <c r="L2718" s="4"/>
      <c r="M2718" s="4"/>
    </row>
    <row r="2719" spans="1:13" x14ac:dyDescent="0.4">
      <c r="A2719">
        <v>210000798</v>
      </c>
      <c r="B2719" t="s">
        <v>1612</v>
      </c>
      <c r="C2719" t="s">
        <v>5932</v>
      </c>
      <c r="D2719" t="s">
        <v>2687</v>
      </c>
      <c r="F2719" t="s">
        <v>5952</v>
      </c>
      <c r="G2719" t="s">
        <v>2687</v>
      </c>
      <c r="H2719" t="s">
        <v>5952</v>
      </c>
      <c r="I2719" t="s">
        <v>692</v>
      </c>
      <c r="J2719">
        <v>1303145110.307287</v>
      </c>
      <c r="L2719" s="4"/>
      <c r="M2719" s="4"/>
    </row>
    <row r="2720" spans="1:13" x14ac:dyDescent="0.4">
      <c r="A2720">
        <v>210000798</v>
      </c>
      <c r="B2720" t="s">
        <v>1612</v>
      </c>
      <c r="C2720" t="s">
        <v>5932</v>
      </c>
      <c r="D2720" t="s">
        <v>2687</v>
      </c>
      <c r="F2720" t="s">
        <v>5935</v>
      </c>
      <c r="G2720" t="s">
        <v>2687</v>
      </c>
      <c r="H2720" t="s">
        <v>5935</v>
      </c>
      <c r="I2720" t="s">
        <v>692</v>
      </c>
      <c r="J2720">
        <v>1481034760.285743</v>
      </c>
      <c r="L2720" s="4"/>
      <c r="M2720" s="4"/>
    </row>
    <row r="2721" spans="1:13" x14ac:dyDescent="0.4">
      <c r="A2721">
        <v>210000798</v>
      </c>
      <c r="B2721" t="s">
        <v>1612</v>
      </c>
      <c r="C2721" t="s">
        <v>5932</v>
      </c>
      <c r="D2721" t="s">
        <v>2687</v>
      </c>
      <c r="F2721" t="s">
        <v>5949</v>
      </c>
      <c r="G2721" t="s">
        <v>2687</v>
      </c>
      <c r="H2721" t="s">
        <v>5949</v>
      </c>
      <c r="I2721" t="s">
        <v>692</v>
      </c>
      <c r="J2721">
        <v>401285954.60256147</v>
      </c>
      <c r="L2721" s="4"/>
      <c r="M2721" s="4"/>
    </row>
    <row r="2722" spans="1:13" x14ac:dyDescent="0.4">
      <c r="A2722">
        <v>210000798</v>
      </c>
      <c r="B2722" t="s">
        <v>1612</v>
      </c>
      <c r="C2722" t="s">
        <v>5932</v>
      </c>
      <c r="D2722" t="s">
        <v>2687</v>
      </c>
      <c r="F2722" t="s">
        <v>5955</v>
      </c>
      <c r="G2722" t="s">
        <v>2687</v>
      </c>
      <c r="H2722" t="s">
        <v>5955</v>
      </c>
      <c r="I2722" t="s">
        <v>812</v>
      </c>
      <c r="J2722">
        <v>1977470992.783757</v>
      </c>
      <c r="L2722" s="4"/>
      <c r="M2722" s="4"/>
    </row>
    <row r="2723" spans="1:13" x14ac:dyDescent="0.4">
      <c r="A2723">
        <v>210000798</v>
      </c>
      <c r="B2723" t="s">
        <v>1612</v>
      </c>
      <c r="C2723" t="s">
        <v>5932</v>
      </c>
      <c r="D2723" t="s">
        <v>2687</v>
      </c>
      <c r="F2723" t="s">
        <v>5938</v>
      </c>
      <c r="G2723" t="s">
        <v>2687</v>
      </c>
      <c r="H2723" t="s">
        <v>5938</v>
      </c>
      <c r="I2723" t="s">
        <v>692</v>
      </c>
      <c r="J2723">
        <v>1307282078.911438</v>
      </c>
      <c r="L2723" s="4"/>
      <c r="M2723" s="4"/>
    </row>
    <row r="2724" spans="1:13" x14ac:dyDescent="0.4">
      <c r="A2724">
        <v>210000798</v>
      </c>
      <c r="B2724" t="s">
        <v>1612</v>
      </c>
      <c r="C2724" t="s">
        <v>5932</v>
      </c>
      <c r="D2724" t="s">
        <v>2687</v>
      </c>
      <c r="F2724" t="s">
        <v>5958</v>
      </c>
      <c r="G2724" t="s">
        <v>2687</v>
      </c>
      <c r="H2724" t="s">
        <v>5958</v>
      </c>
      <c r="I2724" t="s">
        <v>692</v>
      </c>
      <c r="J2724">
        <v>2089169145.0958099</v>
      </c>
      <c r="L2724" s="4"/>
      <c r="M2724" s="4"/>
    </row>
    <row r="2725" spans="1:13" x14ac:dyDescent="0.4">
      <c r="A2725">
        <v>210000798</v>
      </c>
      <c r="B2725" t="s">
        <v>1612</v>
      </c>
      <c r="C2725" t="s">
        <v>5932</v>
      </c>
      <c r="D2725" t="s">
        <v>2687</v>
      </c>
      <c r="F2725" t="s">
        <v>5945</v>
      </c>
      <c r="G2725" t="s">
        <v>2687</v>
      </c>
      <c r="H2725" t="s">
        <v>5945</v>
      </c>
      <c r="I2725" t="s">
        <v>692</v>
      </c>
      <c r="J2725">
        <v>620545290.62251782</v>
      </c>
      <c r="L2725" s="4"/>
      <c r="M2725" s="4"/>
    </row>
    <row r="2726" spans="1:13" x14ac:dyDescent="0.4">
      <c r="A2726">
        <v>210000798</v>
      </c>
      <c r="B2726" t="s">
        <v>1612</v>
      </c>
      <c r="C2726" t="s">
        <v>5932</v>
      </c>
      <c r="D2726" t="s">
        <v>2687</v>
      </c>
      <c r="F2726" t="s">
        <v>5946</v>
      </c>
      <c r="G2726" t="s">
        <v>2687</v>
      </c>
      <c r="H2726" t="s">
        <v>5946</v>
      </c>
      <c r="I2726" t="s">
        <v>692</v>
      </c>
      <c r="J2726">
        <v>0</v>
      </c>
      <c r="L2726" s="4"/>
      <c r="M2726" s="4"/>
    </row>
    <row r="2727" spans="1:13" x14ac:dyDescent="0.4">
      <c r="A2727">
        <v>210000802</v>
      </c>
      <c r="B2727" t="s">
        <v>1754</v>
      </c>
      <c r="C2727" t="s">
        <v>5959</v>
      </c>
      <c r="D2727" t="s">
        <v>554</v>
      </c>
      <c r="E2727" t="s">
        <v>5960</v>
      </c>
      <c r="F2727" t="s">
        <v>5961</v>
      </c>
      <c r="G2727" t="s">
        <v>554</v>
      </c>
      <c r="H2727" t="s">
        <v>5962</v>
      </c>
      <c r="I2727" t="s">
        <v>692</v>
      </c>
      <c r="J2727">
        <v>45618695785.885002</v>
      </c>
      <c r="K2727">
        <v>6.51</v>
      </c>
      <c r="L2727" s="4">
        <v>51920</v>
      </c>
      <c r="M2727" s="4">
        <v>44980</v>
      </c>
    </row>
    <row r="2728" spans="1:13" x14ac:dyDescent="0.4">
      <c r="A2728">
        <v>210000802</v>
      </c>
      <c r="B2728" t="s">
        <v>1754</v>
      </c>
      <c r="C2728" t="s">
        <v>5959</v>
      </c>
      <c r="D2728" t="s">
        <v>554</v>
      </c>
      <c r="E2728" t="s">
        <v>5972</v>
      </c>
      <c r="F2728" t="s">
        <v>5973</v>
      </c>
      <c r="G2728" t="s">
        <v>554</v>
      </c>
      <c r="H2728" t="s">
        <v>5974</v>
      </c>
      <c r="I2728" t="s">
        <v>692</v>
      </c>
      <c r="J2728">
        <v>48077706857.406898</v>
      </c>
      <c r="K2728">
        <v>4.4000000000000004</v>
      </c>
      <c r="L2728" s="4">
        <v>52877</v>
      </c>
      <c r="M2728" s="4">
        <v>44428</v>
      </c>
    </row>
    <row r="2729" spans="1:13" x14ac:dyDescent="0.4">
      <c r="A2729">
        <v>210000802</v>
      </c>
      <c r="B2729" t="s">
        <v>1754</v>
      </c>
      <c r="C2729" t="s">
        <v>5959</v>
      </c>
      <c r="D2729" t="s">
        <v>554</v>
      </c>
      <c r="E2729" t="s">
        <v>5975</v>
      </c>
      <c r="F2729" t="s">
        <v>5976</v>
      </c>
      <c r="G2729" t="s">
        <v>554</v>
      </c>
      <c r="H2729" t="s">
        <v>5977</v>
      </c>
      <c r="I2729" t="s">
        <v>692</v>
      </c>
      <c r="J2729">
        <v>19157055187.1689</v>
      </c>
      <c r="K2729">
        <v>6.88</v>
      </c>
      <c r="L2729" s="4">
        <v>46884</v>
      </c>
      <c r="M2729" s="4">
        <v>44346</v>
      </c>
    </row>
    <row r="2730" spans="1:13" x14ac:dyDescent="0.4">
      <c r="A2730">
        <v>210000802</v>
      </c>
      <c r="B2730" t="s">
        <v>1754</v>
      </c>
      <c r="C2730" t="s">
        <v>5959</v>
      </c>
      <c r="D2730" t="s">
        <v>554</v>
      </c>
      <c r="E2730" t="s">
        <v>5966</v>
      </c>
      <c r="F2730" t="s">
        <v>5967</v>
      </c>
      <c r="G2730" t="s">
        <v>554</v>
      </c>
      <c r="H2730" t="s">
        <v>5968</v>
      </c>
      <c r="I2730" t="s">
        <v>692</v>
      </c>
      <c r="J2730">
        <v>32932745816.316101</v>
      </c>
      <c r="K2730">
        <v>5.6</v>
      </c>
      <c r="L2730" s="4">
        <v>51570</v>
      </c>
      <c r="M2730" s="4">
        <v>44699</v>
      </c>
    </row>
    <row r="2731" spans="1:13" x14ac:dyDescent="0.4">
      <c r="A2731">
        <v>210000802</v>
      </c>
      <c r="B2731" t="s">
        <v>1754</v>
      </c>
      <c r="C2731" t="s">
        <v>5959</v>
      </c>
      <c r="D2731" t="s">
        <v>554</v>
      </c>
      <c r="E2731" t="s">
        <v>5963</v>
      </c>
      <c r="F2731" t="s">
        <v>5964</v>
      </c>
      <c r="G2731" t="s">
        <v>554</v>
      </c>
      <c r="H2731" t="s">
        <v>5965</v>
      </c>
      <c r="I2731" t="s">
        <v>768</v>
      </c>
      <c r="J2731">
        <v>35854065455.483101</v>
      </c>
      <c r="K2731">
        <v>4.58</v>
      </c>
      <c r="L2731" s="4">
        <v>55876</v>
      </c>
      <c r="M2731" s="4">
        <v>44509</v>
      </c>
    </row>
    <row r="2732" spans="1:13" x14ac:dyDescent="0.4">
      <c r="A2732">
        <v>210000802</v>
      </c>
      <c r="B2732" t="s">
        <v>1754</v>
      </c>
      <c r="C2732" t="s">
        <v>5959</v>
      </c>
      <c r="D2732" t="s">
        <v>554</v>
      </c>
      <c r="E2732" t="s">
        <v>5969</v>
      </c>
      <c r="F2732" t="s">
        <v>5970</v>
      </c>
      <c r="G2732" t="s">
        <v>554</v>
      </c>
      <c r="H2732" t="s">
        <v>5971</v>
      </c>
      <c r="I2732" t="s">
        <v>692</v>
      </c>
      <c r="J2732">
        <v>31552908828.8349</v>
      </c>
      <c r="K2732">
        <v>7.6210000000000004</v>
      </c>
      <c r="L2732" s="4">
        <v>51501</v>
      </c>
      <c r="M2732" s="4">
        <v>45456</v>
      </c>
    </row>
    <row r="2733" spans="1:13" x14ac:dyDescent="0.4">
      <c r="A2733">
        <v>210000817</v>
      </c>
      <c r="B2733" t="s">
        <v>1893</v>
      </c>
      <c r="C2733" t="s">
        <v>9553</v>
      </c>
      <c r="D2733" t="s">
        <v>554</v>
      </c>
      <c r="E2733" t="s">
        <v>9554</v>
      </c>
      <c r="F2733" t="s">
        <v>9555</v>
      </c>
      <c r="G2733" t="s">
        <v>554</v>
      </c>
      <c r="H2733" t="s">
        <v>9556</v>
      </c>
      <c r="I2733" t="s">
        <v>692</v>
      </c>
      <c r="J2733">
        <v>1828839095.4200101</v>
      </c>
      <c r="L2733" s="4"/>
      <c r="M2733" s="4"/>
    </row>
    <row r="2734" spans="1:13" x14ac:dyDescent="0.4">
      <c r="A2734">
        <v>210000817</v>
      </c>
      <c r="B2734" t="s">
        <v>1893</v>
      </c>
      <c r="C2734" t="s">
        <v>9553</v>
      </c>
      <c r="D2734" t="s">
        <v>2687</v>
      </c>
      <c r="E2734" t="s">
        <v>9554</v>
      </c>
      <c r="F2734" t="s">
        <v>9555</v>
      </c>
      <c r="G2734" t="s">
        <v>2687</v>
      </c>
      <c r="H2734" t="s">
        <v>9556</v>
      </c>
      <c r="I2734" t="s">
        <v>692</v>
      </c>
      <c r="J2734">
        <v>12915107175.2992</v>
      </c>
      <c r="L2734" s="4"/>
      <c r="M2734" s="4"/>
    </row>
    <row r="2735" spans="1:13" x14ac:dyDescent="0.4">
      <c r="A2735">
        <v>210000829</v>
      </c>
      <c r="B2735" t="s">
        <v>5978</v>
      </c>
      <c r="C2735" t="s">
        <v>5979</v>
      </c>
      <c r="D2735" t="s">
        <v>554</v>
      </c>
      <c r="E2735" t="s">
        <v>6004</v>
      </c>
      <c r="F2735" t="s">
        <v>6005</v>
      </c>
      <c r="G2735" t="s">
        <v>554</v>
      </c>
      <c r="H2735" t="s">
        <v>6003</v>
      </c>
      <c r="I2735" t="s">
        <v>557</v>
      </c>
      <c r="J2735">
        <v>1693505495.6358199</v>
      </c>
      <c r="K2735">
        <v>7</v>
      </c>
      <c r="L2735" s="4">
        <v>49979</v>
      </c>
      <c r="M2735" s="4">
        <v>44172</v>
      </c>
    </row>
    <row r="2736" spans="1:13" x14ac:dyDescent="0.4">
      <c r="A2736">
        <v>210000829</v>
      </c>
      <c r="B2736" t="s">
        <v>5978</v>
      </c>
      <c r="C2736" t="s">
        <v>5979</v>
      </c>
      <c r="D2736" t="s">
        <v>554</v>
      </c>
      <c r="E2736" t="s">
        <v>5995</v>
      </c>
      <c r="F2736" t="s">
        <v>5996</v>
      </c>
      <c r="G2736" t="s">
        <v>554</v>
      </c>
      <c r="H2736" t="s">
        <v>5997</v>
      </c>
      <c r="I2736" t="s">
        <v>557</v>
      </c>
      <c r="J2736">
        <v>580304524.429003</v>
      </c>
      <c r="K2736">
        <v>3.8</v>
      </c>
      <c r="L2736" s="4">
        <v>49705</v>
      </c>
      <c r="M2736" s="4">
        <v>44237</v>
      </c>
    </row>
    <row r="2737" spans="1:13" x14ac:dyDescent="0.4">
      <c r="A2737">
        <v>210000829</v>
      </c>
      <c r="B2737" t="s">
        <v>5978</v>
      </c>
      <c r="C2737" t="s">
        <v>5979</v>
      </c>
      <c r="D2737" t="s">
        <v>554</v>
      </c>
      <c r="E2737" t="s">
        <v>5998</v>
      </c>
      <c r="F2737" t="s">
        <v>5999</v>
      </c>
      <c r="G2737" t="s">
        <v>554</v>
      </c>
      <c r="H2737" t="s">
        <v>6000</v>
      </c>
      <c r="I2737" t="s">
        <v>557</v>
      </c>
      <c r="J2737">
        <v>580304524.429003</v>
      </c>
      <c r="K2737">
        <v>3.8</v>
      </c>
      <c r="L2737" s="4">
        <v>49705</v>
      </c>
      <c r="M2737" s="4">
        <v>44237</v>
      </c>
    </row>
    <row r="2738" spans="1:13" x14ac:dyDescent="0.4">
      <c r="A2738">
        <v>210000829</v>
      </c>
      <c r="B2738" t="s">
        <v>5978</v>
      </c>
      <c r="C2738" t="s">
        <v>5979</v>
      </c>
      <c r="D2738" t="s">
        <v>554</v>
      </c>
      <c r="E2738" t="s">
        <v>5992</v>
      </c>
      <c r="F2738" t="s">
        <v>5993</v>
      </c>
      <c r="G2738" t="s">
        <v>554</v>
      </c>
      <c r="H2738" t="s">
        <v>5994</v>
      </c>
      <c r="I2738" t="s">
        <v>557</v>
      </c>
      <c r="J2738">
        <v>580304524.429003</v>
      </c>
      <c r="K2738">
        <v>3.8</v>
      </c>
      <c r="L2738" s="4">
        <v>49705</v>
      </c>
      <c r="M2738" s="4">
        <v>44237</v>
      </c>
    </row>
    <row r="2739" spans="1:13" x14ac:dyDescent="0.4">
      <c r="A2739">
        <v>210000829</v>
      </c>
      <c r="B2739" t="s">
        <v>5978</v>
      </c>
      <c r="C2739" t="s">
        <v>5979</v>
      </c>
      <c r="D2739" t="s">
        <v>554</v>
      </c>
      <c r="E2739" t="s">
        <v>5983</v>
      </c>
      <c r="F2739" t="s">
        <v>5984</v>
      </c>
      <c r="G2739" t="s">
        <v>554</v>
      </c>
      <c r="H2739" t="s">
        <v>5985</v>
      </c>
      <c r="I2739" t="s">
        <v>557</v>
      </c>
      <c r="J2739">
        <v>580304524.429003</v>
      </c>
      <c r="K2739">
        <v>3.8</v>
      </c>
      <c r="L2739" s="4">
        <v>49705</v>
      </c>
      <c r="M2739" s="4">
        <v>44237</v>
      </c>
    </row>
    <row r="2740" spans="1:13" x14ac:dyDescent="0.4">
      <c r="A2740">
        <v>210000829</v>
      </c>
      <c r="B2740" t="s">
        <v>5978</v>
      </c>
      <c r="C2740" t="s">
        <v>5979</v>
      </c>
      <c r="D2740" t="s">
        <v>554</v>
      </c>
      <c r="E2740" t="s">
        <v>5980</v>
      </c>
      <c r="F2740" t="s">
        <v>5981</v>
      </c>
      <c r="G2740" t="s">
        <v>554</v>
      </c>
      <c r="H2740" t="s">
        <v>5982</v>
      </c>
      <c r="I2740" t="s">
        <v>557</v>
      </c>
      <c r="J2740">
        <v>580304524.429003</v>
      </c>
      <c r="K2740">
        <v>3.8</v>
      </c>
      <c r="L2740" s="4">
        <v>49705</v>
      </c>
      <c r="M2740" s="4">
        <v>44237</v>
      </c>
    </row>
    <row r="2741" spans="1:13" x14ac:dyDescent="0.4">
      <c r="A2741">
        <v>210000829</v>
      </c>
      <c r="B2741" t="s">
        <v>5978</v>
      </c>
      <c r="C2741" t="s">
        <v>5979</v>
      </c>
      <c r="D2741" t="s">
        <v>554</v>
      </c>
      <c r="E2741" t="s">
        <v>5986</v>
      </c>
      <c r="F2741" t="s">
        <v>5987</v>
      </c>
      <c r="G2741" t="s">
        <v>554</v>
      </c>
      <c r="H2741" t="s">
        <v>5988</v>
      </c>
      <c r="I2741" t="s">
        <v>557</v>
      </c>
      <c r="J2741">
        <v>580304524.429003</v>
      </c>
      <c r="K2741">
        <v>3.8</v>
      </c>
      <c r="L2741" s="4">
        <v>49705</v>
      </c>
      <c r="M2741" s="4">
        <v>44237</v>
      </c>
    </row>
    <row r="2742" spans="1:13" x14ac:dyDescent="0.4">
      <c r="A2742">
        <v>210000829</v>
      </c>
      <c r="B2742" t="s">
        <v>5978</v>
      </c>
      <c r="C2742" t="s">
        <v>5979</v>
      </c>
      <c r="D2742" t="s">
        <v>554</v>
      </c>
      <c r="E2742" t="s">
        <v>5989</v>
      </c>
      <c r="F2742" t="s">
        <v>5990</v>
      </c>
      <c r="G2742" t="s">
        <v>554</v>
      </c>
      <c r="H2742" t="s">
        <v>5991</v>
      </c>
      <c r="I2742" t="s">
        <v>557</v>
      </c>
      <c r="J2742">
        <v>580304524.429003</v>
      </c>
      <c r="K2742">
        <v>3.8</v>
      </c>
      <c r="L2742" s="4">
        <v>49705</v>
      </c>
      <c r="M2742" s="4">
        <v>44237</v>
      </c>
    </row>
    <row r="2743" spans="1:13" x14ac:dyDescent="0.4">
      <c r="A2743">
        <v>210000829</v>
      </c>
      <c r="B2743" t="s">
        <v>5978</v>
      </c>
      <c r="C2743" t="s">
        <v>5979</v>
      </c>
      <c r="D2743" t="s">
        <v>554</v>
      </c>
      <c r="E2743" t="s">
        <v>6001</v>
      </c>
      <c r="F2743" t="s">
        <v>6002</v>
      </c>
      <c r="G2743" t="s">
        <v>554</v>
      </c>
      <c r="H2743" t="s">
        <v>6003</v>
      </c>
      <c r="I2743" t="s">
        <v>557</v>
      </c>
      <c r="J2743">
        <v>20177152282.689499</v>
      </c>
      <c r="K2743">
        <v>4</v>
      </c>
      <c r="L2743" s="4">
        <v>49613</v>
      </c>
      <c r="M2743" s="4">
        <v>44172</v>
      </c>
    </row>
    <row r="2744" spans="1:13" x14ac:dyDescent="0.4">
      <c r="A2744">
        <v>210000829</v>
      </c>
      <c r="B2744" t="s">
        <v>5978</v>
      </c>
      <c r="C2744" t="s">
        <v>5979</v>
      </c>
      <c r="D2744" t="s">
        <v>2687</v>
      </c>
      <c r="E2744" t="s">
        <v>6006</v>
      </c>
      <c r="F2744" t="s">
        <v>6003</v>
      </c>
      <c r="G2744" t="s">
        <v>2687</v>
      </c>
      <c r="H2744" t="s">
        <v>6003</v>
      </c>
      <c r="I2744" t="s">
        <v>557</v>
      </c>
      <c r="J2744">
        <v>181057898.07551301</v>
      </c>
      <c r="L2744" s="4"/>
      <c r="M2744" s="4"/>
    </row>
    <row r="2745" spans="1:13" x14ac:dyDescent="0.4">
      <c r="A2745">
        <v>210000842</v>
      </c>
      <c r="B2745" t="s">
        <v>6007</v>
      </c>
      <c r="C2745" t="s">
        <v>6008</v>
      </c>
      <c r="D2745" t="s">
        <v>554</v>
      </c>
      <c r="E2745" t="s">
        <v>6009</v>
      </c>
      <c r="F2745" t="s">
        <v>6010</v>
      </c>
      <c r="G2745" t="s">
        <v>554</v>
      </c>
      <c r="H2745" t="s">
        <v>6011</v>
      </c>
      <c r="I2745" t="s">
        <v>692</v>
      </c>
      <c r="J2745">
        <v>71507729537.769409</v>
      </c>
      <c r="K2745">
        <v>4.45</v>
      </c>
      <c r="L2745" s="4">
        <v>47134</v>
      </c>
      <c r="M2745" s="4">
        <v>42745</v>
      </c>
    </row>
    <row r="2746" spans="1:13" x14ac:dyDescent="0.4">
      <c r="A2746">
        <v>210000843</v>
      </c>
      <c r="B2746" t="s">
        <v>6012</v>
      </c>
      <c r="C2746" t="s">
        <v>6013</v>
      </c>
      <c r="D2746" t="s">
        <v>554</v>
      </c>
      <c r="E2746" t="s">
        <v>6014</v>
      </c>
      <c r="F2746" t="s">
        <v>6015</v>
      </c>
      <c r="G2746" t="s">
        <v>554</v>
      </c>
      <c r="H2746" t="s">
        <v>6016</v>
      </c>
      <c r="I2746" t="s">
        <v>692</v>
      </c>
      <c r="J2746">
        <v>37629361976.012604</v>
      </c>
      <c r="K2746">
        <v>0</v>
      </c>
      <c r="L2746" s="4">
        <v>47159</v>
      </c>
      <c r="M2746" s="4">
        <v>43595</v>
      </c>
    </row>
    <row r="2747" spans="1:13" x14ac:dyDescent="0.4">
      <c r="A2747">
        <v>210000845</v>
      </c>
      <c r="B2747" t="s">
        <v>6017</v>
      </c>
      <c r="C2747" t="s">
        <v>6018</v>
      </c>
      <c r="D2747" t="s">
        <v>554</v>
      </c>
      <c r="E2747" t="s">
        <v>6019</v>
      </c>
      <c r="F2747" t="s">
        <v>6020</v>
      </c>
      <c r="G2747" t="s">
        <v>554</v>
      </c>
      <c r="H2747" t="s">
        <v>6021</v>
      </c>
      <c r="I2747" t="s">
        <v>692</v>
      </c>
      <c r="J2747">
        <v>66961000994.811897</v>
      </c>
      <c r="K2747">
        <v>4</v>
      </c>
      <c r="L2747" s="4">
        <v>47066</v>
      </c>
      <c r="M2747" s="4">
        <v>44504</v>
      </c>
    </row>
    <row r="2748" spans="1:13" x14ac:dyDescent="0.4">
      <c r="A2748">
        <v>210000850</v>
      </c>
      <c r="B2748" t="s">
        <v>1061</v>
      </c>
      <c r="C2748" t="s">
        <v>6022</v>
      </c>
      <c r="D2748" t="s">
        <v>554</v>
      </c>
      <c r="E2748" t="s">
        <v>6023</v>
      </c>
      <c r="F2748" t="s">
        <v>6024</v>
      </c>
      <c r="G2748" t="s">
        <v>554</v>
      </c>
      <c r="H2748" t="s">
        <v>6025</v>
      </c>
      <c r="I2748" t="s">
        <v>3564</v>
      </c>
      <c r="J2748">
        <v>23459242913.368</v>
      </c>
      <c r="K2748">
        <v>7.81</v>
      </c>
      <c r="L2748" s="4">
        <v>47020</v>
      </c>
      <c r="M2748" s="4">
        <v>41914</v>
      </c>
    </row>
    <row r="2749" spans="1:13" x14ac:dyDescent="0.4">
      <c r="A2749">
        <v>210000850</v>
      </c>
      <c r="B2749" t="s">
        <v>1061</v>
      </c>
      <c r="C2749" t="s">
        <v>6022</v>
      </c>
      <c r="D2749" t="s">
        <v>554</v>
      </c>
      <c r="E2749" t="s">
        <v>6026</v>
      </c>
      <c r="F2749" t="s">
        <v>6027</v>
      </c>
      <c r="G2749" t="s">
        <v>554</v>
      </c>
      <c r="H2749" t="s">
        <v>6028</v>
      </c>
      <c r="I2749" t="s">
        <v>692</v>
      </c>
      <c r="J2749">
        <v>21578194616.9842</v>
      </c>
      <c r="K2749">
        <v>3</v>
      </c>
      <c r="L2749" s="4">
        <v>47020</v>
      </c>
      <c r="M2749" s="4">
        <v>41914</v>
      </c>
    </row>
    <row r="2750" spans="1:13" x14ac:dyDescent="0.4">
      <c r="A2750">
        <v>210000851</v>
      </c>
      <c r="B2750" t="s">
        <v>6029</v>
      </c>
      <c r="C2750" t="s">
        <v>6030</v>
      </c>
      <c r="D2750" t="s">
        <v>554</v>
      </c>
      <c r="E2750" t="s">
        <v>6031</v>
      </c>
      <c r="F2750" t="s">
        <v>6032</v>
      </c>
      <c r="G2750" t="s">
        <v>554</v>
      </c>
      <c r="H2750" t="s">
        <v>6033</v>
      </c>
      <c r="I2750" t="s">
        <v>692</v>
      </c>
      <c r="J2750">
        <v>44499413853.882004</v>
      </c>
      <c r="K2750">
        <v>5.85</v>
      </c>
      <c r="L2750" s="4">
        <v>46934</v>
      </c>
      <c r="M2750" s="4">
        <v>43412</v>
      </c>
    </row>
    <row r="2751" spans="1:13" x14ac:dyDescent="0.4">
      <c r="A2751">
        <v>210000852</v>
      </c>
      <c r="B2751" t="s">
        <v>6034</v>
      </c>
      <c r="C2751" t="s">
        <v>6035</v>
      </c>
      <c r="D2751" t="s">
        <v>554</v>
      </c>
      <c r="E2751" t="s">
        <v>6036</v>
      </c>
      <c r="F2751" t="s">
        <v>6037</v>
      </c>
      <c r="G2751" t="s">
        <v>554</v>
      </c>
      <c r="H2751" t="s">
        <v>6038</v>
      </c>
      <c r="I2751" t="s">
        <v>692</v>
      </c>
      <c r="J2751">
        <v>117578154466.056</v>
      </c>
      <c r="K2751">
        <v>5</v>
      </c>
      <c r="L2751" s="4">
        <v>46478</v>
      </c>
      <c r="M2751" s="4">
        <v>42705</v>
      </c>
    </row>
    <row r="2752" spans="1:13" x14ac:dyDescent="0.4">
      <c r="A2752">
        <v>210000856</v>
      </c>
      <c r="B2752" t="s">
        <v>6039</v>
      </c>
      <c r="C2752" t="s">
        <v>6040</v>
      </c>
      <c r="D2752" t="s">
        <v>554</v>
      </c>
      <c r="E2752" t="s">
        <v>6041</v>
      </c>
      <c r="F2752" t="s">
        <v>6042</v>
      </c>
      <c r="G2752" t="s">
        <v>554</v>
      </c>
      <c r="H2752" t="s">
        <v>6043</v>
      </c>
      <c r="I2752" t="s">
        <v>692</v>
      </c>
      <c r="J2752">
        <v>166809654766.13199</v>
      </c>
      <c r="K2752">
        <v>7</v>
      </c>
      <c r="L2752" s="4">
        <v>45535</v>
      </c>
      <c r="M2752" s="4">
        <v>45231</v>
      </c>
    </row>
    <row r="2753" spans="1:13" x14ac:dyDescent="0.4">
      <c r="A2753">
        <v>210000856</v>
      </c>
      <c r="B2753" t="s">
        <v>6039</v>
      </c>
      <c r="C2753" t="s">
        <v>6040</v>
      </c>
      <c r="D2753" t="s">
        <v>554</v>
      </c>
      <c r="E2753" t="s">
        <v>6045</v>
      </c>
      <c r="F2753" t="s">
        <v>6046</v>
      </c>
      <c r="G2753" t="s">
        <v>554</v>
      </c>
      <c r="H2753" t="s">
        <v>6044</v>
      </c>
      <c r="I2753" t="s">
        <v>692</v>
      </c>
      <c r="J2753">
        <v>70832638.7745056</v>
      </c>
      <c r="K2753">
        <v>4.5999999999999996</v>
      </c>
      <c r="L2753" s="4">
        <v>49262</v>
      </c>
      <c r="M2753" s="4">
        <v>45610</v>
      </c>
    </row>
    <row r="2754" spans="1:13" x14ac:dyDescent="0.4">
      <c r="A2754">
        <v>210000857</v>
      </c>
      <c r="B2754" t="s">
        <v>6047</v>
      </c>
      <c r="C2754" t="s">
        <v>6048</v>
      </c>
      <c r="D2754" t="s">
        <v>554</v>
      </c>
      <c r="E2754" t="s">
        <v>6049</v>
      </c>
      <c r="F2754" t="s">
        <v>6050</v>
      </c>
      <c r="G2754" t="s">
        <v>554</v>
      </c>
      <c r="H2754" t="s">
        <v>6051</v>
      </c>
      <c r="I2754" t="s">
        <v>692</v>
      </c>
      <c r="J2754">
        <v>59950554421.877899</v>
      </c>
      <c r="K2754">
        <v>6.0990000000000002</v>
      </c>
      <c r="L2754" s="4">
        <v>47157</v>
      </c>
      <c r="M2754" s="4">
        <v>43532</v>
      </c>
    </row>
    <row r="2755" spans="1:13" x14ac:dyDescent="0.4">
      <c r="A2755">
        <v>210000858</v>
      </c>
      <c r="B2755" t="s">
        <v>6052</v>
      </c>
      <c r="C2755" t="s">
        <v>6053</v>
      </c>
      <c r="D2755" t="s">
        <v>554</v>
      </c>
      <c r="E2755" t="s">
        <v>6054</v>
      </c>
      <c r="F2755" t="s">
        <v>6055</v>
      </c>
      <c r="G2755" t="s">
        <v>554</v>
      </c>
      <c r="H2755" t="s">
        <v>6056</v>
      </c>
      <c r="I2755" t="s">
        <v>692</v>
      </c>
      <c r="J2755">
        <v>79506049656.349701</v>
      </c>
      <c r="K2755">
        <v>5</v>
      </c>
      <c r="L2755" s="4">
        <v>46966</v>
      </c>
      <c r="M2755" s="4">
        <v>42576</v>
      </c>
    </row>
    <row r="2756" spans="1:13" x14ac:dyDescent="0.4">
      <c r="A2756">
        <v>210000859</v>
      </c>
      <c r="B2756" t="s">
        <v>1478</v>
      </c>
      <c r="C2756" t="s">
        <v>9557</v>
      </c>
      <c r="D2756" t="s">
        <v>554</v>
      </c>
      <c r="E2756" t="s">
        <v>9558</v>
      </c>
      <c r="F2756" t="s">
        <v>9559</v>
      </c>
      <c r="G2756" t="s">
        <v>554</v>
      </c>
      <c r="H2756" t="s">
        <v>9560</v>
      </c>
      <c r="I2756" t="s">
        <v>692</v>
      </c>
      <c r="J2756">
        <v>838987512.97877204</v>
      </c>
      <c r="K2756">
        <v>7.1</v>
      </c>
      <c r="L2756" s="4">
        <v>45175</v>
      </c>
      <c r="M2756" s="4">
        <v>43349</v>
      </c>
    </row>
    <row r="2757" spans="1:13" x14ac:dyDescent="0.4">
      <c r="A2757">
        <v>210000862</v>
      </c>
      <c r="B2757" t="s">
        <v>6057</v>
      </c>
      <c r="C2757" t="s">
        <v>6058</v>
      </c>
      <c r="D2757" t="s">
        <v>554</v>
      </c>
      <c r="E2757" t="s">
        <v>6059</v>
      </c>
      <c r="F2757" t="s">
        <v>6060</v>
      </c>
      <c r="G2757" t="s">
        <v>554</v>
      </c>
      <c r="H2757" t="s">
        <v>6061</v>
      </c>
      <c r="I2757" t="s">
        <v>919</v>
      </c>
      <c r="J2757">
        <v>54551534404.092598</v>
      </c>
      <c r="K2757">
        <v>8.9189000000000007</v>
      </c>
      <c r="L2757" s="4">
        <v>46772</v>
      </c>
      <c r="M2757" s="4">
        <v>43437</v>
      </c>
    </row>
    <row r="2758" spans="1:13" x14ac:dyDescent="0.4">
      <c r="A2758">
        <v>210000862</v>
      </c>
      <c r="B2758" t="s">
        <v>6057</v>
      </c>
      <c r="C2758" t="s">
        <v>6058</v>
      </c>
      <c r="D2758" t="s">
        <v>554</v>
      </c>
      <c r="E2758" t="s">
        <v>6062</v>
      </c>
      <c r="F2758" t="s">
        <v>6063</v>
      </c>
      <c r="G2758" t="s">
        <v>554</v>
      </c>
      <c r="H2758" t="s">
        <v>6061</v>
      </c>
      <c r="I2758" t="s">
        <v>919</v>
      </c>
      <c r="J2758">
        <v>16988211.3679692</v>
      </c>
      <c r="K2758">
        <v>8.9189000000000007</v>
      </c>
      <c r="L2758" s="4">
        <v>46772</v>
      </c>
      <c r="M2758" s="4">
        <v>43467</v>
      </c>
    </row>
    <row r="2759" spans="1:13" x14ac:dyDescent="0.4">
      <c r="A2759">
        <v>210000862</v>
      </c>
      <c r="B2759" t="s">
        <v>6057</v>
      </c>
      <c r="C2759" t="s">
        <v>6058</v>
      </c>
      <c r="D2759" t="s">
        <v>554</v>
      </c>
      <c r="E2759" t="s">
        <v>6064</v>
      </c>
      <c r="F2759" t="s">
        <v>6065</v>
      </c>
      <c r="G2759" t="s">
        <v>554</v>
      </c>
      <c r="H2759" t="s">
        <v>6061</v>
      </c>
      <c r="I2759" t="s">
        <v>919</v>
      </c>
      <c r="J2759">
        <v>816075978.545331</v>
      </c>
      <c r="K2759">
        <v>8.9189000000000007</v>
      </c>
      <c r="L2759" s="4">
        <v>46772</v>
      </c>
      <c r="M2759" s="4">
        <v>43965</v>
      </c>
    </row>
    <row r="2760" spans="1:13" x14ac:dyDescent="0.4">
      <c r="A2760">
        <v>210000862</v>
      </c>
      <c r="B2760" t="s">
        <v>6057</v>
      </c>
      <c r="C2760" t="s">
        <v>6058</v>
      </c>
      <c r="D2760" t="s">
        <v>554</v>
      </c>
      <c r="E2760" t="s">
        <v>6066</v>
      </c>
      <c r="F2760" t="s">
        <v>6067</v>
      </c>
      <c r="G2760" t="s">
        <v>554</v>
      </c>
      <c r="H2760" t="s">
        <v>6061</v>
      </c>
      <c r="I2760" t="s">
        <v>919</v>
      </c>
      <c r="J2760">
        <v>81589282.012063295</v>
      </c>
      <c r="K2760">
        <v>8.9189000000000007</v>
      </c>
      <c r="L2760" s="4">
        <v>46772</v>
      </c>
      <c r="M2760" s="4">
        <v>43977</v>
      </c>
    </row>
    <row r="2761" spans="1:13" x14ac:dyDescent="0.4">
      <c r="A2761">
        <v>210000862</v>
      </c>
      <c r="B2761" t="s">
        <v>6057</v>
      </c>
      <c r="C2761" t="s">
        <v>6058</v>
      </c>
      <c r="D2761" t="s">
        <v>554</v>
      </c>
      <c r="E2761" t="s">
        <v>6068</v>
      </c>
      <c r="F2761" t="s">
        <v>6069</v>
      </c>
      <c r="G2761" t="s">
        <v>554</v>
      </c>
      <c r="H2761" t="s">
        <v>6061</v>
      </c>
      <c r="I2761" t="s">
        <v>919</v>
      </c>
      <c r="J2761">
        <v>103092537.408217</v>
      </c>
      <c r="K2761">
        <v>8.9189000000000007</v>
      </c>
      <c r="L2761" s="4">
        <v>46772</v>
      </c>
      <c r="M2761" s="4">
        <v>44005</v>
      </c>
    </row>
    <row r="2762" spans="1:13" x14ac:dyDescent="0.4">
      <c r="A2762">
        <v>210000862</v>
      </c>
      <c r="B2762" t="s">
        <v>6057</v>
      </c>
      <c r="C2762" t="s">
        <v>6058</v>
      </c>
      <c r="D2762" t="s">
        <v>554</v>
      </c>
      <c r="E2762" t="s">
        <v>6070</v>
      </c>
      <c r="F2762" t="s">
        <v>6071</v>
      </c>
      <c r="G2762" t="s">
        <v>554</v>
      </c>
      <c r="H2762" t="s">
        <v>6061</v>
      </c>
      <c r="I2762" t="s">
        <v>919</v>
      </c>
      <c r="J2762">
        <v>456188713.09537202</v>
      </c>
      <c r="K2762">
        <v>8.9189000000000007</v>
      </c>
      <c r="L2762" s="4">
        <v>46772</v>
      </c>
      <c r="M2762" s="4">
        <v>44036</v>
      </c>
    </row>
    <row r="2763" spans="1:13" x14ac:dyDescent="0.4">
      <c r="A2763">
        <v>210000862</v>
      </c>
      <c r="B2763" t="s">
        <v>6057</v>
      </c>
      <c r="C2763" t="s">
        <v>6058</v>
      </c>
      <c r="D2763" t="s">
        <v>554</v>
      </c>
      <c r="E2763" t="s">
        <v>6072</v>
      </c>
      <c r="F2763" t="s">
        <v>6073</v>
      </c>
      <c r="G2763" t="s">
        <v>554</v>
      </c>
      <c r="H2763" t="s">
        <v>6061</v>
      </c>
      <c r="I2763" t="s">
        <v>919</v>
      </c>
      <c r="J2763">
        <v>248718766.336375</v>
      </c>
      <c r="K2763">
        <v>8.9189000000000007</v>
      </c>
      <c r="L2763" s="4">
        <v>46772</v>
      </c>
      <c r="M2763" s="4">
        <v>44068</v>
      </c>
    </row>
    <row r="2764" spans="1:13" x14ac:dyDescent="0.4">
      <c r="A2764">
        <v>210000862</v>
      </c>
      <c r="B2764" t="s">
        <v>6057</v>
      </c>
      <c r="C2764" t="s">
        <v>6058</v>
      </c>
      <c r="D2764" t="s">
        <v>554</v>
      </c>
      <c r="E2764" t="s">
        <v>6074</v>
      </c>
      <c r="F2764" t="s">
        <v>6075</v>
      </c>
      <c r="G2764" t="s">
        <v>554</v>
      </c>
      <c r="H2764" t="s">
        <v>6061</v>
      </c>
      <c r="I2764" t="s">
        <v>919</v>
      </c>
      <c r="J2764">
        <v>349138956.46020502</v>
      </c>
      <c r="K2764">
        <v>8.9189000000000007</v>
      </c>
      <c r="L2764" s="4">
        <v>46772</v>
      </c>
      <c r="M2764" s="4">
        <v>44097</v>
      </c>
    </row>
    <row r="2765" spans="1:13" x14ac:dyDescent="0.4">
      <c r="A2765">
        <v>210000862</v>
      </c>
      <c r="B2765" t="s">
        <v>6057</v>
      </c>
      <c r="C2765" t="s">
        <v>6058</v>
      </c>
      <c r="D2765" t="s">
        <v>554</v>
      </c>
      <c r="E2765" t="s">
        <v>6076</v>
      </c>
      <c r="F2765" t="s">
        <v>6077</v>
      </c>
      <c r="G2765" t="s">
        <v>554</v>
      </c>
      <c r="H2765" t="s">
        <v>6061</v>
      </c>
      <c r="I2765" t="s">
        <v>919</v>
      </c>
      <c r="J2765">
        <v>8555286.6684178505</v>
      </c>
      <c r="K2765">
        <v>8.9189000000000007</v>
      </c>
      <c r="L2765" s="4">
        <v>46772</v>
      </c>
      <c r="M2765" s="4">
        <v>44120</v>
      </c>
    </row>
    <row r="2766" spans="1:13" x14ac:dyDescent="0.4">
      <c r="A2766">
        <v>210000864</v>
      </c>
      <c r="B2766" t="s">
        <v>765</v>
      </c>
      <c r="C2766" t="s">
        <v>6078</v>
      </c>
      <c r="D2766" t="s">
        <v>554</v>
      </c>
      <c r="E2766" t="s">
        <v>6079</v>
      </c>
      <c r="F2766" t="s">
        <v>6080</v>
      </c>
      <c r="G2766" t="s">
        <v>554</v>
      </c>
      <c r="H2766" t="s">
        <v>6081</v>
      </c>
      <c r="I2766" t="s">
        <v>557</v>
      </c>
      <c r="J2766">
        <v>1028027413.9177001</v>
      </c>
      <c r="K2766">
        <v>16.5</v>
      </c>
      <c r="L2766" s="4">
        <v>51043</v>
      </c>
      <c r="M2766" s="4">
        <v>40057</v>
      </c>
    </row>
    <row r="2767" spans="1:13" x14ac:dyDescent="0.4">
      <c r="A2767">
        <v>210000864</v>
      </c>
      <c r="B2767" t="s">
        <v>765</v>
      </c>
      <c r="C2767" t="s">
        <v>6078</v>
      </c>
      <c r="D2767" t="s">
        <v>2687</v>
      </c>
      <c r="E2767" t="s">
        <v>6082</v>
      </c>
      <c r="F2767" t="s">
        <v>6081</v>
      </c>
      <c r="G2767" t="s">
        <v>2687</v>
      </c>
      <c r="H2767" t="s">
        <v>6083</v>
      </c>
      <c r="I2767" t="s">
        <v>557</v>
      </c>
      <c r="J2767">
        <v>5000000.0822999999</v>
      </c>
      <c r="L2767" s="4"/>
      <c r="M2767" s="4"/>
    </row>
    <row r="2768" spans="1:13" x14ac:dyDescent="0.4">
      <c r="A2768">
        <v>210000866</v>
      </c>
      <c r="B2768" t="s">
        <v>1701</v>
      </c>
      <c r="C2768" t="s">
        <v>6084</v>
      </c>
      <c r="D2768" t="s">
        <v>554</v>
      </c>
      <c r="E2768" t="s">
        <v>6088</v>
      </c>
      <c r="F2768" t="s">
        <v>6089</v>
      </c>
      <c r="G2768" t="s">
        <v>554</v>
      </c>
      <c r="H2768" t="s">
        <v>6090</v>
      </c>
      <c r="I2768" t="s">
        <v>919</v>
      </c>
      <c r="J2768">
        <v>54963641216.889198</v>
      </c>
      <c r="K2768">
        <v>4.056</v>
      </c>
      <c r="L2768" s="4">
        <v>54397</v>
      </c>
      <c r="M2768" s="4">
        <v>43515</v>
      </c>
    </row>
    <row r="2769" spans="1:13" x14ac:dyDescent="0.4">
      <c r="A2769">
        <v>210000866</v>
      </c>
      <c r="B2769" t="s">
        <v>1701</v>
      </c>
      <c r="C2769" t="s">
        <v>6084</v>
      </c>
      <c r="D2769" t="s">
        <v>554</v>
      </c>
      <c r="E2769" t="s">
        <v>6085</v>
      </c>
      <c r="F2769" t="s">
        <v>6086</v>
      </c>
      <c r="G2769" t="s">
        <v>554</v>
      </c>
      <c r="H2769" t="s">
        <v>6087</v>
      </c>
      <c r="I2769" t="s">
        <v>919</v>
      </c>
      <c r="J2769">
        <v>10788657123.4256</v>
      </c>
      <c r="K2769">
        <v>3.9</v>
      </c>
      <c r="L2769" s="4">
        <v>54397</v>
      </c>
      <c r="M2769" s="4">
        <v>43529</v>
      </c>
    </row>
    <row r="2770" spans="1:13" x14ac:dyDescent="0.4">
      <c r="A2770">
        <v>210000867</v>
      </c>
      <c r="B2770" t="s">
        <v>1711</v>
      </c>
      <c r="C2770" t="s">
        <v>6091</v>
      </c>
      <c r="D2770" t="s">
        <v>554</v>
      </c>
      <c r="E2770" t="s">
        <v>6092</v>
      </c>
      <c r="F2770" t="s">
        <v>6093</v>
      </c>
      <c r="G2770" t="s">
        <v>554</v>
      </c>
      <c r="H2770" t="s">
        <v>6094</v>
      </c>
      <c r="I2770" t="s">
        <v>919</v>
      </c>
      <c r="J2770">
        <v>29804224981.2771</v>
      </c>
      <c r="K2770">
        <v>4.8</v>
      </c>
      <c r="L2770" s="4">
        <v>49553</v>
      </c>
      <c r="M2770" s="4">
        <v>43769</v>
      </c>
    </row>
    <row r="2771" spans="1:13" x14ac:dyDescent="0.4">
      <c r="A2771">
        <v>210000867</v>
      </c>
      <c r="B2771" t="s">
        <v>1711</v>
      </c>
      <c r="C2771" t="s">
        <v>6091</v>
      </c>
      <c r="D2771" t="s">
        <v>554</v>
      </c>
      <c r="E2771" t="s">
        <v>6095</v>
      </c>
      <c r="F2771" t="s">
        <v>6096</v>
      </c>
      <c r="G2771" t="s">
        <v>554</v>
      </c>
      <c r="H2771" t="s">
        <v>6094</v>
      </c>
      <c r="I2771" t="s">
        <v>919</v>
      </c>
      <c r="J2771">
        <v>29804224981.2771</v>
      </c>
      <c r="K2771">
        <v>4.8</v>
      </c>
      <c r="L2771" s="4">
        <v>49553</v>
      </c>
      <c r="M2771" s="4">
        <v>43769</v>
      </c>
    </row>
    <row r="2772" spans="1:13" x14ac:dyDescent="0.4">
      <c r="A2772">
        <v>210000874</v>
      </c>
      <c r="B2772" t="s">
        <v>6097</v>
      </c>
      <c r="C2772" t="s">
        <v>6098</v>
      </c>
      <c r="D2772" t="s">
        <v>554</v>
      </c>
      <c r="E2772" t="s">
        <v>6099</v>
      </c>
      <c r="F2772" t="s">
        <v>6100</v>
      </c>
      <c r="G2772" t="s">
        <v>554</v>
      </c>
      <c r="H2772" t="s">
        <v>6101</v>
      </c>
      <c r="I2772" t="s">
        <v>557</v>
      </c>
      <c r="J2772">
        <v>4823329774.0507898</v>
      </c>
      <c r="K2772">
        <v>4.3</v>
      </c>
      <c r="L2772" s="4">
        <v>47125</v>
      </c>
      <c r="M2772" s="4">
        <v>44203</v>
      </c>
    </row>
    <row r="2773" spans="1:13" x14ac:dyDescent="0.4">
      <c r="A2773">
        <v>210000874</v>
      </c>
      <c r="B2773" t="s">
        <v>6097</v>
      </c>
      <c r="C2773" t="s">
        <v>6098</v>
      </c>
      <c r="D2773" t="s">
        <v>554</v>
      </c>
      <c r="E2773" t="s">
        <v>6102</v>
      </c>
      <c r="F2773" t="s">
        <v>6103</v>
      </c>
      <c r="G2773" t="s">
        <v>554</v>
      </c>
      <c r="H2773" t="s">
        <v>6101</v>
      </c>
      <c r="I2773" t="s">
        <v>557</v>
      </c>
      <c r="J2773">
        <v>4061961208.0777602</v>
      </c>
      <c r="K2773">
        <v>12.6</v>
      </c>
      <c r="L2773" s="4">
        <v>49316</v>
      </c>
      <c r="M2773" s="4">
        <v>44203</v>
      </c>
    </row>
    <row r="2774" spans="1:13" x14ac:dyDescent="0.4">
      <c r="A2774">
        <v>210000874</v>
      </c>
      <c r="B2774" t="s">
        <v>6097</v>
      </c>
      <c r="C2774" t="s">
        <v>6098</v>
      </c>
      <c r="D2774" t="s">
        <v>2687</v>
      </c>
      <c r="E2774" t="s">
        <v>6104</v>
      </c>
      <c r="F2774" t="s">
        <v>6105</v>
      </c>
      <c r="G2774" t="s">
        <v>2687</v>
      </c>
      <c r="H2774" t="s">
        <v>6105</v>
      </c>
      <c r="I2774" t="s">
        <v>557</v>
      </c>
      <c r="J2774">
        <v>2627698621.7090702</v>
      </c>
      <c r="L2774" s="4"/>
      <c r="M2774" s="4"/>
    </row>
    <row r="2775" spans="1:13" x14ac:dyDescent="0.4">
      <c r="A2775">
        <v>210000874</v>
      </c>
      <c r="B2775" t="s">
        <v>6097</v>
      </c>
      <c r="C2775" t="s">
        <v>6098</v>
      </c>
      <c r="D2775" t="s">
        <v>2687</v>
      </c>
      <c r="E2775" t="s">
        <v>6106</v>
      </c>
      <c r="F2775" t="s">
        <v>6107</v>
      </c>
      <c r="G2775" t="s">
        <v>2687</v>
      </c>
      <c r="H2775" t="s">
        <v>6105</v>
      </c>
      <c r="I2775" t="s">
        <v>557</v>
      </c>
      <c r="J2775">
        <v>1763791038.5318501</v>
      </c>
      <c r="L2775" s="4"/>
      <c r="M2775" s="4"/>
    </row>
    <row r="2776" spans="1:13" x14ac:dyDescent="0.4">
      <c r="A2776">
        <v>210000874</v>
      </c>
      <c r="B2776" t="s">
        <v>6097</v>
      </c>
      <c r="C2776" t="s">
        <v>6098</v>
      </c>
      <c r="D2776" t="s">
        <v>2687</v>
      </c>
      <c r="E2776" t="s">
        <v>6108</v>
      </c>
      <c r="F2776" t="s">
        <v>6109</v>
      </c>
      <c r="G2776" t="s">
        <v>2687</v>
      </c>
      <c r="H2776" t="s">
        <v>6105</v>
      </c>
      <c r="I2776" t="s">
        <v>557</v>
      </c>
      <c r="J2776">
        <v>498622598.87084597</v>
      </c>
      <c r="L2776" s="4"/>
      <c r="M2776" s="4"/>
    </row>
    <row r="2777" spans="1:13" x14ac:dyDescent="0.4">
      <c r="A2777">
        <v>210000874</v>
      </c>
      <c r="B2777" t="s">
        <v>6097</v>
      </c>
      <c r="C2777" t="s">
        <v>6098</v>
      </c>
      <c r="D2777" t="s">
        <v>2687</v>
      </c>
      <c r="E2777" t="s">
        <v>6110</v>
      </c>
      <c r="F2777" t="s">
        <v>6111</v>
      </c>
      <c r="G2777" t="s">
        <v>2687</v>
      </c>
      <c r="H2777" t="s">
        <v>6105</v>
      </c>
      <c r="I2777" t="s">
        <v>557</v>
      </c>
      <c r="J2777">
        <v>346690548.07122099</v>
      </c>
      <c r="L2777" s="4"/>
      <c r="M2777" s="4"/>
    </row>
    <row r="2778" spans="1:13" x14ac:dyDescent="0.4">
      <c r="A2778">
        <v>210000885</v>
      </c>
      <c r="B2778" t="s">
        <v>1936</v>
      </c>
      <c r="C2778" t="s">
        <v>6112</v>
      </c>
      <c r="D2778" t="s">
        <v>554</v>
      </c>
      <c r="E2778" t="s">
        <v>6118</v>
      </c>
      <c r="F2778" t="s">
        <v>6119</v>
      </c>
      <c r="G2778" t="s">
        <v>554</v>
      </c>
      <c r="H2778" t="s">
        <v>6115</v>
      </c>
      <c r="I2778" t="s">
        <v>692</v>
      </c>
      <c r="J2778">
        <v>77263495106.265198</v>
      </c>
      <c r="K2778">
        <v>0</v>
      </c>
      <c r="L2778" s="4">
        <v>49597</v>
      </c>
      <c r="M2778" s="4">
        <v>44210</v>
      </c>
    </row>
    <row r="2779" spans="1:13" x14ac:dyDescent="0.4">
      <c r="A2779">
        <v>210000885</v>
      </c>
      <c r="B2779" t="s">
        <v>1936</v>
      </c>
      <c r="C2779" t="s">
        <v>6112</v>
      </c>
      <c r="D2779" t="s">
        <v>554</v>
      </c>
      <c r="E2779" t="s">
        <v>6113</v>
      </c>
      <c r="F2779" t="s">
        <v>6114</v>
      </c>
      <c r="G2779" t="s">
        <v>554</v>
      </c>
      <c r="H2779" t="s">
        <v>6115</v>
      </c>
      <c r="I2779" t="s">
        <v>692</v>
      </c>
      <c r="J2779">
        <v>68199247721.666702</v>
      </c>
      <c r="K2779">
        <v>4.3</v>
      </c>
      <c r="L2779" s="4">
        <v>49597</v>
      </c>
      <c r="M2779" s="4">
        <v>44210</v>
      </c>
    </row>
    <row r="2780" spans="1:13" x14ac:dyDescent="0.4">
      <c r="A2780">
        <v>210000885</v>
      </c>
      <c r="B2780" t="s">
        <v>1936</v>
      </c>
      <c r="C2780" t="s">
        <v>6112</v>
      </c>
      <c r="D2780" t="s">
        <v>554</v>
      </c>
      <c r="E2780" t="s">
        <v>6116</v>
      </c>
      <c r="F2780" t="s">
        <v>6117</v>
      </c>
      <c r="G2780" t="s">
        <v>554</v>
      </c>
      <c r="H2780" t="s">
        <v>6115</v>
      </c>
      <c r="I2780" t="s">
        <v>692</v>
      </c>
      <c r="J2780">
        <v>20655859322.602299</v>
      </c>
      <c r="K2780">
        <v>6</v>
      </c>
      <c r="L2780" s="4">
        <v>49597</v>
      </c>
      <c r="M2780" s="4">
        <v>44210</v>
      </c>
    </row>
    <row r="2781" spans="1:13" x14ac:dyDescent="0.4">
      <c r="A2781">
        <v>210000925</v>
      </c>
      <c r="B2781" t="s">
        <v>6120</v>
      </c>
      <c r="C2781" t="s">
        <v>6121</v>
      </c>
      <c r="D2781" t="s">
        <v>2687</v>
      </c>
      <c r="E2781" t="s">
        <v>6134</v>
      </c>
      <c r="F2781" t="s">
        <v>6135</v>
      </c>
      <c r="G2781" t="s">
        <v>2687</v>
      </c>
      <c r="H2781" t="s">
        <v>6135</v>
      </c>
      <c r="I2781" t="s">
        <v>557</v>
      </c>
      <c r="J2781">
        <v>183230926.88973701</v>
      </c>
      <c r="L2781" s="4"/>
      <c r="M2781" s="4"/>
    </row>
    <row r="2782" spans="1:13" x14ac:dyDescent="0.4">
      <c r="A2782">
        <v>210000925</v>
      </c>
      <c r="B2782" t="s">
        <v>6120</v>
      </c>
      <c r="C2782" t="s">
        <v>6121</v>
      </c>
      <c r="D2782" t="s">
        <v>2687</v>
      </c>
      <c r="E2782" t="s">
        <v>6136</v>
      </c>
      <c r="F2782" t="s">
        <v>6137</v>
      </c>
      <c r="G2782" t="s">
        <v>2687</v>
      </c>
      <c r="H2782" t="s">
        <v>6135</v>
      </c>
      <c r="I2782" t="s">
        <v>557</v>
      </c>
      <c r="J2782">
        <v>740046156.20881295</v>
      </c>
      <c r="L2782" s="4"/>
      <c r="M2782" s="4"/>
    </row>
    <row r="2783" spans="1:13" x14ac:dyDescent="0.4">
      <c r="A2783">
        <v>210000925</v>
      </c>
      <c r="B2783" t="s">
        <v>6120</v>
      </c>
      <c r="C2783" t="s">
        <v>6121</v>
      </c>
      <c r="D2783" t="s">
        <v>2687</v>
      </c>
      <c r="E2783" t="s">
        <v>6122</v>
      </c>
      <c r="F2783" t="s">
        <v>6123</v>
      </c>
      <c r="G2783" t="s">
        <v>2687</v>
      </c>
      <c r="H2783" t="s">
        <v>6123</v>
      </c>
      <c r="I2783" t="s">
        <v>557</v>
      </c>
      <c r="J2783">
        <v>48280726.3509501</v>
      </c>
      <c r="L2783" s="4"/>
      <c r="M2783" s="4"/>
    </row>
    <row r="2784" spans="1:13" x14ac:dyDescent="0.4">
      <c r="A2784">
        <v>210000925</v>
      </c>
      <c r="B2784" t="s">
        <v>6120</v>
      </c>
      <c r="C2784" t="s">
        <v>6121</v>
      </c>
      <c r="D2784" t="s">
        <v>2687</v>
      </c>
      <c r="E2784" t="s">
        <v>6131</v>
      </c>
      <c r="F2784" t="s">
        <v>6132</v>
      </c>
      <c r="G2784" t="s">
        <v>2687</v>
      </c>
      <c r="H2784" t="s">
        <v>6133</v>
      </c>
      <c r="I2784" t="s">
        <v>557</v>
      </c>
      <c r="J2784">
        <v>581167573.71298099</v>
      </c>
      <c r="L2784" s="4"/>
      <c r="M2784" s="4"/>
    </row>
    <row r="2785" spans="1:13" x14ac:dyDescent="0.4">
      <c r="A2785">
        <v>210000925</v>
      </c>
      <c r="B2785" t="s">
        <v>6120</v>
      </c>
      <c r="C2785" t="s">
        <v>6121</v>
      </c>
      <c r="D2785" t="s">
        <v>2687</v>
      </c>
      <c r="E2785" t="s">
        <v>6124</v>
      </c>
      <c r="F2785" t="s">
        <v>6125</v>
      </c>
      <c r="G2785" t="s">
        <v>2687</v>
      </c>
      <c r="H2785" t="s">
        <v>6123</v>
      </c>
      <c r="I2785" t="s">
        <v>557</v>
      </c>
      <c r="J2785">
        <v>832000378.47961295</v>
      </c>
      <c r="L2785" s="4"/>
      <c r="M2785" s="4"/>
    </row>
    <row r="2786" spans="1:13" x14ac:dyDescent="0.4">
      <c r="A2786">
        <v>210000925</v>
      </c>
      <c r="B2786" t="s">
        <v>6120</v>
      </c>
      <c r="C2786" t="s">
        <v>6121</v>
      </c>
      <c r="D2786" t="s">
        <v>2687</v>
      </c>
      <c r="E2786" t="s">
        <v>6126</v>
      </c>
      <c r="F2786" t="s">
        <v>6127</v>
      </c>
      <c r="G2786" t="s">
        <v>2687</v>
      </c>
      <c r="H2786" t="s">
        <v>6123</v>
      </c>
      <c r="I2786" t="s">
        <v>557</v>
      </c>
      <c r="J2786">
        <v>103441300.19885699</v>
      </c>
      <c r="L2786" s="4"/>
      <c r="M2786" s="4"/>
    </row>
    <row r="2787" spans="1:13" x14ac:dyDescent="0.4">
      <c r="A2787">
        <v>210000925</v>
      </c>
      <c r="B2787" t="s">
        <v>6120</v>
      </c>
      <c r="C2787" t="s">
        <v>6121</v>
      </c>
      <c r="D2787" t="s">
        <v>2687</v>
      </c>
      <c r="E2787" t="s">
        <v>6128</v>
      </c>
      <c r="F2787" t="s">
        <v>6129</v>
      </c>
      <c r="G2787" t="s">
        <v>2687</v>
      </c>
      <c r="H2787" t="s">
        <v>6130</v>
      </c>
      <c r="I2787" t="s">
        <v>557</v>
      </c>
      <c r="J2787">
        <v>1330707046.8488901</v>
      </c>
      <c r="L2787" s="4"/>
      <c r="M2787" s="4"/>
    </row>
    <row r="2788" spans="1:13" x14ac:dyDescent="0.4">
      <c r="A2788">
        <v>210000925</v>
      </c>
      <c r="B2788" t="s">
        <v>6120</v>
      </c>
      <c r="C2788" t="s">
        <v>6121</v>
      </c>
      <c r="D2788" t="s">
        <v>2687</v>
      </c>
      <c r="E2788" t="s">
        <v>6138</v>
      </c>
      <c r="F2788" t="s">
        <v>6139</v>
      </c>
      <c r="G2788" t="s">
        <v>2687</v>
      </c>
      <c r="H2788" t="s">
        <v>6140</v>
      </c>
      <c r="I2788" t="s">
        <v>557</v>
      </c>
      <c r="J2788">
        <v>0</v>
      </c>
      <c r="L2788" s="4"/>
      <c r="M2788" s="4"/>
    </row>
    <row r="2789" spans="1:13" x14ac:dyDescent="0.4">
      <c r="A2789">
        <v>210000932</v>
      </c>
      <c r="B2789" t="s">
        <v>6141</v>
      </c>
      <c r="C2789" t="s">
        <v>6142</v>
      </c>
      <c r="D2789" t="s">
        <v>554</v>
      </c>
      <c r="E2789" t="s">
        <v>6143</v>
      </c>
      <c r="F2789" t="s">
        <v>6144</v>
      </c>
      <c r="G2789" t="s">
        <v>554</v>
      </c>
      <c r="H2789" t="s">
        <v>6144</v>
      </c>
      <c r="I2789" t="s">
        <v>557</v>
      </c>
      <c r="J2789">
        <v>62355291327.499199</v>
      </c>
      <c r="K2789">
        <v>2.9</v>
      </c>
      <c r="L2789" s="4">
        <v>47905</v>
      </c>
      <c r="M2789" s="4">
        <v>44253</v>
      </c>
    </row>
    <row r="2790" spans="1:13" x14ac:dyDescent="0.4">
      <c r="A2790">
        <v>210000957</v>
      </c>
      <c r="B2790" t="s">
        <v>1928</v>
      </c>
      <c r="C2790" t="s">
        <v>6145</v>
      </c>
      <c r="D2790" t="s">
        <v>4051</v>
      </c>
      <c r="F2790" t="s">
        <v>6150</v>
      </c>
      <c r="G2790" t="s">
        <v>4051</v>
      </c>
      <c r="H2790" t="s">
        <v>6150</v>
      </c>
      <c r="I2790" t="s">
        <v>692</v>
      </c>
      <c r="J2790">
        <v>2173916586.781209</v>
      </c>
      <c r="K2790">
        <v>11.68064</v>
      </c>
      <c r="L2790" s="4"/>
      <c r="M2790" s="4">
        <v>44651</v>
      </c>
    </row>
    <row r="2791" spans="1:13" x14ac:dyDescent="0.4">
      <c r="A2791">
        <v>210000957</v>
      </c>
      <c r="B2791" t="s">
        <v>1928</v>
      </c>
      <c r="C2791" t="s">
        <v>6145</v>
      </c>
      <c r="D2791" t="s">
        <v>4051</v>
      </c>
      <c r="F2791" t="s">
        <v>6151</v>
      </c>
      <c r="G2791" t="s">
        <v>4051</v>
      </c>
      <c r="H2791" t="s">
        <v>6151</v>
      </c>
      <c r="I2791" t="s">
        <v>692</v>
      </c>
      <c r="J2791">
        <v>541202908.32793987</v>
      </c>
      <c r="K2791">
        <v>15.01064</v>
      </c>
      <c r="L2791" s="4"/>
      <c r="M2791" s="4">
        <v>44561</v>
      </c>
    </row>
    <row r="2792" spans="1:13" x14ac:dyDescent="0.4">
      <c r="A2792">
        <v>210000957</v>
      </c>
      <c r="B2792" t="s">
        <v>1928</v>
      </c>
      <c r="C2792" t="s">
        <v>6145</v>
      </c>
      <c r="D2792" t="s">
        <v>4051</v>
      </c>
      <c r="F2792" t="s">
        <v>6152</v>
      </c>
      <c r="G2792" t="s">
        <v>4051</v>
      </c>
      <c r="H2792" t="s">
        <v>6152</v>
      </c>
      <c r="I2792" t="s">
        <v>692</v>
      </c>
      <c r="J2792">
        <v>1254752861.504863</v>
      </c>
      <c r="K2792">
        <v>8.2606400000000004</v>
      </c>
      <c r="L2792" s="4"/>
      <c r="M2792" s="4">
        <v>45382</v>
      </c>
    </row>
    <row r="2793" spans="1:13" x14ac:dyDescent="0.4">
      <c r="A2793">
        <v>210000957</v>
      </c>
      <c r="B2793" t="s">
        <v>1928</v>
      </c>
      <c r="C2793" t="s">
        <v>6145</v>
      </c>
      <c r="D2793" t="s">
        <v>4051</v>
      </c>
      <c r="F2793" t="s">
        <v>6153</v>
      </c>
      <c r="G2793" t="s">
        <v>4051</v>
      </c>
      <c r="H2793" t="s">
        <v>6153</v>
      </c>
      <c r="I2793" t="s">
        <v>692</v>
      </c>
      <c r="J2793">
        <v>2224769494.3736939</v>
      </c>
      <c r="K2793">
        <v>11.76064</v>
      </c>
      <c r="L2793" s="4"/>
      <c r="M2793" s="4">
        <v>44256</v>
      </c>
    </row>
    <row r="2794" spans="1:13" x14ac:dyDescent="0.4">
      <c r="A2794">
        <v>210000957</v>
      </c>
      <c r="B2794" t="s">
        <v>1928</v>
      </c>
      <c r="C2794" t="s">
        <v>6145</v>
      </c>
      <c r="D2794" t="s">
        <v>4051</v>
      </c>
      <c r="F2794" t="s">
        <v>6154</v>
      </c>
      <c r="G2794" t="s">
        <v>4051</v>
      </c>
      <c r="H2794" t="s">
        <v>6154</v>
      </c>
      <c r="I2794" t="s">
        <v>692</v>
      </c>
      <c r="J2794">
        <v>1376943924.131722</v>
      </c>
      <c r="K2794">
        <v>8.0106400000000004</v>
      </c>
      <c r="L2794" s="4"/>
      <c r="M2794" s="4">
        <v>45717</v>
      </c>
    </row>
    <row r="2795" spans="1:13" x14ac:dyDescent="0.4">
      <c r="A2795">
        <v>210000957</v>
      </c>
      <c r="B2795" t="s">
        <v>1928</v>
      </c>
      <c r="C2795" t="s">
        <v>6145</v>
      </c>
      <c r="D2795" t="s">
        <v>4051</v>
      </c>
      <c r="F2795" t="s">
        <v>6155</v>
      </c>
      <c r="G2795" t="s">
        <v>4051</v>
      </c>
      <c r="H2795" t="s">
        <v>6155</v>
      </c>
      <c r="I2795" t="s">
        <v>692</v>
      </c>
      <c r="J2795">
        <v>2162763102.4803538</v>
      </c>
      <c r="K2795">
        <v>3.88</v>
      </c>
      <c r="L2795" s="4"/>
      <c r="M2795" s="4">
        <v>44866</v>
      </c>
    </row>
    <row r="2796" spans="1:13" x14ac:dyDescent="0.4">
      <c r="A2796">
        <v>210000957</v>
      </c>
      <c r="B2796" t="s">
        <v>1928</v>
      </c>
      <c r="C2796" t="s">
        <v>6145</v>
      </c>
      <c r="D2796" t="s">
        <v>4051</v>
      </c>
      <c r="F2796" t="s">
        <v>6156</v>
      </c>
      <c r="G2796" t="s">
        <v>4051</v>
      </c>
      <c r="H2796" t="s">
        <v>6156</v>
      </c>
      <c r="I2796" t="s">
        <v>692</v>
      </c>
      <c r="J2796">
        <v>707223083.38749123</v>
      </c>
      <c r="K2796">
        <v>9.2606400000000004</v>
      </c>
      <c r="L2796" s="4"/>
      <c r="M2796" s="4">
        <v>45292</v>
      </c>
    </row>
    <row r="2797" spans="1:13" x14ac:dyDescent="0.4">
      <c r="A2797">
        <v>210000957</v>
      </c>
      <c r="B2797" t="s">
        <v>1928</v>
      </c>
      <c r="C2797" t="s">
        <v>6145</v>
      </c>
      <c r="D2797" t="s">
        <v>4051</v>
      </c>
      <c r="F2797" t="s">
        <v>6157</v>
      </c>
      <c r="G2797" t="s">
        <v>4051</v>
      </c>
      <c r="H2797" t="s">
        <v>6157</v>
      </c>
      <c r="I2797" t="s">
        <v>692</v>
      </c>
      <c r="J2797">
        <v>128903496.68355121</v>
      </c>
      <c r="K2797">
        <v>11.01064</v>
      </c>
      <c r="L2797" s="4"/>
      <c r="M2797" s="4">
        <v>43983</v>
      </c>
    </row>
    <row r="2798" spans="1:13" x14ac:dyDescent="0.4">
      <c r="A2798">
        <v>210000957</v>
      </c>
      <c r="B2798" t="s">
        <v>1928</v>
      </c>
      <c r="C2798" t="s">
        <v>6145</v>
      </c>
      <c r="D2798" t="s">
        <v>4051</v>
      </c>
      <c r="F2798" t="s">
        <v>6158</v>
      </c>
      <c r="G2798" t="s">
        <v>4051</v>
      </c>
      <c r="H2798" t="s">
        <v>6158</v>
      </c>
      <c r="I2798" t="s">
        <v>692</v>
      </c>
      <c r="J2798">
        <v>2249970903.7910199</v>
      </c>
      <c r="K2798">
        <v>7.5106400000000004</v>
      </c>
      <c r="L2798" s="4"/>
      <c r="M2798" s="4">
        <v>44409</v>
      </c>
    </row>
    <row r="2799" spans="1:13" x14ac:dyDescent="0.4">
      <c r="A2799">
        <v>210000957</v>
      </c>
      <c r="B2799" t="s">
        <v>1928</v>
      </c>
      <c r="C2799" t="s">
        <v>6145</v>
      </c>
      <c r="D2799" t="s">
        <v>4051</v>
      </c>
      <c r="F2799" t="s">
        <v>6159</v>
      </c>
      <c r="G2799" t="s">
        <v>4051</v>
      </c>
      <c r="H2799" t="s">
        <v>6159</v>
      </c>
      <c r="I2799" t="s">
        <v>692</v>
      </c>
      <c r="J2799">
        <v>230361623.04574189</v>
      </c>
      <c r="K2799">
        <v>8.2606400000000004</v>
      </c>
      <c r="L2799" s="4"/>
      <c r="M2799" s="4">
        <v>45444</v>
      </c>
    </row>
    <row r="2800" spans="1:13" x14ac:dyDescent="0.4">
      <c r="A2800">
        <v>210000957</v>
      </c>
      <c r="B2800" t="s">
        <v>1928</v>
      </c>
      <c r="C2800" t="s">
        <v>6145</v>
      </c>
      <c r="D2800" t="s">
        <v>4051</v>
      </c>
      <c r="F2800" t="s">
        <v>6160</v>
      </c>
      <c r="G2800" t="s">
        <v>4051</v>
      </c>
      <c r="H2800" t="s">
        <v>6160</v>
      </c>
      <c r="I2800" t="s">
        <v>692</v>
      </c>
      <c r="J2800">
        <v>110485346.0821474</v>
      </c>
      <c r="K2800">
        <v>11.26064</v>
      </c>
      <c r="L2800" s="4"/>
      <c r="M2800" s="4">
        <v>44470</v>
      </c>
    </row>
    <row r="2801" spans="1:13" x14ac:dyDescent="0.4">
      <c r="A2801">
        <v>210000957</v>
      </c>
      <c r="B2801" t="s">
        <v>1928</v>
      </c>
      <c r="C2801" t="s">
        <v>6145</v>
      </c>
      <c r="D2801" t="s">
        <v>4051</v>
      </c>
      <c r="F2801" t="s">
        <v>6161</v>
      </c>
      <c r="G2801" t="s">
        <v>4051</v>
      </c>
      <c r="H2801" t="s">
        <v>6162</v>
      </c>
      <c r="I2801" t="s">
        <v>692</v>
      </c>
      <c r="J2801">
        <v>236228694.96767229</v>
      </c>
      <c r="K2801">
        <v>8.2606400000000004</v>
      </c>
      <c r="L2801" s="4"/>
      <c r="M2801" s="4">
        <v>44713</v>
      </c>
    </row>
    <row r="2802" spans="1:13" x14ac:dyDescent="0.4">
      <c r="A2802">
        <v>210000957</v>
      </c>
      <c r="B2802" t="s">
        <v>1928</v>
      </c>
      <c r="C2802" t="s">
        <v>6145</v>
      </c>
      <c r="D2802" t="s">
        <v>4051</v>
      </c>
      <c r="F2802" t="s">
        <v>6163</v>
      </c>
      <c r="G2802" t="s">
        <v>4051</v>
      </c>
      <c r="H2802" t="s">
        <v>6163</v>
      </c>
      <c r="I2802" t="s">
        <v>692</v>
      </c>
      <c r="J2802">
        <v>467664802.9618749</v>
      </c>
      <c r="K2802">
        <v>9.5106400000000004</v>
      </c>
      <c r="L2802" s="4"/>
      <c r="M2802" s="4">
        <v>45170</v>
      </c>
    </row>
    <row r="2803" spans="1:13" x14ac:dyDescent="0.4">
      <c r="A2803">
        <v>210000957</v>
      </c>
      <c r="B2803" t="s">
        <v>1928</v>
      </c>
      <c r="C2803" t="s">
        <v>6145</v>
      </c>
      <c r="D2803" t="s">
        <v>4051</v>
      </c>
      <c r="F2803" t="s">
        <v>6164</v>
      </c>
      <c r="G2803" t="s">
        <v>4051</v>
      </c>
      <c r="H2803" t="s">
        <v>6164</v>
      </c>
      <c r="I2803" t="s">
        <v>692</v>
      </c>
      <c r="J2803">
        <v>1343236117.203263</v>
      </c>
      <c r="K2803">
        <v>10.130000000000001</v>
      </c>
      <c r="L2803" s="4"/>
      <c r="M2803" s="4">
        <v>45016</v>
      </c>
    </row>
    <row r="2804" spans="1:13" x14ac:dyDescent="0.4">
      <c r="A2804">
        <v>210000957</v>
      </c>
      <c r="B2804" t="s">
        <v>1928</v>
      </c>
      <c r="C2804" t="s">
        <v>6145</v>
      </c>
      <c r="D2804" t="s">
        <v>4051</v>
      </c>
      <c r="F2804" t="s">
        <v>6165</v>
      </c>
      <c r="G2804" t="s">
        <v>4051</v>
      </c>
      <c r="H2804" t="s">
        <v>6166</v>
      </c>
      <c r="I2804" t="s">
        <v>692</v>
      </c>
      <c r="J2804">
        <v>1890642781.375175</v>
      </c>
      <c r="K2804">
        <v>10.26064</v>
      </c>
      <c r="L2804" s="4"/>
      <c r="M2804" s="4">
        <v>43983</v>
      </c>
    </row>
    <row r="2805" spans="1:13" x14ac:dyDescent="0.4">
      <c r="A2805">
        <v>210000957</v>
      </c>
      <c r="B2805" t="s">
        <v>1928</v>
      </c>
      <c r="C2805" t="s">
        <v>6145</v>
      </c>
      <c r="D2805" t="s">
        <v>4051</v>
      </c>
      <c r="F2805" t="s">
        <v>6167</v>
      </c>
      <c r="G2805" t="s">
        <v>4051</v>
      </c>
      <c r="H2805" t="s">
        <v>6167</v>
      </c>
      <c r="I2805" t="s">
        <v>692</v>
      </c>
      <c r="J2805">
        <v>787640595.14764905</v>
      </c>
      <c r="K2805">
        <v>12.98391</v>
      </c>
      <c r="L2805" s="4"/>
      <c r="M2805" s="4">
        <v>45777</v>
      </c>
    </row>
    <row r="2806" spans="1:13" x14ac:dyDescent="0.4">
      <c r="A2806">
        <v>210000957</v>
      </c>
      <c r="B2806" t="s">
        <v>1928</v>
      </c>
      <c r="C2806" t="s">
        <v>6145</v>
      </c>
      <c r="D2806" t="s">
        <v>4051</v>
      </c>
      <c r="F2806" t="s">
        <v>6168</v>
      </c>
      <c r="G2806" t="s">
        <v>4051</v>
      </c>
      <c r="H2806" t="s">
        <v>6168</v>
      </c>
      <c r="I2806" t="s">
        <v>692</v>
      </c>
      <c r="J2806">
        <v>531152610.19941872</v>
      </c>
      <c r="K2806">
        <v>9.75</v>
      </c>
      <c r="L2806" s="4"/>
      <c r="M2806" s="4">
        <v>44470</v>
      </c>
    </row>
    <row r="2807" spans="1:13" x14ac:dyDescent="0.4">
      <c r="A2807">
        <v>210000957</v>
      </c>
      <c r="B2807" t="s">
        <v>1928</v>
      </c>
      <c r="C2807" t="s">
        <v>6145</v>
      </c>
      <c r="D2807" t="s">
        <v>4051</v>
      </c>
      <c r="F2807" t="s">
        <v>6169</v>
      </c>
      <c r="G2807" t="s">
        <v>4051</v>
      </c>
      <c r="H2807" t="s">
        <v>6169</v>
      </c>
      <c r="I2807" t="s">
        <v>692</v>
      </c>
      <c r="J2807">
        <v>510382420.17226797</v>
      </c>
      <c r="K2807">
        <v>10.740640000000001</v>
      </c>
      <c r="L2807" s="4"/>
      <c r="M2807" s="4">
        <v>43922</v>
      </c>
    </row>
    <row r="2808" spans="1:13" x14ac:dyDescent="0.4">
      <c r="A2808">
        <v>210000957</v>
      </c>
      <c r="B2808" t="s">
        <v>1928</v>
      </c>
      <c r="C2808" t="s">
        <v>6145</v>
      </c>
      <c r="D2808" t="s">
        <v>4051</v>
      </c>
      <c r="F2808" t="s">
        <v>6170</v>
      </c>
      <c r="G2808" t="s">
        <v>4051</v>
      </c>
      <c r="H2808" t="s">
        <v>6170</v>
      </c>
      <c r="I2808" t="s">
        <v>692</v>
      </c>
      <c r="J2808">
        <v>2153850322.422925</v>
      </c>
      <c r="K2808">
        <v>6.6106400000000001</v>
      </c>
      <c r="L2808" s="4"/>
      <c r="M2808" s="4">
        <v>44075</v>
      </c>
    </row>
    <row r="2809" spans="1:13" x14ac:dyDescent="0.4">
      <c r="A2809">
        <v>210000957</v>
      </c>
      <c r="B2809" t="s">
        <v>1928</v>
      </c>
      <c r="C2809" t="s">
        <v>6145</v>
      </c>
      <c r="D2809" t="s">
        <v>4051</v>
      </c>
      <c r="F2809" t="s">
        <v>6171</v>
      </c>
      <c r="G2809" t="s">
        <v>4051</v>
      </c>
      <c r="H2809" t="s">
        <v>6171</v>
      </c>
      <c r="I2809" t="s">
        <v>692</v>
      </c>
      <c r="J2809">
        <v>190670782.72880161</v>
      </c>
      <c r="K2809">
        <v>6.25</v>
      </c>
      <c r="L2809" s="4"/>
      <c r="M2809" s="4">
        <v>44743</v>
      </c>
    </row>
    <row r="2810" spans="1:13" x14ac:dyDescent="0.4">
      <c r="A2810">
        <v>210000957</v>
      </c>
      <c r="B2810" t="s">
        <v>1928</v>
      </c>
      <c r="C2810" t="s">
        <v>6145</v>
      </c>
      <c r="D2810" t="s">
        <v>4051</v>
      </c>
      <c r="F2810" t="s">
        <v>6172</v>
      </c>
      <c r="G2810" t="s">
        <v>4051</v>
      </c>
      <c r="H2810" t="s">
        <v>6172</v>
      </c>
      <c r="I2810" t="s">
        <v>692</v>
      </c>
      <c r="J2810">
        <v>761784962.18084764</v>
      </c>
      <c r="K2810">
        <v>8.4106400000000008</v>
      </c>
      <c r="L2810" s="4"/>
      <c r="M2810" s="4">
        <v>45107</v>
      </c>
    </row>
    <row r="2811" spans="1:13" x14ac:dyDescent="0.4">
      <c r="A2811">
        <v>210000957</v>
      </c>
      <c r="B2811" t="s">
        <v>1928</v>
      </c>
      <c r="C2811" t="s">
        <v>6145</v>
      </c>
      <c r="D2811" t="s">
        <v>2687</v>
      </c>
      <c r="F2811" t="s">
        <v>6146</v>
      </c>
      <c r="G2811" t="s">
        <v>2687</v>
      </c>
      <c r="H2811" t="s">
        <v>6146</v>
      </c>
      <c r="I2811" t="s">
        <v>692</v>
      </c>
      <c r="J2811">
        <v>1852783736.560688</v>
      </c>
      <c r="L2811" s="4"/>
      <c r="M2811" s="4"/>
    </row>
    <row r="2812" spans="1:13" x14ac:dyDescent="0.4">
      <c r="A2812">
        <v>210000957</v>
      </c>
      <c r="B2812" t="s">
        <v>1928</v>
      </c>
      <c r="C2812" t="s">
        <v>6145</v>
      </c>
      <c r="D2812" t="s">
        <v>2687</v>
      </c>
      <c r="F2812" t="s">
        <v>6147</v>
      </c>
      <c r="G2812" t="s">
        <v>2687</v>
      </c>
      <c r="H2812" t="s">
        <v>6147</v>
      </c>
      <c r="I2812" t="s">
        <v>692</v>
      </c>
      <c r="J2812">
        <v>1825133957.5229621</v>
      </c>
      <c r="L2812" s="4"/>
      <c r="M2812" s="4"/>
    </row>
    <row r="2813" spans="1:13" x14ac:dyDescent="0.4">
      <c r="A2813">
        <v>210000957</v>
      </c>
      <c r="B2813" t="s">
        <v>1928</v>
      </c>
      <c r="C2813" t="s">
        <v>6145</v>
      </c>
      <c r="D2813" t="s">
        <v>2687</v>
      </c>
      <c r="F2813" t="s">
        <v>6148</v>
      </c>
      <c r="G2813" t="s">
        <v>2687</v>
      </c>
      <c r="H2813" t="s">
        <v>6148</v>
      </c>
      <c r="I2813" t="s">
        <v>692</v>
      </c>
      <c r="J2813">
        <v>286883007.13515931</v>
      </c>
      <c r="L2813" s="4"/>
      <c r="M2813" s="4"/>
    </row>
    <row r="2814" spans="1:13" x14ac:dyDescent="0.4">
      <c r="A2814">
        <v>210000957</v>
      </c>
      <c r="B2814" t="s">
        <v>1928</v>
      </c>
      <c r="C2814" t="s">
        <v>6145</v>
      </c>
      <c r="D2814" t="s">
        <v>2687</v>
      </c>
      <c r="F2814" t="s">
        <v>6149</v>
      </c>
      <c r="G2814" t="s">
        <v>2687</v>
      </c>
      <c r="H2814" t="s">
        <v>6149</v>
      </c>
      <c r="I2814" t="s">
        <v>692</v>
      </c>
      <c r="J2814">
        <v>1256171669.8315611</v>
      </c>
      <c r="L2814" s="4"/>
      <c r="M2814" s="4"/>
    </row>
    <row r="2815" spans="1:13" x14ac:dyDescent="0.4">
      <c r="A2815">
        <v>210000973</v>
      </c>
      <c r="B2815" t="s">
        <v>6173</v>
      </c>
      <c r="C2815" t="s">
        <v>6174</v>
      </c>
      <c r="D2815" t="s">
        <v>554</v>
      </c>
      <c r="E2815" t="s">
        <v>6175</v>
      </c>
      <c r="F2815" t="s">
        <v>6176</v>
      </c>
      <c r="G2815" t="s">
        <v>554</v>
      </c>
      <c r="H2815" t="s">
        <v>6177</v>
      </c>
      <c r="I2815" t="s">
        <v>557</v>
      </c>
      <c r="J2815">
        <v>798978760.79346704</v>
      </c>
      <c r="K2815">
        <v>3.9</v>
      </c>
      <c r="L2815" s="4">
        <v>50761</v>
      </c>
      <c r="M2815" s="4">
        <v>44312</v>
      </c>
    </row>
    <row r="2816" spans="1:13" x14ac:dyDescent="0.4">
      <c r="A2816">
        <v>210000973</v>
      </c>
      <c r="B2816" t="s">
        <v>6173</v>
      </c>
      <c r="C2816" t="s">
        <v>6174</v>
      </c>
      <c r="D2816" t="s">
        <v>554</v>
      </c>
      <c r="E2816" t="s">
        <v>6193</v>
      </c>
      <c r="F2816" t="s">
        <v>6194</v>
      </c>
      <c r="G2816" t="s">
        <v>554</v>
      </c>
      <c r="H2816" t="s">
        <v>6195</v>
      </c>
      <c r="I2816" t="s">
        <v>557</v>
      </c>
      <c r="J2816">
        <v>1600949916.36795</v>
      </c>
      <c r="K2816">
        <v>3.9</v>
      </c>
      <c r="L2816" s="4">
        <v>50761</v>
      </c>
      <c r="M2816" s="4">
        <v>44312</v>
      </c>
    </row>
    <row r="2817" spans="1:13" x14ac:dyDescent="0.4">
      <c r="A2817">
        <v>210000973</v>
      </c>
      <c r="B2817" t="s">
        <v>6173</v>
      </c>
      <c r="C2817" t="s">
        <v>6174</v>
      </c>
      <c r="D2817" t="s">
        <v>554</v>
      </c>
      <c r="E2817" t="s">
        <v>6196</v>
      </c>
      <c r="F2817" t="s">
        <v>6197</v>
      </c>
      <c r="G2817" t="s">
        <v>554</v>
      </c>
      <c r="H2817" t="s">
        <v>6198</v>
      </c>
      <c r="I2817" t="s">
        <v>557</v>
      </c>
      <c r="J2817">
        <v>1600949916.36795</v>
      </c>
      <c r="K2817">
        <v>3.9</v>
      </c>
      <c r="L2817" s="4">
        <v>50761</v>
      </c>
      <c r="M2817" s="4">
        <v>44312</v>
      </c>
    </row>
    <row r="2818" spans="1:13" x14ac:dyDescent="0.4">
      <c r="A2818">
        <v>210000973</v>
      </c>
      <c r="B2818" t="s">
        <v>6173</v>
      </c>
      <c r="C2818" t="s">
        <v>6174</v>
      </c>
      <c r="D2818" t="s">
        <v>554</v>
      </c>
      <c r="E2818" t="s">
        <v>6211</v>
      </c>
      <c r="F2818" t="s">
        <v>6212</v>
      </c>
      <c r="G2818" t="s">
        <v>554</v>
      </c>
      <c r="H2818" t="s">
        <v>6213</v>
      </c>
      <c r="I2818" t="s">
        <v>557</v>
      </c>
      <c r="J2818">
        <v>1600949916.36795</v>
      </c>
      <c r="K2818">
        <v>3.9</v>
      </c>
      <c r="L2818" s="4">
        <v>50761</v>
      </c>
      <c r="M2818" s="4">
        <v>44312</v>
      </c>
    </row>
    <row r="2819" spans="1:13" x14ac:dyDescent="0.4">
      <c r="A2819">
        <v>210000973</v>
      </c>
      <c r="B2819" t="s">
        <v>6173</v>
      </c>
      <c r="C2819" t="s">
        <v>6174</v>
      </c>
      <c r="D2819" t="s">
        <v>554</v>
      </c>
      <c r="E2819" t="s">
        <v>6226</v>
      </c>
      <c r="F2819" t="s">
        <v>6227</v>
      </c>
      <c r="G2819" t="s">
        <v>554</v>
      </c>
      <c r="H2819" t="s">
        <v>6228</v>
      </c>
      <c r="I2819" t="s">
        <v>557</v>
      </c>
      <c r="J2819">
        <v>1547643631.4208801</v>
      </c>
      <c r="K2819">
        <v>3.9</v>
      </c>
      <c r="L2819" s="4">
        <v>50761</v>
      </c>
      <c r="M2819" s="4">
        <v>44312</v>
      </c>
    </row>
    <row r="2820" spans="1:13" x14ac:dyDescent="0.4">
      <c r="A2820">
        <v>210000973</v>
      </c>
      <c r="B2820" t="s">
        <v>6173</v>
      </c>
      <c r="C2820" t="s">
        <v>6174</v>
      </c>
      <c r="D2820" t="s">
        <v>554</v>
      </c>
      <c r="E2820" t="s">
        <v>6214</v>
      </c>
      <c r="F2820" t="s">
        <v>6215</v>
      </c>
      <c r="G2820" t="s">
        <v>554</v>
      </c>
      <c r="H2820" t="s">
        <v>6216</v>
      </c>
      <c r="I2820" t="s">
        <v>557</v>
      </c>
      <c r="J2820">
        <v>1600949916.36795</v>
      </c>
      <c r="K2820">
        <v>3.9</v>
      </c>
      <c r="L2820" s="4">
        <v>50761</v>
      </c>
      <c r="M2820" s="4">
        <v>44312</v>
      </c>
    </row>
    <row r="2821" spans="1:13" x14ac:dyDescent="0.4">
      <c r="A2821">
        <v>210000973</v>
      </c>
      <c r="B2821" t="s">
        <v>6173</v>
      </c>
      <c r="C2821" t="s">
        <v>6174</v>
      </c>
      <c r="D2821" t="s">
        <v>554</v>
      </c>
      <c r="E2821" t="s">
        <v>6181</v>
      </c>
      <c r="F2821" t="s">
        <v>6182</v>
      </c>
      <c r="G2821" t="s">
        <v>554</v>
      </c>
      <c r="H2821" t="s">
        <v>6183</v>
      </c>
      <c r="I2821" t="s">
        <v>557</v>
      </c>
      <c r="J2821">
        <v>891428536.53594899</v>
      </c>
      <c r="K2821">
        <v>3.9</v>
      </c>
      <c r="L2821" s="4">
        <v>50761</v>
      </c>
      <c r="M2821" s="4">
        <v>44330</v>
      </c>
    </row>
    <row r="2822" spans="1:13" x14ac:dyDescent="0.4">
      <c r="A2822">
        <v>210000973</v>
      </c>
      <c r="B2822" t="s">
        <v>6173</v>
      </c>
      <c r="C2822" t="s">
        <v>6174</v>
      </c>
      <c r="D2822" t="s">
        <v>554</v>
      </c>
      <c r="E2822" t="s">
        <v>6184</v>
      </c>
      <c r="F2822" t="s">
        <v>6185</v>
      </c>
      <c r="G2822" t="s">
        <v>554</v>
      </c>
      <c r="H2822" t="s">
        <v>6186</v>
      </c>
      <c r="I2822" t="s">
        <v>557</v>
      </c>
      <c r="J2822">
        <v>892167705.39861202</v>
      </c>
      <c r="K2822">
        <v>3.9</v>
      </c>
      <c r="L2822" s="4">
        <v>50578</v>
      </c>
      <c r="M2822" s="4">
        <v>44330</v>
      </c>
    </row>
    <row r="2823" spans="1:13" x14ac:dyDescent="0.4">
      <c r="A2823">
        <v>210000973</v>
      </c>
      <c r="B2823" t="s">
        <v>6173</v>
      </c>
      <c r="C2823" t="s">
        <v>6174</v>
      </c>
      <c r="D2823" t="s">
        <v>554</v>
      </c>
      <c r="E2823" t="s">
        <v>6217</v>
      </c>
      <c r="F2823" t="s">
        <v>6218</v>
      </c>
      <c r="G2823" t="s">
        <v>554</v>
      </c>
      <c r="H2823" t="s">
        <v>6219</v>
      </c>
      <c r="I2823" t="s">
        <v>557</v>
      </c>
      <c r="J2823">
        <v>1945548535.2396801</v>
      </c>
      <c r="K2823">
        <v>3.9</v>
      </c>
      <c r="L2823" s="4">
        <v>50851</v>
      </c>
      <c r="M2823" s="4">
        <v>44368</v>
      </c>
    </row>
    <row r="2824" spans="1:13" x14ac:dyDescent="0.4">
      <c r="A2824">
        <v>210000973</v>
      </c>
      <c r="B2824" t="s">
        <v>6173</v>
      </c>
      <c r="C2824" t="s">
        <v>6174</v>
      </c>
      <c r="D2824" t="s">
        <v>554</v>
      </c>
      <c r="E2824" t="s">
        <v>6208</v>
      </c>
      <c r="F2824" t="s">
        <v>6209</v>
      </c>
      <c r="G2824" t="s">
        <v>554</v>
      </c>
      <c r="H2824" t="s">
        <v>6210</v>
      </c>
      <c r="I2824" t="s">
        <v>557</v>
      </c>
      <c r="J2824">
        <v>635538771.724576</v>
      </c>
      <c r="K2824">
        <v>3.9</v>
      </c>
      <c r="L2824" s="4">
        <v>51035</v>
      </c>
      <c r="M2824" s="4">
        <v>44540</v>
      </c>
    </row>
    <row r="2825" spans="1:13" x14ac:dyDescent="0.4">
      <c r="A2825">
        <v>210000973</v>
      </c>
      <c r="B2825" t="s">
        <v>6173</v>
      </c>
      <c r="C2825" t="s">
        <v>6174</v>
      </c>
      <c r="D2825" t="s">
        <v>554</v>
      </c>
      <c r="E2825" t="s">
        <v>6205</v>
      </c>
      <c r="F2825" t="s">
        <v>6206</v>
      </c>
      <c r="G2825" t="s">
        <v>554</v>
      </c>
      <c r="H2825" t="s">
        <v>6207</v>
      </c>
      <c r="I2825" t="s">
        <v>557</v>
      </c>
      <c r="J2825">
        <v>635538771.724576</v>
      </c>
      <c r="K2825">
        <v>3.9</v>
      </c>
      <c r="L2825" s="4">
        <v>51035</v>
      </c>
      <c r="M2825" s="4">
        <v>44540</v>
      </c>
    </row>
    <row r="2826" spans="1:13" x14ac:dyDescent="0.4">
      <c r="A2826">
        <v>210000973</v>
      </c>
      <c r="B2826" t="s">
        <v>6173</v>
      </c>
      <c r="C2826" t="s">
        <v>6174</v>
      </c>
      <c r="D2826" t="s">
        <v>554</v>
      </c>
      <c r="E2826" t="s">
        <v>6199</v>
      </c>
      <c r="F2826" t="s">
        <v>6200</v>
      </c>
      <c r="G2826" t="s">
        <v>554</v>
      </c>
      <c r="H2826" t="s">
        <v>6201</v>
      </c>
      <c r="I2826" t="s">
        <v>557</v>
      </c>
      <c r="J2826">
        <v>1603720132.2843201</v>
      </c>
      <c r="K2826">
        <v>3.9</v>
      </c>
      <c r="L2826" s="4">
        <v>51126</v>
      </c>
      <c r="M2826" s="4">
        <v>44540</v>
      </c>
    </row>
    <row r="2827" spans="1:13" x14ac:dyDescent="0.4">
      <c r="A2827">
        <v>210000973</v>
      </c>
      <c r="B2827" t="s">
        <v>6173</v>
      </c>
      <c r="C2827" t="s">
        <v>6174</v>
      </c>
      <c r="D2827" t="s">
        <v>554</v>
      </c>
      <c r="E2827" t="s">
        <v>6202</v>
      </c>
      <c r="F2827" t="s">
        <v>6203</v>
      </c>
      <c r="G2827" t="s">
        <v>554</v>
      </c>
      <c r="H2827" t="s">
        <v>6204</v>
      </c>
      <c r="I2827" t="s">
        <v>557</v>
      </c>
      <c r="J2827">
        <v>1488061982.54194</v>
      </c>
      <c r="K2827">
        <v>3.9</v>
      </c>
      <c r="L2827" s="4">
        <v>50486</v>
      </c>
      <c r="M2827" s="4">
        <v>44540</v>
      </c>
    </row>
    <row r="2828" spans="1:13" x14ac:dyDescent="0.4">
      <c r="A2828">
        <v>210000973</v>
      </c>
      <c r="B2828" t="s">
        <v>6173</v>
      </c>
      <c r="C2828" t="s">
        <v>6174</v>
      </c>
      <c r="D2828" t="s">
        <v>554</v>
      </c>
      <c r="E2828" t="s">
        <v>6220</v>
      </c>
      <c r="F2828" t="s">
        <v>6221</v>
      </c>
      <c r="G2828" t="s">
        <v>554</v>
      </c>
      <c r="H2828" t="s">
        <v>6222</v>
      </c>
      <c r="I2828" t="s">
        <v>557</v>
      </c>
      <c r="J2828">
        <v>623714988.51580906</v>
      </c>
      <c r="K2828">
        <v>3.9</v>
      </c>
      <c r="L2828" s="4">
        <v>51035</v>
      </c>
      <c r="M2828" s="4">
        <v>44550</v>
      </c>
    </row>
    <row r="2829" spans="1:13" x14ac:dyDescent="0.4">
      <c r="A2829">
        <v>210000973</v>
      </c>
      <c r="B2829" t="s">
        <v>6173</v>
      </c>
      <c r="C2829" t="s">
        <v>6174</v>
      </c>
      <c r="D2829" t="s">
        <v>554</v>
      </c>
      <c r="E2829" t="s">
        <v>6223</v>
      </c>
      <c r="F2829" t="s">
        <v>6224</v>
      </c>
      <c r="G2829" t="s">
        <v>554</v>
      </c>
      <c r="H2829" t="s">
        <v>6225</v>
      </c>
      <c r="I2829" t="s">
        <v>557</v>
      </c>
      <c r="J2829">
        <v>623714988.51580906</v>
      </c>
      <c r="K2829">
        <v>3.9</v>
      </c>
      <c r="L2829" s="4">
        <v>51035</v>
      </c>
      <c r="M2829" s="4">
        <v>44550</v>
      </c>
    </row>
    <row r="2830" spans="1:13" x14ac:dyDescent="0.4">
      <c r="A2830">
        <v>210000973</v>
      </c>
      <c r="B2830" t="s">
        <v>6173</v>
      </c>
      <c r="C2830" t="s">
        <v>6174</v>
      </c>
      <c r="D2830" t="s">
        <v>554</v>
      </c>
      <c r="E2830" t="s">
        <v>6187</v>
      </c>
      <c r="F2830" t="s">
        <v>6188</v>
      </c>
      <c r="G2830" t="s">
        <v>554</v>
      </c>
      <c r="H2830" t="s">
        <v>6189</v>
      </c>
      <c r="I2830" t="s">
        <v>557</v>
      </c>
      <c r="J2830">
        <v>597286521.16674805</v>
      </c>
      <c r="K2830">
        <v>3.9</v>
      </c>
      <c r="L2830" s="4">
        <v>50578</v>
      </c>
      <c r="M2830" s="4">
        <v>44642</v>
      </c>
    </row>
    <row r="2831" spans="1:13" x14ac:dyDescent="0.4">
      <c r="A2831">
        <v>210000973</v>
      </c>
      <c r="B2831" t="s">
        <v>6173</v>
      </c>
      <c r="C2831" t="s">
        <v>6174</v>
      </c>
      <c r="D2831" t="s">
        <v>554</v>
      </c>
      <c r="E2831" t="s">
        <v>6190</v>
      </c>
      <c r="F2831" t="s">
        <v>6191</v>
      </c>
      <c r="G2831" t="s">
        <v>554</v>
      </c>
      <c r="H2831" t="s">
        <v>6192</v>
      </c>
      <c r="I2831" t="s">
        <v>557</v>
      </c>
      <c r="J2831">
        <v>589787444.29929197</v>
      </c>
      <c r="K2831">
        <v>3.9</v>
      </c>
      <c r="L2831" s="4">
        <v>50578</v>
      </c>
      <c r="M2831" s="4">
        <v>44642</v>
      </c>
    </row>
    <row r="2832" spans="1:13" x14ac:dyDescent="0.4">
      <c r="A2832">
        <v>210000973</v>
      </c>
      <c r="B2832" t="s">
        <v>6173</v>
      </c>
      <c r="C2832" t="s">
        <v>6174</v>
      </c>
      <c r="D2832" t="s">
        <v>554</v>
      </c>
      <c r="E2832" t="s">
        <v>6178</v>
      </c>
      <c r="F2832" t="s">
        <v>6179</v>
      </c>
      <c r="G2832" t="s">
        <v>554</v>
      </c>
      <c r="H2832" t="s">
        <v>6180</v>
      </c>
      <c r="I2832" t="s">
        <v>557</v>
      </c>
      <c r="J2832">
        <v>294222271.04421997</v>
      </c>
      <c r="K2832">
        <v>3.9</v>
      </c>
      <c r="L2832" s="4">
        <v>50213</v>
      </c>
      <c r="M2832" s="4">
        <v>44650</v>
      </c>
    </row>
    <row r="2833" spans="1:13" x14ac:dyDescent="0.4">
      <c r="A2833">
        <v>210000981</v>
      </c>
      <c r="B2833" t="s">
        <v>1997</v>
      </c>
      <c r="C2833" t="s">
        <v>6229</v>
      </c>
      <c r="D2833" t="s">
        <v>4051</v>
      </c>
      <c r="F2833" t="s">
        <v>6230</v>
      </c>
      <c r="G2833" t="s">
        <v>4051</v>
      </c>
      <c r="H2833" t="s">
        <v>6230</v>
      </c>
      <c r="I2833" t="s">
        <v>812</v>
      </c>
      <c r="J2833">
        <v>790329422.44785619</v>
      </c>
      <c r="K2833">
        <v>6.75</v>
      </c>
      <c r="L2833" s="4"/>
      <c r="M2833" s="4">
        <v>43790</v>
      </c>
    </row>
    <row r="2834" spans="1:13" x14ac:dyDescent="0.4">
      <c r="A2834">
        <v>210000981</v>
      </c>
      <c r="B2834" t="s">
        <v>1997</v>
      </c>
      <c r="C2834" t="s">
        <v>6229</v>
      </c>
      <c r="D2834" t="s">
        <v>4051</v>
      </c>
      <c r="F2834" t="s">
        <v>6231</v>
      </c>
      <c r="G2834" t="s">
        <v>4051</v>
      </c>
      <c r="H2834" t="s">
        <v>6231</v>
      </c>
      <c r="I2834" t="s">
        <v>812</v>
      </c>
      <c r="J2834">
        <v>1041783038.212459</v>
      </c>
      <c r="K2834">
        <v>7.27</v>
      </c>
      <c r="L2834" s="4"/>
      <c r="M2834" s="4">
        <v>44615</v>
      </c>
    </row>
    <row r="2835" spans="1:13" x14ac:dyDescent="0.4">
      <c r="A2835">
        <v>210000981</v>
      </c>
      <c r="B2835" t="s">
        <v>1997</v>
      </c>
      <c r="C2835" t="s">
        <v>6229</v>
      </c>
      <c r="D2835" t="s">
        <v>4051</v>
      </c>
      <c r="F2835" t="s">
        <v>6232</v>
      </c>
      <c r="G2835" t="s">
        <v>4051</v>
      </c>
      <c r="H2835" t="s">
        <v>6232</v>
      </c>
      <c r="I2835" t="s">
        <v>812</v>
      </c>
      <c r="J2835">
        <v>4319066126.9871721</v>
      </c>
      <c r="K2835">
        <v>6.5</v>
      </c>
      <c r="L2835" s="4"/>
      <c r="M2835" s="4">
        <v>44497</v>
      </c>
    </row>
    <row r="2836" spans="1:13" x14ac:dyDescent="0.4">
      <c r="A2836">
        <v>210000981</v>
      </c>
      <c r="B2836" t="s">
        <v>1997</v>
      </c>
      <c r="C2836" t="s">
        <v>6229</v>
      </c>
      <c r="D2836" t="s">
        <v>4051</v>
      </c>
      <c r="F2836" t="s">
        <v>6233</v>
      </c>
      <c r="G2836" t="s">
        <v>4051</v>
      </c>
      <c r="H2836" t="s">
        <v>6233</v>
      </c>
      <c r="I2836" t="s">
        <v>812</v>
      </c>
      <c r="J2836">
        <v>679000298.55240738</v>
      </c>
      <c r="K2836">
        <v>6.75</v>
      </c>
      <c r="L2836" s="4"/>
      <c r="M2836" s="4">
        <v>43738</v>
      </c>
    </row>
    <row r="2837" spans="1:13" x14ac:dyDescent="0.4">
      <c r="A2837">
        <v>210000981</v>
      </c>
      <c r="B2837" t="s">
        <v>1997</v>
      </c>
      <c r="C2837" t="s">
        <v>6229</v>
      </c>
      <c r="D2837" t="s">
        <v>4051</v>
      </c>
      <c r="F2837" t="s">
        <v>6234</v>
      </c>
      <c r="G2837" t="s">
        <v>4051</v>
      </c>
      <c r="H2837" t="s">
        <v>6234</v>
      </c>
      <c r="I2837" t="s">
        <v>812</v>
      </c>
      <c r="J2837">
        <v>1972156863.445539</v>
      </c>
      <c r="K2837">
        <v>7</v>
      </c>
      <c r="L2837" s="4"/>
      <c r="M2837" s="4">
        <v>44132</v>
      </c>
    </row>
    <row r="2838" spans="1:13" x14ac:dyDescent="0.4">
      <c r="A2838">
        <v>210000981</v>
      </c>
      <c r="B2838" t="s">
        <v>1997</v>
      </c>
      <c r="C2838" t="s">
        <v>6229</v>
      </c>
      <c r="D2838" t="s">
        <v>4051</v>
      </c>
      <c r="F2838" t="s">
        <v>6235</v>
      </c>
      <c r="G2838" t="s">
        <v>4051</v>
      </c>
      <c r="H2838" t="s">
        <v>6235</v>
      </c>
      <c r="I2838" t="s">
        <v>812</v>
      </c>
      <c r="J2838">
        <v>2277529414.4395151</v>
      </c>
      <c r="K2838">
        <v>6.8</v>
      </c>
      <c r="L2838" s="4"/>
      <c r="M2838" s="4">
        <v>44483</v>
      </c>
    </row>
    <row r="2839" spans="1:13" x14ac:dyDescent="0.4">
      <c r="A2839">
        <v>210000981</v>
      </c>
      <c r="B2839" t="s">
        <v>1997</v>
      </c>
      <c r="C2839" t="s">
        <v>6229</v>
      </c>
      <c r="D2839" t="s">
        <v>4051</v>
      </c>
      <c r="F2839" t="s">
        <v>6236</v>
      </c>
      <c r="G2839" t="s">
        <v>4051</v>
      </c>
      <c r="H2839" t="s">
        <v>6236</v>
      </c>
      <c r="I2839" t="s">
        <v>812</v>
      </c>
      <c r="J2839">
        <v>2493198407.6940298</v>
      </c>
      <c r="K2839">
        <v>7.3</v>
      </c>
      <c r="L2839" s="4"/>
      <c r="M2839" s="4">
        <v>44692</v>
      </c>
    </row>
    <row r="2840" spans="1:13" x14ac:dyDescent="0.4">
      <c r="A2840">
        <v>210000981</v>
      </c>
      <c r="B2840" t="s">
        <v>1997</v>
      </c>
      <c r="C2840" t="s">
        <v>6229</v>
      </c>
      <c r="D2840" t="s">
        <v>4051</v>
      </c>
      <c r="F2840" t="s">
        <v>6237</v>
      </c>
      <c r="G2840" t="s">
        <v>4051</v>
      </c>
      <c r="H2840" t="s">
        <v>6237</v>
      </c>
      <c r="I2840" t="s">
        <v>812</v>
      </c>
      <c r="J2840">
        <v>264974229.6890004</v>
      </c>
      <c r="K2840">
        <v>6.8</v>
      </c>
      <c r="L2840" s="4"/>
      <c r="M2840" s="4">
        <v>44734</v>
      </c>
    </row>
    <row r="2841" spans="1:13" x14ac:dyDescent="0.4">
      <c r="A2841">
        <v>210000981</v>
      </c>
      <c r="B2841" t="s">
        <v>1997</v>
      </c>
      <c r="C2841" t="s">
        <v>6229</v>
      </c>
      <c r="D2841" t="s">
        <v>4051</v>
      </c>
      <c r="F2841" t="s">
        <v>6238</v>
      </c>
      <c r="G2841" t="s">
        <v>4051</v>
      </c>
      <c r="H2841" t="s">
        <v>6238</v>
      </c>
      <c r="I2841" t="s">
        <v>812</v>
      </c>
      <c r="J2841">
        <v>3791098390.4731102</v>
      </c>
      <c r="K2841">
        <v>7</v>
      </c>
      <c r="L2841" s="4"/>
      <c r="M2841" s="4">
        <v>44408</v>
      </c>
    </row>
    <row r="2842" spans="1:13" x14ac:dyDescent="0.4">
      <c r="A2842">
        <v>210000981</v>
      </c>
      <c r="B2842" t="s">
        <v>1997</v>
      </c>
      <c r="C2842" t="s">
        <v>6229</v>
      </c>
      <c r="D2842" t="s">
        <v>4051</v>
      </c>
      <c r="F2842" t="s">
        <v>6239</v>
      </c>
      <c r="G2842" t="s">
        <v>4051</v>
      </c>
      <c r="H2842" t="s">
        <v>6239</v>
      </c>
      <c r="I2842" t="s">
        <v>812</v>
      </c>
      <c r="J2842">
        <v>3891509669.5473909</v>
      </c>
      <c r="K2842">
        <v>8.4</v>
      </c>
      <c r="L2842" s="4"/>
      <c r="M2842" s="4">
        <v>44287</v>
      </c>
    </row>
    <row r="2843" spans="1:13" x14ac:dyDescent="0.4">
      <c r="A2843">
        <v>210000981</v>
      </c>
      <c r="B2843" t="s">
        <v>1997</v>
      </c>
      <c r="C2843" t="s">
        <v>6229</v>
      </c>
      <c r="D2843" t="s">
        <v>4051</v>
      </c>
      <c r="F2843" t="s">
        <v>6240</v>
      </c>
      <c r="G2843" t="s">
        <v>4051</v>
      </c>
      <c r="H2843" t="s">
        <v>6241</v>
      </c>
      <c r="I2843" t="s">
        <v>812</v>
      </c>
      <c r="J2843">
        <v>1679119923.2451279</v>
      </c>
      <c r="K2843">
        <v>6.8</v>
      </c>
      <c r="L2843" s="4"/>
      <c r="M2843" s="4">
        <v>43700</v>
      </c>
    </row>
    <row r="2844" spans="1:13" x14ac:dyDescent="0.4">
      <c r="A2844">
        <v>210000981</v>
      </c>
      <c r="B2844" t="s">
        <v>1997</v>
      </c>
      <c r="C2844" t="s">
        <v>6229</v>
      </c>
      <c r="D2844" t="s">
        <v>4051</v>
      </c>
      <c r="F2844" t="s">
        <v>6242</v>
      </c>
      <c r="G2844" t="s">
        <v>4051</v>
      </c>
      <c r="H2844" t="s">
        <v>6242</v>
      </c>
      <c r="I2844" t="s">
        <v>812</v>
      </c>
      <c r="J2844">
        <v>1962330563.4698589</v>
      </c>
      <c r="K2844">
        <v>8</v>
      </c>
      <c r="L2844" s="4"/>
      <c r="M2844" s="4">
        <v>43964</v>
      </c>
    </row>
    <row r="2845" spans="1:13" x14ac:dyDescent="0.4">
      <c r="A2845">
        <v>210000981</v>
      </c>
      <c r="B2845" t="s">
        <v>1997</v>
      </c>
      <c r="C2845" t="s">
        <v>6229</v>
      </c>
      <c r="D2845" t="s">
        <v>4051</v>
      </c>
      <c r="F2845" t="s">
        <v>6249</v>
      </c>
      <c r="G2845" t="s">
        <v>4051</v>
      </c>
      <c r="H2845" t="s">
        <v>6249</v>
      </c>
      <c r="I2845" t="s">
        <v>812</v>
      </c>
      <c r="J2845">
        <v>3647378718.5449538</v>
      </c>
      <c r="K2845">
        <v>7</v>
      </c>
      <c r="L2845" s="4"/>
      <c r="M2845" s="4">
        <v>44230</v>
      </c>
    </row>
    <row r="2846" spans="1:13" x14ac:dyDescent="0.4">
      <c r="A2846">
        <v>210000981</v>
      </c>
      <c r="B2846" t="s">
        <v>1997</v>
      </c>
      <c r="C2846" t="s">
        <v>6229</v>
      </c>
      <c r="D2846" t="s">
        <v>4051</v>
      </c>
      <c r="F2846" t="s">
        <v>6243</v>
      </c>
      <c r="G2846" t="s">
        <v>4051</v>
      </c>
      <c r="H2846" t="s">
        <v>6243</v>
      </c>
      <c r="I2846" t="s">
        <v>812</v>
      </c>
      <c r="J2846">
        <v>4061528074.147799</v>
      </c>
      <c r="K2846">
        <v>7</v>
      </c>
      <c r="L2846" s="4"/>
      <c r="M2846" s="4">
        <v>43787</v>
      </c>
    </row>
    <row r="2847" spans="1:13" x14ac:dyDescent="0.4">
      <c r="A2847">
        <v>210000981</v>
      </c>
      <c r="B2847" t="s">
        <v>1997</v>
      </c>
      <c r="C2847" t="s">
        <v>6229</v>
      </c>
      <c r="D2847" t="s">
        <v>4051</v>
      </c>
      <c r="F2847" t="s">
        <v>6244</v>
      </c>
      <c r="G2847" t="s">
        <v>4051</v>
      </c>
      <c r="H2847" t="s">
        <v>6244</v>
      </c>
      <c r="I2847" t="s">
        <v>812</v>
      </c>
      <c r="J2847">
        <v>2528636944.4619012</v>
      </c>
      <c r="K2847">
        <v>7</v>
      </c>
      <c r="L2847" s="4"/>
      <c r="M2847" s="4">
        <v>44180</v>
      </c>
    </row>
    <row r="2848" spans="1:13" x14ac:dyDescent="0.4">
      <c r="A2848">
        <v>210000981</v>
      </c>
      <c r="B2848" t="s">
        <v>1997</v>
      </c>
      <c r="C2848" t="s">
        <v>6229</v>
      </c>
      <c r="D2848" t="s">
        <v>4051</v>
      </c>
      <c r="F2848" t="s">
        <v>6245</v>
      </c>
      <c r="G2848" t="s">
        <v>4051</v>
      </c>
      <c r="H2848" t="s">
        <v>6245</v>
      </c>
      <c r="I2848" t="s">
        <v>812</v>
      </c>
      <c r="J2848">
        <v>1538164901.2693779</v>
      </c>
      <c r="K2848">
        <v>6.8</v>
      </c>
      <c r="L2848" s="4"/>
      <c r="M2848" s="4">
        <v>44182</v>
      </c>
    </row>
    <row r="2849" spans="1:13" x14ac:dyDescent="0.4">
      <c r="A2849">
        <v>210000981</v>
      </c>
      <c r="B2849" t="s">
        <v>1997</v>
      </c>
      <c r="C2849" t="s">
        <v>6229</v>
      </c>
      <c r="D2849" t="s">
        <v>4051</v>
      </c>
      <c r="F2849" t="s">
        <v>6246</v>
      </c>
      <c r="G2849" t="s">
        <v>4051</v>
      </c>
      <c r="H2849" t="s">
        <v>6246</v>
      </c>
      <c r="I2849" t="s">
        <v>812</v>
      </c>
      <c r="J2849">
        <v>1404694929.4031351</v>
      </c>
      <c r="K2849">
        <v>6.5</v>
      </c>
      <c r="L2849" s="4"/>
      <c r="M2849" s="4">
        <v>44524</v>
      </c>
    </row>
    <row r="2850" spans="1:13" x14ac:dyDescent="0.4">
      <c r="A2850">
        <v>210000981</v>
      </c>
      <c r="B2850" t="s">
        <v>1997</v>
      </c>
      <c r="C2850" t="s">
        <v>6229</v>
      </c>
      <c r="D2850" t="s">
        <v>4051</v>
      </c>
      <c r="F2850" t="s">
        <v>6247</v>
      </c>
      <c r="G2850" t="s">
        <v>4051</v>
      </c>
      <c r="H2850" t="s">
        <v>6247</v>
      </c>
      <c r="I2850" t="s">
        <v>812</v>
      </c>
      <c r="J2850">
        <v>1472941108.0628631</v>
      </c>
      <c r="K2850">
        <v>7.75</v>
      </c>
      <c r="L2850" s="4"/>
      <c r="M2850" s="4">
        <v>44074</v>
      </c>
    </row>
    <row r="2851" spans="1:13" x14ac:dyDescent="0.4">
      <c r="A2851">
        <v>210000981</v>
      </c>
      <c r="B2851" t="s">
        <v>1997</v>
      </c>
      <c r="C2851" t="s">
        <v>6229</v>
      </c>
      <c r="D2851" t="s">
        <v>4051</v>
      </c>
      <c r="F2851" t="s">
        <v>6248</v>
      </c>
      <c r="G2851" t="s">
        <v>4051</v>
      </c>
      <c r="H2851" t="s">
        <v>6248</v>
      </c>
      <c r="I2851" t="s">
        <v>812</v>
      </c>
      <c r="J2851">
        <v>2465486827.9065032</v>
      </c>
      <c r="K2851">
        <v>7</v>
      </c>
      <c r="L2851" s="4"/>
      <c r="M2851" s="4">
        <v>44342</v>
      </c>
    </row>
    <row r="2852" spans="1:13" x14ac:dyDescent="0.4">
      <c r="A2852">
        <v>210000985</v>
      </c>
      <c r="B2852" t="s">
        <v>6250</v>
      </c>
      <c r="C2852" t="s">
        <v>6251</v>
      </c>
      <c r="D2852" t="s">
        <v>554</v>
      </c>
      <c r="E2852" t="s">
        <v>6255</v>
      </c>
      <c r="F2852" t="s">
        <v>6256</v>
      </c>
      <c r="G2852" t="s">
        <v>554</v>
      </c>
      <c r="H2852" t="s">
        <v>6257</v>
      </c>
      <c r="I2852" t="s">
        <v>557</v>
      </c>
      <c r="J2852">
        <v>13290014976.835699</v>
      </c>
      <c r="K2852">
        <v>7.5</v>
      </c>
      <c r="L2852" s="4">
        <v>47846</v>
      </c>
      <c r="M2852" s="4">
        <v>44649</v>
      </c>
    </row>
    <row r="2853" spans="1:13" x14ac:dyDescent="0.4">
      <c r="A2853">
        <v>210000985</v>
      </c>
      <c r="B2853" t="s">
        <v>6250</v>
      </c>
      <c r="C2853" t="s">
        <v>6251</v>
      </c>
      <c r="D2853" t="s">
        <v>554</v>
      </c>
      <c r="E2853" t="s">
        <v>6252</v>
      </c>
      <c r="F2853" t="s">
        <v>6253</v>
      </c>
      <c r="G2853" t="s">
        <v>554</v>
      </c>
      <c r="H2853" t="s">
        <v>6254</v>
      </c>
      <c r="I2853" t="s">
        <v>557</v>
      </c>
      <c r="J2853">
        <v>14269453055.595301</v>
      </c>
      <c r="K2853">
        <v>8</v>
      </c>
      <c r="L2853" s="4">
        <v>46290</v>
      </c>
      <c r="M2853" s="4">
        <v>44341</v>
      </c>
    </row>
    <row r="2854" spans="1:13" x14ac:dyDescent="0.4">
      <c r="A2854">
        <v>210000985</v>
      </c>
      <c r="B2854" t="s">
        <v>6250</v>
      </c>
      <c r="C2854" t="s">
        <v>6251</v>
      </c>
      <c r="D2854" t="s">
        <v>2687</v>
      </c>
      <c r="E2854" t="s">
        <v>6261</v>
      </c>
      <c r="F2854" t="s">
        <v>6262</v>
      </c>
      <c r="G2854" t="s">
        <v>2687</v>
      </c>
      <c r="H2854" t="s">
        <v>6263</v>
      </c>
      <c r="I2854" t="s">
        <v>557</v>
      </c>
      <c r="J2854">
        <v>1709809128.444</v>
      </c>
      <c r="L2854" s="4"/>
      <c r="M2854" s="4"/>
    </row>
    <row r="2855" spans="1:13" x14ac:dyDescent="0.4">
      <c r="A2855">
        <v>210000985</v>
      </c>
      <c r="B2855" t="s">
        <v>6250</v>
      </c>
      <c r="C2855" t="s">
        <v>6251</v>
      </c>
      <c r="D2855" t="s">
        <v>2687</v>
      </c>
      <c r="E2855" t="s">
        <v>6258</v>
      </c>
      <c r="F2855" t="s">
        <v>6259</v>
      </c>
      <c r="G2855" t="s">
        <v>2687</v>
      </c>
      <c r="H2855" t="s">
        <v>6260</v>
      </c>
      <c r="I2855" t="s">
        <v>557</v>
      </c>
      <c r="J2855">
        <v>850381259.64939594</v>
      </c>
      <c r="L2855" s="4"/>
      <c r="M2855" s="4"/>
    </row>
    <row r="2856" spans="1:13" x14ac:dyDescent="0.4">
      <c r="A2856">
        <v>210000986</v>
      </c>
      <c r="B2856" t="s">
        <v>1874</v>
      </c>
      <c r="C2856" t="s">
        <v>6264</v>
      </c>
      <c r="D2856" t="s">
        <v>554</v>
      </c>
      <c r="E2856" t="s">
        <v>6265</v>
      </c>
      <c r="F2856" t="s">
        <v>6266</v>
      </c>
      <c r="G2856" t="s">
        <v>554</v>
      </c>
      <c r="H2856" t="s">
        <v>6267</v>
      </c>
      <c r="I2856" t="s">
        <v>692</v>
      </c>
      <c r="J2856">
        <v>7887073516.4958601</v>
      </c>
      <c r="K2856">
        <v>11</v>
      </c>
      <c r="L2856" s="4">
        <v>48943</v>
      </c>
      <c r="M2856" s="4">
        <v>45945</v>
      </c>
    </row>
    <row r="2857" spans="1:13" x14ac:dyDescent="0.4">
      <c r="A2857">
        <v>210000986</v>
      </c>
      <c r="B2857" t="s">
        <v>1874</v>
      </c>
      <c r="C2857" t="s">
        <v>6264</v>
      </c>
      <c r="D2857" t="s">
        <v>2687</v>
      </c>
      <c r="E2857" t="s">
        <v>6270</v>
      </c>
      <c r="F2857" t="s">
        <v>6271</v>
      </c>
      <c r="G2857" t="s">
        <v>2687</v>
      </c>
      <c r="H2857" t="s">
        <v>6271</v>
      </c>
      <c r="I2857" t="s">
        <v>692</v>
      </c>
      <c r="J2857">
        <v>12124231646.298</v>
      </c>
      <c r="L2857" s="4"/>
      <c r="M2857" s="4"/>
    </row>
    <row r="2858" spans="1:13" x14ac:dyDescent="0.4">
      <c r="A2858">
        <v>210000986</v>
      </c>
      <c r="B2858" t="s">
        <v>1874</v>
      </c>
      <c r="C2858" t="s">
        <v>6264</v>
      </c>
      <c r="D2858" t="s">
        <v>554</v>
      </c>
      <c r="E2858" t="s">
        <v>9561</v>
      </c>
      <c r="F2858" t="s">
        <v>9562</v>
      </c>
      <c r="G2858" t="s">
        <v>554</v>
      </c>
      <c r="H2858" t="s">
        <v>9563</v>
      </c>
      <c r="I2858" t="s">
        <v>692</v>
      </c>
      <c r="J2858">
        <v>7235929851.9102898</v>
      </c>
      <c r="L2858" s="4"/>
      <c r="M2858" s="4"/>
    </row>
    <row r="2859" spans="1:13" x14ac:dyDescent="0.4">
      <c r="A2859">
        <v>210000986</v>
      </c>
      <c r="B2859" t="s">
        <v>1874</v>
      </c>
      <c r="C2859" t="s">
        <v>6264</v>
      </c>
      <c r="D2859" t="s">
        <v>2687</v>
      </c>
      <c r="E2859" t="s">
        <v>9561</v>
      </c>
      <c r="F2859" t="s">
        <v>9562</v>
      </c>
      <c r="G2859" t="s">
        <v>2687</v>
      </c>
      <c r="H2859" t="s">
        <v>9563</v>
      </c>
      <c r="I2859" t="s">
        <v>692</v>
      </c>
      <c r="J2859">
        <v>6178522250.4867401</v>
      </c>
      <c r="L2859" s="4"/>
      <c r="M2859" s="4"/>
    </row>
    <row r="2860" spans="1:13" x14ac:dyDescent="0.4">
      <c r="A2860">
        <v>210000986</v>
      </c>
      <c r="B2860" t="s">
        <v>1874</v>
      </c>
      <c r="C2860" t="s">
        <v>6264</v>
      </c>
      <c r="D2860" t="s">
        <v>2687</v>
      </c>
      <c r="E2860" t="s">
        <v>6268</v>
      </c>
      <c r="F2860" t="s">
        <v>6269</v>
      </c>
      <c r="G2860" t="s">
        <v>2687</v>
      </c>
      <c r="H2860" t="s">
        <v>6269</v>
      </c>
      <c r="I2860" t="s">
        <v>692</v>
      </c>
      <c r="J2860">
        <v>5383929214.3150797</v>
      </c>
      <c r="L2860" s="4"/>
      <c r="M2860" s="4"/>
    </row>
    <row r="2861" spans="1:13" x14ac:dyDescent="0.4">
      <c r="A2861">
        <v>210000998</v>
      </c>
      <c r="B2861" t="s">
        <v>1810</v>
      </c>
      <c r="C2861" t="s">
        <v>6272</v>
      </c>
      <c r="D2861" t="s">
        <v>2687</v>
      </c>
      <c r="F2861" t="s">
        <v>6273</v>
      </c>
      <c r="G2861" t="s">
        <v>2687</v>
      </c>
      <c r="H2861" t="s">
        <v>6273</v>
      </c>
      <c r="I2861" t="s">
        <v>692</v>
      </c>
      <c r="J2861">
        <v>10121486216.976931</v>
      </c>
      <c r="L2861" s="4"/>
      <c r="M2861" s="4"/>
    </row>
    <row r="2862" spans="1:13" x14ac:dyDescent="0.4">
      <c r="A2862">
        <v>210000998</v>
      </c>
      <c r="B2862" t="s">
        <v>1810</v>
      </c>
      <c r="C2862" t="s">
        <v>6272</v>
      </c>
      <c r="D2862" t="s">
        <v>2687</v>
      </c>
      <c r="F2862" t="s">
        <v>6274</v>
      </c>
      <c r="G2862" t="s">
        <v>2687</v>
      </c>
      <c r="H2862" t="s">
        <v>6274</v>
      </c>
      <c r="I2862" t="s">
        <v>692</v>
      </c>
      <c r="J2862">
        <v>25533042611.106541</v>
      </c>
      <c r="L2862" s="4"/>
      <c r="M2862" s="4"/>
    </row>
    <row r="2863" spans="1:13" x14ac:dyDescent="0.4">
      <c r="A2863">
        <v>210000998</v>
      </c>
      <c r="B2863" t="s">
        <v>1810</v>
      </c>
      <c r="C2863" t="s">
        <v>6272</v>
      </c>
      <c r="D2863" t="s">
        <v>2687</v>
      </c>
      <c r="F2863" t="s">
        <v>6275</v>
      </c>
      <c r="G2863" t="s">
        <v>2687</v>
      </c>
      <c r="H2863" t="s">
        <v>6275</v>
      </c>
      <c r="I2863" t="s">
        <v>692</v>
      </c>
      <c r="J2863">
        <v>18587153260.20879</v>
      </c>
      <c r="L2863" s="4"/>
      <c r="M2863" s="4"/>
    </row>
    <row r="2864" spans="1:13" x14ac:dyDescent="0.4">
      <c r="A2864">
        <v>210000998</v>
      </c>
      <c r="B2864" t="s">
        <v>1810</v>
      </c>
      <c r="C2864" t="s">
        <v>6272</v>
      </c>
      <c r="D2864" t="s">
        <v>2687</v>
      </c>
      <c r="F2864" t="s">
        <v>6276</v>
      </c>
      <c r="G2864" t="s">
        <v>2687</v>
      </c>
      <c r="H2864" t="s">
        <v>6276</v>
      </c>
      <c r="I2864" t="s">
        <v>692</v>
      </c>
      <c r="J2864">
        <v>7435638683.9772921</v>
      </c>
      <c r="L2864" s="4"/>
      <c r="M2864" s="4"/>
    </row>
    <row r="2865" spans="1:13" x14ac:dyDescent="0.4">
      <c r="A2865">
        <v>210000998</v>
      </c>
      <c r="B2865" t="s">
        <v>1810</v>
      </c>
      <c r="C2865" t="s">
        <v>6272</v>
      </c>
      <c r="D2865" t="s">
        <v>2687</v>
      </c>
      <c r="F2865" t="s">
        <v>6277</v>
      </c>
      <c r="G2865" t="s">
        <v>2687</v>
      </c>
      <c r="H2865" t="s">
        <v>6277</v>
      </c>
      <c r="I2865" t="s">
        <v>692</v>
      </c>
      <c r="J2865">
        <v>19205170275.76152</v>
      </c>
      <c r="L2865" s="4"/>
      <c r="M2865" s="4"/>
    </row>
    <row r="2866" spans="1:13" x14ac:dyDescent="0.4">
      <c r="A2866">
        <v>210000998</v>
      </c>
      <c r="B2866" t="s">
        <v>1810</v>
      </c>
      <c r="C2866" t="s">
        <v>6272</v>
      </c>
      <c r="D2866" t="s">
        <v>2687</v>
      </c>
      <c r="F2866" t="s">
        <v>6279</v>
      </c>
      <c r="G2866" t="s">
        <v>2687</v>
      </c>
      <c r="H2866" t="s">
        <v>6279</v>
      </c>
      <c r="I2866" t="s">
        <v>692</v>
      </c>
      <c r="J2866">
        <v>30543256026.4995</v>
      </c>
      <c r="L2866" s="4"/>
      <c r="M2866" s="4"/>
    </row>
    <row r="2867" spans="1:13" x14ac:dyDescent="0.4">
      <c r="A2867">
        <v>210000998</v>
      </c>
      <c r="B2867" t="s">
        <v>1810</v>
      </c>
      <c r="C2867" t="s">
        <v>6272</v>
      </c>
      <c r="D2867" t="s">
        <v>2687</v>
      </c>
      <c r="F2867" t="s">
        <v>6281</v>
      </c>
      <c r="G2867" t="s">
        <v>2687</v>
      </c>
      <c r="H2867" t="s">
        <v>6281</v>
      </c>
      <c r="I2867" t="s">
        <v>692</v>
      </c>
      <c r="J2867">
        <v>19053581196.474998</v>
      </c>
      <c r="L2867" s="4"/>
      <c r="M2867" s="4"/>
    </row>
    <row r="2868" spans="1:13" x14ac:dyDescent="0.4">
      <c r="A2868">
        <v>210000998</v>
      </c>
      <c r="B2868" t="s">
        <v>1810</v>
      </c>
      <c r="C2868" t="s">
        <v>6272</v>
      </c>
      <c r="D2868" t="s">
        <v>2687</v>
      </c>
      <c r="F2868" t="s">
        <v>6282</v>
      </c>
      <c r="G2868" t="s">
        <v>2687</v>
      </c>
      <c r="H2868" t="s">
        <v>6282</v>
      </c>
      <c r="I2868" t="s">
        <v>692</v>
      </c>
      <c r="J2868">
        <v>23204789829.244339</v>
      </c>
      <c r="L2868" s="4"/>
      <c r="M2868" s="4"/>
    </row>
    <row r="2869" spans="1:13" x14ac:dyDescent="0.4">
      <c r="A2869">
        <v>210000998</v>
      </c>
      <c r="B2869" t="s">
        <v>1810</v>
      </c>
      <c r="C2869" t="s">
        <v>6272</v>
      </c>
      <c r="D2869" t="s">
        <v>2687</v>
      </c>
      <c r="F2869" t="s">
        <v>6283</v>
      </c>
      <c r="G2869" t="s">
        <v>2687</v>
      </c>
      <c r="H2869" t="s">
        <v>6283</v>
      </c>
      <c r="I2869" t="s">
        <v>692</v>
      </c>
      <c r="J2869">
        <v>5297843976.0904598</v>
      </c>
      <c r="L2869" s="4"/>
      <c r="M2869" s="4"/>
    </row>
    <row r="2870" spans="1:13" x14ac:dyDescent="0.4">
      <c r="A2870">
        <v>210000998</v>
      </c>
      <c r="B2870" t="s">
        <v>1810</v>
      </c>
      <c r="C2870" t="s">
        <v>6272</v>
      </c>
      <c r="D2870" t="s">
        <v>2687</v>
      </c>
      <c r="F2870" t="s">
        <v>6284</v>
      </c>
      <c r="G2870" t="s">
        <v>2687</v>
      </c>
      <c r="H2870" t="s">
        <v>6284</v>
      </c>
      <c r="I2870" t="s">
        <v>692</v>
      </c>
      <c r="J2870">
        <v>20806572856.9422</v>
      </c>
      <c r="L2870" s="4"/>
      <c r="M2870" s="4"/>
    </row>
    <row r="2871" spans="1:13" x14ac:dyDescent="0.4">
      <c r="A2871">
        <v>210000998</v>
      </c>
      <c r="B2871" t="s">
        <v>1810</v>
      </c>
      <c r="C2871" t="s">
        <v>6272</v>
      </c>
      <c r="D2871" t="s">
        <v>2687</v>
      </c>
      <c r="F2871" t="s">
        <v>6285</v>
      </c>
      <c r="G2871" t="s">
        <v>2687</v>
      </c>
      <c r="H2871" t="s">
        <v>6285</v>
      </c>
      <c r="I2871" t="s">
        <v>692</v>
      </c>
      <c r="J2871">
        <v>8150828186.2521582</v>
      </c>
      <c r="L2871" s="4"/>
      <c r="M2871" s="4"/>
    </row>
    <row r="2872" spans="1:13" x14ac:dyDescent="0.4">
      <c r="A2872">
        <v>210000998</v>
      </c>
      <c r="B2872" t="s">
        <v>1810</v>
      </c>
      <c r="C2872" t="s">
        <v>6272</v>
      </c>
      <c r="D2872" t="s">
        <v>2687</v>
      </c>
      <c r="F2872" t="s">
        <v>6286</v>
      </c>
      <c r="G2872" t="s">
        <v>2687</v>
      </c>
      <c r="H2872" t="s">
        <v>6286</v>
      </c>
      <c r="I2872" t="s">
        <v>692</v>
      </c>
      <c r="J2872">
        <v>34667256362.986649</v>
      </c>
      <c r="L2872" s="4"/>
      <c r="M2872" s="4"/>
    </row>
    <row r="2873" spans="1:13" x14ac:dyDescent="0.4">
      <c r="A2873">
        <v>210000998</v>
      </c>
      <c r="B2873" t="s">
        <v>1810</v>
      </c>
      <c r="C2873" t="s">
        <v>6272</v>
      </c>
      <c r="D2873" t="s">
        <v>2687</v>
      </c>
      <c r="F2873" t="s">
        <v>9564</v>
      </c>
      <c r="G2873" t="s">
        <v>2687</v>
      </c>
      <c r="H2873" t="s">
        <v>9564</v>
      </c>
      <c r="I2873" t="s">
        <v>692</v>
      </c>
      <c r="J2873">
        <v>13437011463.935961</v>
      </c>
      <c r="L2873" s="4"/>
      <c r="M2873" s="4"/>
    </row>
    <row r="2874" spans="1:13" x14ac:dyDescent="0.4">
      <c r="A2874">
        <v>210000998</v>
      </c>
      <c r="B2874" t="s">
        <v>1810</v>
      </c>
      <c r="C2874" t="s">
        <v>6272</v>
      </c>
      <c r="D2874" t="s">
        <v>2687</v>
      </c>
      <c r="F2874" t="s">
        <v>6289</v>
      </c>
      <c r="G2874" t="s">
        <v>2687</v>
      </c>
      <c r="H2874" t="s">
        <v>6289</v>
      </c>
      <c r="I2874" t="s">
        <v>692</v>
      </c>
      <c r="J2874">
        <v>60798881492.301514</v>
      </c>
      <c r="L2874" s="4"/>
      <c r="M2874" s="4"/>
    </row>
    <row r="2875" spans="1:13" x14ac:dyDescent="0.4">
      <c r="A2875">
        <v>210000998</v>
      </c>
      <c r="B2875" t="s">
        <v>1810</v>
      </c>
      <c r="C2875" t="s">
        <v>6272</v>
      </c>
      <c r="D2875" t="s">
        <v>2687</v>
      </c>
      <c r="F2875" t="s">
        <v>6290</v>
      </c>
      <c r="G2875" t="s">
        <v>2687</v>
      </c>
      <c r="H2875" t="s">
        <v>6290</v>
      </c>
      <c r="I2875" t="s">
        <v>692</v>
      </c>
      <c r="J2875">
        <v>18346165493.137909</v>
      </c>
      <c r="L2875" s="4"/>
      <c r="M2875" s="4"/>
    </row>
    <row r="2876" spans="1:13" x14ac:dyDescent="0.4">
      <c r="A2876">
        <v>210000998</v>
      </c>
      <c r="B2876" t="s">
        <v>1810</v>
      </c>
      <c r="C2876" t="s">
        <v>6272</v>
      </c>
      <c r="D2876" t="s">
        <v>2687</v>
      </c>
      <c r="F2876" t="s">
        <v>6291</v>
      </c>
      <c r="G2876" t="s">
        <v>2687</v>
      </c>
      <c r="H2876" t="s">
        <v>6291</v>
      </c>
      <c r="I2876" t="s">
        <v>692</v>
      </c>
      <c r="J2876">
        <v>34161959432.031582</v>
      </c>
      <c r="L2876" s="4"/>
      <c r="M2876" s="4"/>
    </row>
    <row r="2877" spans="1:13" x14ac:dyDescent="0.4">
      <c r="A2877">
        <v>210000998</v>
      </c>
      <c r="B2877" t="s">
        <v>1810</v>
      </c>
      <c r="C2877" t="s">
        <v>6272</v>
      </c>
      <c r="D2877" t="s">
        <v>2687</v>
      </c>
      <c r="F2877" t="s">
        <v>9565</v>
      </c>
      <c r="G2877" t="s">
        <v>2687</v>
      </c>
      <c r="H2877" t="s">
        <v>9565</v>
      </c>
      <c r="I2877" t="s">
        <v>692</v>
      </c>
      <c r="J2877">
        <v>50529693.095506936</v>
      </c>
      <c r="L2877" s="4"/>
      <c r="M2877" s="4"/>
    </row>
    <row r="2878" spans="1:13" x14ac:dyDescent="0.4">
      <c r="A2878">
        <v>210000998</v>
      </c>
      <c r="B2878" t="s">
        <v>1810</v>
      </c>
      <c r="C2878" t="s">
        <v>6272</v>
      </c>
      <c r="D2878" t="s">
        <v>2687</v>
      </c>
      <c r="F2878" t="s">
        <v>6293</v>
      </c>
      <c r="G2878" t="s">
        <v>2687</v>
      </c>
      <c r="H2878" t="s">
        <v>6293</v>
      </c>
      <c r="I2878" t="s">
        <v>692</v>
      </c>
      <c r="J2878">
        <v>2934609099.0082879</v>
      </c>
      <c r="L2878" s="4"/>
      <c r="M2878" s="4"/>
    </row>
    <row r="2879" spans="1:13" x14ac:dyDescent="0.4">
      <c r="A2879">
        <v>210000998</v>
      </c>
      <c r="B2879" t="s">
        <v>1810</v>
      </c>
      <c r="C2879" t="s">
        <v>6272</v>
      </c>
      <c r="D2879" t="s">
        <v>2687</v>
      </c>
      <c r="F2879" t="s">
        <v>6294</v>
      </c>
      <c r="G2879" t="s">
        <v>2687</v>
      </c>
      <c r="H2879" t="s">
        <v>6294</v>
      </c>
      <c r="I2879" t="s">
        <v>692</v>
      </c>
      <c r="J2879">
        <v>3097858876.7014642</v>
      </c>
      <c r="L2879" s="4"/>
      <c r="M2879" s="4"/>
    </row>
    <row r="2880" spans="1:13" x14ac:dyDescent="0.4">
      <c r="A2880">
        <v>210000998</v>
      </c>
      <c r="B2880" t="s">
        <v>1810</v>
      </c>
      <c r="C2880" t="s">
        <v>6272</v>
      </c>
      <c r="D2880" t="s">
        <v>2687</v>
      </c>
      <c r="F2880" t="s">
        <v>6295</v>
      </c>
      <c r="G2880" t="s">
        <v>2687</v>
      </c>
      <c r="H2880" t="s">
        <v>6295</v>
      </c>
      <c r="I2880" t="s">
        <v>692</v>
      </c>
      <c r="J2880">
        <v>5989712081.5520153</v>
      </c>
      <c r="L2880" s="4"/>
      <c r="M2880" s="4"/>
    </row>
    <row r="2881" spans="1:13" x14ac:dyDescent="0.4">
      <c r="A2881">
        <v>210000998</v>
      </c>
      <c r="B2881" t="s">
        <v>1810</v>
      </c>
      <c r="C2881" t="s">
        <v>6272</v>
      </c>
      <c r="D2881" t="s">
        <v>2687</v>
      </c>
      <c r="F2881" t="s">
        <v>6292</v>
      </c>
      <c r="G2881" t="s">
        <v>2687</v>
      </c>
      <c r="H2881" t="s">
        <v>6292</v>
      </c>
      <c r="I2881" t="s">
        <v>692</v>
      </c>
      <c r="J2881">
        <v>18754289937.37085</v>
      </c>
      <c r="L2881" s="4"/>
      <c r="M2881" s="4"/>
    </row>
    <row r="2882" spans="1:13" x14ac:dyDescent="0.4">
      <c r="A2882">
        <v>210000998</v>
      </c>
      <c r="B2882" t="s">
        <v>1810</v>
      </c>
      <c r="C2882" t="s">
        <v>6272</v>
      </c>
      <c r="D2882" t="s">
        <v>2687</v>
      </c>
      <c r="F2882" t="s">
        <v>6296</v>
      </c>
      <c r="G2882" t="s">
        <v>2687</v>
      </c>
      <c r="H2882" t="s">
        <v>6296</v>
      </c>
      <c r="I2882" t="s">
        <v>692</v>
      </c>
      <c r="J2882">
        <v>27705819414.213341</v>
      </c>
      <c r="L2882" s="4"/>
      <c r="M2882" s="4"/>
    </row>
    <row r="2883" spans="1:13" x14ac:dyDescent="0.4">
      <c r="A2883">
        <v>210000998</v>
      </c>
      <c r="B2883" t="s">
        <v>1810</v>
      </c>
      <c r="C2883" t="s">
        <v>6272</v>
      </c>
      <c r="D2883" t="s">
        <v>2687</v>
      </c>
      <c r="F2883" t="s">
        <v>6297</v>
      </c>
      <c r="G2883" t="s">
        <v>2687</v>
      </c>
      <c r="H2883" t="s">
        <v>6297</v>
      </c>
      <c r="I2883" t="s">
        <v>692</v>
      </c>
      <c r="J2883">
        <v>38690197313.282784</v>
      </c>
      <c r="L2883" s="4"/>
      <c r="M2883" s="4"/>
    </row>
    <row r="2884" spans="1:13" x14ac:dyDescent="0.4">
      <c r="A2884">
        <v>210000998</v>
      </c>
      <c r="B2884" t="s">
        <v>1810</v>
      </c>
      <c r="C2884" t="s">
        <v>6272</v>
      </c>
      <c r="D2884" t="s">
        <v>2687</v>
      </c>
      <c r="F2884" t="s">
        <v>6298</v>
      </c>
      <c r="G2884" t="s">
        <v>2687</v>
      </c>
      <c r="H2884" t="s">
        <v>6298</v>
      </c>
      <c r="I2884" t="s">
        <v>692</v>
      </c>
      <c r="J2884">
        <v>6032467975.7097511</v>
      </c>
      <c r="L2884" s="4"/>
      <c r="M2884" s="4"/>
    </row>
    <row r="2885" spans="1:13" x14ac:dyDescent="0.4">
      <c r="A2885">
        <v>210000998</v>
      </c>
      <c r="B2885" t="s">
        <v>1810</v>
      </c>
      <c r="C2885" t="s">
        <v>6272</v>
      </c>
      <c r="D2885" t="s">
        <v>2687</v>
      </c>
      <c r="F2885" t="s">
        <v>6299</v>
      </c>
      <c r="G2885" t="s">
        <v>2687</v>
      </c>
      <c r="H2885" t="s">
        <v>6299</v>
      </c>
      <c r="I2885" t="s">
        <v>692</v>
      </c>
      <c r="J2885">
        <v>13817927611.886709</v>
      </c>
      <c r="L2885" s="4"/>
      <c r="M2885" s="4"/>
    </row>
    <row r="2886" spans="1:13" x14ac:dyDescent="0.4">
      <c r="A2886">
        <v>210000998</v>
      </c>
      <c r="B2886" t="s">
        <v>1810</v>
      </c>
      <c r="C2886" t="s">
        <v>6272</v>
      </c>
      <c r="D2886" t="s">
        <v>2687</v>
      </c>
      <c r="F2886" t="s">
        <v>6302</v>
      </c>
      <c r="G2886" t="s">
        <v>2687</v>
      </c>
      <c r="H2886" t="s">
        <v>6302</v>
      </c>
      <c r="I2886" t="s">
        <v>692</v>
      </c>
      <c r="J2886">
        <v>22777230887.666981</v>
      </c>
      <c r="L2886" s="4"/>
      <c r="M2886" s="4"/>
    </row>
    <row r="2887" spans="1:13" x14ac:dyDescent="0.4">
      <c r="A2887">
        <v>210000998</v>
      </c>
      <c r="B2887" t="s">
        <v>1810</v>
      </c>
      <c r="C2887" t="s">
        <v>6272</v>
      </c>
      <c r="D2887" t="s">
        <v>2687</v>
      </c>
      <c r="F2887" t="s">
        <v>6303</v>
      </c>
      <c r="G2887" t="s">
        <v>2687</v>
      </c>
      <c r="H2887" t="s">
        <v>6303</v>
      </c>
      <c r="I2887" t="s">
        <v>692</v>
      </c>
      <c r="J2887">
        <v>27744688408.902191</v>
      </c>
      <c r="L2887" s="4"/>
      <c r="M2887" s="4"/>
    </row>
    <row r="2888" spans="1:13" x14ac:dyDescent="0.4">
      <c r="A2888">
        <v>210000998</v>
      </c>
      <c r="B2888" t="s">
        <v>1810</v>
      </c>
      <c r="C2888" t="s">
        <v>6272</v>
      </c>
      <c r="D2888" t="s">
        <v>2687</v>
      </c>
      <c r="F2888" t="s">
        <v>6304</v>
      </c>
      <c r="G2888" t="s">
        <v>2687</v>
      </c>
      <c r="H2888" t="s">
        <v>6304</v>
      </c>
      <c r="I2888" t="s">
        <v>692</v>
      </c>
      <c r="J2888">
        <v>15166681727.589849</v>
      </c>
      <c r="L2888" s="4"/>
      <c r="M2888" s="4"/>
    </row>
    <row r="2889" spans="1:13" x14ac:dyDescent="0.4">
      <c r="A2889">
        <v>210000998</v>
      </c>
      <c r="B2889" t="s">
        <v>1810</v>
      </c>
      <c r="C2889" t="s">
        <v>6272</v>
      </c>
      <c r="D2889" t="s">
        <v>2687</v>
      </c>
      <c r="F2889" t="s">
        <v>6305</v>
      </c>
      <c r="G2889" t="s">
        <v>2687</v>
      </c>
      <c r="H2889" t="s">
        <v>6305</v>
      </c>
      <c r="I2889" t="s">
        <v>692</v>
      </c>
      <c r="J2889">
        <v>39599731789.0019</v>
      </c>
      <c r="L2889" s="4"/>
      <c r="M2889" s="4"/>
    </row>
    <row r="2890" spans="1:13" x14ac:dyDescent="0.4">
      <c r="A2890">
        <v>210000998</v>
      </c>
      <c r="B2890" t="s">
        <v>1810</v>
      </c>
      <c r="C2890" t="s">
        <v>6272</v>
      </c>
      <c r="D2890" t="s">
        <v>2687</v>
      </c>
      <c r="F2890" t="s">
        <v>6306</v>
      </c>
      <c r="G2890" t="s">
        <v>2687</v>
      </c>
      <c r="H2890" t="s">
        <v>6306</v>
      </c>
      <c r="I2890" t="s">
        <v>692</v>
      </c>
      <c r="J2890">
        <v>23286414718.090931</v>
      </c>
      <c r="L2890" s="4"/>
      <c r="M2890" s="4"/>
    </row>
    <row r="2891" spans="1:13" x14ac:dyDescent="0.4">
      <c r="A2891">
        <v>210000998</v>
      </c>
      <c r="B2891" t="s">
        <v>1810</v>
      </c>
      <c r="C2891" t="s">
        <v>6272</v>
      </c>
      <c r="D2891" t="s">
        <v>2687</v>
      </c>
      <c r="F2891" t="s">
        <v>6278</v>
      </c>
      <c r="G2891" t="s">
        <v>2687</v>
      </c>
      <c r="H2891" t="s">
        <v>6278</v>
      </c>
      <c r="I2891" t="s">
        <v>692</v>
      </c>
      <c r="J2891">
        <v>1784086856.2182829</v>
      </c>
      <c r="L2891" s="4"/>
      <c r="M2891" s="4"/>
    </row>
    <row r="2892" spans="1:13" x14ac:dyDescent="0.4">
      <c r="A2892">
        <v>210000998</v>
      </c>
      <c r="B2892" t="s">
        <v>1810</v>
      </c>
      <c r="C2892" t="s">
        <v>6272</v>
      </c>
      <c r="D2892" t="s">
        <v>2687</v>
      </c>
      <c r="F2892" t="s">
        <v>6280</v>
      </c>
      <c r="G2892" t="s">
        <v>2687</v>
      </c>
      <c r="H2892" t="s">
        <v>6280</v>
      </c>
      <c r="I2892" t="s">
        <v>692</v>
      </c>
      <c r="J2892">
        <v>2161116104.7001429</v>
      </c>
      <c r="L2892" s="4"/>
      <c r="M2892" s="4"/>
    </row>
    <row r="2893" spans="1:13" x14ac:dyDescent="0.4">
      <c r="A2893">
        <v>210000998</v>
      </c>
      <c r="B2893" t="s">
        <v>1810</v>
      </c>
      <c r="C2893" t="s">
        <v>6272</v>
      </c>
      <c r="D2893" t="s">
        <v>2687</v>
      </c>
      <c r="F2893" t="s">
        <v>6287</v>
      </c>
      <c r="G2893" t="s">
        <v>2687</v>
      </c>
      <c r="H2893" t="s">
        <v>6287</v>
      </c>
      <c r="I2893" t="s">
        <v>692</v>
      </c>
      <c r="J2893">
        <v>3125067172.9836612</v>
      </c>
      <c r="L2893" s="4"/>
      <c r="M2893" s="4"/>
    </row>
    <row r="2894" spans="1:13" x14ac:dyDescent="0.4">
      <c r="A2894">
        <v>210000998</v>
      </c>
      <c r="B2894" t="s">
        <v>1810</v>
      </c>
      <c r="C2894" t="s">
        <v>6272</v>
      </c>
      <c r="D2894" t="s">
        <v>2687</v>
      </c>
      <c r="F2894" t="s">
        <v>6288</v>
      </c>
      <c r="G2894" t="s">
        <v>2687</v>
      </c>
      <c r="H2894" t="s">
        <v>6288</v>
      </c>
      <c r="I2894" t="s">
        <v>692</v>
      </c>
      <c r="J2894">
        <v>3723649691.1919732</v>
      </c>
      <c r="L2894" s="4"/>
      <c r="M2894" s="4"/>
    </row>
    <row r="2895" spans="1:13" x14ac:dyDescent="0.4">
      <c r="A2895">
        <v>210000998</v>
      </c>
      <c r="B2895" t="s">
        <v>1810</v>
      </c>
      <c r="C2895" t="s">
        <v>6272</v>
      </c>
      <c r="D2895" t="s">
        <v>2687</v>
      </c>
      <c r="F2895" t="s">
        <v>6300</v>
      </c>
      <c r="G2895" t="s">
        <v>2687</v>
      </c>
      <c r="H2895" t="s">
        <v>6300</v>
      </c>
      <c r="I2895" t="s">
        <v>692</v>
      </c>
      <c r="J2895">
        <v>1620837078.5251081</v>
      </c>
      <c r="L2895" s="4"/>
      <c r="M2895" s="4"/>
    </row>
    <row r="2896" spans="1:13" x14ac:dyDescent="0.4">
      <c r="A2896">
        <v>210000998</v>
      </c>
      <c r="B2896" t="s">
        <v>1810</v>
      </c>
      <c r="C2896" t="s">
        <v>6272</v>
      </c>
      <c r="D2896" t="s">
        <v>2687</v>
      </c>
      <c r="F2896" t="s">
        <v>6301</v>
      </c>
      <c r="G2896" t="s">
        <v>2687</v>
      </c>
      <c r="H2896" t="s">
        <v>6301</v>
      </c>
      <c r="I2896" t="s">
        <v>692</v>
      </c>
      <c r="J2896">
        <v>4637071066.3799829</v>
      </c>
      <c r="L2896" s="4"/>
      <c r="M2896" s="4"/>
    </row>
    <row r="2897" spans="1:13" x14ac:dyDescent="0.4">
      <c r="A2897">
        <v>210001000</v>
      </c>
      <c r="B2897" t="s">
        <v>1965</v>
      </c>
      <c r="C2897" t="s">
        <v>6307</v>
      </c>
      <c r="D2897" t="s">
        <v>554</v>
      </c>
      <c r="E2897" t="s">
        <v>6311</v>
      </c>
      <c r="F2897" t="s">
        <v>6312</v>
      </c>
      <c r="G2897" t="s">
        <v>554</v>
      </c>
      <c r="H2897" t="s">
        <v>6310</v>
      </c>
      <c r="I2897" t="s">
        <v>557</v>
      </c>
      <c r="J2897">
        <v>91011655.933061793</v>
      </c>
      <c r="K2897">
        <v>4.9000000000000004</v>
      </c>
      <c r="L2897" s="4">
        <v>46142</v>
      </c>
      <c r="M2897" s="4">
        <v>44547</v>
      </c>
    </row>
    <row r="2898" spans="1:13" x14ac:dyDescent="0.4">
      <c r="A2898">
        <v>210001000</v>
      </c>
      <c r="B2898" t="s">
        <v>1965</v>
      </c>
      <c r="C2898" t="s">
        <v>6307</v>
      </c>
      <c r="D2898" t="s">
        <v>554</v>
      </c>
      <c r="E2898" t="s">
        <v>6313</v>
      </c>
      <c r="F2898" t="s">
        <v>6314</v>
      </c>
      <c r="G2898" t="s">
        <v>554</v>
      </c>
      <c r="H2898" t="s">
        <v>6315</v>
      </c>
      <c r="I2898" t="s">
        <v>557</v>
      </c>
      <c r="J2898">
        <v>2053023914.7128201</v>
      </c>
      <c r="K2898">
        <v>3.84</v>
      </c>
      <c r="L2898" s="4">
        <v>46359</v>
      </c>
      <c r="M2898" s="4">
        <v>44533</v>
      </c>
    </row>
    <row r="2899" spans="1:13" x14ac:dyDescent="0.4">
      <c r="A2899">
        <v>210001000</v>
      </c>
      <c r="B2899" t="s">
        <v>1965</v>
      </c>
      <c r="C2899" t="s">
        <v>6307</v>
      </c>
      <c r="D2899" t="s">
        <v>554</v>
      </c>
      <c r="E2899" t="s">
        <v>6319</v>
      </c>
      <c r="F2899" t="s">
        <v>6320</v>
      </c>
      <c r="G2899" t="s">
        <v>554</v>
      </c>
      <c r="H2899" t="s">
        <v>6321</v>
      </c>
      <c r="I2899" t="s">
        <v>557</v>
      </c>
      <c r="J2899">
        <v>805096427.46711695</v>
      </c>
      <c r="K2899">
        <v>5.35</v>
      </c>
      <c r="L2899" s="4">
        <v>46387</v>
      </c>
      <c r="M2899" s="4">
        <v>44561</v>
      </c>
    </row>
    <row r="2900" spans="1:13" x14ac:dyDescent="0.4">
      <c r="A2900">
        <v>210001000</v>
      </c>
      <c r="B2900" t="s">
        <v>1965</v>
      </c>
      <c r="C2900" t="s">
        <v>6307</v>
      </c>
      <c r="D2900" t="s">
        <v>554</v>
      </c>
      <c r="E2900" t="s">
        <v>6324</v>
      </c>
      <c r="F2900" t="s">
        <v>6325</v>
      </c>
      <c r="G2900" t="s">
        <v>554</v>
      </c>
      <c r="H2900" t="s">
        <v>6326</v>
      </c>
      <c r="I2900" t="s">
        <v>557</v>
      </c>
      <c r="J2900">
        <v>71877936.426671997</v>
      </c>
      <c r="K2900">
        <v>5.35</v>
      </c>
      <c r="L2900" s="4">
        <v>46387</v>
      </c>
      <c r="M2900" s="4">
        <v>44561</v>
      </c>
    </row>
    <row r="2901" spans="1:13" x14ac:dyDescent="0.4">
      <c r="A2901">
        <v>210001000</v>
      </c>
      <c r="B2901" t="s">
        <v>1965</v>
      </c>
      <c r="C2901" t="s">
        <v>6307</v>
      </c>
      <c r="D2901" t="s">
        <v>554</v>
      </c>
      <c r="E2901" t="s">
        <v>6329</v>
      </c>
      <c r="F2901" t="s">
        <v>6330</v>
      </c>
      <c r="G2901" t="s">
        <v>554</v>
      </c>
      <c r="H2901" t="s">
        <v>6331</v>
      </c>
      <c r="I2901" t="s">
        <v>557</v>
      </c>
      <c r="J2901">
        <v>657730596.491714</v>
      </c>
      <c r="K2901">
        <v>5.35</v>
      </c>
      <c r="L2901" s="4">
        <v>46387</v>
      </c>
      <c r="M2901" s="4">
        <v>44561</v>
      </c>
    </row>
    <row r="2902" spans="1:13" x14ac:dyDescent="0.4">
      <c r="A2902">
        <v>210001000</v>
      </c>
      <c r="B2902" t="s">
        <v>1965</v>
      </c>
      <c r="C2902" t="s">
        <v>6307</v>
      </c>
      <c r="D2902" t="s">
        <v>554</v>
      </c>
      <c r="E2902" t="s">
        <v>6316</v>
      </c>
      <c r="F2902" t="s">
        <v>6317</v>
      </c>
      <c r="G2902" t="s">
        <v>554</v>
      </c>
      <c r="H2902" t="s">
        <v>6318</v>
      </c>
      <c r="I2902" t="s">
        <v>557</v>
      </c>
      <c r="J2902">
        <v>2700985543.6867199</v>
      </c>
      <c r="K2902">
        <v>4.9000000000000004</v>
      </c>
      <c r="L2902" s="4">
        <v>46342</v>
      </c>
      <c r="M2902" s="4">
        <v>44515</v>
      </c>
    </row>
    <row r="2903" spans="1:13" x14ac:dyDescent="0.4">
      <c r="A2903">
        <v>210001000</v>
      </c>
      <c r="B2903" t="s">
        <v>1965</v>
      </c>
      <c r="C2903" t="s">
        <v>6307</v>
      </c>
      <c r="D2903" t="s">
        <v>554</v>
      </c>
      <c r="E2903" t="s">
        <v>6334</v>
      </c>
      <c r="F2903" t="s">
        <v>6335</v>
      </c>
      <c r="G2903" t="s">
        <v>554</v>
      </c>
      <c r="H2903" t="s">
        <v>6336</v>
      </c>
      <c r="I2903" t="s">
        <v>557</v>
      </c>
      <c r="J2903">
        <v>3608108350.3860002</v>
      </c>
      <c r="K2903">
        <v>5.0999999999999996</v>
      </c>
      <c r="L2903" s="4">
        <v>46412</v>
      </c>
      <c r="M2903" s="4">
        <v>44586</v>
      </c>
    </row>
    <row r="2904" spans="1:13" x14ac:dyDescent="0.4">
      <c r="A2904">
        <v>210001000</v>
      </c>
      <c r="B2904" t="s">
        <v>1965</v>
      </c>
      <c r="C2904" t="s">
        <v>6307</v>
      </c>
      <c r="D2904" t="s">
        <v>554</v>
      </c>
      <c r="E2904" t="s">
        <v>6322</v>
      </c>
      <c r="F2904" t="s">
        <v>6323</v>
      </c>
      <c r="G2904" t="s">
        <v>554</v>
      </c>
      <c r="H2904" t="s">
        <v>6321</v>
      </c>
      <c r="I2904" t="s">
        <v>557</v>
      </c>
      <c r="J2904">
        <v>504505092.944915</v>
      </c>
      <c r="K2904">
        <v>5.35</v>
      </c>
      <c r="L2904" s="4">
        <v>46387</v>
      </c>
      <c r="M2904" s="4">
        <v>44561</v>
      </c>
    </row>
    <row r="2905" spans="1:13" x14ac:dyDescent="0.4">
      <c r="A2905">
        <v>210001000</v>
      </c>
      <c r="B2905" t="s">
        <v>1965</v>
      </c>
      <c r="C2905" t="s">
        <v>6307</v>
      </c>
      <c r="D2905" t="s">
        <v>554</v>
      </c>
      <c r="E2905" t="s">
        <v>6327</v>
      </c>
      <c r="F2905" t="s">
        <v>6328</v>
      </c>
      <c r="G2905" t="s">
        <v>554</v>
      </c>
      <c r="H2905" t="s">
        <v>6326</v>
      </c>
      <c r="I2905" t="s">
        <v>557</v>
      </c>
      <c r="J2905">
        <v>45041542.572374202</v>
      </c>
      <c r="K2905">
        <v>5.35</v>
      </c>
      <c r="L2905" s="4">
        <v>46387</v>
      </c>
      <c r="M2905" s="4">
        <v>44561</v>
      </c>
    </row>
    <row r="2906" spans="1:13" x14ac:dyDescent="0.4">
      <c r="A2906">
        <v>210001000</v>
      </c>
      <c r="B2906" t="s">
        <v>1965</v>
      </c>
      <c r="C2906" t="s">
        <v>6307</v>
      </c>
      <c r="D2906" t="s">
        <v>554</v>
      </c>
      <c r="E2906" t="s">
        <v>6332</v>
      </c>
      <c r="F2906" t="s">
        <v>6333</v>
      </c>
      <c r="G2906" t="s">
        <v>554</v>
      </c>
      <c r="H2906" t="s">
        <v>6331</v>
      </c>
      <c r="I2906" t="s">
        <v>557</v>
      </c>
      <c r="J2906">
        <v>412159866.204252</v>
      </c>
      <c r="K2906">
        <v>5.35</v>
      </c>
      <c r="L2906" s="4">
        <v>46387</v>
      </c>
      <c r="M2906" s="4">
        <v>44561</v>
      </c>
    </row>
    <row r="2907" spans="1:13" x14ac:dyDescent="0.4">
      <c r="A2907">
        <v>210001000</v>
      </c>
      <c r="B2907" t="s">
        <v>1965</v>
      </c>
      <c r="C2907" t="s">
        <v>6307</v>
      </c>
      <c r="D2907" t="s">
        <v>554</v>
      </c>
      <c r="E2907" t="s">
        <v>6308</v>
      </c>
      <c r="F2907" t="s">
        <v>6309</v>
      </c>
      <c r="G2907" t="s">
        <v>554</v>
      </c>
      <c r="H2907" t="s">
        <v>6310</v>
      </c>
      <c r="I2907" t="s">
        <v>557</v>
      </c>
      <c r="J2907">
        <v>467042896.52024198</v>
      </c>
      <c r="K2907">
        <v>4.46</v>
      </c>
      <c r="L2907" s="4">
        <v>46142</v>
      </c>
      <c r="M2907" s="4">
        <v>44316</v>
      </c>
    </row>
    <row r="2908" spans="1:13" x14ac:dyDescent="0.4">
      <c r="A2908">
        <v>210001005</v>
      </c>
      <c r="B2908" t="s">
        <v>1973</v>
      </c>
      <c r="C2908" t="s">
        <v>6337</v>
      </c>
      <c r="D2908" t="s">
        <v>4051</v>
      </c>
      <c r="F2908" t="s">
        <v>6338</v>
      </c>
      <c r="G2908" t="s">
        <v>4051</v>
      </c>
      <c r="H2908" t="s">
        <v>6338</v>
      </c>
      <c r="I2908" t="s">
        <v>812</v>
      </c>
      <c r="J2908">
        <v>120899275.272631</v>
      </c>
      <c r="K2908">
        <v>10.7926</v>
      </c>
      <c r="L2908" s="4"/>
      <c r="M2908" s="4">
        <v>44834</v>
      </c>
    </row>
    <row r="2909" spans="1:13" x14ac:dyDescent="0.4">
      <c r="A2909">
        <v>210001005</v>
      </c>
      <c r="B2909" t="s">
        <v>1973</v>
      </c>
      <c r="C2909" t="s">
        <v>6337</v>
      </c>
      <c r="D2909" t="s">
        <v>4051</v>
      </c>
      <c r="F2909" t="s">
        <v>6357</v>
      </c>
      <c r="G2909" t="s">
        <v>4051</v>
      </c>
      <c r="H2909" t="s">
        <v>6357</v>
      </c>
      <c r="I2909" t="s">
        <v>812</v>
      </c>
      <c r="J2909">
        <v>1382206758.1634109</v>
      </c>
      <c r="K2909">
        <v>10.7926</v>
      </c>
      <c r="L2909" s="4"/>
      <c r="M2909" s="4">
        <v>44349</v>
      </c>
    </row>
    <row r="2910" spans="1:13" x14ac:dyDescent="0.4">
      <c r="A2910">
        <v>210001005</v>
      </c>
      <c r="B2910" t="s">
        <v>1973</v>
      </c>
      <c r="C2910" t="s">
        <v>6337</v>
      </c>
      <c r="D2910" t="s">
        <v>4051</v>
      </c>
      <c r="F2910" t="s">
        <v>6358</v>
      </c>
      <c r="G2910" t="s">
        <v>4051</v>
      </c>
      <c r="H2910" t="s">
        <v>6358</v>
      </c>
      <c r="I2910" t="s">
        <v>812</v>
      </c>
      <c r="J2910">
        <v>129166457.66271789</v>
      </c>
      <c r="K2910">
        <v>10.5426</v>
      </c>
      <c r="L2910" s="4"/>
      <c r="M2910" s="4">
        <v>44462</v>
      </c>
    </row>
    <row r="2911" spans="1:13" x14ac:dyDescent="0.4">
      <c r="A2911">
        <v>210001005</v>
      </c>
      <c r="B2911" t="s">
        <v>1973</v>
      </c>
      <c r="C2911" t="s">
        <v>6337</v>
      </c>
      <c r="D2911" t="s">
        <v>4051</v>
      </c>
      <c r="F2911" t="s">
        <v>6359</v>
      </c>
      <c r="G2911" t="s">
        <v>4051</v>
      </c>
      <c r="H2911" t="s">
        <v>6359</v>
      </c>
      <c r="I2911" t="s">
        <v>812</v>
      </c>
      <c r="J2911">
        <v>157870114.92109969</v>
      </c>
      <c r="K2911">
        <v>10.2926</v>
      </c>
      <c r="L2911" s="4"/>
      <c r="M2911" s="4">
        <v>44784</v>
      </c>
    </row>
    <row r="2912" spans="1:13" x14ac:dyDescent="0.4">
      <c r="A2912">
        <v>210001005</v>
      </c>
      <c r="B2912" t="s">
        <v>1973</v>
      </c>
      <c r="C2912" t="s">
        <v>6337</v>
      </c>
      <c r="D2912" t="s">
        <v>4051</v>
      </c>
      <c r="F2912" t="s">
        <v>6360</v>
      </c>
      <c r="G2912" t="s">
        <v>4051</v>
      </c>
      <c r="H2912" t="s">
        <v>6360</v>
      </c>
      <c r="I2912" t="s">
        <v>812</v>
      </c>
      <c r="J2912">
        <v>1551121828.7576671</v>
      </c>
      <c r="K2912">
        <v>9.5790000000000006</v>
      </c>
      <c r="L2912" s="4"/>
      <c r="M2912" s="4">
        <v>44777</v>
      </c>
    </row>
    <row r="2913" spans="1:13" x14ac:dyDescent="0.4">
      <c r="A2913">
        <v>210001005</v>
      </c>
      <c r="B2913" t="s">
        <v>1973</v>
      </c>
      <c r="C2913" t="s">
        <v>6337</v>
      </c>
      <c r="D2913" t="s">
        <v>4051</v>
      </c>
      <c r="F2913" t="s">
        <v>6360</v>
      </c>
      <c r="G2913" t="s">
        <v>4051</v>
      </c>
      <c r="H2913" t="s">
        <v>6360</v>
      </c>
      <c r="I2913" t="s">
        <v>812</v>
      </c>
      <c r="J2913">
        <v>542327164.78970146</v>
      </c>
      <c r="K2913">
        <v>11.5</v>
      </c>
      <c r="L2913" s="4"/>
      <c r="M2913" s="4">
        <v>44777</v>
      </c>
    </row>
    <row r="2914" spans="1:13" x14ac:dyDescent="0.4">
      <c r="A2914">
        <v>210001005</v>
      </c>
      <c r="B2914" t="s">
        <v>1973</v>
      </c>
      <c r="C2914" t="s">
        <v>6337</v>
      </c>
      <c r="D2914" t="s">
        <v>4051</v>
      </c>
      <c r="F2914" t="s">
        <v>6361</v>
      </c>
      <c r="G2914" t="s">
        <v>4051</v>
      </c>
      <c r="H2914" t="s">
        <v>6361</v>
      </c>
      <c r="I2914" t="s">
        <v>812</v>
      </c>
      <c r="J2914">
        <v>1707206232.2825079</v>
      </c>
      <c r="K2914">
        <v>11.3026</v>
      </c>
      <c r="L2914" s="4"/>
      <c r="M2914" s="4">
        <v>44442</v>
      </c>
    </row>
    <row r="2915" spans="1:13" x14ac:dyDescent="0.4">
      <c r="A2915">
        <v>210001005</v>
      </c>
      <c r="B2915" t="s">
        <v>1973</v>
      </c>
      <c r="C2915" t="s">
        <v>6337</v>
      </c>
      <c r="D2915" t="s">
        <v>4051</v>
      </c>
      <c r="F2915" t="s">
        <v>6362</v>
      </c>
      <c r="G2915" t="s">
        <v>4051</v>
      </c>
      <c r="H2915" t="s">
        <v>6362</v>
      </c>
      <c r="I2915" t="s">
        <v>812</v>
      </c>
      <c r="J2915">
        <v>1067458590.208022</v>
      </c>
      <c r="K2915">
        <v>10.0426</v>
      </c>
      <c r="L2915" s="4"/>
      <c r="M2915" s="4">
        <v>44435</v>
      </c>
    </row>
    <row r="2916" spans="1:13" x14ac:dyDescent="0.4">
      <c r="A2916">
        <v>210001005</v>
      </c>
      <c r="B2916" t="s">
        <v>1973</v>
      </c>
      <c r="C2916" t="s">
        <v>6337</v>
      </c>
      <c r="D2916" t="s">
        <v>4051</v>
      </c>
      <c r="F2916" t="s">
        <v>6363</v>
      </c>
      <c r="G2916" t="s">
        <v>4051</v>
      </c>
      <c r="H2916" t="s">
        <v>6363</v>
      </c>
      <c r="I2916" t="s">
        <v>812</v>
      </c>
      <c r="J2916">
        <v>60978737.309281074</v>
      </c>
      <c r="K2916">
        <v>6.8290000000000006</v>
      </c>
      <c r="L2916" s="4"/>
      <c r="M2916" s="4">
        <v>44389</v>
      </c>
    </row>
    <row r="2917" spans="1:13" x14ac:dyDescent="0.4">
      <c r="A2917">
        <v>210001005</v>
      </c>
      <c r="B2917" t="s">
        <v>1973</v>
      </c>
      <c r="C2917" t="s">
        <v>6337</v>
      </c>
      <c r="D2917" t="s">
        <v>4051</v>
      </c>
      <c r="F2917" t="s">
        <v>6364</v>
      </c>
      <c r="G2917" t="s">
        <v>4051</v>
      </c>
      <c r="H2917" t="s">
        <v>6364</v>
      </c>
      <c r="I2917" t="s">
        <v>812</v>
      </c>
      <c r="J2917">
        <v>828768500.24143279</v>
      </c>
      <c r="K2917">
        <v>9.3289999999999988</v>
      </c>
      <c r="L2917" s="4"/>
      <c r="M2917" s="4">
        <v>45748</v>
      </c>
    </row>
    <row r="2918" spans="1:13" x14ac:dyDescent="0.4">
      <c r="A2918">
        <v>210001005</v>
      </c>
      <c r="B2918" t="s">
        <v>1973</v>
      </c>
      <c r="C2918" t="s">
        <v>6337</v>
      </c>
      <c r="D2918" t="s">
        <v>4051</v>
      </c>
      <c r="F2918" t="s">
        <v>6365</v>
      </c>
      <c r="G2918" t="s">
        <v>4051</v>
      </c>
      <c r="H2918" t="s">
        <v>6365</v>
      </c>
      <c r="I2918" t="s">
        <v>812</v>
      </c>
      <c r="J2918">
        <v>326057673.46502793</v>
      </c>
      <c r="K2918">
        <v>8.5790000000000006</v>
      </c>
      <c r="L2918" s="4"/>
      <c r="M2918" s="4">
        <v>44631</v>
      </c>
    </row>
    <row r="2919" spans="1:13" x14ac:dyDescent="0.4">
      <c r="A2919">
        <v>210001005</v>
      </c>
      <c r="B2919" t="s">
        <v>1973</v>
      </c>
      <c r="C2919" t="s">
        <v>6337</v>
      </c>
      <c r="D2919" t="s">
        <v>4051</v>
      </c>
      <c r="F2919" t="s">
        <v>6366</v>
      </c>
      <c r="G2919" t="s">
        <v>4051</v>
      </c>
      <c r="H2919" t="s">
        <v>6366</v>
      </c>
      <c r="I2919" t="s">
        <v>812</v>
      </c>
      <c r="J2919">
        <v>874403347.03471267</v>
      </c>
      <c r="K2919">
        <v>11.2926</v>
      </c>
      <c r="L2919" s="4"/>
      <c r="M2919" s="4">
        <v>44820</v>
      </c>
    </row>
    <row r="2920" spans="1:13" x14ac:dyDescent="0.4">
      <c r="A2920">
        <v>210001005</v>
      </c>
      <c r="B2920" t="s">
        <v>1973</v>
      </c>
      <c r="C2920" t="s">
        <v>6337</v>
      </c>
      <c r="D2920" t="s">
        <v>4051</v>
      </c>
      <c r="F2920" t="s">
        <v>6339</v>
      </c>
      <c r="G2920" t="s">
        <v>4051</v>
      </c>
      <c r="H2920" t="s">
        <v>6339</v>
      </c>
      <c r="I2920" t="s">
        <v>812</v>
      </c>
      <c r="J2920">
        <v>2078766477.6225741</v>
      </c>
      <c r="K2920">
        <v>10.7926</v>
      </c>
      <c r="L2920" s="4"/>
      <c r="M2920" s="4">
        <v>44739</v>
      </c>
    </row>
    <row r="2921" spans="1:13" x14ac:dyDescent="0.4">
      <c r="A2921">
        <v>210001005</v>
      </c>
      <c r="B2921" t="s">
        <v>1973</v>
      </c>
      <c r="C2921" t="s">
        <v>6337</v>
      </c>
      <c r="D2921" t="s">
        <v>4051</v>
      </c>
      <c r="F2921" t="s">
        <v>6339</v>
      </c>
      <c r="G2921" t="s">
        <v>4051</v>
      </c>
      <c r="H2921" t="s">
        <v>6339</v>
      </c>
      <c r="I2921" t="s">
        <v>812</v>
      </c>
      <c r="J2921">
        <v>331943907.32676959</v>
      </c>
      <c r="K2921">
        <v>11</v>
      </c>
      <c r="L2921" s="4"/>
      <c r="M2921" s="4">
        <v>44739</v>
      </c>
    </row>
    <row r="2922" spans="1:13" x14ac:dyDescent="0.4">
      <c r="A2922">
        <v>210001005</v>
      </c>
      <c r="B2922" t="s">
        <v>1973</v>
      </c>
      <c r="C2922" t="s">
        <v>6337</v>
      </c>
      <c r="D2922" t="s">
        <v>4051</v>
      </c>
      <c r="F2922" t="s">
        <v>6368</v>
      </c>
      <c r="G2922" t="s">
        <v>4051</v>
      </c>
      <c r="H2922" t="s">
        <v>6368</v>
      </c>
      <c r="I2922" t="s">
        <v>812</v>
      </c>
      <c r="J2922">
        <v>992260299.18779171</v>
      </c>
      <c r="K2922">
        <v>8.5790000000000006</v>
      </c>
      <c r="L2922" s="4"/>
      <c r="M2922" s="4">
        <v>44657</v>
      </c>
    </row>
    <row r="2923" spans="1:13" x14ac:dyDescent="0.4">
      <c r="A2923">
        <v>210001005</v>
      </c>
      <c r="B2923" t="s">
        <v>1973</v>
      </c>
      <c r="C2923" t="s">
        <v>6337</v>
      </c>
      <c r="D2923" t="s">
        <v>4051</v>
      </c>
      <c r="F2923" t="s">
        <v>6369</v>
      </c>
      <c r="G2923" t="s">
        <v>4051</v>
      </c>
      <c r="H2923" t="s">
        <v>6369</v>
      </c>
      <c r="I2923" t="s">
        <v>812</v>
      </c>
      <c r="J2923">
        <v>1637232800.5328121</v>
      </c>
      <c r="K2923">
        <v>9.4590000000000014</v>
      </c>
      <c r="L2923" s="4"/>
      <c r="M2923" s="4">
        <v>44834</v>
      </c>
    </row>
    <row r="2924" spans="1:13" x14ac:dyDescent="0.4">
      <c r="A2924">
        <v>210001005</v>
      </c>
      <c r="B2924" t="s">
        <v>1973</v>
      </c>
      <c r="C2924" t="s">
        <v>6337</v>
      </c>
      <c r="D2924" t="s">
        <v>4051</v>
      </c>
      <c r="F2924" t="s">
        <v>6367</v>
      </c>
      <c r="G2924" t="s">
        <v>4051</v>
      </c>
      <c r="H2924" t="s">
        <v>6367</v>
      </c>
      <c r="I2924" t="s">
        <v>812</v>
      </c>
      <c r="J2924">
        <v>562895914.57623768</v>
      </c>
      <c r="K2924">
        <v>9.0790000000000006</v>
      </c>
      <c r="L2924" s="4"/>
      <c r="M2924" s="4">
        <v>44979</v>
      </c>
    </row>
    <row r="2925" spans="1:13" x14ac:dyDescent="0.4">
      <c r="A2925">
        <v>210001005</v>
      </c>
      <c r="B2925" t="s">
        <v>1973</v>
      </c>
      <c r="C2925" t="s">
        <v>6337</v>
      </c>
      <c r="D2925" t="s">
        <v>4051</v>
      </c>
      <c r="F2925" t="s">
        <v>6370</v>
      </c>
      <c r="G2925" t="s">
        <v>4051</v>
      </c>
      <c r="H2925" t="s">
        <v>6370</v>
      </c>
      <c r="I2925" t="s">
        <v>812</v>
      </c>
      <c r="J2925">
        <v>1104297154.9382491</v>
      </c>
      <c r="K2925">
        <v>11.2926</v>
      </c>
      <c r="L2925" s="4"/>
      <c r="M2925" s="4">
        <v>44875</v>
      </c>
    </row>
    <row r="2926" spans="1:13" x14ac:dyDescent="0.4">
      <c r="A2926">
        <v>210001005</v>
      </c>
      <c r="B2926" t="s">
        <v>1973</v>
      </c>
      <c r="C2926" t="s">
        <v>6337</v>
      </c>
      <c r="D2926" t="s">
        <v>4051</v>
      </c>
      <c r="F2926" t="s">
        <v>6371</v>
      </c>
      <c r="G2926" t="s">
        <v>4051</v>
      </c>
      <c r="H2926" t="s">
        <v>6371</v>
      </c>
      <c r="I2926" t="s">
        <v>812</v>
      </c>
      <c r="J2926">
        <v>682803127.96205831</v>
      </c>
      <c r="K2926">
        <v>8.8290000000000006</v>
      </c>
      <c r="L2926" s="4"/>
      <c r="M2926" s="4">
        <v>44330</v>
      </c>
    </row>
    <row r="2927" spans="1:13" x14ac:dyDescent="0.4">
      <c r="A2927">
        <v>210001005</v>
      </c>
      <c r="B2927" t="s">
        <v>1973</v>
      </c>
      <c r="C2927" t="s">
        <v>6337</v>
      </c>
      <c r="D2927" t="s">
        <v>4051</v>
      </c>
      <c r="F2927" t="s">
        <v>6372</v>
      </c>
      <c r="G2927" t="s">
        <v>4051</v>
      </c>
      <c r="H2927" t="s">
        <v>6372</v>
      </c>
      <c r="I2927" t="s">
        <v>812</v>
      </c>
      <c r="J2927">
        <v>250264145.31271109</v>
      </c>
      <c r="K2927">
        <v>9.3289999999999988</v>
      </c>
      <c r="L2927" s="4"/>
      <c r="M2927" s="4">
        <v>45748</v>
      </c>
    </row>
    <row r="2928" spans="1:13" x14ac:dyDescent="0.4">
      <c r="A2928">
        <v>210001005</v>
      </c>
      <c r="B2928" t="s">
        <v>1973</v>
      </c>
      <c r="C2928" t="s">
        <v>6337</v>
      </c>
      <c r="D2928" t="s">
        <v>4051</v>
      </c>
      <c r="F2928" t="s">
        <v>6340</v>
      </c>
      <c r="G2928" t="s">
        <v>4051</v>
      </c>
      <c r="H2928" t="s">
        <v>6340</v>
      </c>
      <c r="I2928" t="s">
        <v>812</v>
      </c>
      <c r="J2928">
        <v>1018120045.7039829</v>
      </c>
      <c r="K2928">
        <v>11.17877</v>
      </c>
      <c r="L2928" s="4"/>
      <c r="M2928" s="4">
        <v>44883</v>
      </c>
    </row>
    <row r="2929" spans="1:13" x14ac:dyDescent="0.4">
      <c r="A2929">
        <v>210001005</v>
      </c>
      <c r="B2929" t="s">
        <v>1973</v>
      </c>
      <c r="C2929" t="s">
        <v>6337</v>
      </c>
      <c r="D2929" t="s">
        <v>4051</v>
      </c>
      <c r="F2929" t="s">
        <v>6373</v>
      </c>
      <c r="G2929" t="s">
        <v>4051</v>
      </c>
      <c r="H2929" t="s">
        <v>6373</v>
      </c>
      <c r="I2929" t="s">
        <v>812</v>
      </c>
      <c r="J2929">
        <v>15674577.81160479</v>
      </c>
      <c r="K2929">
        <v>8.5790000000000006</v>
      </c>
      <c r="L2929" s="4"/>
      <c r="M2929" s="4">
        <v>44363</v>
      </c>
    </row>
    <row r="2930" spans="1:13" x14ac:dyDescent="0.4">
      <c r="A2930">
        <v>210001005</v>
      </c>
      <c r="B2930" t="s">
        <v>1973</v>
      </c>
      <c r="C2930" t="s">
        <v>6337</v>
      </c>
      <c r="D2930" t="s">
        <v>4051</v>
      </c>
      <c r="F2930" t="s">
        <v>6374</v>
      </c>
      <c r="G2930" t="s">
        <v>4051</v>
      </c>
      <c r="H2930" t="s">
        <v>6374</v>
      </c>
      <c r="I2930" t="s">
        <v>812</v>
      </c>
      <c r="J2930">
        <v>89153294.894697279</v>
      </c>
      <c r="K2930">
        <v>12.079000000000001</v>
      </c>
      <c r="L2930" s="4"/>
      <c r="M2930" s="4">
        <v>45058</v>
      </c>
    </row>
    <row r="2931" spans="1:13" x14ac:dyDescent="0.4">
      <c r="A2931">
        <v>210001005</v>
      </c>
      <c r="B2931" t="s">
        <v>1973</v>
      </c>
      <c r="C2931" t="s">
        <v>6337</v>
      </c>
      <c r="D2931" t="s">
        <v>4051</v>
      </c>
      <c r="F2931" t="s">
        <v>6375</v>
      </c>
      <c r="G2931" t="s">
        <v>4051</v>
      </c>
      <c r="H2931" t="s">
        <v>6375</v>
      </c>
      <c r="I2931" t="s">
        <v>812</v>
      </c>
      <c r="J2931">
        <v>92856992.605456203</v>
      </c>
      <c r="K2931">
        <v>9.7926000000000002</v>
      </c>
      <c r="L2931" s="4"/>
      <c r="M2931" s="4">
        <v>44820</v>
      </c>
    </row>
    <row r="2932" spans="1:13" x14ac:dyDescent="0.4">
      <c r="A2932">
        <v>210001005</v>
      </c>
      <c r="B2932" t="s">
        <v>1973</v>
      </c>
      <c r="C2932" t="s">
        <v>6337</v>
      </c>
      <c r="D2932" t="s">
        <v>4051</v>
      </c>
      <c r="F2932" t="s">
        <v>6377</v>
      </c>
      <c r="G2932" t="s">
        <v>4051</v>
      </c>
      <c r="H2932" t="s">
        <v>6377</v>
      </c>
      <c r="I2932" t="s">
        <v>812</v>
      </c>
      <c r="J2932">
        <v>472221458.12176448</v>
      </c>
      <c r="K2932">
        <v>9.0790000000000006</v>
      </c>
      <c r="L2932" s="4"/>
      <c r="M2932" s="4">
        <v>44834</v>
      </c>
    </row>
    <row r="2933" spans="1:13" x14ac:dyDescent="0.4">
      <c r="A2933">
        <v>210001005</v>
      </c>
      <c r="B2933" t="s">
        <v>1973</v>
      </c>
      <c r="C2933" t="s">
        <v>6337</v>
      </c>
      <c r="D2933" t="s">
        <v>4051</v>
      </c>
      <c r="F2933" t="s">
        <v>6342</v>
      </c>
      <c r="G2933" t="s">
        <v>4051</v>
      </c>
      <c r="H2933" t="s">
        <v>6342</v>
      </c>
      <c r="I2933" t="s">
        <v>812</v>
      </c>
      <c r="J2933">
        <v>1004165041.829517</v>
      </c>
      <c r="K2933">
        <v>8.8290000000000006</v>
      </c>
      <c r="L2933" s="4"/>
      <c r="M2933" s="4">
        <v>44386</v>
      </c>
    </row>
    <row r="2934" spans="1:13" x14ac:dyDescent="0.4">
      <c r="A2934">
        <v>210001005</v>
      </c>
      <c r="B2934" t="s">
        <v>1973</v>
      </c>
      <c r="C2934" t="s">
        <v>6337</v>
      </c>
      <c r="D2934" t="s">
        <v>4051</v>
      </c>
      <c r="F2934" t="s">
        <v>6341</v>
      </c>
      <c r="G2934" t="s">
        <v>4051</v>
      </c>
      <c r="H2934" t="s">
        <v>6341</v>
      </c>
      <c r="I2934" t="s">
        <v>812</v>
      </c>
      <c r="J2934">
        <v>290938682.67193872</v>
      </c>
      <c r="K2934">
        <v>9.0790000000000006</v>
      </c>
      <c r="L2934" s="4"/>
      <c r="M2934" s="4">
        <v>44788</v>
      </c>
    </row>
    <row r="2935" spans="1:13" x14ac:dyDescent="0.4">
      <c r="A2935">
        <v>210001005</v>
      </c>
      <c r="B2935" t="s">
        <v>1973</v>
      </c>
      <c r="C2935" t="s">
        <v>6337</v>
      </c>
      <c r="D2935" t="s">
        <v>4051</v>
      </c>
      <c r="F2935" t="s">
        <v>6341</v>
      </c>
      <c r="G2935" t="s">
        <v>4051</v>
      </c>
      <c r="H2935" t="s">
        <v>6341</v>
      </c>
      <c r="I2935" t="s">
        <v>812</v>
      </c>
      <c r="J2935">
        <v>168848933.13513511</v>
      </c>
      <c r="K2935">
        <v>11.885</v>
      </c>
      <c r="L2935" s="4"/>
      <c r="M2935" s="4">
        <v>44788</v>
      </c>
    </row>
    <row r="2936" spans="1:13" x14ac:dyDescent="0.4">
      <c r="A2936">
        <v>210001005</v>
      </c>
      <c r="B2936" t="s">
        <v>1973</v>
      </c>
      <c r="C2936" t="s">
        <v>6337</v>
      </c>
      <c r="D2936" t="s">
        <v>4051</v>
      </c>
      <c r="F2936" t="s">
        <v>6376</v>
      </c>
      <c r="G2936" t="s">
        <v>4051</v>
      </c>
      <c r="H2936" t="s">
        <v>6376</v>
      </c>
      <c r="I2936" t="s">
        <v>812</v>
      </c>
      <c r="J2936">
        <v>853636184.8708142</v>
      </c>
      <c r="K2936">
        <v>10.2126</v>
      </c>
      <c r="L2936" s="4"/>
      <c r="M2936" s="4">
        <v>44355</v>
      </c>
    </row>
    <row r="2937" spans="1:13" x14ac:dyDescent="0.4">
      <c r="A2937">
        <v>210001005</v>
      </c>
      <c r="B2937" t="s">
        <v>1973</v>
      </c>
      <c r="C2937" t="s">
        <v>6337</v>
      </c>
      <c r="D2937" t="s">
        <v>4051</v>
      </c>
      <c r="F2937" t="s">
        <v>6378</v>
      </c>
      <c r="G2937" t="s">
        <v>4051</v>
      </c>
      <c r="H2937" t="s">
        <v>6378</v>
      </c>
      <c r="I2937" t="s">
        <v>812</v>
      </c>
      <c r="J2937">
        <v>3117322998.1948519</v>
      </c>
      <c r="K2937">
        <v>8.8290000000000006</v>
      </c>
      <c r="L2937" s="4"/>
      <c r="M2937" s="4">
        <v>44461</v>
      </c>
    </row>
    <row r="2938" spans="1:13" x14ac:dyDescent="0.4">
      <c r="A2938">
        <v>210001005</v>
      </c>
      <c r="B2938" t="s">
        <v>1973</v>
      </c>
      <c r="C2938" t="s">
        <v>6337</v>
      </c>
      <c r="D2938" t="s">
        <v>4051</v>
      </c>
      <c r="F2938" t="s">
        <v>6343</v>
      </c>
      <c r="G2938" t="s">
        <v>4051</v>
      </c>
      <c r="H2938" t="s">
        <v>6343</v>
      </c>
      <c r="I2938" t="s">
        <v>812</v>
      </c>
      <c r="J2938">
        <v>497882792.26059419</v>
      </c>
      <c r="K2938">
        <v>11.0426</v>
      </c>
      <c r="L2938" s="4"/>
      <c r="M2938" s="4">
        <v>44369</v>
      </c>
    </row>
    <row r="2939" spans="1:13" x14ac:dyDescent="0.4">
      <c r="A2939">
        <v>210001005</v>
      </c>
      <c r="B2939" t="s">
        <v>1973</v>
      </c>
      <c r="C2939" t="s">
        <v>6337</v>
      </c>
      <c r="D2939" t="s">
        <v>4051</v>
      </c>
      <c r="F2939" t="s">
        <v>6379</v>
      </c>
      <c r="G2939" t="s">
        <v>4051</v>
      </c>
      <c r="H2939" t="s">
        <v>6379</v>
      </c>
      <c r="I2939" t="s">
        <v>812</v>
      </c>
      <c r="J2939">
        <v>1055818397.4027801</v>
      </c>
      <c r="K2939">
        <v>10.42877</v>
      </c>
      <c r="L2939" s="4"/>
      <c r="M2939" s="4">
        <v>44883</v>
      </c>
    </row>
    <row r="2940" spans="1:13" x14ac:dyDescent="0.4">
      <c r="A2940">
        <v>210001005</v>
      </c>
      <c r="B2940" t="s">
        <v>1973</v>
      </c>
      <c r="C2940" t="s">
        <v>6337</v>
      </c>
      <c r="D2940" t="s">
        <v>4051</v>
      </c>
      <c r="F2940" t="s">
        <v>6380</v>
      </c>
      <c r="G2940" t="s">
        <v>4051</v>
      </c>
      <c r="H2940" t="s">
        <v>6380</v>
      </c>
      <c r="I2940" t="s">
        <v>812</v>
      </c>
      <c r="J2940">
        <v>1036175572.043933</v>
      </c>
      <c r="K2940">
        <v>10.2926</v>
      </c>
      <c r="L2940" s="4"/>
      <c r="M2940" s="4">
        <v>44519</v>
      </c>
    </row>
    <row r="2941" spans="1:13" x14ac:dyDescent="0.4">
      <c r="A2941">
        <v>210001005</v>
      </c>
      <c r="B2941" t="s">
        <v>1973</v>
      </c>
      <c r="C2941" t="s">
        <v>6337</v>
      </c>
      <c r="D2941" t="s">
        <v>4051</v>
      </c>
      <c r="F2941" t="s">
        <v>6344</v>
      </c>
      <c r="G2941" t="s">
        <v>4051</v>
      </c>
      <c r="H2941" t="s">
        <v>6344</v>
      </c>
      <c r="I2941" t="s">
        <v>812</v>
      </c>
      <c r="J2941">
        <v>1757073876.459512</v>
      </c>
      <c r="K2941">
        <v>10.67877</v>
      </c>
      <c r="L2941" s="4"/>
      <c r="M2941" s="4">
        <v>44286</v>
      </c>
    </row>
    <row r="2942" spans="1:13" x14ac:dyDescent="0.4">
      <c r="A2942">
        <v>210001005</v>
      </c>
      <c r="B2942" t="s">
        <v>1973</v>
      </c>
      <c r="C2942" t="s">
        <v>6337</v>
      </c>
      <c r="D2942" t="s">
        <v>4051</v>
      </c>
      <c r="F2942" t="s">
        <v>6344</v>
      </c>
      <c r="G2942" t="s">
        <v>4051</v>
      </c>
      <c r="H2942" t="s">
        <v>6344</v>
      </c>
      <c r="I2942" t="s">
        <v>812</v>
      </c>
      <c r="J2942">
        <v>348412134.64782292</v>
      </c>
      <c r="K2942">
        <v>10</v>
      </c>
      <c r="L2942" s="4"/>
      <c r="M2942" s="4">
        <v>44286</v>
      </c>
    </row>
    <row r="2943" spans="1:13" x14ac:dyDescent="0.4">
      <c r="A2943">
        <v>210001005</v>
      </c>
      <c r="B2943" t="s">
        <v>1973</v>
      </c>
      <c r="C2943" t="s">
        <v>6337</v>
      </c>
      <c r="D2943" t="s">
        <v>4051</v>
      </c>
      <c r="F2943" t="s">
        <v>6382</v>
      </c>
      <c r="G2943" t="s">
        <v>4051</v>
      </c>
      <c r="H2943" t="s">
        <v>6382</v>
      </c>
      <c r="I2943" t="s">
        <v>812</v>
      </c>
      <c r="J2943">
        <v>168782795.67601439</v>
      </c>
      <c r="K2943">
        <v>9.2926000000000002</v>
      </c>
      <c r="L2943" s="4"/>
      <c r="M2943" s="4">
        <v>45201</v>
      </c>
    </row>
    <row r="2944" spans="1:13" x14ac:dyDescent="0.4">
      <c r="A2944">
        <v>210001005</v>
      </c>
      <c r="B2944" t="s">
        <v>1973</v>
      </c>
      <c r="C2944" t="s">
        <v>6337</v>
      </c>
      <c r="D2944" t="s">
        <v>4051</v>
      </c>
      <c r="F2944" t="s">
        <v>6383</v>
      </c>
      <c r="G2944" t="s">
        <v>4051</v>
      </c>
      <c r="H2944" t="s">
        <v>6383</v>
      </c>
      <c r="I2944" t="s">
        <v>812</v>
      </c>
      <c r="J2944">
        <v>167261634.11623839</v>
      </c>
      <c r="K2944">
        <v>9.0750000000000011</v>
      </c>
      <c r="L2944" s="4"/>
      <c r="M2944" s="4">
        <v>44643</v>
      </c>
    </row>
    <row r="2945" spans="1:13" x14ac:dyDescent="0.4">
      <c r="A2945">
        <v>210001005</v>
      </c>
      <c r="B2945" t="s">
        <v>1973</v>
      </c>
      <c r="C2945" t="s">
        <v>6337</v>
      </c>
      <c r="D2945" t="s">
        <v>4051</v>
      </c>
      <c r="F2945" t="s">
        <v>6384</v>
      </c>
      <c r="G2945" t="s">
        <v>4051</v>
      </c>
      <c r="H2945" t="s">
        <v>6384</v>
      </c>
      <c r="I2945" t="s">
        <v>812</v>
      </c>
      <c r="J2945">
        <v>1246492692.047744</v>
      </c>
      <c r="K2945">
        <v>8.8290000000000006</v>
      </c>
      <c r="L2945" s="4"/>
      <c r="M2945" s="4">
        <v>44839</v>
      </c>
    </row>
    <row r="2946" spans="1:13" x14ac:dyDescent="0.4">
      <c r="A2946">
        <v>210001005</v>
      </c>
      <c r="B2946" t="s">
        <v>1973</v>
      </c>
      <c r="C2946" t="s">
        <v>6337</v>
      </c>
      <c r="D2946" t="s">
        <v>4051</v>
      </c>
      <c r="F2946" t="s">
        <v>6381</v>
      </c>
      <c r="G2946" t="s">
        <v>4051</v>
      </c>
      <c r="H2946" t="s">
        <v>6381</v>
      </c>
      <c r="I2946" t="s">
        <v>812</v>
      </c>
      <c r="J2946">
        <v>3277375649.2669349</v>
      </c>
      <c r="K2946">
        <v>8.3290000000000006</v>
      </c>
      <c r="L2946" s="4"/>
      <c r="M2946" s="4">
        <v>44512</v>
      </c>
    </row>
    <row r="2947" spans="1:13" x14ac:dyDescent="0.4">
      <c r="A2947">
        <v>210001005</v>
      </c>
      <c r="B2947" t="s">
        <v>1973</v>
      </c>
      <c r="C2947" t="s">
        <v>6337</v>
      </c>
      <c r="D2947" t="s">
        <v>4051</v>
      </c>
      <c r="F2947" t="s">
        <v>6385</v>
      </c>
      <c r="G2947" t="s">
        <v>4051</v>
      </c>
      <c r="H2947" t="s">
        <v>6385</v>
      </c>
      <c r="I2947" t="s">
        <v>812</v>
      </c>
      <c r="J2947">
        <v>1860645137.4425211</v>
      </c>
      <c r="K2947">
        <v>9.5790000000000006</v>
      </c>
      <c r="L2947" s="4"/>
      <c r="M2947" s="4">
        <v>44826</v>
      </c>
    </row>
    <row r="2948" spans="1:13" x14ac:dyDescent="0.4">
      <c r="A2948">
        <v>210001005</v>
      </c>
      <c r="B2948" t="s">
        <v>1973</v>
      </c>
      <c r="C2948" t="s">
        <v>6337</v>
      </c>
      <c r="D2948" t="s">
        <v>4051</v>
      </c>
      <c r="F2948" t="s">
        <v>6386</v>
      </c>
      <c r="G2948" t="s">
        <v>4051</v>
      </c>
      <c r="H2948" t="s">
        <v>6386</v>
      </c>
      <c r="I2948" t="s">
        <v>812</v>
      </c>
      <c r="J2948">
        <v>479364303.70679963</v>
      </c>
      <c r="K2948">
        <v>10.67877</v>
      </c>
      <c r="L2948" s="4"/>
      <c r="M2948" s="4">
        <v>44652</v>
      </c>
    </row>
    <row r="2949" spans="1:13" x14ac:dyDescent="0.4">
      <c r="A2949">
        <v>210001005</v>
      </c>
      <c r="B2949" t="s">
        <v>1973</v>
      </c>
      <c r="C2949" t="s">
        <v>6337</v>
      </c>
      <c r="D2949" t="s">
        <v>4051</v>
      </c>
      <c r="F2949" t="s">
        <v>6356</v>
      </c>
      <c r="G2949" t="s">
        <v>4051</v>
      </c>
      <c r="H2949" t="s">
        <v>6356</v>
      </c>
      <c r="I2949" t="s">
        <v>812</v>
      </c>
      <c r="J2949">
        <v>1068649064.472195</v>
      </c>
      <c r="K2949">
        <v>9.3550000000000004</v>
      </c>
      <c r="L2949" s="4"/>
      <c r="M2949" s="4">
        <v>44695</v>
      </c>
    </row>
    <row r="2950" spans="1:13" x14ac:dyDescent="0.4">
      <c r="A2950">
        <v>210001005</v>
      </c>
      <c r="B2950" t="s">
        <v>1973</v>
      </c>
      <c r="C2950" t="s">
        <v>6337</v>
      </c>
      <c r="D2950" t="s">
        <v>4051</v>
      </c>
      <c r="F2950" t="s">
        <v>6356</v>
      </c>
      <c r="G2950" t="s">
        <v>4051</v>
      </c>
      <c r="H2950" t="s">
        <v>6356</v>
      </c>
      <c r="I2950" t="s">
        <v>812</v>
      </c>
      <c r="J2950">
        <v>633266171.08065748</v>
      </c>
      <c r="K2950">
        <v>12.525</v>
      </c>
      <c r="L2950" s="4"/>
      <c r="M2950" s="4">
        <v>44695</v>
      </c>
    </row>
    <row r="2951" spans="1:13" x14ac:dyDescent="0.4">
      <c r="A2951">
        <v>210001005</v>
      </c>
      <c r="B2951" t="s">
        <v>1973</v>
      </c>
      <c r="C2951" t="s">
        <v>6337</v>
      </c>
      <c r="D2951" t="s">
        <v>4051</v>
      </c>
      <c r="F2951" t="s">
        <v>6387</v>
      </c>
      <c r="G2951" t="s">
        <v>4051</v>
      </c>
      <c r="H2951" t="s">
        <v>6387</v>
      </c>
      <c r="I2951" t="s">
        <v>812</v>
      </c>
      <c r="J2951">
        <v>945170428.2938565</v>
      </c>
      <c r="K2951">
        <v>8.4359999999999999</v>
      </c>
      <c r="L2951" s="4"/>
      <c r="M2951" s="4">
        <v>44441</v>
      </c>
    </row>
    <row r="2952" spans="1:13" x14ac:dyDescent="0.4">
      <c r="A2952">
        <v>210001005</v>
      </c>
      <c r="B2952" t="s">
        <v>1973</v>
      </c>
      <c r="C2952" t="s">
        <v>6337</v>
      </c>
      <c r="D2952" t="s">
        <v>4051</v>
      </c>
      <c r="F2952" t="s">
        <v>6388</v>
      </c>
      <c r="G2952" t="s">
        <v>4051</v>
      </c>
      <c r="H2952" t="s">
        <v>6388</v>
      </c>
      <c r="I2952" t="s">
        <v>812</v>
      </c>
      <c r="J2952">
        <v>591070472.161654</v>
      </c>
      <c r="K2952">
        <v>10.67877</v>
      </c>
      <c r="L2952" s="4"/>
      <c r="M2952" s="4">
        <v>44273</v>
      </c>
    </row>
    <row r="2953" spans="1:13" x14ac:dyDescent="0.4">
      <c r="A2953">
        <v>210001005</v>
      </c>
      <c r="B2953" t="s">
        <v>1973</v>
      </c>
      <c r="C2953" t="s">
        <v>6337</v>
      </c>
      <c r="D2953" t="s">
        <v>4051</v>
      </c>
      <c r="F2953" t="s">
        <v>6389</v>
      </c>
      <c r="G2953" t="s">
        <v>4051</v>
      </c>
      <c r="H2953" t="s">
        <v>6389</v>
      </c>
      <c r="I2953" t="s">
        <v>812</v>
      </c>
      <c r="J2953">
        <v>290145033.16249019</v>
      </c>
      <c r="K2953">
        <v>8.8290000000000006</v>
      </c>
      <c r="L2953" s="4"/>
      <c r="M2953" s="4">
        <v>44984</v>
      </c>
    </row>
    <row r="2954" spans="1:13" x14ac:dyDescent="0.4">
      <c r="A2954">
        <v>210001005</v>
      </c>
      <c r="B2954" t="s">
        <v>1973</v>
      </c>
      <c r="C2954" t="s">
        <v>6337</v>
      </c>
      <c r="D2954" t="s">
        <v>4051</v>
      </c>
      <c r="F2954" t="s">
        <v>6390</v>
      </c>
      <c r="G2954" t="s">
        <v>4051</v>
      </c>
      <c r="H2954" t="s">
        <v>6390</v>
      </c>
      <c r="I2954" t="s">
        <v>812</v>
      </c>
      <c r="J2954">
        <v>1714349077.867543</v>
      </c>
      <c r="K2954">
        <v>10.7926</v>
      </c>
      <c r="L2954" s="4"/>
      <c r="M2954" s="4">
        <v>45469</v>
      </c>
    </row>
    <row r="2955" spans="1:13" x14ac:dyDescent="0.4">
      <c r="A2955">
        <v>210001005</v>
      </c>
      <c r="B2955" t="s">
        <v>1973</v>
      </c>
      <c r="C2955" t="s">
        <v>6337</v>
      </c>
      <c r="D2955" t="s">
        <v>4051</v>
      </c>
      <c r="F2955" t="s">
        <v>6391</v>
      </c>
      <c r="G2955" t="s">
        <v>4051</v>
      </c>
      <c r="H2955" t="s">
        <v>6391</v>
      </c>
      <c r="I2955" t="s">
        <v>812</v>
      </c>
      <c r="J2955">
        <v>221362075.6769672</v>
      </c>
      <c r="K2955">
        <v>9.0790000000000006</v>
      </c>
      <c r="L2955" s="4"/>
      <c r="M2955" s="4">
        <v>44603</v>
      </c>
    </row>
    <row r="2956" spans="1:13" x14ac:dyDescent="0.4">
      <c r="A2956">
        <v>210001005</v>
      </c>
      <c r="B2956" t="s">
        <v>1973</v>
      </c>
      <c r="C2956" t="s">
        <v>6337</v>
      </c>
      <c r="D2956" t="s">
        <v>4051</v>
      </c>
      <c r="F2956" t="s">
        <v>6392</v>
      </c>
      <c r="G2956" t="s">
        <v>4051</v>
      </c>
      <c r="H2956" t="s">
        <v>6392</v>
      </c>
      <c r="I2956" t="s">
        <v>812</v>
      </c>
      <c r="J2956">
        <v>246692722.52019349</v>
      </c>
      <c r="K2956">
        <v>9.3289999999999988</v>
      </c>
      <c r="L2956" s="4"/>
      <c r="M2956" s="4">
        <v>44831</v>
      </c>
    </row>
    <row r="2957" spans="1:13" x14ac:dyDescent="0.4">
      <c r="A2957">
        <v>210001005</v>
      </c>
      <c r="B2957" t="s">
        <v>1973</v>
      </c>
      <c r="C2957" t="s">
        <v>6337</v>
      </c>
      <c r="D2957" t="s">
        <v>4051</v>
      </c>
      <c r="F2957" t="s">
        <v>6393</v>
      </c>
      <c r="G2957" t="s">
        <v>4051</v>
      </c>
      <c r="H2957" t="s">
        <v>6393</v>
      </c>
      <c r="I2957" t="s">
        <v>812</v>
      </c>
      <c r="J2957">
        <v>482075939.53074813</v>
      </c>
      <c r="K2957">
        <v>8.7850000000000001</v>
      </c>
      <c r="L2957" s="4"/>
      <c r="M2957" s="4">
        <v>44428</v>
      </c>
    </row>
    <row r="2958" spans="1:13" x14ac:dyDescent="0.4">
      <c r="A2958">
        <v>210001005</v>
      </c>
      <c r="B2958" t="s">
        <v>1973</v>
      </c>
      <c r="C2958" t="s">
        <v>6337</v>
      </c>
      <c r="D2958" t="s">
        <v>4051</v>
      </c>
      <c r="F2958" t="s">
        <v>6394</v>
      </c>
      <c r="G2958" t="s">
        <v>4051</v>
      </c>
      <c r="H2958" t="s">
        <v>6394</v>
      </c>
      <c r="I2958" t="s">
        <v>812</v>
      </c>
      <c r="J2958">
        <v>186044672.50651589</v>
      </c>
      <c r="K2958">
        <v>10.7926</v>
      </c>
      <c r="L2958" s="4"/>
      <c r="M2958" s="4">
        <v>44918</v>
      </c>
    </row>
    <row r="2959" spans="1:13" x14ac:dyDescent="0.4">
      <c r="A2959">
        <v>210001005</v>
      </c>
      <c r="B2959" t="s">
        <v>1973</v>
      </c>
      <c r="C2959" t="s">
        <v>6337</v>
      </c>
      <c r="D2959" t="s">
        <v>4051</v>
      </c>
      <c r="F2959" t="s">
        <v>6395</v>
      </c>
      <c r="G2959" t="s">
        <v>4051</v>
      </c>
      <c r="H2959" t="s">
        <v>6395</v>
      </c>
      <c r="I2959" t="s">
        <v>812</v>
      </c>
      <c r="J2959">
        <v>250065732.93534899</v>
      </c>
      <c r="K2959">
        <v>8.82775</v>
      </c>
      <c r="L2959" s="4"/>
      <c r="M2959" s="4">
        <v>44508</v>
      </c>
    </row>
    <row r="2960" spans="1:13" x14ac:dyDescent="0.4">
      <c r="A2960">
        <v>210001005</v>
      </c>
      <c r="B2960" t="s">
        <v>1973</v>
      </c>
      <c r="C2960" t="s">
        <v>6337</v>
      </c>
      <c r="D2960" t="s">
        <v>4051</v>
      </c>
      <c r="F2960" t="s">
        <v>4343</v>
      </c>
      <c r="G2960" t="s">
        <v>4051</v>
      </c>
      <c r="H2960" t="s">
        <v>4343</v>
      </c>
      <c r="I2960" t="s">
        <v>812</v>
      </c>
      <c r="J2960">
        <v>225594873.06069171</v>
      </c>
      <c r="K2960">
        <v>10.7926</v>
      </c>
      <c r="L2960" s="4"/>
      <c r="M2960" s="4">
        <v>44932</v>
      </c>
    </row>
    <row r="2961" spans="1:13" x14ac:dyDescent="0.4">
      <c r="A2961">
        <v>210001005</v>
      </c>
      <c r="B2961" t="s">
        <v>1973</v>
      </c>
      <c r="C2961" t="s">
        <v>6337</v>
      </c>
      <c r="D2961" t="s">
        <v>4051</v>
      </c>
      <c r="F2961" t="s">
        <v>6345</v>
      </c>
      <c r="G2961" t="s">
        <v>4051</v>
      </c>
      <c r="H2961" t="s">
        <v>6345</v>
      </c>
      <c r="I2961" t="s">
        <v>812</v>
      </c>
      <c r="J2961">
        <v>924138716.29347539</v>
      </c>
      <c r="K2961">
        <v>9.7926000000000002</v>
      </c>
      <c r="L2961" s="4"/>
      <c r="M2961" s="4">
        <v>44684</v>
      </c>
    </row>
    <row r="2962" spans="1:13" x14ac:dyDescent="0.4">
      <c r="A2962">
        <v>210001005</v>
      </c>
      <c r="B2962" t="s">
        <v>1973</v>
      </c>
      <c r="C2962" t="s">
        <v>6337</v>
      </c>
      <c r="D2962" t="s">
        <v>4051</v>
      </c>
      <c r="F2962" t="s">
        <v>6396</v>
      </c>
      <c r="G2962" t="s">
        <v>4051</v>
      </c>
      <c r="H2962" t="s">
        <v>6396</v>
      </c>
      <c r="I2962" t="s">
        <v>812</v>
      </c>
      <c r="J2962">
        <v>1954361917.016546</v>
      </c>
      <c r="K2962">
        <v>8.4589999999999996</v>
      </c>
      <c r="L2962" s="4"/>
      <c r="M2962" s="4">
        <v>44550</v>
      </c>
    </row>
    <row r="2963" spans="1:13" x14ac:dyDescent="0.4">
      <c r="A2963">
        <v>210001005</v>
      </c>
      <c r="B2963" t="s">
        <v>1973</v>
      </c>
      <c r="C2963" t="s">
        <v>6337</v>
      </c>
      <c r="D2963" t="s">
        <v>4051</v>
      </c>
      <c r="F2963" t="s">
        <v>6397</v>
      </c>
      <c r="G2963" t="s">
        <v>4051</v>
      </c>
      <c r="H2963" t="s">
        <v>6397</v>
      </c>
      <c r="I2963" t="s">
        <v>812</v>
      </c>
      <c r="J2963">
        <v>434523106.42296809</v>
      </c>
      <c r="K2963">
        <v>10.7926</v>
      </c>
      <c r="L2963" s="4"/>
      <c r="M2963" s="4">
        <v>44531</v>
      </c>
    </row>
    <row r="2964" spans="1:13" x14ac:dyDescent="0.4">
      <c r="A2964">
        <v>210001005</v>
      </c>
      <c r="B2964" t="s">
        <v>1973</v>
      </c>
      <c r="C2964" t="s">
        <v>6337</v>
      </c>
      <c r="D2964" t="s">
        <v>4051</v>
      </c>
      <c r="F2964" t="s">
        <v>6398</v>
      </c>
      <c r="G2964" t="s">
        <v>4051</v>
      </c>
      <c r="H2964" t="s">
        <v>6398</v>
      </c>
      <c r="I2964" t="s">
        <v>812</v>
      </c>
      <c r="J2964">
        <v>4350786610.7958202</v>
      </c>
      <c r="K2964">
        <v>10.9526</v>
      </c>
      <c r="L2964" s="4"/>
      <c r="M2964" s="4">
        <v>44551</v>
      </c>
    </row>
    <row r="2965" spans="1:13" x14ac:dyDescent="0.4">
      <c r="A2965">
        <v>210001005</v>
      </c>
      <c r="B2965" t="s">
        <v>1973</v>
      </c>
      <c r="C2965" t="s">
        <v>6337</v>
      </c>
      <c r="D2965" t="s">
        <v>4051</v>
      </c>
      <c r="F2965" t="s">
        <v>6399</v>
      </c>
      <c r="G2965" t="s">
        <v>4051</v>
      </c>
      <c r="H2965" t="s">
        <v>6399</v>
      </c>
      <c r="I2965" t="s">
        <v>812</v>
      </c>
      <c r="J2965">
        <v>374338018.62313539</v>
      </c>
      <c r="K2965">
        <v>9.0790000000000006</v>
      </c>
      <c r="L2965" s="4"/>
      <c r="M2965" s="4">
        <v>44735</v>
      </c>
    </row>
    <row r="2966" spans="1:13" x14ac:dyDescent="0.4">
      <c r="A2966">
        <v>210001005</v>
      </c>
      <c r="B2966" t="s">
        <v>1973</v>
      </c>
      <c r="C2966" t="s">
        <v>6337</v>
      </c>
      <c r="D2966" t="s">
        <v>4051</v>
      </c>
      <c r="F2966" t="s">
        <v>6400</v>
      </c>
      <c r="G2966" t="s">
        <v>4051</v>
      </c>
      <c r="H2966" t="s">
        <v>6400</v>
      </c>
      <c r="I2966" t="s">
        <v>812</v>
      </c>
      <c r="J2966">
        <v>1751915154.648098</v>
      </c>
      <c r="K2966">
        <v>10.7926</v>
      </c>
      <c r="L2966" s="4"/>
      <c r="M2966" s="4">
        <v>44799</v>
      </c>
    </row>
    <row r="2967" spans="1:13" x14ac:dyDescent="0.4">
      <c r="A2967">
        <v>210001005</v>
      </c>
      <c r="B2967" t="s">
        <v>1973</v>
      </c>
      <c r="C2967" t="s">
        <v>6337</v>
      </c>
      <c r="D2967" t="s">
        <v>4051</v>
      </c>
      <c r="F2967" t="s">
        <v>6401</v>
      </c>
      <c r="G2967" t="s">
        <v>4051</v>
      </c>
      <c r="H2967" t="s">
        <v>6401</v>
      </c>
      <c r="I2967" t="s">
        <v>812</v>
      </c>
      <c r="J2967">
        <v>411242720.81248337</v>
      </c>
      <c r="K2967">
        <v>8.8290000000000006</v>
      </c>
      <c r="L2967" s="4"/>
      <c r="M2967" s="4">
        <v>44733</v>
      </c>
    </row>
    <row r="2968" spans="1:13" x14ac:dyDescent="0.4">
      <c r="A2968">
        <v>210001005</v>
      </c>
      <c r="B2968" t="s">
        <v>1973</v>
      </c>
      <c r="C2968" t="s">
        <v>6337</v>
      </c>
      <c r="D2968" t="s">
        <v>4051</v>
      </c>
      <c r="F2968" t="s">
        <v>6402</v>
      </c>
      <c r="G2968" t="s">
        <v>4051</v>
      </c>
      <c r="H2968" t="s">
        <v>6402</v>
      </c>
      <c r="I2968" t="s">
        <v>812</v>
      </c>
      <c r="J2968">
        <v>271560407.14957488</v>
      </c>
      <c r="K2968">
        <v>10.7926</v>
      </c>
      <c r="L2968" s="4"/>
      <c r="M2968" s="4">
        <v>44552</v>
      </c>
    </row>
    <row r="2969" spans="1:13" x14ac:dyDescent="0.4">
      <c r="A2969">
        <v>210001005</v>
      </c>
      <c r="B2969" t="s">
        <v>1973</v>
      </c>
      <c r="C2969" t="s">
        <v>6337</v>
      </c>
      <c r="D2969" t="s">
        <v>4051</v>
      </c>
      <c r="F2969" t="s">
        <v>6403</v>
      </c>
      <c r="G2969" t="s">
        <v>4051</v>
      </c>
      <c r="H2969" t="s">
        <v>6403</v>
      </c>
      <c r="I2969" t="s">
        <v>812</v>
      </c>
      <c r="J2969">
        <v>460713540.23476338</v>
      </c>
      <c r="K2969">
        <v>10.7926</v>
      </c>
      <c r="L2969" s="4"/>
      <c r="M2969" s="4">
        <v>44309</v>
      </c>
    </row>
    <row r="2970" spans="1:13" x14ac:dyDescent="0.4">
      <c r="A2970">
        <v>210001005</v>
      </c>
      <c r="B2970" t="s">
        <v>1973</v>
      </c>
      <c r="C2970" t="s">
        <v>6337</v>
      </c>
      <c r="D2970" t="s">
        <v>4051</v>
      </c>
      <c r="F2970" t="s">
        <v>6404</v>
      </c>
      <c r="G2970" t="s">
        <v>4051</v>
      </c>
      <c r="H2970" t="s">
        <v>6404</v>
      </c>
      <c r="I2970" t="s">
        <v>812</v>
      </c>
      <c r="J2970">
        <v>657869305.87355614</v>
      </c>
      <c r="K2970">
        <v>8.8290000000000006</v>
      </c>
      <c r="L2970" s="4"/>
      <c r="M2970" s="4">
        <v>44477</v>
      </c>
    </row>
    <row r="2971" spans="1:13" x14ac:dyDescent="0.4">
      <c r="A2971">
        <v>210001005</v>
      </c>
      <c r="B2971" t="s">
        <v>1973</v>
      </c>
      <c r="C2971" t="s">
        <v>6337</v>
      </c>
      <c r="D2971" t="s">
        <v>4051</v>
      </c>
      <c r="F2971" t="s">
        <v>6405</v>
      </c>
      <c r="G2971" t="s">
        <v>4051</v>
      </c>
      <c r="H2971" t="s">
        <v>6405</v>
      </c>
      <c r="I2971" t="s">
        <v>812</v>
      </c>
      <c r="J2971">
        <v>1788026207.3279979</v>
      </c>
      <c r="K2971">
        <v>9.0790000000000006</v>
      </c>
      <c r="L2971" s="4"/>
      <c r="M2971" s="4">
        <v>44399</v>
      </c>
    </row>
    <row r="2972" spans="1:13" x14ac:dyDescent="0.4">
      <c r="A2972">
        <v>210001005</v>
      </c>
      <c r="B2972" t="s">
        <v>1973</v>
      </c>
      <c r="C2972" t="s">
        <v>6337</v>
      </c>
      <c r="D2972" t="s">
        <v>4051</v>
      </c>
      <c r="F2972" t="s">
        <v>6406</v>
      </c>
      <c r="G2972" t="s">
        <v>4051</v>
      </c>
      <c r="H2972" t="s">
        <v>6406</v>
      </c>
      <c r="I2972" t="s">
        <v>812</v>
      </c>
      <c r="J2972">
        <v>1182207081.782429</v>
      </c>
      <c r="K2972">
        <v>9.1859999999999999</v>
      </c>
      <c r="L2972" s="4"/>
      <c r="M2972" s="4">
        <v>44952</v>
      </c>
    </row>
    <row r="2973" spans="1:13" x14ac:dyDescent="0.4">
      <c r="A2973">
        <v>210001005</v>
      </c>
      <c r="B2973" t="s">
        <v>1973</v>
      </c>
      <c r="C2973" t="s">
        <v>6337</v>
      </c>
      <c r="D2973" t="s">
        <v>4051</v>
      </c>
      <c r="F2973" t="s">
        <v>6347</v>
      </c>
      <c r="G2973" t="s">
        <v>4051</v>
      </c>
      <c r="H2973" t="s">
        <v>6347</v>
      </c>
      <c r="I2973" t="s">
        <v>812</v>
      </c>
      <c r="J2973">
        <v>442724151.35393429</v>
      </c>
      <c r="K2973">
        <v>11.0426</v>
      </c>
      <c r="L2973" s="4"/>
      <c r="M2973" s="4">
        <v>44459</v>
      </c>
    </row>
    <row r="2974" spans="1:13" x14ac:dyDescent="0.4">
      <c r="A2974">
        <v>210001005</v>
      </c>
      <c r="B2974" t="s">
        <v>1973</v>
      </c>
      <c r="C2974" t="s">
        <v>6337</v>
      </c>
      <c r="D2974" t="s">
        <v>4051</v>
      </c>
      <c r="F2974" t="s">
        <v>6407</v>
      </c>
      <c r="G2974" t="s">
        <v>4051</v>
      </c>
      <c r="H2974" t="s">
        <v>6407</v>
      </c>
      <c r="I2974" t="s">
        <v>812</v>
      </c>
      <c r="J2974">
        <v>668583574.25110877</v>
      </c>
      <c r="K2974">
        <v>9.0790000000000006</v>
      </c>
      <c r="L2974" s="4"/>
      <c r="M2974" s="4">
        <v>44588</v>
      </c>
    </row>
    <row r="2975" spans="1:13" x14ac:dyDescent="0.4">
      <c r="A2975">
        <v>210001005</v>
      </c>
      <c r="B2975" t="s">
        <v>1973</v>
      </c>
      <c r="C2975" t="s">
        <v>6337</v>
      </c>
      <c r="D2975" t="s">
        <v>4051</v>
      </c>
      <c r="F2975" t="s">
        <v>6348</v>
      </c>
      <c r="G2975" t="s">
        <v>4051</v>
      </c>
      <c r="H2975" t="s">
        <v>6348</v>
      </c>
      <c r="I2975" t="s">
        <v>812</v>
      </c>
      <c r="J2975">
        <v>588755661.09242952</v>
      </c>
      <c r="K2975">
        <v>8.8290000000000006</v>
      </c>
      <c r="L2975" s="4"/>
      <c r="M2975" s="4">
        <v>44754</v>
      </c>
    </row>
    <row r="2976" spans="1:13" x14ac:dyDescent="0.4">
      <c r="A2976">
        <v>210001005</v>
      </c>
      <c r="B2976" t="s">
        <v>1973</v>
      </c>
      <c r="C2976" t="s">
        <v>6337</v>
      </c>
      <c r="D2976" t="s">
        <v>4051</v>
      </c>
      <c r="F2976" t="s">
        <v>6349</v>
      </c>
      <c r="G2976" t="s">
        <v>4051</v>
      </c>
      <c r="H2976" t="s">
        <v>6349</v>
      </c>
      <c r="I2976" t="s">
        <v>812</v>
      </c>
      <c r="J2976">
        <v>1301982020.2500081</v>
      </c>
      <c r="K2976">
        <v>8.9359999999999999</v>
      </c>
      <c r="L2976" s="4"/>
      <c r="M2976" s="4">
        <v>44304</v>
      </c>
    </row>
    <row r="2977" spans="1:13" x14ac:dyDescent="0.4">
      <c r="A2977">
        <v>210001005</v>
      </c>
      <c r="B2977" t="s">
        <v>1973</v>
      </c>
      <c r="C2977" t="s">
        <v>6337</v>
      </c>
      <c r="D2977" t="s">
        <v>4051</v>
      </c>
      <c r="F2977" t="s">
        <v>6408</v>
      </c>
      <c r="G2977" t="s">
        <v>4051</v>
      </c>
      <c r="H2977" t="s">
        <v>6408</v>
      </c>
      <c r="I2977" t="s">
        <v>812</v>
      </c>
      <c r="J2977">
        <v>1091069663.11411</v>
      </c>
      <c r="K2977">
        <v>10.2926</v>
      </c>
      <c r="L2977" s="4"/>
      <c r="M2977" s="4">
        <v>45371</v>
      </c>
    </row>
    <row r="2978" spans="1:13" x14ac:dyDescent="0.4">
      <c r="A2978">
        <v>210001005</v>
      </c>
      <c r="B2978" t="s">
        <v>1973</v>
      </c>
      <c r="C2978" t="s">
        <v>6337</v>
      </c>
      <c r="D2978" t="s">
        <v>4051</v>
      </c>
      <c r="F2978" t="s">
        <v>6350</v>
      </c>
      <c r="G2978" t="s">
        <v>4051</v>
      </c>
      <c r="H2978" t="s">
        <v>6350</v>
      </c>
      <c r="I2978" t="s">
        <v>812</v>
      </c>
      <c r="J2978">
        <v>936837108.44464898</v>
      </c>
      <c r="K2978">
        <v>8.3290000000000006</v>
      </c>
      <c r="L2978" s="4"/>
      <c r="M2978" s="4">
        <v>44496</v>
      </c>
    </row>
    <row r="2979" spans="1:13" x14ac:dyDescent="0.4">
      <c r="A2979">
        <v>210001005</v>
      </c>
      <c r="B2979" t="s">
        <v>1973</v>
      </c>
      <c r="C2979" t="s">
        <v>6337</v>
      </c>
      <c r="D2979" t="s">
        <v>4051</v>
      </c>
      <c r="F2979" t="s">
        <v>6409</v>
      </c>
      <c r="G2979" t="s">
        <v>4051</v>
      </c>
      <c r="H2979" t="s">
        <v>6409</v>
      </c>
      <c r="I2979" t="s">
        <v>812</v>
      </c>
      <c r="J2979">
        <v>2062761212.5153661</v>
      </c>
      <c r="K2979">
        <v>10.7926</v>
      </c>
      <c r="L2979" s="4"/>
      <c r="M2979" s="4">
        <v>44657</v>
      </c>
    </row>
    <row r="2980" spans="1:13" x14ac:dyDescent="0.4">
      <c r="A2980">
        <v>210001005</v>
      </c>
      <c r="B2980" t="s">
        <v>1973</v>
      </c>
      <c r="C2980" t="s">
        <v>6337</v>
      </c>
      <c r="D2980" t="s">
        <v>4051</v>
      </c>
      <c r="F2980" t="s">
        <v>6409</v>
      </c>
      <c r="G2980" t="s">
        <v>4051</v>
      </c>
      <c r="H2980" t="s">
        <v>6409</v>
      </c>
      <c r="I2980" t="s">
        <v>812</v>
      </c>
      <c r="J2980">
        <v>899337169.1232146</v>
      </c>
      <c r="K2980">
        <v>14.2926</v>
      </c>
      <c r="L2980" s="4"/>
      <c r="M2980" s="4">
        <v>44657</v>
      </c>
    </row>
    <row r="2981" spans="1:13" x14ac:dyDescent="0.4">
      <c r="A2981">
        <v>210001005</v>
      </c>
      <c r="B2981" t="s">
        <v>1973</v>
      </c>
      <c r="C2981" t="s">
        <v>6337</v>
      </c>
      <c r="D2981" t="s">
        <v>4051</v>
      </c>
      <c r="F2981" t="s">
        <v>6410</v>
      </c>
      <c r="G2981" t="s">
        <v>4051</v>
      </c>
      <c r="H2981" t="s">
        <v>6410</v>
      </c>
      <c r="I2981" t="s">
        <v>812</v>
      </c>
      <c r="J2981">
        <v>392393544.96308517</v>
      </c>
      <c r="K2981">
        <v>11.17877</v>
      </c>
      <c r="L2981" s="4"/>
      <c r="M2981" s="4">
        <v>44770</v>
      </c>
    </row>
    <row r="2982" spans="1:13" x14ac:dyDescent="0.4">
      <c r="A2982">
        <v>210001005</v>
      </c>
      <c r="B2982" t="s">
        <v>1973</v>
      </c>
      <c r="C2982" t="s">
        <v>6337</v>
      </c>
      <c r="D2982" t="s">
        <v>4051</v>
      </c>
      <c r="F2982" t="s">
        <v>6411</v>
      </c>
      <c r="G2982" t="s">
        <v>4051</v>
      </c>
      <c r="H2982" t="s">
        <v>6411</v>
      </c>
      <c r="I2982" t="s">
        <v>812</v>
      </c>
      <c r="J2982">
        <v>409457009.4162246</v>
      </c>
      <c r="K2982">
        <v>9.0790000000000006</v>
      </c>
      <c r="L2982" s="4"/>
      <c r="M2982" s="4">
        <v>44749</v>
      </c>
    </row>
    <row r="2983" spans="1:13" x14ac:dyDescent="0.4">
      <c r="A2983">
        <v>210001005</v>
      </c>
      <c r="B2983" t="s">
        <v>1973</v>
      </c>
      <c r="C2983" t="s">
        <v>6337</v>
      </c>
      <c r="D2983" t="s">
        <v>4051</v>
      </c>
      <c r="F2983" t="s">
        <v>6414</v>
      </c>
      <c r="G2983" t="s">
        <v>4051</v>
      </c>
      <c r="H2983" t="s">
        <v>6414</v>
      </c>
      <c r="I2983" t="s">
        <v>812</v>
      </c>
      <c r="J2983">
        <v>84722085.133610681</v>
      </c>
      <c r="K2983">
        <v>15.17877</v>
      </c>
      <c r="L2983" s="4"/>
      <c r="M2983" s="4">
        <v>44182</v>
      </c>
    </row>
    <row r="2984" spans="1:13" x14ac:dyDescent="0.4">
      <c r="A2984">
        <v>210001005</v>
      </c>
      <c r="B2984" t="s">
        <v>1973</v>
      </c>
      <c r="C2984" t="s">
        <v>6337</v>
      </c>
      <c r="D2984" t="s">
        <v>4051</v>
      </c>
      <c r="F2984" t="s">
        <v>6414</v>
      </c>
      <c r="G2984" t="s">
        <v>4051</v>
      </c>
      <c r="H2984" t="s">
        <v>6414</v>
      </c>
      <c r="I2984" t="s">
        <v>812</v>
      </c>
      <c r="J2984">
        <v>1254892149.3560729</v>
      </c>
      <c r="K2984">
        <v>11.2926</v>
      </c>
      <c r="L2984" s="4"/>
      <c r="M2984" s="4">
        <v>45516</v>
      </c>
    </row>
    <row r="2985" spans="1:13" x14ac:dyDescent="0.4">
      <c r="A2985">
        <v>210001005</v>
      </c>
      <c r="B2985" t="s">
        <v>1973</v>
      </c>
      <c r="C2985" t="s">
        <v>6337</v>
      </c>
      <c r="D2985" t="s">
        <v>4051</v>
      </c>
      <c r="F2985" t="s">
        <v>6415</v>
      </c>
      <c r="G2985" t="s">
        <v>4051</v>
      </c>
      <c r="H2985" t="s">
        <v>6415</v>
      </c>
      <c r="I2985" t="s">
        <v>812</v>
      </c>
      <c r="J2985">
        <v>137433640.05280489</v>
      </c>
      <c r="K2985">
        <v>9.3289999999999988</v>
      </c>
      <c r="L2985" s="4"/>
      <c r="M2985" s="4">
        <v>44600</v>
      </c>
    </row>
    <row r="2986" spans="1:13" x14ac:dyDescent="0.4">
      <c r="A2986">
        <v>210001005</v>
      </c>
      <c r="B2986" t="s">
        <v>1973</v>
      </c>
      <c r="C2986" t="s">
        <v>6337</v>
      </c>
      <c r="D2986" t="s">
        <v>4051</v>
      </c>
      <c r="F2986" t="s">
        <v>6412</v>
      </c>
      <c r="G2986" t="s">
        <v>4051</v>
      </c>
      <c r="H2986" t="s">
        <v>6412</v>
      </c>
      <c r="I2986" t="s">
        <v>812</v>
      </c>
      <c r="J2986">
        <v>973807948.09311771</v>
      </c>
      <c r="K2986">
        <v>8.8290000000000006</v>
      </c>
      <c r="L2986" s="4"/>
      <c r="M2986" s="4">
        <v>44564</v>
      </c>
    </row>
    <row r="2987" spans="1:13" x14ac:dyDescent="0.4">
      <c r="A2987">
        <v>210001005</v>
      </c>
      <c r="B2987" t="s">
        <v>1973</v>
      </c>
      <c r="C2987" t="s">
        <v>6337</v>
      </c>
      <c r="D2987" t="s">
        <v>4051</v>
      </c>
      <c r="F2987" t="s">
        <v>6352</v>
      </c>
      <c r="G2987" t="s">
        <v>4051</v>
      </c>
      <c r="H2987" t="s">
        <v>6352</v>
      </c>
      <c r="I2987" t="s">
        <v>812</v>
      </c>
      <c r="J2987">
        <v>367591997.79282439</v>
      </c>
      <c r="K2987">
        <v>10.2926</v>
      </c>
      <c r="L2987" s="4"/>
      <c r="M2987" s="4">
        <v>44467</v>
      </c>
    </row>
    <row r="2988" spans="1:13" x14ac:dyDescent="0.4">
      <c r="A2988">
        <v>210001005</v>
      </c>
      <c r="B2988" t="s">
        <v>1973</v>
      </c>
      <c r="C2988" t="s">
        <v>6337</v>
      </c>
      <c r="D2988" t="s">
        <v>4051</v>
      </c>
      <c r="F2988" t="s">
        <v>6353</v>
      </c>
      <c r="G2988" t="s">
        <v>4051</v>
      </c>
      <c r="H2988" t="s">
        <v>6353</v>
      </c>
      <c r="I2988" t="s">
        <v>812</v>
      </c>
      <c r="J2988">
        <v>1761042124.0067539</v>
      </c>
      <c r="K2988">
        <v>11.0426</v>
      </c>
      <c r="L2988" s="4"/>
      <c r="M2988" s="4">
        <v>44976</v>
      </c>
    </row>
    <row r="2989" spans="1:13" x14ac:dyDescent="0.4">
      <c r="A2989">
        <v>210001005</v>
      </c>
      <c r="B2989" t="s">
        <v>1973</v>
      </c>
      <c r="C2989" t="s">
        <v>6337</v>
      </c>
      <c r="D2989" t="s">
        <v>4051</v>
      </c>
      <c r="F2989" t="s">
        <v>6413</v>
      </c>
      <c r="G2989" t="s">
        <v>4051</v>
      </c>
      <c r="H2989" t="s">
        <v>6413</v>
      </c>
      <c r="I2989" t="s">
        <v>812</v>
      </c>
      <c r="J2989">
        <v>373213681.81808358</v>
      </c>
      <c r="K2989">
        <v>10.058770000000001</v>
      </c>
      <c r="L2989" s="4"/>
      <c r="M2989" s="4">
        <v>44444</v>
      </c>
    </row>
    <row r="2990" spans="1:13" x14ac:dyDescent="0.4">
      <c r="A2990">
        <v>210001005</v>
      </c>
      <c r="B2990" t="s">
        <v>1973</v>
      </c>
      <c r="C2990" t="s">
        <v>6337</v>
      </c>
      <c r="D2990" t="s">
        <v>4051</v>
      </c>
      <c r="F2990" t="s">
        <v>6416</v>
      </c>
      <c r="G2990" t="s">
        <v>4051</v>
      </c>
      <c r="H2990" t="s">
        <v>6416</v>
      </c>
      <c r="I2990" t="s">
        <v>812</v>
      </c>
      <c r="J2990">
        <v>467393423.60595369</v>
      </c>
      <c r="K2990">
        <v>9.0790000000000006</v>
      </c>
      <c r="L2990" s="4"/>
      <c r="M2990" s="4">
        <v>44875</v>
      </c>
    </row>
    <row r="2991" spans="1:13" x14ac:dyDescent="0.4">
      <c r="A2991">
        <v>210001005</v>
      </c>
      <c r="B2991" t="s">
        <v>1973</v>
      </c>
      <c r="C2991" t="s">
        <v>6337</v>
      </c>
      <c r="D2991" t="s">
        <v>4051</v>
      </c>
      <c r="F2991" t="s">
        <v>6417</v>
      </c>
      <c r="G2991" t="s">
        <v>4051</v>
      </c>
      <c r="H2991" t="s">
        <v>6417</v>
      </c>
      <c r="I2991" t="s">
        <v>812</v>
      </c>
      <c r="J2991">
        <v>94708841.460835665</v>
      </c>
      <c r="K2991">
        <v>12.329000000000001</v>
      </c>
      <c r="L2991" s="4"/>
      <c r="M2991" s="4">
        <v>44875</v>
      </c>
    </row>
    <row r="2992" spans="1:13" x14ac:dyDescent="0.4">
      <c r="A2992">
        <v>210001005</v>
      </c>
      <c r="B2992" t="s">
        <v>1973</v>
      </c>
      <c r="C2992" t="s">
        <v>6337</v>
      </c>
      <c r="D2992" t="s">
        <v>4051</v>
      </c>
      <c r="F2992" t="s">
        <v>6418</v>
      </c>
      <c r="G2992" t="s">
        <v>4051</v>
      </c>
      <c r="H2992" t="s">
        <v>6418</v>
      </c>
      <c r="I2992" t="s">
        <v>812</v>
      </c>
      <c r="J2992">
        <v>1621425947.8029661</v>
      </c>
      <c r="K2992">
        <v>9.0790000000000006</v>
      </c>
      <c r="L2992" s="4"/>
      <c r="M2992" s="4">
        <v>44951</v>
      </c>
    </row>
    <row r="2993" spans="1:13" x14ac:dyDescent="0.4">
      <c r="A2993">
        <v>210001005</v>
      </c>
      <c r="B2993" t="s">
        <v>1973</v>
      </c>
      <c r="C2993" t="s">
        <v>6337</v>
      </c>
      <c r="D2993" t="s">
        <v>4051</v>
      </c>
      <c r="F2993" t="s">
        <v>6418</v>
      </c>
      <c r="G2993" t="s">
        <v>4051</v>
      </c>
      <c r="H2993" t="s">
        <v>6418</v>
      </c>
      <c r="I2993" t="s">
        <v>812</v>
      </c>
      <c r="J2993">
        <v>162764286.89603111</v>
      </c>
      <c r="K2993">
        <v>13.079000000000001</v>
      </c>
      <c r="L2993" s="4"/>
      <c r="M2993" s="4">
        <v>44951</v>
      </c>
    </row>
    <row r="2994" spans="1:13" x14ac:dyDescent="0.4">
      <c r="A2994">
        <v>210001005</v>
      </c>
      <c r="B2994" t="s">
        <v>1973</v>
      </c>
      <c r="C2994" t="s">
        <v>6337</v>
      </c>
      <c r="D2994" t="s">
        <v>4051</v>
      </c>
      <c r="F2994" t="s">
        <v>6419</v>
      </c>
      <c r="G2994" t="s">
        <v>4051</v>
      </c>
      <c r="H2994" t="s">
        <v>6419</v>
      </c>
      <c r="I2994" t="s">
        <v>812</v>
      </c>
      <c r="J2994">
        <v>1489481716.8571789</v>
      </c>
      <c r="K2994">
        <v>10.7926</v>
      </c>
      <c r="L2994" s="4"/>
      <c r="M2994" s="4">
        <v>44965</v>
      </c>
    </row>
    <row r="2995" spans="1:13" x14ac:dyDescent="0.4">
      <c r="A2995">
        <v>210001005</v>
      </c>
      <c r="B2995" t="s">
        <v>1973</v>
      </c>
      <c r="C2995" t="s">
        <v>6337</v>
      </c>
      <c r="D2995" t="s">
        <v>4051</v>
      </c>
      <c r="F2995" t="s">
        <v>6420</v>
      </c>
      <c r="G2995" t="s">
        <v>4051</v>
      </c>
      <c r="H2995" t="s">
        <v>6420</v>
      </c>
      <c r="I2995" t="s">
        <v>812</v>
      </c>
      <c r="J2995">
        <v>626850837.54595006</v>
      </c>
      <c r="K2995">
        <v>8.4469194630872479</v>
      </c>
      <c r="L2995" s="4"/>
      <c r="M2995" s="4">
        <v>44705</v>
      </c>
    </row>
    <row r="2996" spans="1:13" x14ac:dyDescent="0.4">
      <c r="A2996">
        <v>210001005</v>
      </c>
      <c r="B2996" t="s">
        <v>1973</v>
      </c>
      <c r="C2996" t="s">
        <v>6337</v>
      </c>
      <c r="D2996" t="s">
        <v>4051</v>
      </c>
      <c r="F2996" t="s">
        <v>6421</v>
      </c>
      <c r="G2996" t="s">
        <v>4051</v>
      </c>
      <c r="H2996" t="s">
        <v>6421</v>
      </c>
      <c r="I2996" t="s">
        <v>812</v>
      </c>
      <c r="J2996">
        <v>1165143617.329289</v>
      </c>
      <c r="K2996">
        <v>10.6326</v>
      </c>
      <c r="L2996" s="4"/>
      <c r="M2996" s="4">
        <v>44407</v>
      </c>
    </row>
    <row r="2997" spans="1:13" x14ac:dyDescent="0.4">
      <c r="A2997">
        <v>210001005</v>
      </c>
      <c r="B2997" t="s">
        <v>1973</v>
      </c>
      <c r="C2997" t="s">
        <v>6337</v>
      </c>
      <c r="D2997" t="s">
        <v>4051</v>
      </c>
      <c r="F2997" t="s">
        <v>6422</v>
      </c>
      <c r="G2997" t="s">
        <v>4051</v>
      </c>
      <c r="H2997" t="s">
        <v>6422</v>
      </c>
      <c r="I2997" t="s">
        <v>812</v>
      </c>
      <c r="J2997">
        <v>635779394.52724397</v>
      </c>
      <c r="K2997">
        <v>10.5426</v>
      </c>
      <c r="L2997" s="4"/>
      <c r="M2997" s="4">
        <v>44708</v>
      </c>
    </row>
    <row r="2998" spans="1:13" x14ac:dyDescent="0.4">
      <c r="A2998">
        <v>210001005</v>
      </c>
      <c r="B2998" t="s">
        <v>1973</v>
      </c>
      <c r="C2998" t="s">
        <v>6337</v>
      </c>
      <c r="D2998" t="s">
        <v>4051</v>
      </c>
      <c r="F2998" t="s">
        <v>6423</v>
      </c>
      <c r="G2998" t="s">
        <v>4051</v>
      </c>
      <c r="H2998" t="s">
        <v>6423</v>
      </c>
      <c r="I2998" t="s">
        <v>812</v>
      </c>
      <c r="J2998">
        <v>515872181.14142329</v>
      </c>
      <c r="K2998">
        <v>8.0790000000000006</v>
      </c>
      <c r="L2998" s="4"/>
      <c r="M2998" s="4">
        <v>44510</v>
      </c>
    </row>
    <row r="2999" spans="1:13" x14ac:dyDescent="0.4">
      <c r="A2999">
        <v>210001005</v>
      </c>
      <c r="B2999" t="s">
        <v>1973</v>
      </c>
      <c r="C2999" t="s">
        <v>6337</v>
      </c>
      <c r="D2999" t="s">
        <v>4051</v>
      </c>
      <c r="F2999" t="s">
        <v>6355</v>
      </c>
      <c r="G2999" t="s">
        <v>4051</v>
      </c>
      <c r="H2999" t="s">
        <v>6355</v>
      </c>
      <c r="I2999" t="s">
        <v>812</v>
      </c>
      <c r="J2999">
        <v>311838119.75407833</v>
      </c>
      <c r="K2999">
        <v>8.0790000000000006</v>
      </c>
      <c r="L2999" s="4"/>
      <c r="M2999" s="4">
        <v>44652</v>
      </c>
    </row>
    <row r="3000" spans="1:13" x14ac:dyDescent="0.4">
      <c r="A3000">
        <v>210001005</v>
      </c>
      <c r="B3000" t="s">
        <v>1973</v>
      </c>
      <c r="C3000" t="s">
        <v>6337</v>
      </c>
      <c r="D3000" t="s">
        <v>2687</v>
      </c>
      <c r="F3000" t="s">
        <v>6338</v>
      </c>
      <c r="G3000" t="s">
        <v>2687</v>
      </c>
      <c r="H3000" t="s">
        <v>6338</v>
      </c>
      <c r="I3000" t="s">
        <v>812</v>
      </c>
      <c r="J3000">
        <v>68782957.48552312</v>
      </c>
      <c r="L3000" s="4"/>
      <c r="M3000" s="4"/>
    </row>
    <row r="3001" spans="1:13" x14ac:dyDescent="0.4">
      <c r="A3001">
        <v>210001005</v>
      </c>
      <c r="B3001" t="s">
        <v>1973</v>
      </c>
      <c r="C3001" t="s">
        <v>6337</v>
      </c>
      <c r="D3001" t="s">
        <v>2687</v>
      </c>
      <c r="F3001" t="s">
        <v>9566</v>
      </c>
      <c r="G3001" t="s">
        <v>2687</v>
      </c>
      <c r="H3001" t="s">
        <v>9566</v>
      </c>
      <c r="I3001" t="s">
        <v>812</v>
      </c>
      <c r="J3001">
        <v>345237536.61002952</v>
      </c>
      <c r="L3001" s="4"/>
      <c r="M3001" s="4"/>
    </row>
    <row r="3002" spans="1:13" x14ac:dyDescent="0.4">
      <c r="A3002">
        <v>210001005</v>
      </c>
      <c r="B3002" t="s">
        <v>1973</v>
      </c>
      <c r="C3002" t="s">
        <v>6337</v>
      </c>
      <c r="D3002" t="s">
        <v>2687</v>
      </c>
      <c r="F3002" t="s">
        <v>6339</v>
      </c>
      <c r="G3002" t="s">
        <v>2687</v>
      </c>
      <c r="H3002" t="s">
        <v>6339</v>
      </c>
      <c r="I3002" t="s">
        <v>812</v>
      </c>
      <c r="J3002">
        <v>27976145.20805411</v>
      </c>
      <c r="L3002" s="4"/>
      <c r="M3002" s="4"/>
    </row>
    <row r="3003" spans="1:13" x14ac:dyDescent="0.4">
      <c r="A3003">
        <v>210001005</v>
      </c>
      <c r="B3003" t="s">
        <v>1973</v>
      </c>
      <c r="C3003" t="s">
        <v>6337</v>
      </c>
      <c r="D3003" t="s">
        <v>2687</v>
      </c>
      <c r="F3003" t="s">
        <v>6340</v>
      </c>
      <c r="G3003" t="s">
        <v>2687</v>
      </c>
      <c r="H3003" t="s">
        <v>6340</v>
      </c>
      <c r="I3003" t="s">
        <v>812</v>
      </c>
      <c r="J3003">
        <v>664946013.99947059</v>
      </c>
      <c r="L3003" s="4"/>
      <c r="M3003" s="4"/>
    </row>
    <row r="3004" spans="1:13" x14ac:dyDescent="0.4">
      <c r="A3004">
        <v>210001005</v>
      </c>
      <c r="B3004" t="s">
        <v>1973</v>
      </c>
      <c r="C3004" t="s">
        <v>6337</v>
      </c>
      <c r="D3004" t="s">
        <v>2687</v>
      </c>
      <c r="F3004" t="s">
        <v>6342</v>
      </c>
      <c r="G3004" t="s">
        <v>2687</v>
      </c>
      <c r="H3004" t="s">
        <v>6342</v>
      </c>
      <c r="I3004" t="s">
        <v>812</v>
      </c>
      <c r="J3004">
        <v>49536956.881400786</v>
      </c>
      <c r="L3004" s="4"/>
      <c r="M3004" s="4"/>
    </row>
    <row r="3005" spans="1:13" x14ac:dyDescent="0.4">
      <c r="A3005">
        <v>210001005</v>
      </c>
      <c r="B3005" t="s">
        <v>1973</v>
      </c>
      <c r="C3005" t="s">
        <v>6337</v>
      </c>
      <c r="D3005" t="s">
        <v>2687</v>
      </c>
      <c r="F3005" t="s">
        <v>6341</v>
      </c>
      <c r="G3005" t="s">
        <v>2687</v>
      </c>
      <c r="H3005" t="s">
        <v>6341</v>
      </c>
      <c r="I3005" t="s">
        <v>812</v>
      </c>
      <c r="J3005">
        <v>47883520.403383397</v>
      </c>
      <c r="L3005" s="4"/>
      <c r="M3005" s="4"/>
    </row>
    <row r="3006" spans="1:13" x14ac:dyDescent="0.4">
      <c r="A3006">
        <v>210001005</v>
      </c>
      <c r="B3006" t="s">
        <v>1973</v>
      </c>
      <c r="C3006" t="s">
        <v>6337</v>
      </c>
      <c r="D3006" t="s">
        <v>2687</v>
      </c>
      <c r="F3006" t="s">
        <v>6343</v>
      </c>
      <c r="G3006" t="s">
        <v>2687</v>
      </c>
      <c r="H3006" t="s">
        <v>6343</v>
      </c>
      <c r="I3006" t="s">
        <v>812</v>
      </c>
      <c r="J3006">
        <v>70899356.177385375</v>
      </c>
      <c r="L3006" s="4"/>
      <c r="M3006" s="4"/>
    </row>
    <row r="3007" spans="1:13" x14ac:dyDescent="0.4">
      <c r="A3007">
        <v>210001005</v>
      </c>
      <c r="B3007" t="s">
        <v>1973</v>
      </c>
      <c r="C3007" t="s">
        <v>6337</v>
      </c>
      <c r="D3007" t="s">
        <v>2687</v>
      </c>
      <c r="F3007" t="s">
        <v>6344</v>
      </c>
      <c r="G3007" t="s">
        <v>2687</v>
      </c>
      <c r="H3007" t="s">
        <v>6344</v>
      </c>
      <c r="I3007" t="s">
        <v>812</v>
      </c>
      <c r="J3007">
        <v>740408854.85618401</v>
      </c>
      <c r="L3007" s="4"/>
      <c r="M3007" s="4"/>
    </row>
    <row r="3008" spans="1:13" x14ac:dyDescent="0.4">
      <c r="A3008">
        <v>210001005</v>
      </c>
      <c r="B3008" t="s">
        <v>1973</v>
      </c>
      <c r="C3008" t="s">
        <v>6337</v>
      </c>
      <c r="D3008" t="s">
        <v>2687</v>
      </c>
      <c r="F3008" t="s">
        <v>6356</v>
      </c>
      <c r="G3008" t="s">
        <v>2687</v>
      </c>
      <c r="H3008" t="s">
        <v>6356</v>
      </c>
      <c r="I3008" t="s">
        <v>812</v>
      </c>
      <c r="J3008">
        <v>83399335.951196775</v>
      </c>
      <c r="L3008" s="4"/>
      <c r="M3008" s="4"/>
    </row>
    <row r="3009" spans="1:13" x14ac:dyDescent="0.4">
      <c r="A3009">
        <v>210001005</v>
      </c>
      <c r="B3009" t="s">
        <v>1973</v>
      </c>
      <c r="C3009" t="s">
        <v>6337</v>
      </c>
      <c r="D3009" t="s">
        <v>2687</v>
      </c>
      <c r="F3009" t="s">
        <v>4337</v>
      </c>
      <c r="G3009" t="s">
        <v>2687</v>
      </c>
      <c r="H3009" t="s">
        <v>4337</v>
      </c>
      <c r="I3009" t="s">
        <v>812</v>
      </c>
      <c r="J3009">
        <v>244179499.07360709</v>
      </c>
      <c r="L3009" s="4"/>
      <c r="M3009" s="4"/>
    </row>
    <row r="3010" spans="1:13" x14ac:dyDescent="0.4">
      <c r="A3010">
        <v>210001005</v>
      </c>
      <c r="B3010" t="s">
        <v>1973</v>
      </c>
      <c r="C3010" t="s">
        <v>6337</v>
      </c>
      <c r="D3010" t="s">
        <v>2687</v>
      </c>
      <c r="F3010" t="s">
        <v>6345</v>
      </c>
      <c r="G3010" t="s">
        <v>2687</v>
      </c>
      <c r="H3010" t="s">
        <v>6345</v>
      </c>
      <c r="I3010" t="s">
        <v>812</v>
      </c>
      <c r="J3010">
        <v>127182333.88909709</v>
      </c>
      <c r="L3010" s="4"/>
      <c r="M3010" s="4"/>
    </row>
    <row r="3011" spans="1:13" x14ac:dyDescent="0.4">
      <c r="A3011">
        <v>210001005</v>
      </c>
      <c r="B3011" t="s">
        <v>1973</v>
      </c>
      <c r="C3011" t="s">
        <v>6337</v>
      </c>
      <c r="D3011" t="s">
        <v>2687</v>
      </c>
      <c r="F3011" t="s">
        <v>6346</v>
      </c>
      <c r="G3011" t="s">
        <v>2687</v>
      </c>
      <c r="H3011" t="s">
        <v>6346</v>
      </c>
      <c r="I3011" t="s">
        <v>812</v>
      </c>
      <c r="J3011">
        <v>128769632.9079937</v>
      </c>
      <c r="L3011" s="4"/>
      <c r="M3011" s="4"/>
    </row>
    <row r="3012" spans="1:13" x14ac:dyDescent="0.4">
      <c r="A3012">
        <v>210001005</v>
      </c>
      <c r="B3012" t="s">
        <v>1973</v>
      </c>
      <c r="C3012" t="s">
        <v>6337</v>
      </c>
      <c r="D3012" t="s">
        <v>2687</v>
      </c>
      <c r="F3012" t="s">
        <v>6347</v>
      </c>
      <c r="G3012" t="s">
        <v>2687</v>
      </c>
      <c r="H3012" t="s">
        <v>6347</v>
      </c>
      <c r="I3012" t="s">
        <v>812</v>
      </c>
      <c r="J3012">
        <v>47354420.730417833</v>
      </c>
      <c r="L3012" s="4"/>
      <c r="M3012" s="4"/>
    </row>
    <row r="3013" spans="1:13" x14ac:dyDescent="0.4">
      <c r="A3013">
        <v>210001005</v>
      </c>
      <c r="B3013" t="s">
        <v>1973</v>
      </c>
      <c r="C3013" t="s">
        <v>6337</v>
      </c>
      <c r="D3013" t="s">
        <v>2687</v>
      </c>
      <c r="F3013" t="s">
        <v>6348</v>
      </c>
      <c r="G3013" t="s">
        <v>2687</v>
      </c>
      <c r="H3013" t="s">
        <v>6348</v>
      </c>
      <c r="I3013" t="s">
        <v>812</v>
      </c>
      <c r="J3013">
        <v>33201004.478589039</v>
      </c>
      <c r="L3013" s="4"/>
      <c r="M3013" s="4"/>
    </row>
    <row r="3014" spans="1:13" x14ac:dyDescent="0.4">
      <c r="A3014">
        <v>210001005</v>
      </c>
      <c r="B3014" t="s">
        <v>1973</v>
      </c>
      <c r="C3014" t="s">
        <v>6337</v>
      </c>
      <c r="D3014" t="s">
        <v>2687</v>
      </c>
      <c r="F3014" t="s">
        <v>6349</v>
      </c>
      <c r="G3014" t="s">
        <v>2687</v>
      </c>
      <c r="H3014" t="s">
        <v>6349</v>
      </c>
      <c r="I3014" t="s">
        <v>812</v>
      </c>
      <c r="J3014">
        <v>23214248.151364051</v>
      </c>
      <c r="L3014" s="4"/>
      <c r="M3014" s="4"/>
    </row>
    <row r="3015" spans="1:13" x14ac:dyDescent="0.4">
      <c r="A3015">
        <v>210001005</v>
      </c>
      <c r="B3015" t="s">
        <v>1973</v>
      </c>
      <c r="C3015" t="s">
        <v>6337</v>
      </c>
      <c r="D3015" t="s">
        <v>2687</v>
      </c>
      <c r="F3015" t="s">
        <v>6350</v>
      </c>
      <c r="G3015" t="s">
        <v>2687</v>
      </c>
      <c r="H3015" t="s">
        <v>6350</v>
      </c>
      <c r="I3015" t="s">
        <v>812</v>
      </c>
      <c r="J3015">
        <v>53306792.051280417</v>
      </c>
      <c r="L3015" s="4"/>
      <c r="M3015" s="4"/>
    </row>
    <row r="3016" spans="1:13" x14ac:dyDescent="0.4">
      <c r="A3016">
        <v>210001005</v>
      </c>
      <c r="B3016" t="s">
        <v>1973</v>
      </c>
      <c r="C3016" t="s">
        <v>6337</v>
      </c>
      <c r="D3016" t="s">
        <v>2687</v>
      </c>
      <c r="F3016" t="s">
        <v>6351</v>
      </c>
      <c r="G3016" t="s">
        <v>2687</v>
      </c>
      <c r="H3016" t="s">
        <v>6351</v>
      </c>
      <c r="I3016" t="s">
        <v>812</v>
      </c>
      <c r="J3016">
        <v>195237779.32429251</v>
      </c>
      <c r="L3016" s="4"/>
      <c r="M3016" s="4"/>
    </row>
    <row r="3017" spans="1:13" x14ac:dyDescent="0.4">
      <c r="A3017">
        <v>210001005</v>
      </c>
      <c r="B3017" t="s">
        <v>1973</v>
      </c>
      <c r="C3017" t="s">
        <v>6337</v>
      </c>
      <c r="D3017" t="s">
        <v>2687</v>
      </c>
      <c r="F3017" t="s">
        <v>6352</v>
      </c>
      <c r="G3017" t="s">
        <v>2687</v>
      </c>
      <c r="H3017" t="s">
        <v>6352</v>
      </c>
      <c r="I3017" t="s">
        <v>812</v>
      </c>
      <c r="J3017">
        <v>39285650.717693008</v>
      </c>
      <c r="L3017" s="4"/>
      <c r="M3017" s="4"/>
    </row>
    <row r="3018" spans="1:13" x14ac:dyDescent="0.4">
      <c r="A3018">
        <v>210001005</v>
      </c>
      <c r="B3018" t="s">
        <v>1973</v>
      </c>
      <c r="C3018" t="s">
        <v>6337</v>
      </c>
      <c r="D3018" t="s">
        <v>2687</v>
      </c>
      <c r="F3018" t="s">
        <v>6353</v>
      </c>
      <c r="G3018" t="s">
        <v>2687</v>
      </c>
      <c r="H3018" t="s">
        <v>6353</v>
      </c>
      <c r="I3018" t="s">
        <v>812</v>
      </c>
      <c r="J3018">
        <v>393385606.84989572</v>
      </c>
      <c r="L3018" s="4"/>
      <c r="M3018" s="4"/>
    </row>
    <row r="3019" spans="1:13" x14ac:dyDescent="0.4">
      <c r="A3019">
        <v>210001005</v>
      </c>
      <c r="B3019" t="s">
        <v>1973</v>
      </c>
      <c r="C3019" t="s">
        <v>6337</v>
      </c>
      <c r="D3019" t="s">
        <v>2687</v>
      </c>
      <c r="F3019" t="s">
        <v>6354</v>
      </c>
      <c r="G3019" t="s">
        <v>2687</v>
      </c>
      <c r="H3019" t="s">
        <v>6354</v>
      </c>
      <c r="I3019" t="s">
        <v>812</v>
      </c>
      <c r="J3019">
        <v>83333198.492076069</v>
      </c>
      <c r="L3019" s="4"/>
      <c r="M3019" s="4"/>
    </row>
    <row r="3020" spans="1:13" x14ac:dyDescent="0.4">
      <c r="A3020">
        <v>210001005</v>
      </c>
      <c r="B3020" t="s">
        <v>1973</v>
      </c>
      <c r="C3020" t="s">
        <v>6337</v>
      </c>
      <c r="D3020" t="s">
        <v>2687</v>
      </c>
      <c r="F3020" t="s">
        <v>6355</v>
      </c>
      <c r="G3020" t="s">
        <v>2687</v>
      </c>
      <c r="H3020" t="s">
        <v>6355</v>
      </c>
      <c r="I3020" t="s">
        <v>812</v>
      </c>
      <c r="J3020">
        <v>87632133.334921271</v>
      </c>
      <c r="L3020" s="4"/>
      <c r="M3020" s="4"/>
    </row>
    <row r="3021" spans="1:13" x14ac:dyDescent="0.4">
      <c r="A3021">
        <v>210001023</v>
      </c>
      <c r="B3021" t="s">
        <v>9567</v>
      </c>
      <c r="C3021" t="s">
        <v>9568</v>
      </c>
      <c r="D3021" t="s">
        <v>554</v>
      </c>
      <c r="F3021" t="s">
        <v>9569</v>
      </c>
      <c r="G3021" t="s">
        <v>554</v>
      </c>
      <c r="H3021" t="s">
        <v>1994</v>
      </c>
      <c r="I3021" t="s">
        <v>692</v>
      </c>
      <c r="J3021">
        <v>42408460469.4002</v>
      </c>
      <c r="L3021" s="4"/>
      <c r="M3021" s="4"/>
    </row>
    <row r="3022" spans="1:13" x14ac:dyDescent="0.4">
      <c r="A3022">
        <v>210001023</v>
      </c>
      <c r="B3022" t="s">
        <v>9567</v>
      </c>
      <c r="C3022" t="s">
        <v>9568</v>
      </c>
      <c r="D3022" t="s">
        <v>2687</v>
      </c>
      <c r="F3022" t="s">
        <v>9569</v>
      </c>
      <c r="G3022" t="s">
        <v>2687</v>
      </c>
      <c r="H3022" t="s">
        <v>1994</v>
      </c>
      <c r="I3022" t="s">
        <v>692</v>
      </c>
      <c r="J3022">
        <v>599051636.11775899</v>
      </c>
      <c r="L3022" s="4"/>
      <c r="M3022" s="4"/>
    </row>
    <row r="3023" spans="1:13" x14ac:dyDescent="0.4">
      <c r="A3023">
        <v>210001030</v>
      </c>
      <c r="B3023" t="s">
        <v>1977</v>
      </c>
      <c r="C3023" t="s">
        <v>6424</v>
      </c>
      <c r="D3023" t="s">
        <v>554</v>
      </c>
      <c r="F3023" t="s">
        <v>6425</v>
      </c>
      <c r="G3023" t="s">
        <v>554</v>
      </c>
      <c r="H3023" t="s">
        <v>6425</v>
      </c>
      <c r="I3023" t="s">
        <v>692</v>
      </c>
      <c r="J3023">
        <v>525068784.93596917</v>
      </c>
      <c r="K3023">
        <v>6.6787700000000001</v>
      </c>
      <c r="L3023" s="4">
        <v>46843</v>
      </c>
      <c r="M3023" s="4">
        <v>44193</v>
      </c>
    </row>
    <row r="3024" spans="1:13" x14ac:dyDescent="0.4">
      <c r="A3024">
        <v>210001030</v>
      </c>
      <c r="B3024" t="s">
        <v>1977</v>
      </c>
      <c r="C3024" t="s">
        <v>6424</v>
      </c>
      <c r="D3024" t="s">
        <v>554</v>
      </c>
      <c r="F3024" t="s">
        <v>6426</v>
      </c>
      <c r="G3024" t="s">
        <v>554</v>
      </c>
      <c r="H3024" t="s">
        <v>6426</v>
      </c>
      <c r="I3024" t="s">
        <v>692</v>
      </c>
      <c r="J3024">
        <v>384295338.04023039</v>
      </c>
      <c r="K3024">
        <v>9.6787700000000001</v>
      </c>
      <c r="L3024" s="4">
        <v>46797</v>
      </c>
      <c r="M3024" s="4">
        <v>44606</v>
      </c>
    </row>
    <row r="3025" spans="1:13" x14ac:dyDescent="0.4">
      <c r="A3025">
        <v>210001030</v>
      </c>
      <c r="B3025" t="s">
        <v>1977</v>
      </c>
      <c r="C3025" t="s">
        <v>6424</v>
      </c>
      <c r="D3025" t="s">
        <v>554</v>
      </c>
      <c r="F3025" t="s">
        <v>6427</v>
      </c>
      <c r="G3025" t="s">
        <v>554</v>
      </c>
      <c r="H3025" t="s">
        <v>6427</v>
      </c>
      <c r="I3025" t="s">
        <v>692</v>
      </c>
      <c r="J3025">
        <v>370760123.01083702</v>
      </c>
      <c r="K3025">
        <v>8.9287700000000001</v>
      </c>
      <c r="L3025" s="4">
        <v>46762</v>
      </c>
      <c r="M3025" s="4">
        <v>44936</v>
      </c>
    </row>
    <row r="3026" spans="1:13" x14ac:dyDescent="0.4">
      <c r="A3026">
        <v>210001030</v>
      </c>
      <c r="B3026" t="s">
        <v>1977</v>
      </c>
      <c r="C3026" t="s">
        <v>6424</v>
      </c>
      <c r="D3026" t="s">
        <v>554</v>
      </c>
      <c r="F3026" t="s">
        <v>6428</v>
      </c>
      <c r="G3026" t="s">
        <v>554</v>
      </c>
      <c r="H3026" t="s">
        <v>6428</v>
      </c>
      <c r="I3026" t="s">
        <v>692</v>
      </c>
      <c r="J3026">
        <v>175360211.1892277</v>
      </c>
      <c r="K3026">
        <v>9.9287700000000001</v>
      </c>
      <c r="L3026" s="4">
        <v>46690</v>
      </c>
      <c r="M3026" s="4">
        <v>44316</v>
      </c>
    </row>
    <row r="3027" spans="1:13" x14ac:dyDescent="0.4">
      <c r="A3027">
        <v>210001030</v>
      </c>
      <c r="B3027" t="s">
        <v>1977</v>
      </c>
      <c r="C3027" t="s">
        <v>6424</v>
      </c>
      <c r="D3027" t="s">
        <v>554</v>
      </c>
      <c r="F3027" t="s">
        <v>6429</v>
      </c>
      <c r="G3027" t="s">
        <v>554</v>
      </c>
      <c r="H3027" t="s">
        <v>6429</v>
      </c>
      <c r="I3027" t="s">
        <v>692</v>
      </c>
      <c r="J3027">
        <v>455075798.12372041</v>
      </c>
      <c r="K3027">
        <v>8.6787700000000001</v>
      </c>
      <c r="L3027" s="4">
        <v>46595</v>
      </c>
      <c r="M3027" s="4">
        <v>44769</v>
      </c>
    </row>
    <row r="3028" spans="1:13" x14ac:dyDescent="0.4">
      <c r="A3028">
        <v>210001030</v>
      </c>
      <c r="B3028" t="s">
        <v>1977</v>
      </c>
      <c r="C3028" t="s">
        <v>6424</v>
      </c>
      <c r="D3028" t="s">
        <v>554</v>
      </c>
      <c r="F3028" t="s">
        <v>6430</v>
      </c>
      <c r="G3028" t="s">
        <v>554</v>
      </c>
      <c r="H3028" t="s">
        <v>6430</v>
      </c>
      <c r="I3028" t="s">
        <v>692</v>
      </c>
      <c r="J3028">
        <v>691673628.57750976</v>
      </c>
      <c r="K3028">
        <v>10.17877</v>
      </c>
      <c r="L3028" s="4">
        <v>46720</v>
      </c>
      <c r="M3028" s="4">
        <v>44894</v>
      </c>
    </row>
    <row r="3029" spans="1:13" x14ac:dyDescent="0.4">
      <c r="A3029">
        <v>210001030</v>
      </c>
      <c r="B3029" t="s">
        <v>1977</v>
      </c>
      <c r="C3029" t="s">
        <v>6424</v>
      </c>
      <c r="D3029" t="s">
        <v>554</v>
      </c>
      <c r="F3029" t="s">
        <v>6432</v>
      </c>
      <c r="G3029" t="s">
        <v>554</v>
      </c>
      <c r="H3029" t="s">
        <v>6432</v>
      </c>
      <c r="I3029" t="s">
        <v>692</v>
      </c>
      <c r="J3029">
        <v>128004754.51201519</v>
      </c>
      <c r="K3029">
        <v>10.32396851774476</v>
      </c>
      <c r="L3029" s="4">
        <v>46665</v>
      </c>
      <c r="M3029" s="4">
        <v>44474</v>
      </c>
    </row>
    <row r="3030" spans="1:13" x14ac:dyDescent="0.4">
      <c r="A3030">
        <v>210001030</v>
      </c>
      <c r="B3030" t="s">
        <v>1977</v>
      </c>
      <c r="C3030" t="s">
        <v>6424</v>
      </c>
      <c r="D3030" t="s">
        <v>554</v>
      </c>
      <c r="F3030" t="s">
        <v>6433</v>
      </c>
      <c r="G3030" t="s">
        <v>554</v>
      </c>
      <c r="H3030" t="s">
        <v>6433</v>
      </c>
      <c r="I3030" t="s">
        <v>692</v>
      </c>
      <c r="J3030">
        <v>700989596.26848781</v>
      </c>
      <c r="K3030">
        <v>10.67877</v>
      </c>
      <c r="L3030" s="4">
        <v>46127</v>
      </c>
      <c r="M3030" s="4">
        <v>44301</v>
      </c>
    </row>
    <row r="3031" spans="1:13" x14ac:dyDescent="0.4">
      <c r="A3031">
        <v>210001030</v>
      </c>
      <c r="B3031" t="s">
        <v>1977</v>
      </c>
      <c r="C3031" t="s">
        <v>6424</v>
      </c>
      <c r="D3031" t="s">
        <v>554</v>
      </c>
      <c r="F3031" t="s">
        <v>6434</v>
      </c>
      <c r="G3031" t="s">
        <v>554</v>
      </c>
      <c r="H3031" t="s">
        <v>6434</v>
      </c>
      <c r="I3031" t="s">
        <v>692</v>
      </c>
      <c r="J3031">
        <v>17520147.566261169</v>
      </c>
      <c r="K3031">
        <v>9.4287700000000001</v>
      </c>
      <c r="L3031" s="4">
        <v>46597</v>
      </c>
      <c r="M3031" s="4">
        <v>44771</v>
      </c>
    </row>
    <row r="3032" spans="1:13" x14ac:dyDescent="0.4">
      <c r="A3032">
        <v>210001030</v>
      </c>
      <c r="B3032" t="s">
        <v>1977</v>
      </c>
      <c r="C3032" t="s">
        <v>6424</v>
      </c>
      <c r="D3032" t="s">
        <v>554</v>
      </c>
      <c r="F3032" t="s">
        <v>6435</v>
      </c>
      <c r="G3032" t="s">
        <v>554</v>
      </c>
      <c r="H3032" t="s">
        <v>6435</v>
      </c>
      <c r="I3032" t="s">
        <v>692</v>
      </c>
      <c r="J3032">
        <v>839083470.9718101</v>
      </c>
      <c r="K3032">
        <v>10.67877</v>
      </c>
      <c r="L3032" s="4">
        <v>47117</v>
      </c>
      <c r="M3032" s="4">
        <v>44560</v>
      </c>
    </row>
    <row r="3033" spans="1:13" x14ac:dyDescent="0.4">
      <c r="A3033">
        <v>210001030</v>
      </c>
      <c r="B3033" t="s">
        <v>1977</v>
      </c>
      <c r="C3033" t="s">
        <v>6424</v>
      </c>
      <c r="D3033" t="s">
        <v>554</v>
      </c>
      <c r="F3033" t="s">
        <v>6436</v>
      </c>
      <c r="G3033" t="s">
        <v>554</v>
      </c>
      <c r="H3033" t="s">
        <v>6436</v>
      </c>
      <c r="I3033" t="s">
        <v>692</v>
      </c>
      <c r="J3033">
        <v>587524034.69055307</v>
      </c>
      <c r="K3033">
        <v>9.6787700000000001</v>
      </c>
      <c r="L3033" s="4">
        <v>46267</v>
      </c>
      <c r="M3033" s="4">
        <v>44441</v>
      </c>
    </row>
    <row r="3034" spans="1:13" x14ac:dyDescent="0.4">
      <c r="A3034">
        <v>210001030</v>
      </c>
      <c r="B3034" t="s">
        <v>1977</v>
      </c>
      <c r="C3034" t="s">
        <v>6424</v>
      </c>
      <c r="D3034" t="s">
        <v>554</v>
      </c>
      <c r="F3034" t="s">
        <v>6441</v>
      </c>
      <c r="G3034" t="s">
        <v>554</v>
      </c>
      <c r="H3034" t="s">
        <v>6441</v>
      </c>
      <c r="I3034" t="s">
        <v>692</v>
      </c>
      <c r="J3034">
        <v>426413871.81006902</v>
      </c>
      <c r="K3034">
        <v>9.6787700000000001</v>
      </c>
      <c r="L3034" s="4">
        <v>46934</v>
      </c>
      <c r="M3034" s="4">
        <v>44560</v>
      </c>
    </row>
    <row r="3035" spans="1:13" x14ac:dyDescent="0.4">
      <c r="A3035">
        <v>210001030</v>
      </c>
      <c r="B3035" t="s">
        <v>1977</v>
      </c>
      <c r="C3035" t="s">
        <v>6424</v>
      </c>
      <c r="D3035" t="s">
        <v>554</v>
      </c>
      <c r="F3035" t="s">
        <v>6437</v>
      </c>
      <c r="G3035" t="s">
        <v>554</v>
      </c>
      <c r="H3035" t="s">
        <v>6437</v>
      </c>
      <c r="I3035" t="s">
        <v>692</v>
      </c>
      <c r="J3035">
        <v>100884938.8011758</v>
      </c>
      <c r="K3035">
        <v>10.67877</v>
      </c>
      <c r="L3035" s="4">
        <v>46009</v>
      </c>
      <c r="M3035" s="4">
        <v>44183</v>
      </c>
    </row>
    <row r="3036" spans="1:13" x14ac:dyDescent="0.4">
      <c r="A3036">
        <v>210001030</v>
      </c>
      <c r="B3036" t="s">
        <v>1977</v>
      </c>
      <c r="C3036" t="s">
        <v>6424</v>
      </c>
      <c r="D3036" t="s">
        <v>554</v>
      </c>
      <c r="F3036" t="s">
        <v>6438</v>
      </c>
      <c r="G3036" t="s">
        <v>554</v>
      </c>
      <c r="H3036" t="s">
        <v>6438</v>
      </c>
      <c r="I3036" t="s">
        <v>692</v>
      </c>
      <c r="J3036">
        <v>129400614.8649901</v>
      </c>
      <c r="K3036">
        <v>12.67877</v>
      </c>
      <c r="L3036" s="4">
        <v>46387</v>
      </c>
      <c r="M3036" s="4">
        <v>44561</v>
      </c>
    </row>
    <row r="3037" spans="1:13" x14ac:dyDescent="0.4">
      <c r="A3037">
        <v>210001030</v>
      </c>
      <c r="B3037" t="s">
        <v>1977</v>
      </c>
      <c r="C3037" t="s">
        <v>6424</v>
      </c>
      <c r="D3037" t="s">
        <v>554</v>
      </c>
      <c r="F3037" t="s">
        <v>6439</v>
      </c>
      <c r="G3037" t="s">
        <v>554</v>
      </c>
      <c r="H3037" t="s">
        <v>6439</v>
      </c>
      <c r="I3037" t="s">
        <v>692</v>
      </c>
      <c r="J3037">
        <v>601079862.08762717</v>
      </c>
      <c r="K3037">
        <v>8.4287700000000001</v>
      </c>
      <c r="L3037" s="4">
        <v>46639</v>
      </c>
      <c r="M3037" s="4">
        <v>44813</v>
      </c>
    </row>
    <row r="3038" spans="1:13" x14ac:dyDescent="0.4">
      <c r="A3038">
        <v>210001030</v>
      </c>
      <c r="B3038" t="s">
        <v>1977</v>
      </c>
      <c r="C3038" t="s">
        <v>6424</v>
      </c>
      <c r="D3038" t="s">
        <v>554</v>
      </c>
      <c r="F3038" t="s">
        <v>6440</v>
      </c>
      <c r="G3038" t="s">
        <v>554</v>
      </c>
      <c r="H3038" t="s">
        <v>6440</v>
      </c>
      <c r="I3038" t="s">
        <v>692</v>
      </c>
      <c r="J3038">
        <v>49347464.517189257</v>
      </c>
      <c r="K3038">
        <v>10.67877</v>
      </c>
      <c r="L3038" s="4">
        <v>46338</v>
      </c>
      <c r="M3038" s="4">
        <v>44512</v>
      </c>
    </row>
    <row r="3039" spans="1:13" x14ac:dyDescent="0.4">
      <c r="A3039">
        <v>210001030</v>
      </c>
      <c r="B3039" t="s">
        <v>1977</v>
      </c>
      <c r="C3039" t="s">
        <v>6424</v>
      </c>
      <c r="D3039" t="s">
        <v>554</v>
      </c>
      <c r="F3039" t="s">
        <v>6447</v>
      </c>
      <c r="G3039" t="s">
        <v>554</v>
      </c>
      <c r="H3039" t="s">
        <v>6447</v>
      </c>
      <c r="I3039" t="s">
        <v>692</v>
      </c>
      <c r="J3039">
        <v>382253481.66898191</v>
      </c>
      <c r="K3039">
        <v>9.6787700000000001</v>
      </c>
      <c r="L3039" s="4">
        <v>47025</v>
      </c>
      <c r="M3039" s="4">
        <v>45198</v>
      </c>
    </row>
    <row r="3040" spans="1:13" x14ac:dyDescent="0.4">
      <c r="A3040">
        <v>210001030</v>
      </c>
      <c r="B3040" t="s">
        <v>1977</v>
      </c>
      <c r="C3040" t="s">
        <v>6424</v>
      </c>
      <c r="D3040" t="s">
        <v>554</v>
      </c>
      <c r="F3040" t="s">
        <v>6442</v>
      </c>
      <c r="G3040" t="s">
        <v>554</v>
      </c>
      <c r="H3040" t="s">
        <v>6442</v>
      </c>
      <c r="I3040" t="s">
        <v>692</v>
      </c>
      <c r="J3040">
        <v>551249030.60513377</v>
      </c>
      <c r="K3040">
        <v>10.42877</v>
      </c>
      <c r="L3040" s="4">
        <v>46030</v>
      </c>
      <c r="M3040" s="4">
        <v>44204</v>
      </c>
    </row>
    <row r="3041" spans="1:13" x14ac:dyDescent="0.4">
      <c r="A3041">
        <v>210001030</v>
      </c>
      <c r="B3041" t="s">
        <v>1977</v>
      </c>
      <c r="C3041" t="s">
        <v>6424</v>
      </c>
      <c r="D3041" t="s">
        <v>554</v>
      </c>
      <c r="F3041" t="s">
        <v>6443</v>
      </c>
      <c r="G3041" t="s">
        <v>554</v>
      </c>
      <c r="H3041" t="s">
        <v>6443</v>
      </c>
      <c r="I3041" t="s">
        <v>692</v>
      </c>
      <c r="J3041">
        <v>41799982.071660861</v>
      </c>
      <c r="K3041">
        <v>9.4287700000000001</v>
      </c>
      <c r="L3041" s="4">
        <v>46735</v>
      </c>
      <c r="M3041" s="4">
        <v>44544</v>
      </c>
    </row>
    <row r="3042" spans="1:13" x14ac:dyDescent="0.4">
      <c r="A3042">
        <v>210001030</v>
      </c>
      <c r="B3042" t="s">
        <v>1977</v>
      </c>
      <c r="C3042" t="s">
        <v>6424</v>
      </c>
      <c r="D3042" t="s">
        <v>554</v>
      </c>
      <c r="F3042" t="s">
        <v>6448</v>
      </c>
      <c r="G3042" t="s">
        <v>554</v>
      </c>
      <c r="H3042" t="s">
        <v>6448</v>
      </c>
      <c r="I3042" t="s">
        <v>692</v>
      </c>
      <c r="J3042">
        <v>213490696.88899401</v>
      </c>
      <c r="K3042">
        <v>9.1787700000000001</v>
      </c>
      <c r="L3042" s="4">
        <v>46370</v>
      </c>
      <c r="M3042" s="4">
        <v>44179</v>
      </c>
    </row>
    <row r="3043" spans="1:13" x14ac:dyDescent="0.4">
      <c r="A3043">
        <v>210001030</v>
      </c>
      <c r="B3043" t="s">
        <v>1977</v>
      </c>
      <c r="C3043" t="s">
        <v>6424</v>
      </c>
      <c r="D3043" t="s">
        <v>554</v>
      </c>
      <c r="F3043" t="s">
        <v>6444</v>
      </c>
      <c r="G3043" t="s">
        <v>554</v>
      </c>
      <c r="H3043" t="s">
        <v>6444</v>
      </c>
      <c r="I3043" t="s">
        <v>692</v>
      </c>
      <c r="J3043">
        <v>853851073.43678677</v>
      </c>
      <c r="K3043">
        <v>9.9287700000000001</v>
      </c>
      <c r="L3043" s="4">
        <v>46846</v>
      </c>
      <c r="M3043" s="4">
        <v>45019</v>
      </c>
    </row>
    <row r="3044" spans="1:13" x14ac:dyDescent="0.4">
      <c r="A3044">
        <v>210001030</v>
      </c>
      <c r="B3044" t="s">
        <v>1977</v>
      </c>
      <c r="C3044" t="s">
        <v>6424</v>
      </c>
      <c r="D3044" t="s">
        <v>554</v>
      </c>
      <c r="F3044" t="s">
        <v>6445</v>
      </c>
      <c r="G3044" t="s">
        <v>554</v>
      </c>
      <c r="H3044" t="s">
        <v>6445</v>
      </c>
      <c r="I3044" t="s">
        <v>692</v>
      </c>
      <c r="J3044">
        <v>485269815.48539817</v>
      </c>
      <c r="K3044">
        <v>9.6787700000000001</v>
      </c>
      <c r="L3044" s="4">
        <v>46984</v>
      </c>
      <c r="M3044" s="4">
        <v>44792</v>
      </c>
    </row>
    <row r="3045" spans="1:13" x14ac:dyDescent="0.4">
      <c r="A3045">
        <v>210001030</v>
      </c>
      <c r="B3045" t="s">
        <v>1977</v>
      </c>
      <c r="C3045" t="s">
        <v>6424</v>
      </c>
      <c r="D3045" t="s">
        <v>554</v>
      </c>
      <c r="F3045" t="s">
        <v>6446</v>
      </c>
      <c r="G3045" t="s">
        <v>554</v>
      </c>
      <c r="H3045" t="s">
        <v>6446</v>
      </c>
      <c r="I3045" t="s">
        <v>692</v>
      </c>
      <c r="J3045">
        <v>1043450437.470066</v>
      </c>
      <c r="K3045">
        <v>9.4287700000000001</v>
      </c>
      <c r="L3045" s="4">
        <v>46370</v>
      </c>
      <c r="M3045" s="4">
        <v>44299</v>
      </c>
    </row>
    <row r="3046" spans="1:13" x14ac:dyDescent="0.4">
      <c r="A3046">
        <v>210001030</v>
      </c>
      <c r="B3046" t="s">
        <v>1977</v>
      </c>
      <c r="C3046" t="s">
        <v>6424</v>
      </c>
      <c r="D3046" t="s">
        <v>554</v>
      </c>
      <c r="F3046" t="s">
        <v>6450</v>
      </c>
      <c r="G3046" t="s">
        <v>554</v>
      </c>
      <c r="H3046" t="s">
        <v>6450</v>
      </c>
      <c r="I3046" t="s">
        <v>692</v>
      </c>
      <c r="J3046">
        <v>278520297.48800349</v>
      </c>
      <c r="K3046">
        <v>9.9287700000000001</v>
      </c>
      <c r="L3046" s="4">
        <v>46706</v>
      </c>
      <c r="M3046" s="4">
        <v>44880</v>
      </c>
    </row>
    <row r="3047" spans="1:13" x14ac:dyDescent="0.4">
      <c r="A3047">
        <v>210001030</v>
      </c>
      <c r="B3047" t="s">
        <v>1977</v>
      </c>
      <c r="C3047" t="s">
        <v>6424</v>
      </c>
      <c r="D3047" t="s">
        <v>554</v>
      </c>
      <c r="F3047" t="s">
        <v>6451</v>
      </c>
      <c r="G3047" t="s">
        <v>554</v>
      </c>
      <c r="H3047" t="s">
        <v>6451</v>
      </c>
      <c r="I3047" t="s">
        <v>692</v>
      </c>
      <c r="J3047">
        <v>7390842.3375305086</v>
      </c>
      <c r="K3047">
        <v>12.67877</v>
      </c>
      <c r="L3047" s="4">
        <v>46387</v>
      </c>
      <c r="M3047" s="4">
        <v>44274</v>
      </c>
    </row>
    <row r="3048" spans="1:13" x14ac:dyDescent="0.4">
      <c r="A3048">
        <v>210001030</v>
      </c>
      <c r="B3048" t="s">
        <v>1977</v>
      </c>
      <c r="C3048" t="s">
        <v>6424</v>
      </c>
      <c r="D3048" t="s">
        <v>554</v>
      </c>
      <c r="F3048" t="s">
        <v>6452</v>
      </c>
      <c r="G3048" t="s">
        <v>554</v>
      </c>
      <c r="H3048" t="s">
        <v>6452</v>
      </c>
      <c r="I3048" t="s">
        <v>692</v>
      </c>
      <c r="J3048">
        <v>120684816.3693046</v>
      </c>
      <c r="K3048">
        <v>12.17877</v>
      </c>
      <c r="L3048" s="4">
        <v>46295</v>
      </c>
      <c r="M3048" s="4">
        <v>43647</v>
      </c>
    </row>
    <row r="3049" spans="1:13" x14ac:dyDescent="0.4">
      <c r="A3049">
        <v>210001030</v>
      </c>
      <c r="B3049" t="s">
        <v>1977</v>
      </c>
      <c r="C3049" t="s">
        <v>6424</v>
      </c>
      <c r="D3049" t="s">
        <v>554</v>
      </c>
      <c r="F3049" t="s">
        <v>6453</v>
      </c>
      <c r="G3049" t="s">
        <v>554</v>
      </c>
      <c r="H3049" t="s">
        <v>6453</v>
      </c>
      <c r="I3049" t="s">
        <v>692</v>
      </c>
      <c r="J3049">
        <v>314553383.09055191</v>
      </c>
      <c r="K3049">
        <v>8.9287700000000001</v>
      </c>
      <c r="L3049" s="4">
        <v>46504</v>
      </c>
      <c r="M3049" s="4">
        <v>43217</v>
      </c>
    </row>
    <row r="3050" spans="1:13" x14ac:dyDescent="0.4">
      <c r="A3050">
        <v>210001030</v>
      </c>
      <c r="B3050" t="s">
        <v>1977</v>
      </c>
      <c r="C3050" t="s">
        <v>6424</v>
      </c>
      <c r="D3050" t="s">
        <v>554</v>
      </c>
      <c r="F3050" t="s">
        <v>6458</v>
      </c>
      <c r="G3050" t="s">
        <v>554</v>
      </c>
      <c r="H3050" t="s">
        <v>6458</v>
      </c>
      <c r="I3050" t="s">
        <v>692</v>
      </c>
      <c r="J3050">
        <v>106196541.9296135</v>
      </c>
      <c r="K3050">
        <v>8.9287700000000001</v>
      </c>
      <c r="L3050" s="4">
        <v>47151</v>
      </c>
      <c r="M3050" s="4">
        <v>44775</v>
      </c>
    </row>
    <row r="3051" spans="1:13" x14ac:dyDescent="0.4">
      <c r="A3051">
        <v>210001030</v>
      </c>
      <c r="B3051" t="s">
        <v>1977</v>
      </c>
      <c r="C3051" t="s">
        <v>6424</v>
      </c>
      <c r="D3051" t="s">
        <v>554</v>
      </c>
      <c r="F3051" t="s">
        <v>6454</v>
      </c>
      <c r="G3051" t="s">
        <v>554</v>
      </c>
      <c r="H3051" t="s">
        <v>6454</v>
      </c>
      <c r="I3051" t="s">
        <v>692</v>
      </c>
      <c r="J3051">
        <v>226597495.83759141</v>
      </c>
      <c r="K3051">
        <v>8.4287700000000001</v>
      </c>
      <c r="L3051" s="4">
        <v>46868</v>
      </c>
      <c r="M3051" s="4">
        <v>45041</v>
      </c>
    </row>
    <row r="3052" spans="1:13" x14ac:dyDescent="0.4">
      <c r="A3052">
        <v>210001030</v>
      </c>
      <c r="B3052" t="s">
        <v>1977</v>
      </c>
      <c r="C3052" t="s">
        <v>6424</v>
      </c>
      <c r="D3052" t="s">
        <v>554</v>
      </c>
      <c r="F3052" t="s">
        <v>6455</v>
      </c>
      <c r="G3052" t="s">
        <v>554</v>
      </c>
      <c r="H3052" t="s">
        <v>6455</v>
      </c>
      <c r="I3052" t="s">
        <v>692</v>
      </c>
      <c r="J3052">
        <v>382942037.6511333</v>
      </c>
      <c r="K3052">
        <v>9.6787700000000001</v>
      </c>
      <c r="L3052" s="4">
        <v>46183</v>
      </c>
      <c r="M3052" s="4">
        <v>44413</v>
      </c>
    </row>
    <row r="3053" spans="1:13" x14ac:dyDescent="0.4">
      <c r="A3053">
        <v>210001030</v>
      </c>
      <c r="B3053" t="s">
        <v>1977</v>
      </c>
      <c r="C3053" t="s">
        <v>6424</v>
      </c>
      <c r="D3053" t="s">
        <v>554</v>
      </c>
      <c r="F3053" t="s">
        <v>6456</v>
      </c>
      <c r="G3053" t="s">
        <v>554</v>
      </c>
      <c r="H3053" t="s">
        <v>6456</v>
      </c>
      <c r="I3053" t="s">
        <v>692</v>
      </c>
      <c r="J3053">
        <v>1016065913.596041</v>
      </c>
      <c r="K3053">
        <v>9.1787700000000001</v>
      </c>
      <c r="L3053" s="4">
        <v>46656</v>
      </c>
      <c r="M3053" s="4">
        <v>44830</v>
      </c>
    </row>
    <row r="3054" spans="1:13" x14ac:dyDescent="0.4">
      <c r="A3054">
        <v>210001030</v>
      </c>
      <c r="B3054" t="s">
        <v>1977</v>
      </c>
      <c r="C3054" t="s">
        <v>6424</v>
      </c>
      <c r="D3054" t="s">
        <v>554</v>
      </c>
      <c r="F3054" t="s">
        <v>6457</v>
      </c>
      <c r="G3054" t="s">
        <v>554</v>
      </c>
      <c r="H3054" t="s">
        <v>6457</v>
      </c>
      <c r="I3054" t="s">
        <v>692</v>
      </c>
      <c r="J3054">
        <v>213988997.05002341</v>
      </c>
      <c r="K3054">
        <v>10.17877</v>
      </c>
      <c r="L3054" s="4">
        <v>46962</v>
      </c>
      <c r="M3054" s="4">
        <v>45135</v>
      </c>
    </row>
    <row r="3055" spans="1:13" x14ac:dyDescent="0.4">
      <c r="A3055">
        <v>210001030</v>
      </c>
      <c r="B3055" t="s">
        <v>1977</v>
      </c>
      <c r="C3055" t="s">
        <v>6424</v>
      </c>
      <c r="D3055" t="s">
        <v>554</v>
      </c>
      <c r="F3055" t="s">
        <v>6459</v>
      </c>
      <c r="G3055" t="s">
        <v>554</v>
      </c>
      <c r="H3055" t="s">
        <v>6459</v>
      </c>
      <c r="I3055" t="s">
        <v>692</v>
      </c>
      <c r="J3055">
        <v>197269105.3426654</v>
      </c>
      <c r="K3055">
        <v>10.17877</v>
      </c>
      <c r="L3055" s="4">
        <v>46629</v>
      </c>
      <c r="M3055" s="4">
        <v>44803</v>
      </c>
    </row>
    <row r="3056" spans="1:13" x14ac:dyDescent="0.4">
      <c r="A3056">
        <v>210001030</v>
      </c>
      <c r="B3056" t="s">
        <v>1977</v>
      </c>
      <c r="C3056" t="s">
        <v>6424</v>
      </c>
      <c r="D3056" t="s">
        <v>554</v>
      </c>
      <c r="F3056" t="s">
        <v>6460</v>
      </c>
      <c r="G3056" t="s">
        <v>554</v>
      </c>
      <c r="H3056" t="s">
        <v>6460</v>
      </c>
      <c r="I3056" t="s">
        <v>692</v>
      </c>
      <c r="J3056">
        <v>251368210.19407979</v>
      </c>
      <c r="K3056">
        <v>9.9287700000000001</v>
      </c>
      <c r="L3056" s="4">
        <v>46161</v>
      </c>
      <c r="M3056" s="4">
        <v>43788</v>
      </c>
    </row>
    <row r="3057" spans="1:13" x14ac:dyDescent="0.4">
      <c r="A3057">
        <v>210001030</v>
      </c>
      <c r="B3057" t="s">
        <v>1977</v>
      </c>
      <c r="C3057" t="s">
        <v>6424</v>
      </c>
      <c r="D3057" t="s">
        <v>554</v>
      </c>
      <c r="F3057" t="s">
        <v>6466</v>
      </c>
      <c r="G3057" t="s">
        <v>554</v>
      </c>
      <c r="H3057" t="s">
        <v>6466</v>
      </c>
      <c r="I3057" t="s">
        <v>692</v>
      </c>
      <c r="J3057">
        <v>462089619.99650079</v>
      </c>
      <c r="K3057">
        <v>10.67877</v>
      </c>
      <c r="L3057" s="4">
        <v>46112</v>
      </c>
      <c r="M3057" s="4">
        <v>42797</v>
      </c>
    </row>
    <row r="3058" spans="1:13" x14ac:dyDescent="0.4">
      <c r="A3058">
        <v>210001030</v>
      </c>
      <c r="B3058" t="s">
        <v>1977</v>
      </c>
      <c r="C3058" t="s">
        <v>6424</v>
      </c>
      <c r="D3058" t="s">
        <v>554</v>
      </c>
      <c r="F3058" t="s">
        <v>6461</v>
      </c>
      <c r="G3058" t="s">
        <v>554</v>
      </c>
      <c r="H3058" t="s">
        <v>6461</v>
      </c>
      <c r="I3058" t="s">
        <v>692</v>
      </c>
      <c r="J3058">
        <v>305223511.21995842</v>
      </c>
      <c r="K3058">
        <v>10.17877</v>
      </c>
      <c r="L3058" s="4">
        <v>46324</v>
      </c>
      <c r="M3058" s="4">
        <v>44498</v>
      </c>
    </row>
    <row r="3059" spans="1:13" x14ac:dyDescent="0.4">
      <c r="A3059">
        <v>210001030</v>
      </c>
      <c r="B3059" t="s">
        <v>1977</v>
      </c>
      <c r="C3059" t="s">
        <v>6424</v>
      </c>
      <c r="D3059" t="s">
        <v>554</v>
      </c>
      <c r="F3059" t="s">
        <v>6462</v>
      </c>
      <c r="G3059" t="s">
        <v>554</v>
      </c>
      <c r="H3059" t="s">
        <v>6462</v>
      </c>
      <c r="I3059" t="s">
        <v>692</v>
      </c>
      <c r="J3059">
        <v>42572426.010723747</v>
      </c>
      <c r="K3059">
        <v>8.6787700000000001</v>
      </c>
      <c r="L3059" s="4">
        <v>46225</v>
      </c>
      <c r="M3059" s="4">
        <v>44399</v>
      </c>
    </row>
    <row r="3060" spans="1:13" x14ac:dyDescent="0.4">
      <c r="A3060">
        <v>210001030</v>
      </c>
      <c r="B3060" t="s">
        <v>1977</v>
      </c>
      <c r="C3060" t="s">
        <v>6424</v>
      </c>
      <c r="D3060" t="s">
        <v>554</v>
      </c>
      <c r="F3060" t="s">
        <v>6463</v>
      </c>
      <c r="G3060" t="s">
        <v>554</v>
      </c>
      <c r="H3060" t="s">
        <v>6463</v>
      </c>
      <c r="I3060" t="s">
        <v>692</v>
      </c>
      <c r="J3060">
        <v>133947197.924915</v>
      </c>
      <c r="K3060">
        <v>8.9287700000000001</v>
      </c>
      <c r="L3060" s="4">
        <v>46349</v>
      </c>
      <c r="M3060" s="4">
        <v>44523</v>
      </c>
    </row>
    <row r="3061" spans="1:13" x14ac:dyDescent="0.4">
      <c r="A3061">
        <v>210001030</v>
      </c>
      <c r="B3061" t="s">
        <v>1977</v>
      </c>
      <c r="C3061" t="s">
        <v>6424</v>
      </c>
      <c r="D3061" t="s">
        <v>554</v>
      </c>
      <c r="F3061" t="s">
        <v>6464</v>
      </c>
      <c r="G3061" t="s">
        <v>554</v>
      </c>
      <c r="H3061" t="s">
        <v>6464</v>
      </c>
      <c r="I3061" t="s">
        <v>692</v>
      </c>
      <c r="J3061">
        <v>101450219.36549219</v>
      </c>
      <c r="K3061">
        <v>9.9287700000000001</v>
      </c>
      <c r="L3061" s="4">
        <v>46925</v>
      </c>
      <c r="M3061" s="4">
        <v>44733</v>
      </c>
    </row>
    <row r="3062" spans="1:13" x14ac:dyDescent="0.4">
      <c r="A3062">
        <v>210001030</v>
      </c>
      <c r="B3062" t="s">
        <v>1977</v>
      </c>
      <c r="C3062" t="s">
        <v>6424</v>
      </c>
      <c r="D3062" t="s">
        <v>554</v>
      </c>
      <c r="F3062" t="s">
        <v>6465</v>
      </c>
      <c r="G3062" t="s">
        <v>554</v>
      </c>
      <c r="H3062" t="s">
        <v>6465</v>
      </c>
      <c r="I3062" t="s">
        <v>692</v>
      </c>
      <c r="J3062">
        <v>493015107.58484089</v>
      </c>
      <c r="K3062">
        <v>8.6787700000000001</v>
      </c>
      <c r="L3062" s="4">
        <v>46682</v>
      </c>
      <c r="M3062" s="4">
        <v>44491</v>
      </c>
    </row>
    <row r="3063" spans="1:13" x14ac:dyDescent="0.4">
      <c r="A3063">
        <v>210001030</v>
      </c>
      <c r="B3063" t="s">
        <v>1977</v>
      </c>
      <c r="C3063" t="s">
        <v>6424</v>
      </c>
      <c r="D3063" t="s">
        <v>554</v>
      </c>
      <c r="F3063" t="s">
        <v>6471</v>
      </c>
      <c r="G3063" t="s">
        <v>554</v>
      </c>
      <c r="H3063" t="s">
        <v>6471</v>
      </c>
      <c r="I3063" t="s">
        <v>692</v>
      </c>
      <c r="J3063">
        <v>91056045.74615407</v>
      </c>
      <c r="K3063">
        <v>9.9287700000000001</v>
      </c>
      <c r="L3063" s="4">
        <v>46220</v>
      </c>
      <c r="M3063" s="4">
        <v>43847</v>
      </c>
    </row>
    <row r="3064" spans="1:13" x14ac:dyDescent="0.4">
      <c r="A3064">
        <v>210001030</v>
      </c>
      <c r="B3064" t="s">
        <v>1977</v>
      </c>
      <c r="C3064" t="s">
        <v>6424</v>
      </c>
      <c r="D3064" t="s">
        <v>554</v>
      </c>
      <c r="F3064" t="s">
        <v>6467</v>
      </c>
      <c r="G3064" t="s">
        <v>554</v>
      </c>
      <c r="H3064" t="s">
        <v>6467</v>
      </c>
      <c r="I3064" t="s">
        <v>692</v>
      </c>
      <c r="J3064">
        <v>321412558.79658532</v>
      </c>
      <c r="K3064">
        <v>10.17877</v>
      </c>
      <c r="L3064" s="4">
        <v>46660</v>
      </c>
      <c r="M3064" s="4">
        <v>44285</v>
      </c>
    </row>
    <row r="3065" spans="1:13" x14ac:dyDescent="0.4">
      <c r="A3065">
        <v>210001030</v>
      </c>
      <c r="B3065" t="s">
        <v>1977</v>
      </c>
      <c r="C3065" t="s">
        <v>6424</v>
      </c>
      <c r="D3065" t="s">
        <v>554</v>
      </c>
      <c r="F3065" t="s">
        <v>6472</v>
      </c>
      <c r="G3065" t="s">
        <v>554</v>
      </c>
      <c r="H3065" t="s">
        <v>6472</v>
      </c>
      <c r="I3065" t="s">
        <v>692</v>
      </c>
      <c r="J3065">
        <v>139401090.12525839</v>
      </c>
      <c r="K3065">
        <v>9.1787700000000001</v>
      </c>
      <c r="L3065" s="4">
        <v>46693</v>
      </c>
      <c r="M3065" s="4">
        <v>44867</v>
      </c>
    </row>
    <row r="3066" spans="1:13" x14ac:dyDescent="0.4">
      <c r="A3066">
        <v>210001030</v>
      </c>
      <c r="B3066" t="s">
        <v>1977</v>
      </c>
      <c r="C3066" t="s">
        <v>6424</v>
      </c>
      <c r="D3066" t="s">
        <v>554</v>
      </c>
      <c r="F3066" t="s">
        <v>6468</v>
      </c>
      <c r="G3066" t="s">
        <v>554</v>
      </c>
      <c r="H3066" t="s">
        <v>6468</v>
      </c>
      <c r="I3066" t="s">
        <v>692</v>
      </c>
      <c r="J3066">
        <v>234966272.00252429</v>
      </c>
      <c r="K3066">
        <v>8.9757251693552824</v>
      </c>
      <c r="L3066" s="4">
        <v>47026</v>
      </c>
      <c r="M3066" s="4">
        <v>42923</v>
      </c>
    </row>
    <row r="3067" spans="1:13" x14ac:dyDescent="0.4">
      <c r="A3067">
        <v>210001030</v>
      </c>
      <c r="B3067" t="s">
        <v>1977</v>
      </c>
      <c r="C3067" t="s">
        <v>6424</v>
      </c>
      <c r="D3067" t="s">
        <v>554</v>
      </c>
      <c r="F3067" t="s">
        <v>6473</v>
      </c>
      <c r="G3067" t="s">
        <v>554</v>
      </c>
      <c r="H3067" t="s">
        <v>6473</v>
      </c>
      <c r="I3067" t="s">
        <v>692</v>
      </c>
      <c r="J3067">
        <v>1760618.0790322069</v>
      </c>
      <c r="K3067">
        <v>8.9287700000000001</v>
      </c>
      <c r="L3067" s="4">
        <v>47117</v>
      </c>
      <c r="M3067" s="4">
        <v>44925</v>
      </c>
    </row>
    <row r="3068" spans="1:13" x14ac:dyDescent="0.4">
      <c r="A3068">
        <v>210001030</v>
      </c>
      <c r="B3068" t="s">
        <v>1977</v>
      </c>
      <c r="C3068" t="s">
        <v>6424</v>
      </c>
      <c r="D3068" t="s">
        <v>554</v>
      </c>
      <c r="F3068" t="s">
        <v>6469</v>
      </c>
      <c r="G3068" t="s">
        <v>554</v>
      </c>
      <c r="H3068" t="s">
        <v>6469</v>
      </c>
      <c r="I3068" t="s">
        <v>692</v>
      </c>
      <c r="J3068">
        <v>31288249.592841811</v>
      </c>
      <c r="K3068">
        <v>10.17877</v>
      </c>
      <c r="L3068" s="4">
        <v>47074</v>
      </c>
      <c r="M3068" s="4">
        <v>45247</v>
      </c>
    </row>
    <row r="3069" spans="1:13" x14ac:dyDescent="0.4">
      <c r="A3069">
        <v>210001030</v>
      </c>
      <c r="B3069" t="s">
        <v>1977</v>
      </c>
      <c r="C3069" t="s">
        <v>6424</v>
      </c>
      <c r="D3069" t="s">
        <v>554</v>
      </c>
      <c r="F3069" t="s">
        <v>6470</v>
      </c>
      <c r="G3069" t="s">
        <v>554</v>
      </c>
      <c r="H3069" t="s">
        <v>6470</v>
      </c>
      <c r="I3069" t="s">
        <v>692</v>
      </c>
      <c r="J3069">
        <v>190656257.93421581</v>
      </c>
      <c r="K3069">
        <v>10.17877</v>
      </c>
      <c r="L3069" s="4">
        <v>46365</v>
      </c>
      <c r="M3069" s="4">
        <v>44539</v>
      </c>
    </row>
    <row r="3070" spans="1:13" x14ac:dyDescent="0.4">
      <c r="A3070">
        <v>210001030</v>
      </c>
      <c r="B3070" t="s">
        <v>1977</v>
      </c>
      <c r="C3070" t="s">
        <v>6424</v>
      </c>
      <c r="D3070" t="s">
        <v>554</v>
      </c>
      <c r="F3070" t="s">
        <v>6474</v>
      </c>
      <c r="G3070" t="s">
        <v>554</v>
      </c>
      <c r="H3070" t="s">
        <v>6474</v>
      </c>
      <c r="I3070" t="s">
        <v>692</v>
      </c>
      <c r="J3070">
        <v>13201128.392505649</v>
      </c>
      <c r="K3070">
        <v>12.42877</v>
      </c>
      <c r="L3070" s="4">
        <v>46112</v>
      </c>
      <c r="M3070" s="4">
        <v>43047</v>
      </c>
    </row>
    <row r="3071" spans="1:13" x14ac:dyDescent="0.4">
      <c r="A3071">
        <v>210001030</v>
      </c>
      <c r="B3071" t="s">
        <v>1977</v>
      </c>
      <c r="C3071" t="s">
        <v>6424</v>
      </c>
      <c r="D3071" t="s">
        <v>554</v>
      </c>
      <c r="F3071" t="s">
        <v>6478</v>
      </c>
      <c r="G3071" t="s">
        <v>554</v>
      </c>
      <c r="H3071" t="s">
        <v>6478</v>
      </c>
      <c r="I3071" t="s">
        <v>692</v>
      </c>
      <c r="J3071">
        <v>401655309.81338269</v>
      </c>
      <c r="K3071">
        <v>10.42877</v>
      </c>
      <c r="L3071" s="4">
        <v>47383</v>
      </c>
      <c r="M3071" s="4">
        <v>44461</v>
      </c>
    </row>
    <row r="3072" spans="1:13" x14ac:dyDescent="0.4">
      <c r="A3072">
        <v>210001030</v>
      </c>
      <c r="B3072" t="s">
        <v>1977</v>
      </c>
      <c r="C3072" t="s">
        <v>6424</v>
      </c>
      <c r="D3072" t="s">
        <v>554</v>
      </c>
      <c r="F3072" t="s">
        <v>6475</v>
      </c>
      <c r="G3072" t="s">
        <v>554</v>
      </c>
      <c r="H3072" t="s">
        <v>6475</v>
      </c>
      <c r="I3072" t="s">
        <v>692</v>
      </c>
      <c r="J3072">
        <v>770515539.72911906</v>
      </c>
      <c r="K3072">
        <v>9.4287700000000001</v>
      </c>
      <c r="L3072" s="4">
        <v>46509</v>
      </c>
      <c r="M3072" s="4">
        <v>44683</v>
      </c>
    </row>
    <row r="3073" spans="1:13" x14ac:dyDescent="0.4">
      <c r="A3073">
        <v>210001030</v>
      </c>
      <c r="B3073" t="s">
        <v>1977</v>
      </c>
      <c r="C3073" t="s">
        <v>6424</v>
      </c>
      <c r="D3073" t="s">
        <v>554</v>
      </c>
      <c r="F3073" t="s">
        <v>6476</v>
      </c>
      <c r="G3073" t="s">
        <v>554</v>
      </c>
      <c r="H3073" t="s">
        <v>6476</v>
      </c>
      <c r="I3073" t="s">
        <v>692</v>
      </c>
      <c r="J3073">
        <v>189992866.55883321</v>
      </c>
      <c r="K3073">
        <v>8.9287700000000001</v>
      </c>
      <c r="L3073" s="4">
        <v>46117</v>
      </c>
      <c r="M3073" s="4">
        <v>44474</v>
      </c>
    </row>
    <row r="3074" spans="1:13" x14ac:dyDescent="0.4">
      <c r="A3074">
        <v>210001030</v>
      </c>
      <c r="B3074" t="s">
        <v>1977</v>
      </c>
      <c r="C3074" t="s">
        <v>6424</v>
      </c>
      <c r="D3074" t="s">
        <v>554</v>
      </c>
      <c r="F3074" t="s">
        <v>6477</v>
      </c>
      <c r="G3074" t="s">
        <v>554</v>
      </c>
      <c r="H3074" t="s">
        <v>6477</v>
      </c>
      <c r="I3074" t="s">
        <v>692</v>
      </c>
      <c r="J3074">
        <v>748284268.00272846</v>
      </c>
      <c r="K3074">
        <v>9.6787700000000001</v>
      </c>
      <c r="L3074" s="4">
        <v>46660</v>
      </c>
      <c r="M3074" s="4">
        <v>43374</v>
      </c>
    </row>
    <row r="3075" spans="1:13" x14ac:dyDescent="0.4">
      <c r="A3075">
        <v>210001030</v>
      </c>
      <c r="B3075" t="s">
        <v>1977</v>
      </c>
      <c r="C3075" t="s">
        <v>6424</v>
      </c>
      <c r="D3075" t="s">
        <v>554</v>
      </c>
      <c r="F3075" t="s">
        <v>6479</v>
      </c>
      <c r="G3075" t="s">
        <v>554</v>
      </c>
      <c r="H3075" t="s">
        <v>6479</v>
      </c>
      <c r="I3075" t="s">
        <v>692</v>
      </c>
      <c r="J3075">
        <v>677094042.31035709</v>
      </c>
      <c r="K3075">
        <v>9.1787700000000001</v>
      </c>
      <c r="L3075" s="4">
        <v>46012</v>
      </c>
      <c r="M3075" s="4">
        <v>44186</v>
      </c>
    </row>
    <row r="3076" spans="1:13" x14ac:dyDescent="0.4">
      <c r="A3076">
        <v>210001030</v>
      </c>
      <c r="B3076" t="s">
        <v>1977</v>
      </c>
      <c r="C3076" t="s">
        <v>6424</v>
      </c>
      <c r="D3076" t="s">
        <v>554</v>
      </c>
      <c r="F3076" t="s">
        <v>6480</v>
      </c>
      <c r="G3076" t="s">
        <v>554</v>
      </c>
      <c r="H3076" t="s">
        <v>6480</v>
      </c>
      <c r="I3076" t="s">
        <v>692</v>
      </c>
      <c r="J3076">
        <v>146136082.4580659</v>
      </c>
      <c r="K3076">
        <v>9.4287700000000001</v>
      </c>
      <c r="L3076" s="4">
        <v>46463</v>
      </c>
      <c r="M3076" s="4">
        <v>44637</v>
      </c>
    </row>
    <row r="3077" spans="1:13" x14ac:dyDescent="0.4">
      <c r="A3077">
        <v>210001030</v>
      </c>
      <c r="B3077" t="s">
        <v>1977</v>
      </c>
      <c r="C3077" t="s">
        <v>6424</v>
      </c>
      <c r="D3077" t="s">
        <v>554</v>
      </c>
      <c r="F3077" t="s">
        <v>6481</v>
      </c>
      <c r="G3077" t="s">
        <v>554</v>
      </c>
      <c r="H3077" t="s">
        <v>6481</v>
      </c>
      <c r="I3077" t="s">
        <v>692</v>
      </c>
      <c r="J3077">
        <v>204003819.94794151</v>
      </c>
      <c r="K3077">
        <v>9.6787700000000001</v>
      </c>
      <c r="L3077" s="4">
        <v>46317</v>
      </c>
      <c r="M3077" s="4">
        <v>44491</v>
      </c>
    </row>
    <row r="3078" spans="1:13" x14ac:dyDescent="0.4">
      <c r="A3078">
        <v>210001030</v>
      </c>
      <c r="B3078" t="s">
        <v>1977</v>
      </c>
      <c r="C3078" t="s">
        <v>6424</v>
      </c>
      <c r="D3078" t="s">
        <v>554</v>
      </c>
      <c r="F3078" t="s">
        <v>6482</v>
      </c>
      <c r="G3078" t="s">
        <v>554</v>
      </c>
      <c r="H3078" t="s">
        <v>6482</v>
      </c>
      <c r="I3078" t="s">
        <v>692</v>
      </c>
      <c r="J3078">
        <v>426064565.34840131</v>
      </c>
      <c r="K3078">
        <v>9.6787700000000001</v>
      </c>
      <c r="L3078" s="4">
        <v>46384</v>
      </c>
      <c r="M3078" s="4">
        <v>44558</v>
      </c>
    </row>
    <row r="3079" spans="1:13" x14ac:dyDescent="0.4">
      <c r="A3079">
        <v>210001030</v>
      </c>
      <c r="B3079" t="s">
        <v>1977</v>
      </c>
      <c r="C3079" t="s">
        <v>6424</v>
      </c>
      <c r="D3079" t="s">
        <v>554</v>
      </c>
      <c r="F3079" t="s">
        <v>6483</v>
      </c>
      <c r="G3079" t="s">
        <v>554</v>
      </c>
      <c r="H3079" t="s">
        <v>6483</v>
      </c>
      <c r="I3079" t="s">
        <v>692</v>
      </c>
      <c r="J3079">
        <v>139142436.77831769</v>
      </c>
      <c r="K3079">
        <v>9.1787700000000001</v>
      </c>
      <c r="L3079" s="4">
        <v>46619</v>
      </c>
      <c r="M3079" s="4">
        <v>44428</v>
      </c>
    </row>
    <row r="3080" spans="1:13" x14ac:dyDescent="0.4">
      <c r="A3080">
        <v>210001030</v>
      </c>
      <c r="B3080" t="s">
        <v>1977</v>
      </c>
      <c r="C3080" t="s">
        <v>6424</v>
      </c>
      <c r="D3080" t="s">
        <v>554</v>
      </c>
      <c r="F3080" t="s">
        <v>6489</v>
      </c>
      <c r="G3080" t="s">
        <v>554</v>
      </c>
      <c r="H3080" t="s">
        <v>6489</v>
      </c>
      <c r="I3080" t="s">
        <v>692</v>
      </c>
      <c r="J3080">
        <v>400134949.19294739</v>
      </c>
      <c r="K3080">
        <v>9.6787700000000001</v>
      </c>
      <c r="L3080" s="4">
        <v>46273</v>
      </c>
      <c r="M3080" s="4">
        <v>44812</v>
      </c>
    </row>
    <row r="3081" spans="1:13" x14ac:dyDescent="0.4">
      <c r="A3081">
        <v>210001030</v>
      </c>
      <c r="B3081" t="s">
        <v>1977</v>
      </c>
      <c r="C3081" t="s">
        <v>6424</v>
      </c>
      <c r="D3081" t="s">
        <v>554</v>
      </c>
      <c r="F3081" t="s">
        <v>6485</v>
      </c>
      <c r="G3081" t="s">
        <v>554</v>
      </c>
      <c r="H3081" t="s">
        <v>6485</v>
      </c>
      <c r="I3081" t="s">
        <v>692</v>
      </c>
      <c r="J3081">
        <v>136073941.0040051</v>
      </c>
      <c r="K3081">
        <v>9.4287700000000001</v>
      </c>
      <c r="L3081" s="4">
        <v>46455</v>
      </c>
      <c r="M3081" s="4">
        <v>44629</v>
      </c>
    </row>
    <row r="3082" spans="1:13" x14ac:dyDescent="0.4">
      <c r="A3082">
        <v>210001030</v>
      </c>
      <c r="B3082" t="s">
        <v>1977</v>
      </c>
      <c r="C3082" t="s">
        <v>6424</v>
      </c>
      <c r="D3082" t="s">
        <v>554</v>
      </c>
      <c r="F3082" t="s">
        <v>6486</v>
      </c>
      <c r="G3082" t="s">
        <v>554</v>
      </c>
      <c r="H3082" t="s">
        <v>6486</v>
      </c>
      <c r="I3082" t="s">
        <v>692</v>
      </c>
      <c r="J3082">
        <v>244925421.05006361</v>
      </c>
      <c r="K3082">
        <v>8.9287700000000001</v>
      </c>
      <c r="L3082" s="4">
        <v>47208</v>
      </c>
      <c r="M3082" s="4">
        <v>44651</v>
      </c>
    </row>
    <row r="3083" spans="1:13" x14ac:dyDescent="0.4">
      <c r="A3083">
        <v>210001030</v>
      </c>
      <c r="B3083" t="s">
        <v>1977</v>
      </c>
      <c r="C3083" t="s">
        <v>6424</v>
      </c>
      <c r="D3083" t="s">
        <v>554</v>
      </c>
      <c r="F3083" t="s">
        <v>6487</v>
      </c>
      <c r="G3083" t="s">
        <v>554</v>
      </c>
      <c r="H3083" t="s">
        <v>6487</v>
      </c>
      <c r="I3083" t="s">
        <v>692</v>
      </c>
      <c r="J3083">
        <v>96901286.303378806</v>
      </c>
      <c r="K3083">
        <v>8.6787700000000001</v>
      </c>
      <c r="L3083" s="4">
        <v>46760</v>
      </c>
      <c r="M3083" s="4">
        <v>44508</v>
      </c>
    </row>
    <row r="3084" spans="1:13" x14ac:dyDescent="0.4">
      <c r="A3084">
        <v>210001030</v>
      </c>
      <c r="B3084" t="s">
        <v>1977</v>
      </c>
      <c r="C3084" t="s">
        <v>6424</v>
      </c>
      <c r="D3084" t="s">
        <v>554</v>
      </c>
      <c r="F3084" t="s">
        <v>6490</v>
      </c>
      <c r="G3084" t="s">
        <v>554</v>
      </c>
      <c r="H3084" t="s">
        <v>6490</v>
      </c>
      <c r="I3084" t="s">
        <v>692</v>
      </c>
      <c r="J3084">
        <v>410597561.2851122</v>
      </c>
      <c r="K3084">
        <v>9.1787700000000001</v>
      </c>
      <c r="L3084" s="4">
        <v>47208</v>
      </c>
      <c r="M3084" s="4">
        <v>45016</v>
      </c>
    </row>
    <row r="3085" spans="1:13" x14ac:dyDescent="0.4">
      <c r="A3085">
        <v>210001030</v>
      </c>
      <c r="B3085" t="s">
        <v>1977</v>
      </c>
      <c r="C3085" t="s">
        <v>6424</v>
      </c>
      <c r="D3085" t="s">
        <v>554</v>
      </c>
      <c r="F3085" t="s">
        <v>6488</v>
      </c>
      <c r="G3085" t="s">
        <v>554</v>
      </c>
      <c r="H3085" t="s">
        <v>6488</v>
      </c>
      <c r="I3085" t="s">
        <v>692</v>
      </c>
      <c r="J3085">
        <v>80021635.394209012</v>
      </c>
      <c r="K3085">
        <v>9.6787700000000001</v>
      </c>
      <c r="L3085" s="4">
        <v>46751</v>
      </c>
      <c r="M3085" s="4">
        <v>44195</v>
      </c>
    </row>
    <row r="3086" spans="1:13" x14ac:dyDescent="0.4">
      <c r="A3086">
        <v>210001030</v>
      </c>
      <c r="B3086" t="s">
        <v>1977</v>
      </c>
      <c r="C3086" t="s">
        <v>6424</v>
      </c>
      <c r="D3086" t="s">
        <v>554</v>
      </c>
      <c r="F3086" t="s">
        <v>6496</v>
      </c>
      <c r="G3086" t="s">
        <v>554</v>
      </c>
      <c r="H3086" t="s">
        <v>6496</v>
      </c>
      <c r="I3086" t="s">
        <v>692</v>
      </c>
      <c r="J3086">
        <v>122381240.22188701</v>
      </c>
      <c r="K3086">
        <v>10.17877</v>
      </c>
      <c r="L3086" s="4">
        <v>46686</v>
      </c>
      <c r="M3086" s="4">
        <v>44860</v>
      </c>
    </row>
    <row r="3087" spans="1:13" x14ac:dyDescent="0.4">
      <c r="A3087">
        <v>210001030</v>
      </c>
      <c r="B3087" t="s">
        <v>1977</v>
      </c>
      <c r="C3087" t="s">
        <v>6424</v>
      </c>
      <c r="D3087" t="s">
        <v>554</v>
      </c>
      <c r="F3087" t="s">
        <v>6491</v>
      </c>
      <c r="G3087" t="s">
        <v>554</v>
      </c>
      <c r="H3087" t="s">
        <v>6491</v>
      </c>
      <c r="I3087" t="s">
        <v>692</v>
      </c>
      <c r="J3087">
        <v>493924602.93941659</v>
      </c>
      <c r="K3087">
        <v>9.6787700000000001</v>
      </c>
      <c r="L3087" s="4">
        <v>46823</v>
      </c>
      <c r="M3087" s="4">
        <v>42825</v>
      </c>
    </row>
    <row r="3088" spans="1:13" x14ac:dyDescent="0.4">
      <c r="A3088">
        <v>210001030</v>
      </c>
      <c r="B3088" t="s">
        <v>1977</v>
      </c>
      <c r="C3088" t="s">
        <v>6424</v>
      </c>
      <c r="D3088" t="s">
        <v>554</v>
      </c>
      <c r="F3088" t="s">
        <v>6492</v>
      </c>
      <c r="G3088" t="s">
        <v>554</v>
      </c>
      <c r="H3088" t="s">
        <v>6492</v>
      </c>
      <c r="I3088" t="s">
        <v>692</v>
      </c>
      <c r="J3088">
        <v>670878817.05251026</v>
      </c>
      <c r="K3088">
        <v>10.42877</v>
      </c>
      <c r="L3088" s="4">
        <v>46934</v>
      </c>
      <c r="M3088" s="4">
        <v>45107</v>
      </c>
    </row>
    <row r="3089" spans="1:13" x14ac:dyDescent="0.4">
      <c r="A3089">
        <v>210001030</v>
      </c>
      <c r="B3089" t="s">
        <v>1977</v>
      </c>
      <c r="C3089" t="s">
        <v>6424</v>
      </c>
      <c r="D3089" t="s">
        <v>554</v>
      </c>
      <c r="F3089" t="s">
        <v>6497</v>
      </c>
      <c r="G3089" t="s">
        <v>554</v>
      </c>
      <c r="H3089" t="s">
        <v>6497</v>
      </c>
      <c r="I3089" t="s">
        <v>692</v>
      </c>
      <c r="J3089">
        <v>440769002.60303807</v>
      </c>
      <c r="K3089">
        <v>9.4287700000000001</v>
      </c>
      <c r="L3089" s="4">
        <v>46327</v>
      </c>
      <c r="M3089" s="4">
        <v>44501</v>
      </c>
    </row>
    <row r="3090" spans="1:13" x14ac:dyDescent="0.4">
      <c r="A3090">
        <v>210001030</v>
      </c>
      <c r="B3090" t="s">
        <v>1977</v>
      </c>
      <c r="C3090" t="s">
        <v>6424</v>
      </c>
      <c r="D3090" t="s">
        <v>554</v>
      </c>
      <c r="F3090" t="s">
        <v>6493</v>
      </c>
      <c r="G3090" t="s">
        <v>554</v>
      </c>
      <c r="H3090" t="s">
        <v>6493</v>
      </c>
      <c r="I3090" t="s">
        <v>692</v>
      </c>
      <c r="J3090">
        <v>238837305.9863503</v>
      </c>
      <c r="K3090">
        <v>14.535129922197591</v>
      </c>
      <c r="L3090" s="4">
        <v>46410</v>
      </c>
      <c r="M3090" s="4">
        <v>43853</v>
      </c>
    </row>
    <row r="3091" spans="1:13" x14ac:dyDescent="0.4">
      <c r="A3091">
        <v>210001030</v>
      </c>
      <c r="B3091" t="s">
        <v>1977</v>
      </c>
      <c r="C3091" t="s">
        <v>6424</v>
      </c>
      <c r="D3091" t="s">
        <v>554</v>
      </c>
      <c r="F3091" t="s">
        <v>6494</v>
      </c>
      <c r="G3091" t="s">
        <v>554</v>
      </c>
      <c r="H3091" t="s">
        <v>6494</v>
      </c>
      <c r="I3091" t="s">
        <v>692</v>
      </c>
      <c r="J3091">
        <v>300464126.56033927</v>
      </c>
      <c r="K3091">
        <v>9.1787700000000001</v>
      </c>
      <c r="L3091" s="4">
        <v>46526</v>
      </c>
      <c r="M3091" s="4">
        <v>44700</v>
      </c>
    </row>
    <row r="3092" spans="1:13" x14ac:dyDescent="0.4">
      <c r="A3092">
        <v>210001030</v>
      </c>
      <c r="B3092" t="s">
        <v>1977</v>
      </c>
      <c r="C3092" t="s">
        <v>6424</v>
      </c>
      <c r="D3092" t="s">
        <v>554</v>
      </c>
      <c r="F3092" t="s">
        <v>6498</v>
      </c>
      <c r="G3092" t="s">
        <v>554</v>
      </c>
      <c r="H3092" t="s">
        <v>6498</v>
      </c>
      <c r="I3092" t="s">
        <v>692</v>
      </c>
      <c r="J3092">
        <v>564874836.43858993</v>
      </c>
      <c r="K3092">
        <v>8.9287700000000001</v>
      </c>
      <c r="L3092" s="4">
        <v>46660</v>
      </c>
      <c r="M3092" s="4">
        <v>44834</v>
      </c>
    </row>
    <row r="3093" spans="1:13" x14ac:dyDescent="0.4">
      <c r="A3093">
        <v>210001030</v>
      </c>
      <c r="B3093" t="s">
        <v>1977</v>
      </c>
      <c r="C3093" t="s">
        <v>6424</v>
      </c>
      <c r="D3093" t="s">
        <v>554</v>
      </c>
      <c r="F3093" t="s">
        <v>6495</v>
      </c>
      <c r="G3093" t="s">
        <v>554</v>
      </c>
      <c r="H3093" t="s">
        <v>6495</v>
      </c>
      <c r="I3093" t="s">
        <v>692</v>
      </c>
      <c r="J3093">
        <v>316753385.70756447</v>
      </c>
      <c r="K3093">
        <v>10.17877</v>
      </c>
      <c r="L3093" s="4">
        <v>46813</v>
      </c>
      <c r="M3093" s="4">
        <v>44256</v>
      </c>
    </row>
    <row r="3094" spans="1:13" x14ac:dyDescent="0.4">
      <c r="A3094">
        <v>210001030</v>
      </c>
      <c r="B3094" t="s">
        <v>1977</v>
      </c>
      <c r="C3094" t="s">
        <v>6424</v>
      </c>
      <c r="D3094" t="s">
        <v>554</v>
      </c>
      <c r="F3094" t="s">
        <v>6499</v>
      </c>
      <c r="G3094" t="s">
        <v>554</v>
      </c>
      <c r="H3094" t="s">
        <v>6499</v>
      </c>
      <c r="I3094" t="s">
        <v>692</v>
      </c>
      <c r="J3094">
        <v>295691466.16865963</v>
      </c>
      <c r="K3094">
        <v>9.9287700000000001</v>
      </c>
      <c r="L3094" s="4">
        <v>47361</v>
      </c>
      <c r="M3094" s="4">
        <v>45169</v>
      </c>
    </row>
    <row r="3095" spans="1:13" x14ac:dyDescent="0.4">
      <c r="A3095">
        <v>210001030</v>
      </c>
      <c r="B3095" t="s">
        <v>1977</v>
      </c>
      <c r="C3095" t="s">
        <v>6424</v>
      </c>
      <c r="D3095" t="s">
        <v>554</v>
      </c>
      <c r="F3095" t="s">
        <v>6500</v>
      </c>
      <c r="G3095" t="s">
        <v>554</v>
      </c>
      <c r="H3095" t="s">
        <v>6500</v>
      </c>
      <c r="I3095" t="s">
        <v>692</v>
      </c>
      <c r="J3095">
        <v>281402676.64959449</v>
      </c>
      <c r="K3095">
        <v>9.4287700000000001</v>
      </c>
      <c r="L3095" s="4">
        <v>46750</v>
      </c>
      <c r="M3095" s="4">
        <v>44559</v>
      </c>
    </row>
    <row r="3096" spans="1:13" x14ac:dyDescent="0.4">
      <c r="A3096">
        <v>210001030</v>
      </c>
      <c r="B3096" t="s">
        <v>1977</v>
      </c>
      <c r="C3096" t="s">
        <v>6424</v>
      </c>
      <c r="D3096" t="s">
        <v>554</v>
      </c>
      <c r="F3096" t="s">
        <v>6501</v>
      </c>
      <c r="G3096" t="s">
        <v>554</v>
      </c>
      <c r="H3096" t="s">
        <v>6501</v>
      </c>
      <c r="I3096" t="s">
        <v>692</v>
      </c>
      <c r="J3096">
        <v>202065737.5369727</v>
      </c>
      <c r="K3096">
        <v>9.9287700000000001</v>
      </c>
      <c r="L3096" s="4">
        <v>46666</v>
      </c>
      <c r="M3096" s="4">
        <v>44840</v>
      </c>
    </row>
    <row r="3097" spans="1:13" x14ac:dyDescent="0.4">
      <c r="A3097">
        <v>210001030</v>
      </c>
      <c r="B3097" t="s">
        <v>1977</v>
      </c>
      <c r="C3097" t="s">
        <v>6424</v>
      </c>
      <c r="D3097" t="s">
        <v>554</v>
      </c>
      <c r="F3097" t="s">
        <v>6502</v>
      </c>
      <c r="G3097" t="s">
        <v>554</v>
      </c>
      <c r="H3097" t="s">
        <v>6502</v>
      </c>
      <c r="I3097" t="s">
        <v>692</v>
      </c>
      <c r="J3097">
        <v>179783627.42990369</v>
      </c>
      <c r="K3097">
        <v>8.6787700000000001</v>
      </c>
      <c r="L3097" s="4">
        <v>46743</v>
      </c>
      <c r="M3097" s="4">
        <v>44552</v>
      </c>
    </row>
    <row r="3098" spans="1:13" x14ac:dyDescent="0.4">
      <c r="A3098">
        <v>210001030</v>
      </c>
      <c r="B3098" t="s">
        <v>1977</v>
      </c>
      <c r="C3098" t="s">
        <v>6424</v>
      </c>
      <c r="D3098" t="s">
        <v>554</v>
      </c>
      <c r="F3098" t="s">
        <v>6503</v>
      </c>
      <c r="G3098" t="s">
        <v>554</v>
      </c>
      <c r="H3098" t="s">
        <v>6503</v>
      </c>
      <c r="I3098" t="s">
        <v>692</v>
      </c>
      <c r="J3098">
        <v>141490811.76835579</v>
      </c>
      <c r="K3098">
        <v>9.4287700000000001</v>
      </c>
      <c r="L3098" s="4">
        <v>46653</v>
      </c>
      <c r="M3098" s="4">
        <v>44827</v>
      </c>
    </row>
    <row r="3099" spans="1:13" x14ac:dyDescent="0.4">
      <c r="A3099">
        <v>210001030</v>
      </c>
      <c r="B3099" t="s">
        <v>1977</v>
      </c>
      <c r="C3099" t="s">
        <v>6424</v>
      </c>
      <c r="D3099" t="s">
        <v>554</v>
      </c>
      <c r="F3099" t="s">
        <v>6504</v>
      </c>
      <c r="G3099" t="s">
        <v>554</v>
      </c>
      <c r="H3099" t="s">
        <v>6504</v>
      </c>
      <c r="I3099" t="s">
        <v>692</v>
      </c>
      <c r="J3099">
        <v>603472103.7851845</v>
      </c>
      <c r="K3099">
        <v>9.1787700000000001</v>
      </c>
      <c r="L3099" s="4">
        <v>47050</v>
      </c>
      <c r="M3099" s="4">
        <v>45223</v>
      </c>
    </row>
    <row r="3100" spans="1:13" x14ac:dyDescent="0.4">
      <c r="A3100">
        <v>210001030</v>
      </c>
      <c r="B3100" t="s">
        <v>1977</v>
      </c>
      <c r="C3100" t="s">
        <v>6424</v>
      </c>
      <c r="D3100" t="s">
        <v>554</v>
      </c>
      <c r="F3100" t="s">
        <v>6505</v>
      </c>
      <c r="G3100" t="s">
        <v>554</v>
      </c>
      <c r="H3100" t="s">
        <v>6505</v>
      </c>
      <c r="I3100" t="s">
        <v>692</v>
      </c>
      <c r="J3100">
        <v>153748093.82732549</v>
      </c>
      <c r="K3100">
        <v>10.42877</v>
      </c>
      <c r="L3100" s="4">
        <v>46444</v>
      </c>
      <c r="M3100" s="4">
        <v>44253</v>
      </c>
    </row>
    <row r="3101" spans="1:13" x14ac:dyDescent="0.4">
      <c r="A3101">
        <v>210001030</v>
      </c>
      <c r="B3101" t="s">
        <v>1977</v>
      </c>
      <c r="C3101" t="s">
        <v>6424</v>
      </c>
      <c r="D3101" t="s">
        <v>554</v>
      </c>
      <c r="F3101" t="s">
        <v>6506</v>
      </c>
      <c r="G3101" t="s">
        <v>554</v>
      </c>
      <c r="H3101" t="s">
        <v>6506</v>
      </c>
      <c r="I3101" t="s">
        <v>692</v>
      </c>
      <c r="J3101">
        <v>329914765.23729497</v>
      </c>
      <c r="K3101">
        <v>10.92877</v>
      </c>
      <c r="L3101" s="4">
        <v>46925</v>
      </c>
      <c r="M3101" s="4">
        <v>44733</v>
      </c>
    </row>
    <row r="3102" spans="1:13" x14ac:dyDescent="0.4">
      <c r="A3102">
        <v>210001030</v>
      </c>
      <c r="B3102" t="s">
        <v>1977</v>
      </c>
      <c r="C3102" t="s">
        <v>6424</v>
      </c>
      <c r="D3102" t="s">
        <v>554</v>
      </c>
      <c r="F3102" t="s">
        <v>6514</v>
      </c>
      <c r="G3102" t="s">
        <v>554</v>
      </c>
      <c r="H3102" t="s">
        <v>6514</v>
      </c>
      <c r="I3102" t="s">
        <v>692</v>
      </c>
      <c r="J3102">
        <v>304605109.92435318</v>
      </c>
      <c r="K3102">
        <v>9.1787700000000001</v>
      </c>
      <c r="L3102" s="4">
        <v>46632</v>
      </c>
      <c r="M3102" s="4">
        <v>44806</v>
      </c>
    </row>
    <row r="3103" spans="1:13" x14ac:dyDescent="0.4">
      <c r="A3103">
        <v>210001030</v>
      </c>
      <c r="B3103" t="s">
        <v>1977</v>
      </c>
      <c r="C3103" t="s">
        <v>6424</v>
      </c>
      <c r="D3103" t="s">
        <v>554</v>
      </c>
      <c r="F3103" t="s">
        <v>6507</v>
      </c>
      <c r="G3103" t="s">
        <v>554</v>
      </c>
      <c r="H3103" t="s">
        <v>6507</v>
      </c>
      <c r="I3103" t="s">
        <v>692</v>
      </c>
      <c r="J3103">
        <v>724048731.03858256</v>
      </c>
      <c r="K3103">
        <v>9.9287700000000001</v>
      </c>
      <c r="L3103" s="4">
        <v>46142</v>
      </c>
      <c r="M3103" s="4">
        <v>44308</v>
      </c>
    </row>
    <row r="3104" spans="1:13" x14ac:dyDescent="0.4">
      <c r="A3104">
        <v>210001030</v>
      </c>
      <c r="B3104" t="s">
        <v>1977</v>
      </c>
      <c r="C3104" t="s">
        <v>6424</v>
      </c>
      <c r="D3104" t="s">
        <v>554</v>
      </c>
      <c r="F3104" t="s">
        <v>6508</v>
      </c>
      <c r="G3104" t="s">
        <v>554</v>
      </c>
      <c r="H3104" t="s">
        <v>6508</v>
      </c>
      <c r="I3104" t="s">
        <v>692</v>
      </c>
      <c r="J3104">
        <v>290543875.38993388</v>
      </c>
      <c r="K3104">
        <v>10.17877</v>
      </c>
      <c r="L3104" s="4">
        <v>46149</v>
      </c>
      <c r="M3104" s="4">
        <v>44323</v>
      </c>
    </row>
    <row r="3105" spans="1:13" x14ac:dyDescent="0.4">
      <c r="A3105">
        <v>210001030</v>
      </c>
      <c r="B3105" t="s">
        <v>1977</v>
      </c>
      <c r="C3105" t="s">
        <v>6424</v>
      </c>
      <c r="D3105" t="s">
        <v>554</v>
      </c>
      <c r="F3105" t="s">
        <v>6515</v>
      </c>
      <c r="G3105" t="s">
        <v>554</v>
      </c>
      <c r="H3105" t="s">
        <v>6515</v>
      </c>
      <c r="I3105" t="s">
        <v>692</v>
      </c>
      <c r="J3105">
        <v>120464225.9365992</v>
      </c>
      <c r="K3105">
        <v>9.1787700000000001</v>
      </c>
      <c r="L3105" s="4">
        <v>46959</v>
      </c>
      <c r="M3105" s="4">
        <v>44767</v>
      </c>
    </row>
    <row r="3106" spans="1:13" x14ac:dyDescent="0.4">
      <c r="A3106">
        <v>210001030</v>
      </c>
      <c r="B3106" t="s">
        <v>1977</v>
      </c>
      <c r="C3106" t="s">
        <v>6424</v>
      </c>
      <c r="D3106" t="s">
        <v>554</v>
      </c>
      <c r="F3106" t="s">
        <v>6509</v>
      </c>
      <c r="G3106" t="s">
        <v>554</v>
      </c>
      <c r="H3106" t="s">
        <v>6509</v>
      </c>
      <c r="I3106" t="s">
        <v>692</v>
      </c>
      <c r="J3106">
        <v>213476162.48151889</v>
      </c>
      <c r="K3106">
        <v>11.42877</v>
      </c>
      <c r="L3106" s="4">
        <v>45977</v>
      </c>
      <c r="M3106" s="4">
        <v>43420</v>
      </c>
    </row>
    <row r="3107" spans="1:13" x14ac:dyDescent="0.4">
      <c r="A3107">
        <v>210001030</v>
      </c>
      <c r="B3107" t="s">
        <v>1977</v>
      </c>
      <c r="C3107" t="s">
        <v>6424</v>
      </c>
      <c r="D3107" t="s">
        <v>554</v>
      </c>
      <c r="F3107" t="s">
        <v>6516</v>
      </c>
      <c r="G3107" t="s">
        <v>554</v>
      </c>
      <c r="H3107" t="s">
        <v>6516</v>
      </c>
      <c r="I3107" t="s">
        <v>692</v>
      </c>
      <c r="J3107">
        <v>328316144.20306772</v>
      </c>
      <c r="K3107">
        <v>10.42877</v>
      </c>
      <c r="L3107" s="4">
        <v>46524</v>
      </c>
      <c r="M3107" s="4">
        <v>44698</v>
      </c>
    </row>
    <row r="3108" spans="1:13" x14ac:dyDescent="0.4">
      <c r="A3108">
        <v>210001030</v>
      </c>
      <c r="B3108" t="s">
        <v>1977</v>
      </c>
      <c r="C3108" t="s">
        <v>6424</v>
      </c>
      <c r="D3108" t="s">
        <v>554</v>
      </c>
      <c r="F3108" t="s">
        <v>6510</v>
      </c>
      <c r="G3108" t="s">
        <v>554</v>
      </c>
      <c r="H3108" t="s">
        <v>6510</v>
      </c>
      <c r="I3108" t="s">
        <v>692</v>
      </c>
      <c r="J3108">
        <v>781809694.75477874</v>
      </c>
      <c r="K3108">
        <v>9.1787700000000001</v>
      </c>
      <c r="L3108" s="4">
        <v>46843</v>
      </c>
      <c r="M3108" s="4">
        <v>42643</v>
      </c>
    </row>
    <row r="3109" spans="1:13" x14ac:dyDescent="0.4">
      <c r="A3109">
        <v>210001030</v>
      </c>
      <c r="B3109" t="s">
        <v>1977</v>
      </c>
      <c r="C3109" t="s">
        <v>6424</v>
      </c>
      <c r="D3109" t="s">
        <v>554</v>
      </c>
      <c r="F3109" t="s">
        <v>6511</v>
      </c>
      <c r="G3109" t="s">
        <v>554</v>
      </c>
      <c r="H3109" t="s">
        <v>6511</v>
      </c>
      <c r="I3109" t="s">
        <v>692</v>
      </c>
      <c r="J3109">
        <v>701534754.04891264</v>
      </c>
      <c r="K3109">
        <v>9.6787700000000001</v>
      </c>
      <c r="L3109" s="4">
        <v>46638</v>
      </c>
      <c r="M3109" s="4">
        <v>44271</v>
      </c>
    </row>
    <row r="3110" spans="1:13" x14ac:dyDescent="0.4">
      <c r="A3110">
        <v>210001030</v>
      </c>
      <c r="B3110" t="s">
        <v>1977</v>
      </c>
      <c r="C3110" t="s">
        <v>6424</v>
      </c>
      <c r="D3110" t="s">
        <v>554</v>
      </c>
      <c r="F3110" t="s">
        <v>6512</v>
      </c>
      <c r="G3110" t="s">
        <v>554</v>
      </c>
      <c r="H3110" t="s">
        <v>6512</v>
      </c>
      <c r="I3110" t="s">
        <v>692</v>
      </c>
      <c r="J3110">
        <v>460564737.40215719</v>
      </c>
      <c r="K3110">
        <v>10.17877</v>
      </c>
      <c r="L3110" s="4">
        <v>45995</v>
      </c>
      <c r="M3110" s="4">
        <v>44169</v>
      </c>
    </row>
    <row r="3111" spans="1:13" x14ac:dyDescent="0.4">
      <c r="A3111">
        <v>210001030</v>
      </c>
      <c r="B3111" t="s">
        <v>1977</v>
      </c>
      <c r="C3111" t="s">
        <v>6424</v>
      </c>
      <c r="D3111" t="s">
        <v>554</v>
      </c>
      <c r="F3111" t="s">
        <v>6513</v>
      </c>
      <c r="G3111" t="s">
        <v>554</v>
      </c>
      <c r="H3111" t="s">
        <v>6513</v>
      </c>
      <c r="I3111" t="s">
        <v>692</v>
      </c>
      <c r="J3111">
        <v>346665260.38224453</v>
      </c>
      <c r="K3111">
        <v>9.1787700000000001</v>
      </c>
      <c r="L3111" s="4">
        <v>46797</v>
      </c>
      <c r="M3111" s="4">
        <v>44971</v>
      </c>
    </row>
    <row r="3112" spans="1:13" x14ac:dyDescent="0.4">
      <c r="A3112">
        <v>210001030</v>
      </c>
      <c r="B3112" t="s">
        <v>1977</v>
      </c>
      <c r="C3112" t="s">
        <v>6424</v>
      </c>
      <c r="D3112" t="s">
        <v>554</v>
      </c>
      <c r="F3112" t="s">
        <v>6517</v>
      </c>
      <c r="G3112" t="s">
        <v>554</v>
      </c>
      <c r="H3112" t="s">
        <v>6517</v>
      </c>
      <c r="I3112" t="s">
        <v>692</v>
      </c>
      <c r="J3112">
        <v>702853836.98190105</v>
      </c>
      <c r="K3112">
        <v>8.6787700000000001</v>
      </c>
      <c r="L3112" s="4">
        <v>46970</v>
      </c>
      <c r="M3112" s="4">
        <v>44778</v>
      </c>
    </row>
    <row r="3113" spans="1:13" x14ac:dyDescent="0.4">
      <c r="A3113">
        <v>210001030</v>
      </c>
      <c r="B3113" t="s">
        <v>1977</v>
      </c>
      <c r="C3113" t="s">
        <v>6424</v>
      </c>
      <c r="D3113" t="s">
        <v>554</v>
      </c>
      <c r="F3113" t="s">
        <v>6518</v>
      </c>
      <c r="G3113" t="s">
        <v>554</v>
      </c>
      <c r="H3113" t="s">
        <v>6518</v>
      </c>
      <c r="I3113" t="s">
        <v>692</v>
      </c>
      <c r="J3113">
        <v>569548428.21528113</v>
      </c>
      <c r="K3113">
        <v>9.4287700000000001</v>
      </c>
      <c r="L3113" s="4">
        <v>46313</v>
      </c>
      <c r="M3113" s="4">
        <v>44487</v>
      </c>
    </row>
    <row r="3114" spans="1:13" x14ac:dyDescent="0.4">
      <c r="A3114">
        <v>210001030</v>
      </c>
      <c r="B3114" t="s">
        <v>1977</v>
      </c>
      <c r="C3114" t="s">
        <v>6424</v>
      </c>
      <c r="D3114" t="s">
        <v>554</v>
      </c>
      <c r="F3114" t="s">
        <v>6520</v>
      </c>
      <c r="G3114" t="s">
        <v>554</v>
      </c>
      <c r="H3114" t="s">
        <v>6520</v>
      </c>
      <c r="I3114" t="s">
        <v>692</v>
      </c>
      <c r="J3114">
        <v>671219296.76353347</v>
      </c>
      <c r="K3114">
        <v>9.6787700000000001</v>
      </c>
      <c r="L3114" s="4">
        <v>46386</v>
      </c>
      <c r="M3114" s="4">
        <v>44560</v>
      </c>
    </row>
    <row r="3115" spans="1:13" x14ac:dyDescent="0.4">
      <c r="A3115">
        <v>210001030</v>
      </c>
      <c r="B3115" t="s">
        <v>1977</v>
      </c>
      <c r="C3115" t="s">
        <v>6424</v>
      </c>
      <c r="D3115" t="s">
        <v>554</v>
      </c>
      <c r="F3115" t="s">
        <v>6521</v>
      </c>
      <c r="G3115" t="s">
        <v>554</v>
      </c>
      <c r="H3115" t="s">
        <v>6521</v>
      </c>
      <c r="I3115" t="s">
        <v>692</v>
      </c>
      <c r="J3115">
        <v>182203218.16808221</v>
      </c>
      <c r="K3115">
        <v>10.92877</v>
      </c>
      <c r="L3115" s="4">
        <v>46934</v>
      </c>
      <c r="M3115" s="4">
        <v>45930</v>
      </c>
    </row>
    <row r="3116" spans="1:13" x14ac:dyDescent="0.4">
      <c r="A3116">
        <v>210001030</v>
      </c>
      <c r="B3116" t="s">
        <v>1977</v>
      </c>
      <c r="C3116" t="s">
        <v>6424</v>
      </c>
      <c r="D3116" t="s">
        <v>554</v>
      </c>
      <c r="F3116" t="s">
        <v>6519</v>
      </c>
      <c r="G3116" t="s">
        <v>554</v>
      </c>
      <c r="H3116" t="s">
        <v>6519</v>
      </c>
      <c r="I3116" t="s">
        <v>692</v>
      </c>
      <c r="J3116">
        <v>147189754.00751689</v>
      </c>
      <c r="K3116">
        <v>9.6787700000000001</v>
      </c>
      <c r="L3116" s="4">
        <v>46387</v>
      </c>
      <c r="M3116" s="4">
        <v>44307</v>
      </c>
    </row>
    <row r="3117" spans="1:13" x14ac:dyDescent="0.4">
      <c r="A3117">
        <v>210001030</v>
      </c>
      <c r="B3117" t="s">
        <v>1977</v>
      </c>
      <c r="C3117" t="s">
        <v>6424</v>
      </c>
      <c r="D3117" t="s">
        <v>554</v>
      </c>
      <c r="F3117" t="s">
        <v>6522</v>
      </c>
      <c r="G3117" t="s">
        <v>554</v>
      </c>
      <c r="H3117" t="s">
        <v>6522</v>
      </c>
      <c r="I3117" t="s">
        <v>692</v>
      </c>
      <c r="J3117">
        <v>362367592.24044847</v>
      </c>
      <c r="K3117">
        <v>9.9287700000000001</v>
      </c>
      <c r="L3117" s="4">
        <v>46618</v>
      </c>
      <c r="M3117" s="4">
        <v>44792</v>
      </c>
    </row>
    <row r="3118" spans="1:13" x14ac:dyDescent="0.4">
      <c r="A3118">
        <v>210001030</v>
      </c>
      <c r="B3118" t="s">
        <v>1977</v>
      </c>
      <c r="C3118" t="s">
        <v>6424</v>
      </c>
      <c r="D3118" t="s">
        <v>554</v>
      </c>
      <c r="F3118" t="s">
        <v>6523</v>
      </c>
      <c r="G3118" t="s">
        <v>554</v>
      </c>
      <c r="H3118" t="s">
        <v>6523</v>
      </c>
      <c r="I3118" t="s">
        <v>692</v>
      </c>
      <c r="J3118">
        <v>196743091.17855361</v>
      </c>
      <c r="K3118">
        <v>9.1787700000000001</v>
      </c>
      <c r="L3118" s="4">
        <v>46378</v>
      </c>
      <c r="M3118" s="4">
        <v>44552</v>
      </c>
    </row>
    <row r="3119" spans="1:13" x14ac:dyDescent="0.4">
      <c r="A3119">
        <v>210001030</v>
      </c>
      <c r="B3119" t="s">
        <v>1977</v>
      </c>
      <c r="C3119" t="s">
        <v>6424</v>
      </c>
      <c r="D3119" t="s">
        <v>554</v>
      </c>
      <c r="F3119" t="s">
        <v>6534</v>
      </c>
      <c r="G3119" t="s">
        <v>554</v>
      </c>
      <c r="H3119" t="s">
        <v>6534</v>
      </c>
      <c r="I3119" t="s">
        <v>692</v>
      </c>
      <c r="J3119">
        <v>435627961.56526053</v>
      </c>
      <c r="K3119">
        <v>10.724692938553501</v>
      </c>
      <c r="L3119" s="4">
        <v>46297</v>
      </c>
      <c r="M3119" s="4">
        <v>42185</v>
      </c>
    </row>
    <row r="3120" spans="1:13" x14ac:dyDescent="0.4">
      <c r="A3120">
        <v>210001030</v>
      </c>
      <c r="B3120" t="s">
        <v>1977</v>
      </c>
      <c r="C3120" t="s">
        <v>6424</v>
      </c>
      <c r="D3120" t="s">
        <v>554</v>
      </c>
      <c r="F3120" t="s">
        <v>6535</v>
      </c>
      <c r="G3120" t="s">
        <v>554</v>
      </c>
      <c r="H3120" t="s">
        <v>6535</v>
      </c>
      <c r="I3120" t="s">
        <v>692</v>
      </c>
      <c r="J3120">
        <v>103422200.5580305</v>
      </c>
      <c r="K3120">
        <v>10.42877</v>
      </c>
      <c r="L3120" s="4">
        <v>46112</v>
      </c>
      <c r="M3120" s="4">
        <v>44196</v>
      </c>
    </row>
    <row r="3121" spans="1:13" x14ac:dyDescent="0.4">
      <c r="A3121">
        <v>210001030</v>
      </c>
      <c r="B3121" t="s">
        <v>1977</v>
      </c>
      <c r="C3121" t="s">
        <v>6424</v>
      </c>
      <c r="D3121" t="s">
        <v>554</v>
      </c>
      <c r="F3121" t="s">
        <v>6525</v>
      </c>
      <c r="G3121" t="s">
        <v>554</v>
      </c>
      <c r="H3121" t="s">
        <v>6525</v>
      </c>
      <c r="I3121" t="s">
        <v>692</v>
      </c>
      <c r="J3121">
        <v>406262287.92955267</v>
      </c>
      <c r="K3121">
        <v>11.17877</v>
      </c>
      <c r="L3121" s="4">
        <v>46387</v>
      </c>
      <c r="M3121" s="4">
        <v>43805</v>
      </c>
    </row>
    <row r="3122" spans="1:13" x14ac:dyDescent="0.4">
      <c r="A3122">
        <v>210001030</v>
      </c>
      <c r="B3122" t="s">
        <v>1977</v>
      </c>
      <c r="C3122" t="s">
        <v>6424</v>
      </c>
      <c r="D3122" t="s">
        <v>554</v>
      </c>
      <c r="F3122" t="s">
        <v>6526</v>
      </c>
      <c r="G3122" t="s">
        <v>554</v>
      </c>
      <c r="H3122" t="s">
        <v>6526</v>
      </c>
      <c r="I3122" t="s">
        <v>692</v>
      </c>
      <c r="J3122">
        <v>693638687.94542003</v>
      </c>
      <c r="K3122">
        <v>9.1787700000000001</v>
      </c>
      <c r="L3122" s="4">
        <v>47234</v>
      </c>
      <c r="M3122" s="4">
        <v>45224</v>
      </c>
    </row>
    <row r="3123" spans="1:13" x14ac:dyDescent="0.4">
      <c r="A3123">
        <v>210001030</v>
      </c>
      <c r="B3123" t="s">
        <v>1977</v>
      </c>
      <c r="C3123" t="s">
        <v>6424</v>
      </c>
      <c r="D3123" t="s">
        <v>554</v>
      </c>
      <c r="F3123" t="s">
        <v>6527</v>
      </c>
      <c r="G3123" t="s">
        <v>554</v>
      </c>
      <c r="H3123" t="s">
        <v>6527</v>
      </c>
      <c r="I3123" t="s">
        <v>692</v>
      </c>
      <c r="J3123">
        <v>285405470.98339993</v>
      </c>
      <c r="K3123">
        <v>10.17877</v>
      </c>
      <c r="L3123" s="4">
        <v>46527</v>
      </c>
      <c r="M3123" s="4">
        <v>44701</v>
      </c>
    </row>
    <row r="3124" spans="1:13" x14ac:dyDescent="0.4">
      <c r="A3124">
        <v>210001030</v>
      </c>
      <c r="B3124" t="s">
        <v>1977</v>
      </c>
      <c r="C3124" t="s">
        <v>6424</v>
      </c>
      <c r="D3124" t="s">
        <v>554</v>
      </c>
      <c r="F3124" t="s">
        <v>6528</v>
      </c>
      <c r="G3124" t="s">
        <v>554</v>
      </c>
      <c r="H3124" t="s">
        <v>6528</v>
      </c>
      <c r="I3124" t="s">
        <v>692</v>
      </c>
      <c r="J3124">
        <v>618742159.86202848</v>
      </c>
      <c r="K3124">
        <v>10.67877</v>
      </c>
      <c r="L3124" s="4">
        <v>46707</v>
      </c>
      <c r="M3124" s="4">
        <v>44516</v>
      </c>
    </row>
    <row r="3125" spans="1:13" x14ac:dyDescent="0.4">
      <c r="A3125">
        <v>210001030</v>
      </c>
      <c r="B3125" t="s">
        <v>1977</v>
      </c>
      <c r="C3125" t="s">
        <v>6424</v>
      </c>
      <c r="D3125" t="s">
        <v>554</v>
      </c>
      <c r="F3125" t="s">
        <v>6529</v>
      </c>
      <c r="G3125" t="s">
        <v>554</v>
      </c>
      <c r="H3125" t="s">
        <v>6529</v>
      </c>
      <c r="I3125" t="s">
        <v>692</v>
      </c>
      <c r="J3125">
        <v>334609482.10941732</v>
      </c>
      <c r="K3125">
        <v>10.42877</v>
      </c>
      <c r="L3125" s="4">
        <v>46843</v>
      </c>
      <c r="M3125" s="4">
        <v>44469</v>
      </c>
    </row>
    <row r="3126" spans="1:13" x14ac:dyDescent="0.4">
      <c r="A3126">
        <v>210001030</v>
      </c>
      <c r="B3126" t="s">
        <v>1977</v>
      </c>
      <c r="C3126" t="s">
        <v>6424</v>
      </c>
      <c r="D3126" t="s">
        <v>554</v>
      </c>
      <c r="F3126" t="s">
        <v>6531</v>
      </c>
      <c r="G3126" t="s">
        <v>554</v>
      </c>
      <c r="H3126" t="s">
        <v>6531</v>
      </c>
      <c r="I3126" t="s">
        <v>692</v>
      </c>
      <c r="J3126">
        <v>253013097.78654599</v>
      </c>
      <c r="K3126">
        <v>9.6787700000000001</v>
      </c>
      <c r="L3126" s="4">
        <v>47079</v>
      </c>
      <c r="M3126" s="4">
        <v>45252</v>
      </c>
    </row>
    <row r="3127" spans="1:13" x14ac:dyDescent="0.4">
      <c r="A3127">
        <v>210001030</v>
      </c>
      <c r="B3127" t="s">
        <v>1977</v>
      </c>
      <c r="C3127" t="s">
        <v>6424</v>
      </c>
      <c r="D3127" t="s">
        <v>554</v>
      </c>
      <c r="F3127" t="s">
        <v>6532</v>
      </c>
      <c r="G3127" t="s">
        <v>554</v>
      </c>
      <c r="H3127" t="s">
        <v>6532</v>
      </c>
      <c r="I3127" t="s">
        <v>692</v>
      </c>
      <c r="J3127">
        <v>72532247.851268396</v>
      </c>
      <c r="K3127">
        <v>3.7787700000000002</v>
      </c>
      <c r="L3127" s="4">
        <v>46568</v>
      </c>
      <c r="M3127" s="4">
        <v>42474</v>
      </c>
    </row>
    <row r="3128" spans="1:13" x14ac:dyDescent="0.4">
      <c r="A3128">
        <v>210001030</v>
      </c>
      <c r="B3128" t="s">
        <v>1977</v>
      </c>
      <c r="C3128" t="s">
        <v>6424</v>
      </c>
      <c r="D3128" t="s">
        <v>554</v>
      </c>
      <c r="F3128" t="s">
        <v>6533</v>
      </c>
      <c r="G3128" t="s">
        <v>554</v>
      </c>
      <c r="H3128" t="s">
        <v>6533</v>
      </c>
      <c r="I3128" t="s">
        <v>692</v>
      </c>
      <c r="J3128">
        <v>11750607.34468659</v>
      </c>
      <c r="K3128">
        <v>9.9287700000000001</v>
      </c>
      <c r="L3128" s="4">
        <v>46965</v>
      </c>
      <c r="M3128" s="4">
        <v>45138</v>
      </c>
    </row>
    <row r="3129" spans="1:13" x14ac:dyDescent="0.4">
      <c r="A3129">
        <v>210001030</v>
      </c>
      <c r="B3129" t="s">
        <v>1977</v>
      </c>
      <c r="C3129" t="s">
        <v>6424</v>
      </c>
      <c r="D3129" t="s">
        <v>554</v>
      </c>
      <c r="F3129" t="s">
        <v>6536</v>
      </c>
      <c r="G3129" t="s">
        <v>554</v>
      </c>
      <c r="H3129" t="s">
        <v>6536</v>
      </c>
      <c r="I3129" t="s">
        <v>692</v>
      </c>
      <c r="J3129">
        <v>465856742.93658632</v>
      </c>
      <c r="K3129">
        <v>9.4287700000000001</v>
      </c>
      <c r="L3129" s="4">
        <v>46694</v>
      </c>
      <c r="M3129" s="4">
        <v>44868</v>
      </c>
    </row>
    <row r="3130" spans="1:13" x14ac:dyDescent="0.4">
      <c r="A3130">
        <v>210001030</v>
      </c>
      <c r="B3130" t="s">
        <v>1977</v>
      </c>
      <c r="C3130" t="s">
        <v>6424</v>
      </c>
      <c r="D3130" t="s">
        <v>554</v>
      </c>
      <c r="F3130" t="s">
        <v>6537</v>
      </c>
      <c r="G3130" t="s">
        <v>554</v>
      </c>
      <c r="H3130" t="s">
        <v>6537</v>
      </c>
      <c r="I3130" t="s">
        <v>692</v>
      </c>
      <c r="J3130">
        <v>465199628.91553462</v>
      </c>
      <c r="K3130">
        <v>9.4287700000000001</v>
      </c>
      <c r="L3130" s="4">
        <v>46512</v>
      </c>
      <c r="M3130" s="4">
        <v>44686</v>
      </c>
    </row>
    <row r="3131" spans="1:13" x14ac:dyDescent="0.4">
      <c r="A3131">
        <v>210001030</v>
      </c>
      <c r="B3131" t="s">
        <v>1977</v>
      </c>
      <c r="C3131" t="s">
        <v>6424</v>
      </c>
      <c r="D3131" t="s">
        <v>554</v>
      </c>
      <c r="F3131" t="s">
        <v>6538</v>
      </c>
      <c r="G3131" t="s">
        <v>554</v>
      </c>
      <c r="H3131" t="s">
        <v>6538</v>
      </c>
      <c r="I3131" t="s">
        <v>692</v>
      </c>
      <c r="J3131">
        <v>669982.06333858857</v>
      </c>
      <c r="K3131">
        <v>9.6787700000000001</v>
      </c>
      <c r="L3131" s="4">
        <v>46875</v>
      </c>
      <c r="M3131" s="4">
        <v>45048</v>
      </c>
    </row>
    <row r="3132" spans="1:13" x14ac:dyDescent="0.4">
      <c r="A3132">
        <v>210001030</v>
      </c>
      <c r="B3132" t="s">
        <v>1977</v>
      </c>
      <c r="C3132" t="s">
        <v>6424</v>
      </c>
      <c r="D3132" t="s">
        <v>554</v>
      </c>
      <c r="F3132" t="s">
        <v>6542</v>
      </c>
      <c r="G3132" t="s">
        <v>554</v>
      </c>
      <c r="H3132" t="s">
        <v>6542</v>
      </c>
      <c r="I3132" t="s">
        <v>692</v>
      </c>
      <c r="J3132">
        <v>85851456.732528597</v>
      </c>
      <c r="K3132">
        <v>9.1787700000000001</v>
      </c>
      <c r="L3132" s="4">
        <v>46545</v>
      </c>
      <c r="M3132" s="4">
        <v>44719</v>
      </c>
    </row>
    <row r="3133" spans="1:13" x14ac:dyDescent="0.4">
      <c r="A3133">
        <v>210001030</v>
      </c>
      <c r="B3133" t="s">
        <v>1977</v>
      </c>
      <c r="C3133" t="s">
        <v>6424</v>
      </c>
      <c r="D3133" t="s">
        <v>554</v>
      </c>
      <c r="F3133" t="s">
        <v>6539</v>
      </c>
      <c r="G3133" t="s">
        <v>554</v>
      </c>
      <c r="H3133" t="s">
        <v>6539</v>
      </c>
      <c r="I3133" t="s">
        <v>692</v>
      </c>
      <c r="J3133">
        <v>280531724.8915199</v>
      </c>
      <c r="K3133">
        <v>9.6787700000000001</v>
      </c>
      <c r="L3133" s="4">
        <v>46775</v>
      </c>
      <c r="M3133" s="4">
        <v>44949</v>
      </c>
    </row>
    <row r="3134" spans="1:13" x14ac:dyDescent="0.4">
      <c r="A3134">
        <v>210001030</v>
      </c>
      <c r="B3134" t="s">
        <v>1977</v>
      </c>
      <c r="C3134" t="s">
        <v>6424</v>
      </c>
      <c r="D3134" t="s">
        <v>554</v>
      </c>
      <c r="F3134" t="s">
        <v>6543</v>
      </c>
      <c r="G3134" t="s">
        <v>554</v>
      </c>
      <c r="H3134" t="s">
        <v>6543</v>
      </c>
      <c r="I3134" t="s">
        <v>692</v>
      </c>
      <c r="J3134">
        <v>79693516.338636458</v>
      </c>
      <c r="K3134">
        <v>8.6787700000000001</v>
      </c>
      <c r="L3134" s="4">
        <v>47429</v>
      </c>
      <c r="M3134" s="4">
        <v>44872</v>
      </c>
    </row>
    <row r="3135" spans="1:13" x14ac:dyDescent="0.4">
      <c r="A3135">
        <v>210001030</v>
      </c>
      <c r="B3135" t="s">
        <v>1977</v>
      </c>
      <c r="C3135" t="s">
        <v>6424</v>
      </c>
      <c r="D3135" t="s">
        <v>554</v>
      </c>
      <c r="F3135" t="s">
        <v>6540</v>
      </c>
      <c r="G3135" t="s">
        <v>554</v>
      </c>
      <c r="H3135" t="s">
        <v>6540</v>
      </c>
      <c r="I3135" t="s">
        <v>692</v>
      </c>
      <c r="J3135">
        <v>126187677.6304037</v>
      </c>
      <c r="K3135">
        <v>10.42877</v>
      </c>
      <c r="L3135" s="4">
        <v>47342</v>
      </c>
      <c r="M3135" s="4">
        <v>44420</v>
      </c>
    </row>
    <row r="3136" spans="1:13" x14ac:dyDescent="0.4">
      <c r="A3136">
        <v>210001030</v>
      </c>
      <c r="B3136" t="s">
        <v>1977</v>
      </c>
      <c r="C3136" t="s">
        <v>6424</v>
      </c>
      <c r="D3136" t="s">
        <v>554</v>
      </c>
      <c r="F3136" t="s">
        <v>6541</v>
      </c>
      <c r="G3136" t="s">
        <v>554</v>
      </c>
      <c r="H3136" t="s">
        <v>6541</v>
      </c>
      <c r="I3136" t="s">
        <v>692</v>
      </c>
      <c r="J3136">
        <v>409847851.83691859</v>
      </c>
      <c r="K3136">
        <v>10.42877</v>
      </c>
      <c r="L3136" s="4">
        <v>46616</v>
      </c>
      <c r="M3136" s="4">
        <v>44421</v>
      </c>
    </row>
    <row r="3137" spans="1:13" x14ac:dyDescent="0.4">
      <c r="A3137">
        <v>210001030</v>
      </c>
      <c r="B3137" t="s">
        <v>1977</v>
      </c>
      <c r="C3137" t="s">
        <v>6424</v>
      </c>
      <c r="D3137" t="s">
        <v>554</v>
      </c>
      <c r="F3137" t="s">
        <v>6544</v>
      </c>
      <c r="G3137" t="s">
        <v>554</v>
      </c>
      <c r="H3137" t="s">
        <v>6544</v>
      </c>
      <c r="I3137" t="s">
        <v>692</v>
      </c>
      <c r="J3137">
        <v>423392958.23915988</v>
      </c>
      <c r="K3137">
        <v>9.4287700000000001</v>
      </c>
      <c r="L3137" s="4">
        <v>46510</v>
      </c>
      <c r="M3137" s="4">
        <v>43326</v>
      </c>
    </row>
    <row r="3138" spans="1:13" x14ac:dyDescent="0.4">
      <c r="A3138">
        <v>210001030</v>
      </c>
      <c r="B3138" t="s">
        <v>1977</v>
      </c>
      <c r="C3138" t="s">
        <v>6424</v>
      </c>
      <c r="D3138" t="s">
        <v>554</v>
      </c>
      <c r="F3138" t="s">
        <v>6545</v>
      </c>
      <c r="G3138" t="s">
        <v>554</v>
      </c>
      <c r="H3138" t="s">
        <v>6545</v>
      </c>
      <c r="I3138" t="s">
        <v>692</v>
      </c>
      <c r="J3138">
        <v>194861992.76004699</v>
      </c>
      <c r="K3138">
        <v>10.17877</v>
      </c>
      <c r="L3138" s="4">
        <v>46407</v>
      </c>
      <c r="M3138" s="4">
        <v>44216</v>
      </c>
    </row>
    <row r="3139" spans="1:13" x14ac:dyDescent="0.4">
      <c r="A3139">
        <v>210001030</v>
      </c>
      <c r="B3139" t="s">
        <v>1977</v>
      </c>
      <c r="C3139" t="s">
        <v>6424</v>
      </c>
      <c r="D3139" t="s">
        <v>554</v>
      </c>
      <c r="F3139" t="s">
        <v>6546</v>
      </c>
      <c r="G3139" t="s">
        <v>554</v>
      </c>
      <c r="H3139" t="s">
        <v>6546</v>
      </c>
      <c r="I3139" t="s">
        <v>692</v>
      </c>
      <c r="J3139">
        <v>393512335.03297788</v>
      </c>
      <c r="K3139">
        <v>9.6787700000000001</v>
      </c>
      <c r="L3139" s="4">
        <v>46897</v>
      </c>
      <c r="M3139" s="4">
        <v>44524</v>
      </c>
    </row>
    <row r="3140" spans="1:13" x14ac:dyDescent="0.4">
      <c r="A3140">
        <v>210001030</v>
      </c>
      <c r="B3140" t="s">
        <v>1977</v>
      </c>
      <c r="C3140" t="s">
        <v>6424</v>
      </c>
      <c r="D3140" t="s">
        <v>554</v>
      </c>
      <c r="F3140" t="s">
        <v>6547</v>
      </c>
      <c r="G3140" t="s">
        <v>554</v>
      </c>
      <c r="H3140" t="s">
        <v>6547</v>
      </c>
      <c r="I3140" t="s">
        <v>692</v>
      </c>
      <c r="J3140">
        <v>686381688.91435397</v>
      </c>
      <c r="K3140">
        <v>9.6787700000000001</v>
      </c>
      <c r="L3140" s="4">
        <v>46471</v>
      </c>
      <c r="M3140" s="4">
        <v>44099</v>
      </c>
    </row>
    <row r="3141" spans="1:13" x14ac:dyDescent="0.4">
      <c r="A3141">
        <v>210001030</v>
      </c>
      <c r="B3141" t="s">
        <v>1977</v>
      </c>
      <c r="C3141" t="s">
        <v>6424</v>
      </c>
      <c r="D3141" t="s">
        <v>554</v>
      </c>
      <c r="F3141" t="s">
        <v>6548</v>
      </c>
      <c r="G3141" t="s">
        <v>554</v>
      </c>
      <c r="H3141" t="s">
        <v>6548</v>
      </c>
      <c r="I3141" t="s">
        <v>692</v>
      </c>
      <c r="J3141">
        <v>432191558.70589697</v>
      </c>
      <c r="K3141">
        <v>9.9287700000000001</v>
      </c>
      <c r="L3141" s="4">
        <v>46559</v>
      </c>
      <c r="M3141" s="4">
        <v>44272</v>
      </c>
    </row>
    <row r="3142" spans="1:13" x14ac:dyDescent="0.4">
      <c r="A3142">
        <v>210001030</v>
      </c>
      <c r="B3142" t="s">
        <v>1977</v>
      </c>
      <c r="C3142" t="s">
        <v>6424</v>
      </c>
      <c r="D3142" t="s">
        <v>554</v>
      </c>
      <c r="F3142" t="s">
        <v>6549</v>
      </c>
      <c r="G3142" t="s">
        <v>554</v>
      </c>
      <c r="H3142" t="s">
        <v>6549</v>
      </c>
      <c r="I3142" t="s">
        <v>692</v>
      </c>
      <c r="J3142">
        <v>929655152.78203428</v>
      </c>
      <c r="K3142">
        <v>9.4287700000000001</v>
      </c>
      <c r="L3142" s="4">
        <v>46324</v>
      </c>
      <c r="M3142" s="4">
        <v>44498</v>
      </c>
    </row>
    <row r="3143" spans="1:13" x14ac:dyDescent="0.4">
      <c r="A3143">
        <v>210001030</v>
      </c>
      <c r="B3143" t="s">
        <v>1977</v>
      </c>
      <c r="C3143" t="s">
        <v>6424</v>
      </c>
      <c r="D3143" t="s">
        <v>554</v>
      </c>
      <c r="F3143" t="s">
        <v>6556</v>
      </c>
      <c r="G3143" t="s">
        <v>554</v>
      </c>
      <c r="H3143" t="s">
        <v>6556</v>
      </c>
      <c r="I3143" t="s">
        <v>692</v>
      </c>
      <c r="J3143">
        <v>327252771.77337033</v>
      </c>
      <c r="K3143">
        <v>10.67877</v>
      </c>
      <c r="L3143" s="4">
        <v>46159</v>
      </c>
      <c r="M3143" s="4">
        <v>44333</v>
      </c>
    </row>
    <row r="3144" spans="1:13" x14ac:dyDescent="0.4">
      <c r="A3144">
        <v>210001030</v>
      </c>
      <c r="B3144" t="s">
        <v>1977</v>
      </c>
      <c r="C3144" t="s">
        <v>6424</v>
      </c>
      <c r="D3144" t="s">
        <v>554</v>
      </c>
      <c r="F3144" t="s">
        <v>6550</v>
      </c>
      <c r="G3144" t="s">
        <v>554</v>
      </c>
      <c r="H3144" t="s">
        <v>6550</v>
      </c>
      <c r="I3144" t="s">
        <v>692</v>
      </c>
      <c r="J3144">
        <v>191640499.3811287</v>
      </c>
      <c r="K3144">
        <v>9.6787700000000001</v>
      </c>
      <c r="L3144" s="4">
        <v>46484</v>
      </c>
      <c r="M3144" s="4">
        <v>44658</v>
      </c>
    </row>
    <row r="3145" spans="1:13" x14ac:dyDescent="0.4">
      <c r="A3145">
        <v>210001030</v>
      </c>
      <c r="B3145" t="s">
        <v>1977</v>
      </c>
      <c r="C3145" t="s">
        <v>6424</v>
      </c>
      <c r="D3145" t="s">
        <v>554</v>
      </c>
      <c r="F3145" t="s">
        <v>6557</v>
      </c>
      <c r="G3145" t="s">
        <v>554</v>
      </c>
      <c r="H3145" t="s">
        <v>6557</v>
      </c>
      <c r="I3145" t="s">
        <v>692</v>
      </c>
      <c r="J3145">
        <v>121419393.2276479</v>
      </c>
      <c r="K3145">
        <v>8.9287700000000001</v>
      </c>
      <c r="L3145" s="4">
        <v>46230</v>
      </c>
      <c r="M3145" s="4">
        <v>44223</v>
      </c>
    </row>
    <row r="3146" spans="1:13" x14ac:dyDescent="0.4">
      <c r="A3146">
        <v>210001030</v>
      </c>
      <c r="B3146" t="s">
        <v>1977</v>
      </c>
      <c r="C3146" t="s">
        <v>6424</v>
      </c>
      <c r="D3146" t="s">
        <v>554</v>
      </c>
      <c r="F3146" t="s">
        <v>6558</v>
      </c>
      <c r="G3146" t="s">
        <v>554</v>
      </c>
      <c r="H3146" t="s">
        <v>6558</v>
      </c>
      <c r="I3146" t="s">
        <v>692</v>
      </c>
      <c r="J3146">
        <v>538533729.55901158</v>
      </c>
      <c r="K3146">
        <v>11.67877</v>
      </c>
      <c r="L3146" s="4">
        <v>46441</v>
      </c>
      <c r="M3146" s="4">
        <v>44615</v>
      </c>
    </row>
    <row r="3147" spans="1:13" x14ac:dyDescent="0.4">
      <c r="A3147">
        <v>210001030</v>
      </c>
      <c r="B3147" t="s">
        <v>1977</v>
      </c>
      <c r="C3147" t="s">
        <v>6424</v>
      </c>
      <c r="D3147" t="s">
        <v>554</v>
      </c>
      <c r="F3147" t="s">
        <v>6551</v>
      </c>
      <c r="G3147" t="s">
        <v>554</v>
      </c>
      <c r="H3147" t="s">
        <v>6551</v>
      </c>
      <c r="I3147" t="s">
        <v>692</v>
      </c>
      <c r="J3147">
        <v>330114839.43877268</v>
      </c>
      <c r="K3147">
        <v>12.659287542785391</v>
      </c>
      <c r="L3147" s="4">
        <v>46086</v>
      </c>
      <c r="M3147" s="4">
        <v>44260</v>
      </c>
    </row>
    <row r="3148" spans="1:13" x14ac:dyDescent="0.4">
      <c r="A3148">
        <v>210001030</v>
      </c>
      <c r="B3148" t="s">
        <v>1977</v>
      </c>
      <c r="C3148" t="s">
        <v>6424</v>
      </c>
      <c r="D3148" t="s">
        <v>554</v>
      </c>
      <c r="F3148" t="s">
        <v>6552</v>
      </c>
      <c r="G3148" t="s">
        <v>554</v>
      </c>
      <c r="H3148" t="s">
        <v>6552</v>
      </c>
      <c r="I3148" t="s">
        <v>692</v>
      </c>
      <c r="J3148">
        <v>225833449.59574309</v>
      </c>
      <c r="K3148">
        <v>9.6787700000000001</v>
      </c>
      <c r="L3148" s="4">
        <v>47088</v>
      </c>
      <c r="M3148" s="4">
        <v>45261</v>
      </c>
    </row>
    <row r="3149" spans="1:13" x14ac:dyDescent="0.4">
      <c r="A3149">
        <v>210001030</v>
      </c>
      <c r="B3149" t="s">
        <v>1977</v>
      </c>
      <c r="C3149" t="s">
        <v>6424</v>
      </c>
      <c r="D3149" t="s">
        <v>554</v>
      </c>
      <c r="F3149" t="s">
        <v>6553</v>
      </c>
      <c r="G3149" t="s">
        <v>554</v>
      </c>
      <c r="H3149" t="s">
        <v>6553</v>
      </c>
      <c r="I3149" t="s">
        <v>692</v>
      </c>
      <c r="J3149">
        <v>90318894.567231566</v>
      </c>
      <c r="K3149">
        <v>8.9287700000000001</v>
      </c>
      <c r="L3149" s="4">
        <v>46873</v>
      </c>
      <c r="M3149" s="4">
        <v>44316</v>
      </c>
    </row>
    <row r="3150" spans="1:13" x14ac:dyDescent="0.4">
      <c r="A3150">
        <v>210001030</v>
      </c>
      <c r="B3150" t="s">
        <v>1977</v>
      </c>
      <c r="C3150" t="s">
        <v>6424</v>
      </c>
      <c r="D3150" t="s">
        <v>554</v>
      </c>
      <c r="F3150" t="s">
        <v>6554</v>
      </c>
      <c r="G3150" t="s">
        <v>554</v>
      </c>
      <c r="H3150" t="s">
        <v>6554</v>
      </c>
      <c r="I3150" t="s">
        <v>692</v>
      </c>
      <c r="J3150">
        <v>358334057.38559067</v>
      </c>
      <c r="K3150">
        <v>9.1787700000000001</v>
      </c>
      <c r="L3150" s="4">
        <v>46942</v>
      </c>
      <c r="M3150" s="4">
        <v>44750</v>
      </c>
    </row>
    <row r="3151" spans="1:13" x14ac:dyDescent="0.4">
      <c r="A3151">
        <v>210001030</v>
      </c>
      <c r="B3151" t="s">
        <v>1977</v>
      </c>
      <c r="C3151" t="s">
        <v>6424</v>
      </c>
      <c r="D3151" t="s">
        <v>554</v>
      </c>
      <c r="F3151" t="s">
        <v>6555</v>
      </c>
      <c r="G3151" t="s">
        <v>554</v>
      </c>
      <c r="H3151" t="s">
        <v>6555</v>
      </c>
      <c r="I3151" t="s">
        <v>692</v>
      </c>
      <c r="J3151">
        <v>562420764.75920892</v>
      </c>
      <c r="K3151">
        <v>8.9287700000000001</v>
      </c>
      <c r="L3151" s="4">
        <v>46721</v>
      </c>
      <c r="M3151" s="4">
        <v>44895</v>
      </c>
    </row>
    <row r="3152" spans="1:13" x14ac:dyDescent="0.4">
      <c r="A3152">
        <v>210001030</v>
      </c>
      <c r="B3152" t="s">
        <v>1977</v>
      </c>
      <c r="C3152" t="s">
        <v>6424</v>
      </c>
      <c r="D3152" t="s">
        <v>554</v>
      </c>
      <c r="F3152" t="s">
        <v>6561</v>
      </c>
      <c r="G3152" t="s">
        <v>554</v>
      </c>
      <c r="H3152" t="s">
        <v>6561</v>
      </c>
      <c r="I3152" t="s">
        <v>692</v>
      </c>
      <c r="J3152">
        <v>527784511.55599529</v>
      </c>
      <c r="K3152">
        <v>10.42877</v>
      </c>
      <c r="L3152" s="4">
        <v>46692</v>
      </c>
      <c r="M3152" s="4">
        <v>44501</v>
      </c>
    </row>
    <row r="3153" spans="1:13" x14ac:dyDescent="0.4">
      <c r="A3153">
        <v>210001030</v>
      </c>
      <c r="B3153" t="s">
        <v>1977</v>
      </c>
      <c r="C3153" t="s">
        <v>6424</v>
      </c>
      <c r="D3153" t="s">
        <v>554</v>
      </c>
      <c r="F3153" t="s">
        <v>6563</v>
      </c>
      <c r="G3153" t="s">
        <v>554</v>
      </c>
      <c r="H3153" t="s">
        <v>6563</v>
      </c>
      <c r="I3153" t="s">
        <v>692</v>
      </c>
      <c r="J3153">
        <v>1198249304.5108099</v>
      </c>
      <c r="K3153">
        <v>12.17877</v>
      </c>
      <c r="L3153" s="4">
        <v>46568</v>
      </c>
      <c r="M3153" s="4">
        <v>44407</v>
      </c>
    </row>
    <row r="3154" spans="1:13" x14ac:dyDescent="0.4">
      <c r="A3154">
        <v>210001030</v>
      </c>
      <c r="B3154" t="s">
        <v>1977</v>
      </c>
      <c r="C3154" t="s">
        <v>6424</v>
      </c>
      <c r="D3154" t="s">
        <v>554</v>
      </c>
      <c r="F3154" t="s">
        <v>6564</v>
      </c>
      <c r="G3154" t="s">
        <v>554</v>
      </c>
      <c r="H3154" t="s">
        <v>6564</v>
      </c>
      <c r="I3154" t="s">
        <v>692</v>
      </c>
      <c r="J3154">
        <v>285150999.57217181</v>
      </c>
      <c r="K3154">
        <v>9.1787700000000001</v>
      </c>
      <c r="L3154" s="4">
        <v>46763</v>
      </c>
      <c r="M3154" s="4">
        <v>44937</v>
      </c>
    </row>
    <row r="3155" spans="1:13" x14ac:dyDescent="0.4">
      <c r="A3155">
        <v>210001030</v>
      </c>
      <c r="B3155" t="s">
        <v>1977</v>
      </c>
      <c r="C3155" t="s">
        <v>6424</v>
      </c>
      <c r="D3155" t="s">
        <v>554</v>
      </c>
      <c r="F3155" t="s">
        <v>6562</v>
      </c>
      <c r="G3155" t="s">
        <v>554</v>
      </c>
      <c r="H3155" t="s">
        <v>6562</v>
      </c>
      <c r="I3155" t="s">
        <v>692</v>
      </c>
      <c r="J3155">
        <v>837522184.70720041</v>
      </c>
      <c r="K3155">
        <v>8.9287700000000001</v>
      </c>
      <c r="L3155" s="4">
        <v>46568</v>
      </c>
      <c r="M3155" s="4">
        <v>43769</v>
      </c>
    </row>
    <row r="3156" spans="1:13" x14ac:dyDescent="0.4">
      <c r="A3156">
        <v>210001030</v>
      </c>
      <c r="B3156" t="s">
        <v>1977</v>
      </c>
      <c r="C3156" t="s">
        <v>6424</v>
      </c>
      <c r="D3156" t="s">
        <v>554</v>
      </c>
      <c r="F3156" t="s">
        <v>6566</v>
      </c>
      <c r="G3156" t="s">
        <v>554</v>
      </c>
      <c r="H3156" t="s">
        <v>6566</v>
      </c>
      <c r="I3156" t="s">
        <v>692</v>
      </c>
      <c r="J3156">
        <v>434373500.1318472</v>
      </c>
      <c r="K3156">
        <v>9.6787700000000001</v>
      </c>
      <c r="L3156" s="4">
        <v>46104</v>
      </c>
      <c r="M3156" s="4">
        <v>44278</v>
      </c>
    </row>
    <row r="3157" spans="1:13" x14ac:dyDescent="0.4">
      <c r="A3157">
        <v>210001030</v>
      </c>
      <c r="B3157" t="s">
        <v>1977</v>
      </c>
      <c r="C3157" t="s">
        <v>6424</v>
      </c>
      <c r="D3157" t="s">
        <v>554</v>
      </c>
      <c r="F3157" t="s">
        <v>6567</v>
      </c>
      <c r="G3157" t="s">
        <v>554</v>
      </c>
      <c r="H3157" t="s">
        <v>6567</v>
      </c>
      <c r="I3157" t="s">
        <v>692</v>
      </c>
      <c r="J3157">
        <v>797238564.69164503</v>
      </c>
      <c r="K3157">
        <v>9.9287700000000001</v>
      </c>
      <c r="L3157" s="4">
        <v>47057</v>
      </c>
      <c r="M3157" s="4">
        <v>44865</v>
      </c>
    </row>
    <row r="3158" spans="1:13" x14ac:dyDescent="0.4">
      <c r="A3158">
        <v>210001030</v>
      </c>
      <c r="B3158" t="s">
        <v>1977</v>
      </c>
      <c r="C3158" t="s">
        <v>6424</v>
      </c>
      <c r="D3158" t="s">
        <v>554</v>
      </c>
      <c r="F3158" t="s">
        <v>6568</v>
      </c>
      <c r="G3158" t="s">
        <v>554</v>
      </c>
      <c r="H3158" t="s">
        <v>6568</v>
      </c>
      <c r="I3158" t="s">
        <v>692</v>
      </c>
      <c r="J3158">
        <v>467675571.63801122</v>
      </c>
      <c r="K3158">
        <v>9.4287700000000001</v>
      </c>
      <c r="L3158" s="4">
        <v>46280</v>
      </c>
      <c r="M3158" s="4">
        <v>44819</v>
      </c>
    </row>
    <row r="3159" spans="1:13" x14ac:dyDescent="0.4">
      <c r="A3159">
        <v>210001030</v>
      </c>
      <c r="B3159" t="s">
        <v>1977</v>
      </c>
      <c r="C3159" t="s">
        <v>6424</v>
      </c>
      <c r="D3159" t="s">
        <v>554</v>
      </c>
      <c r="F3159" t="s">
        <v>6569</v>
      </c>
      <c r="G3159" t="s">
        <v>554</v>
      </c>
      <c r="H3159" t="s">
        <v>6569</v>
      </c>
      <c r="I3159" t="s">
        <v>692</v>
      </c>
      <c r="J3159">
        <v>9211111.3054480646</v>
      </c>
      <c r="K3159">
        <v>10.42877</v>
      </c>
      <c r="L3159" s="4">
        <v>46997</v>
      </c>
      <c r="M3159" s="4">
        <v>45170</v>
      </c>
    </row>
    <row r="3160" spans="1:13" x14ac:dyDescent="0.4">
      <c r="A3160">
        <v>210001030</v>
      </c>
      <c r="B3160" t="s">
        <v>1977</v>
      </c>
      <c r="C3160" t="s">
        <v>6424</v>
      </c>
      <c r="D3160" t="s">
        <v>554</v>
      </c>
      <c r="F3160" t="s">
        <v>6570</v>
      </c>
      <c r="G3160" t="s">
        <v>554</v>
      </c>
      <c r="H3160" t="s">
        <v>6570</v>
      </c>
      <c r="I3160" t="s">
        <v>692</v>
      </c>
      <c r="J3160">
        <v>241312030.98041999</v>
      </c>
      <c r="K3160">
        <v>9.1787700000000001</v>
      </c>
      <c r="L3160" s="4">
        <v>46534</v>
      </c>
      <c r="M3160" s="4">
        <v>42684</v>
      </c>
    </row>
    <row r="3161" spans="1:13" x14ac:dyDescent="0.4">
      <c r="A3161">
        <v>210001030</v>
      </c>
      <c r="B3161" t="s">
        <v>1977</v>
      </c>
      <c r="C3161" t="s">
        <v>6424</v>
      </c>
      <c r="D3161" t="s">
        <v>554</v>
      </c>
      <c r="F3161" t="s">
        <v>6571</v>
      </c>
      <c r="G3161" t="s">
        <v>554</v>
      </c>
      <c r="H3161" t="s">
        <v>6571</v>
      </c>
      <c r="I3161" t="s">
        <v>692</v>
      </c>
      <c r="J3161">
        <v>186152110.2168406</v>
      </c>
      <c r="K3161">
        <v>9.4287700000000001</v>
      </c>
      <c r="L3161" s="4">
        <v>47038</v>
      </c>
      <c r="M3161" s="4">
        <v>45211</v>
      </c>
    </row>
    <row r="3162" spans="1:13" x14ac:dyDescent="0.4">
      <c r="A3162">
        <v>210001030</v>
      </c>
      <c r="B3162" t="s">
        <v>1977</v>
      </c>
      <c r="C3162" t="s">
        <v>6424</v>
      </c>
      <c r="D3162" t="s">
        <v>554</v>
      </c>
      <c r="F3162" t="s">
        <v>6572</v>
      </c>
      <c r="G3162" t="s">
        <v>554</v>
      </c>
      <c r="H3162" t="s">
        <v>6572</v>
      </c>
      <c r="I3162" t="s">
        <v>692</v>
      </c>
      <c r="J3162">
        <v>351078370.43908</v>
      </c>
      <c r="K3162">
        <v>8.9287700000000001</v>
      </c>
      <c r="L3162" s="4">
        <v>47011</v>
      </c>
      <c r="M3162" s="4">
        <v>44819</v>
      </c>
    </row>
    <row r="3163" spans="1:13" x14ac:dyDescent="0.4">
      <c r="A3163">
        <v>210001030</v>
      </c>
      <c r="B3163" t="s">
        <v>1977</v>
      </c>
      <c r="C3163" t="s">
        <v>6424</v>
      </c>
      <c r="D3163" t="s">
        <v>554</v>
      </c>
      <c r="F3163" t="s">
        <v>6573</v>
      </c>
      <c r="G3163" t="s">
        <v>554</v>
      </c>
      <c r="H3163" t="s">
        <v>6573</v>
      </c>
      <c r="I3163" t="s">
        <v>692</v>
      </c>
      <c r="J3163">
        <v>336868888.15296352</v>
      </c>
      <c r="K3163">
        <v>8.9287700000000001</v>
      </c>
      <c r="L3163" s="4">
        <v>46689</v>
      </c>
      <c r="M3163" s="4">
        <v>44498</v>
      </c>
    </row>
    <row r="3164" spans="1:13" x14ac:dyDescent="0.4">
      <c r="A3164">
        <v>210001030</v>
      </c>
      <c r="B3164" t="s">
        <v>1977</v>
      </c>
      <c r="C3164" t="s">
        <v>6424</v>
      </c>
      <c r="D3164" t="s">
        <v>554</v>
      </c>
      <c r="F3164" t="s">
        <v>6574</v>
      </c>
      <c r="G3164" t="s">
        <v>554</v>
      </c>
      <c r="H3164" t="s">
        <v>6574</v>
      </c>
      <c r="I3164" t="s">
        <v>692</v>
      </c>
      <c r="J3164">
        <v>426219097.57564819</v>
      </c>
      <c r="K3164">
        <v>9.9287700000000001</v>
      </c>
      <c r="L3164" s="4">
        <v>46264</v>
      </c>
      <c r="M3164" s="4">
        <v>45168</v>
      </c>
    </row>
    <row r="3165" spans="1:13" x14ac:dyDescent="0.4">
      <c r="A3165">
        <v>210001030</v>
      </c>
      <c r="B3165" t="s">
        <v>1977</v>
      </c>
      <c r="C3165" t="s">
        <v>6424</v>
      </c>
      <c r="D3165" t="s">
        <v>554</v>
      </c>
      <c r="F3165" t="s">
        <v>6575</v>
      </c>
      <c r="G3165" t="s">
        <v>554</v>
      </c>
      <c r="H3165" t="s">
        <v>6575</v>
      </c>
      <c r="I3165" t="s">
        <v>692</v>
      </c>
      <c r="J3165">
        <v>104857172.4247022</v>
      </c>
      <c r="K3165">
        <v>9.1787700000000001</v>
      </c>
      <c r="L3165" s="4">
        <v>46737</v>
      </c>
      <c r="M3165" s="4">
        <v>44911</v>
      </c>
    </row>
    <row r="3166" spans="1:13" x14ac:dyDescent="0.4">
      <c r="A3166">
        <v>210001030</v>
      </c>
      <c r="B3166" t="s">
        <v>1977</v>
      </c>
      <c r="C3166" t="s">
        <v>6424</v>
      </c>
      <c r="D3166" t="s">
        <v>554</v>
      </c>
      <c r="F3166" t="s">
        <v>6576</v>
      </c>
      <c r="G3166" t="s">
        <v>554</v>
      </c>
      <c r="H3166" t="s">
        <v>6576</v>
      </c>
      <c r="I3166" t="s">
        <v>692</v>
      </c>
      <c r="J3166">
        <v>371066079.05334532</v>
      </c>
      <c r="K3166">
        <v>10.17877</v>
      </c>
      <c r="L3166" s="4">
        <v>46142</v>
      </c>
      <c r="M3166" s="4">
        <v>44781</v>
      </c>
    </row>
    <row r="3167" spans="1:13" x14ac:dyDescent="0.4">
      <c r="A3167">
        <v>210001030</v>
      </c>
      <c r="B3167" t="s">
        <v>1977</v>
      </c>
      <c r="C3167" t="s">
        <v>6424</v>
      </c>
      <c r="D3167" t="s">
        <v>554</v>
      </c>
      <c r="F3167" t="s">
        <v>6577</v>
      </c>
      <c r="G3167" t="s">
        <v>554</v>
      </c>
      <c r="H3167" t="s">
        <v>6577</v>
      </c>
      <c r="I3167" t="s">
        <v>692</v>
      </c>
      <c r="J3167">
        <v>338102397.18050063</v>
      </c>
      <c r="K3167">
        <v>9.6787700000000001</v>
      </c>
      <c r="L3167" s="4">
        <v>46649</v>
      </c>
      <c r="M3167" s="4">
        <v>44823</v>
      </c>
    </row>
    <row r="3168" spans="1:13" x14ac:dyDescent="0.4">
      <c r="A3168">
        <v>210001036</v>
      </c>
      <c r="B3168" t="s">
        <v>6578</v>
      </c>
      <c r="C3168" t="s">
        <v>6579</v>
      </c>
      <c r="D3168" t="s">
        <v>554</v>
      </c>
      <c r="E3168" t="s">
        <v>6580</v>
      </c>
      <c r="F3168" t="s">
        <v>6581</v>
      </c>
      <c r="G3168" t="s">
        <v>554</v>
      </c>
      <c r="H3168" t="s">
        <v>6582</v>
      </c>
      <c r="I3168" t="s">
        <v>812</v>
      </c>
      <c r="J3168">
        <v>13902756039.8267</v>
      </c>
      <c r="K3168">
        <v>6.2759999999999998</v>
      </c>
      <c r="L3168" s="4">
        <v>47328</v>
      </c>
      <c r="M3168" s="4">
        <v>44771</v>
      </c>
    </row>
    <row r="3169" spans="1:13" x14ac:dyDescent="0.4">
      <c r="A3169">
        <v>210001036</v>
      </c>
      <c r="B3169" t="s">
        <v>6578</v>
      </c>
      <c r="C3169" t="s">
        <v>6579</v>
      </c>
      <c r="D3169" t="s">
        <v>554</v>
      </c>
      <c r="E3169" t="s">
        <v>6583</v>
      </c>
      <c r="F3169" t="s">
        <v>6584</v>
      </c>
      <c r="G3169" t="s">
        <v>554</v>
      </c>
      <c r="H3169" t="s">
        <v>6585</v>
      </c>
      <c r="I3169" t="s">
        <v>812</v>
      </c>
      <c r="J3169">
        <v>4415777107.5409603</v>
      </c>
      <c r="K3169">
        <v>6.5110000000000001</v>
      </c>
      <c r="L3169" s="4">
        <v>46678</v>
      </c>
      <c r="M3169" s="4">
        <v>45106</v>
      </c>
    </row>
    <row r="3170" spans="1:13" x14ac:dyDescent="0.4">
      <c r="A3170">
        <v>210001036</v>
      </c>
      <c r="B3170" t="s">
        <v>6578</v>
      </c>
      <c r="C3170" t="s">
        <v>6579</v>
      </c>
      <c r="D3170" t="s">
        <v>554</v>
      </c>
      <c r="E3170" t="s">
        <v>6589</v>
      </c>
      <c r="F3170" t="s">
        <v>6590</v>
      </c>
      <c r="G3170" t="s">
        <v>554</v>
      </c>
      <c r="H3170" t="s">
        <v>6585</v>
      </c>
      <c r="I3170" t="s">
        <v>812</v>
      </c>
      <c r="J3170">
        <v>3860751667.2662101</v>
      </c>
      <c r="K3170">
        <v>6.5179999999999998</v>
      </c>
      <c r="L3170" s="4">
        <v>46678</v>
      </c>
      <c r="M3170" s="4">
        <v>45106</v>
      </c>
    </row>
    <row r="3171" spans="1:13" x14ac:dyDescent="0.4">
      <c r="A3171">
        <v>210001036</v>
      </c>
      <c r="B3171" t="s">
        <v>6578</v>
      </c>
      <c r="C3171" t="s">
        <v>6579</v>
      </c>
      <c r="D3171" t="s">
        <v>554</v>
      </c>
      <c r="E3171" t="s">
        <v>6586</v>
      </c>
      <c r="F3171" t="s">
        <v>6587</v>
      </c>
      <c r="G3171" t="s">
        <v>554</v>
      </c>
      <c r="H3171" t="s">
        <v>6588</v>
      </c>
      <c r="I3171" t="s">
        <v>812</v>
      </c>
      <c r="J3171">
        <v>8024457137.6634197</v>
      </c>
      <c r="K3171">
        <v>6.3879999999999999</v>
      </c>
      <c r="L3171" s="4">
        <v>47713</v>
      </c>
      <c r="M3171" s="4">
        <v>45156</v>
      </c>
    </row>
    <row r="3172" spans="1:13" x14ac:dyDescent="0.4">
      <c r="A3172">
        <v>210001036</v>
      </c>
      <c r="B3172" t="s">
        <v>6578</v>
      </c>
      <c r="C3172" t="s">
        <v>6579</v>
      </c>
      <c r="D3172" t="s">
        <v>554</v>
      </c>
      <c r="E3172" t="s">
        <v>6591</v>
      </c>
      <c r="F3172" t="s">
        <v>6592</v>
      </c>
      <c r="G3172" t="s">
        <v>554</v>
      </c>
      <c r="H3172" t="s">
        <v>6585</v>
      </c>
      <c r="I3172" t="s">
        <v>812</v>
      </c>
      <c r="J3172">
        <v>526465960.89089501</v>
      </c>
      <c r="K3172">
        <v>6.5179999999999998</v>
      </c>
      <c r="L3172" s="4">
        <v>46678</v>
      </c>
      <c r="M3172" s="4">
        <v>45106</v>
      </c>
    </row>
    <row r="3173" spans="1:13" x14ac:dyDescent="0.4">
      <c r="A3173">
        <v>210001036</v>
      </c>
      <c r="B3173" t="s">
        <v>6578</v>
      </c>
      <c r="C3173" t="s">
        <v>6579</v>
      </c>
      <c r="D3173" t="s">
        <v>554</v>
      </c>
      <c r="E3173" t="s">
        <v>6593</v>
      </c>
      <c r="F3173" t="s">
        <v>6594</v>
      </c>
      <c r="G3173" t="s">
        <v>554</v>
      </c>
      <c r="H3173" t="s">
        <v>6595</v>
      </c>
      <c r="I3173" t="s">
        <v>919</v>
      </c>
      <c r="J3173">
        <v>17232844705.291801</v>
      </c>
      <c r="K3173">
        <v>6.35</v>
      </c>
      <c r="L3173" s="4">
        <v>48362</v>
      </c>
      <c r="M3173" s="4">
        <v>44712</v>
      </c>
    </row>
    <row r="3174" spans="1:13" x14ac:dyDescent="0.4">
      <c r="A3174">
        <v>210001046</v>
      </c>
      <c r="B3174" t="s">
        <v>6596</v>
      </c>
      <c r="C3174" t="s">
        <v>6597</v>
      </c>
      <c r="D3174" t="s">
        <v>554</v>
      </c>
      <c r="E3174" t="s">
        <v>6605</v>
      </c>
      <c r="F3174" t="s">
        <v>6606</v>
      </c>
      <c r="G3174" t="s">
        <v>554</v>
      </c>
      <c r="H3174" t="s">
        <v>6600</v>
      </c>
      <c r="I3174" t="s">
        <v>557</v>
      </c>
      <c r="J3174">
        <v>2125969403.0648401</v>
      </c>
      <c r="K3174">
        <v>11.5</v>
      </c>
      <c r="L3174" s="4">
        <v>46325</v>
      </c>
      <c r="M3174" s="4">
        <v>44454</v>
      </c>
    </row>
    <row r="3175" spans="1:13" x14ac:dyDescent="0.4">
      <c r="A3175">
        <v>210001046</v>
      </c>
      <c r="B3175" t="s">
        <v>6596</v>
      </c>
      <c r="C3175" t="s">
        <v>6597</v>
      </c>
      <c r="D3175" t="s">
        <v>554</v>
      </c>
      <c r="E3175" t="s">
        <v>6603</v>
      </c>
      <c r="F3175" t="s">
        <v>6604</v>
      </c>
      <c r="G3175" t="s">
        <v>554</v>
      </c>
      <c r="H3175" t="s">
        <v>6600</v>
      </c>
      <c r="I3175" t="s">
        <v>557</v>
      </c>
      <c r="J3175">
        <v>3544270408.1419902</v>
      </c>
      <c r="K3175">
        <v>7</v>
      </c>
      <c r="L3175" s="4">
        <v>46325</v>
      </c>
      <c r="M3175" s="4">
        <v>44834</v>
      </c>
    </row>
    <row r="3176" spans="1:13" x14ac:dyDescent="0.4">
      <c r="A3176">
        <v>210001046</v>
      </c>
      <c r="B3176" t="s">
        <v>6596</v>
      </c>
      <c r="C3176" t="s">
        <v>6597</v>
      </c>
      <c r="D3176" t="s">
        <v>554</v>
      </c>
      <c r="E3176" t="s">
        <v>6598</v>
      </c>
      <c r="F3176" t="s">
        <v>6599</v>
      </c>
      <c r="G3176" t="s">
        <v>554</v>
      </c>
      <c r="H3176" t="s">
        <v>6600</v>
      </c>
      <c r="I3176" t="s">
        <v>557</v>
      </c>
      <c r="J3176">
        <v>2838929710.0036802</v>
      </c>
      <c r="K3176">
        <v>4.91</v>
      </c>
      <c r="L3176" s="4">
        <v>46325</v>
      </c>
      <c r="M3176" s="4">
        <v>45196</v>
      </c>
    </row>
    <row r="3177" spans="1:13" x14ac:dyDescent="0.4">
      <c r="A3177">
        <v>210001046</v>
      </c>
      <c r="B3177" t="s">
        <v>6596</v>
      </c>
      <c r="C3177" t="s">
        <v>6597</v>
      </c>
      <c r="D3177" t="s">
        <v>554</v>
      </c>
      <c r="E3177" t="s">
        <v>6601</v>
      </c>
      <c r="F3177" t="s">
        <v>6602</v>
      </c>
      <c r="G3177" t="s">
        <v>554</v>
      </c>
      <c r="H3177" t="s">
        <v>6600</v>
      </c>
      <c r="I3177" t="s">
        <v>557</v>
      </c>
      <c r="J3177">
        <v>358595348.81008297</v>
      </c>
      <c r="K3177">
        <v>4.91</v>
      </c>
      <c r="L3177" s="4">
        <v>46325</v>
      </c>
      <c r="M3177" s="4">
        <v>45196</v>
      </c>
    </row>
    <row r="3178" spans="1:13" x14ac:dyDescent="0.4">
      <c r="A3178">
        <v>210001046</v>
      </c>
      <c r="B3178" t="s">
        <v>6596</v>
      </c>
      <c r="C3178" t="s">
        <v>6597</v>
      </c>
      <c r="D3178" t="s">
        <v>2687</v>
      </c>
      <c r="E3178" t="s">
        <v>6607</v>
      </c>
      <c r="F3178" t="s">
        <v>6608</v>
      </c>
      <c r="G3178" t="s">
        <v>2687</v>
      </c>
      <c r="H3178" t="s">
        <v>6608</v>
      </c>
      <c r="I3178" t="s">
        <v>557</v>
      </c>
      <c r="J3178">
        <v>2698868337.7232699</v>
      </c>
      <c r="L3178" s="4"/>
      <c r="M3178" s="4"/>
    </row>
    <row r="3179" spans="1:13" x14ac:dyDescent="0.4">
      <c r="A3179">
        <v>210001049</v>
      </c>
      <c r="B3179" t="s">
        <v>1968</v>
      </c>
      <c r="C3179" t="s">
        <v>6609</v>
      </c>
      <c r="D3179" t="s">
        <v>2687</v>
      </c>
      <c r="E3179" t="s">
        <v>6610</v>
      </c>
      <c r="F3179" t="s">
        <v>6611</v>
      </c>
      <c r="G3179" t="s">
        <v>2687</v>
      </c>
      <c r="H3179" t="s">
        <v>6611</v>
      </c>
      <c r="I3179" t="s">
        <v>692</v>
      </c>
      <c r="J3179">
        <v>8078511024.6057186</v>
      </c>
      <c r="L3179" s="4"/>
      <c r="M3179" s="4"/>
    </row>
    <row r="3180" spans="1:13" x14ac:dyDescent="0.4">
      <c r="A3180">
        <v>210001049</v>
      </c>
      <c r="B3180" t="s">
        <v>1968</v>
      </c>
      <c r="C3180" t="s">
        <v>6609</v>
      </c>
      <c r="D3180" t="s">
        <v>2687</v>
      </c>
      <c r="E3180" t="s">
        <v>6610</v>
      </c>
      <c r="F3180" t="s">
        <v>6614</v>
      </c>
      <c r="G3180" t="s">
        <v>2687</v>
      </c>
      <c r="H3180" t="s">
        <v>6614</v>
      </c>
      <c r="I3180" t="s">
        <v>692</v>
      </c>
      <c r="J3180">
        <v>20645083729.547951</v>
      </c>
      <c r="L3180" s="4"/>
      <c r="M3180" s="4"/>
    </row>
    <row r="3181" spans="1:13" x14ac:dyDescent="0.4">
      <c r="A3181">
        <v>210001049</v>
      </c>
      <c r="B3181" t="s">
        <v>1968</v>
      </c>
      <c r="C3181" t="s">
        <v>6609</v>
      </c>
      <c r="D3181" t="s">
        <v>2687</v>
      </c>
      <c r="E3181" t="s">
        <v>6610</v>
      </c>
      <c r="F3181" t="s">
        <v>6615</v>
      </c>
      <c r="G3181" t="s">
        <v>2687</v>
      </c>
      <c r="H3181" t="s">
        <v>6615</v>
      </c>
      <c r="I3181" t="s">
        <v>692</v>
      </c>
      <c r="J3181">
        <v>408005607.3033191</v>
      </c>
      <c r="L3181" s="4"/>
      <c r="M3181" s="4"/>
    </row>
    <row r="3182" spans="1:13" x14ac:dyDescent="0.4">
      <c r="A3182">
        <v>210001049</v>
      </c>
      <c r="B3182" t="s">
        <v>1968</v>
      </c>
      <c r="C3182" t="s">
        <v>6609</v>
      </c>
      <c r="D3182" t="s">
        <v>2687</v>
      </c>
      <c r="E3182" t="s">
        <v>6610</v>
      </c>
      <c r="F3182" t="s">
        <v>6612</v>
      </c>
      <c r="G3182" t="s">
        <v>2687</v>
      </c>
      <c r="H3182" t="s">
        <v>6612</v>
      </c>
      <c r="I3182" t="s">
        <v>692</v>
      </c>
      <c r="J3182">
        <v>30600420547.748932</v>
      </c>
      <c r="L3182" s="4"/>
      <c r="M3182" s="4"/>
    </row>
    <row r="3183" spans="1:13" x14ac:dyDescent="0.4">
      <c r="A3183">
        <v>210001049</v>
      </c>
      <c r="B3183" t="s">
        <v>1968</v>
      </c>
      <c r="C3183" t="s">
        <v>6609</v>
      </c>
      <c r="D3183" t="s">
        <v>2687</v>
      </c>
      <c r="E3183" t="s">
        <v>6610</v>
      </c>
      <c r="F3183" t="s">
        <v>6613</v>
      </c>
      <c r="G3183" t="s">
        <v>2687</v>
      </c>
      <c r="H3183" t="s">
        <v>6613</v>
      </c>
      <c r="I3183" t="s">
        <v>692</v>
      </c>
      <c r="J3183">
        <v>9057724482.1336842</v>
      </c>
      <c r="L3183" s="4"/>
      <c r="M3183" s="4"/>
    </row>
    <row r="3184" spans="1:13" x14ac:dyDescent="0.4">
      <c r="A3184">
        <v>210001062</v>
      </c>
      <c r="B3184" t="s">
        <v>2021</v>
      </c>
      <c r="C3184" t="s">
        <v>6616</v>
      </c>
      <c r="D3184" t="s">
        <v>554</v>
      </c>
      <c r="E3184" t="s">
        <v>6626</v>
      </c>
      <c r="F3184" t="s">
        <v>6627</v>
      </c>
      <c r="G3184" t="s">
        <v>554</v>
      </c>
      <c r="H3184" t="s">
        <v>6628</v>
      </c>
      <c r="I3184" t="s">
        <v>812</v>
      </c>
      <c r="J3184">
        <v>3784346667.9090672</v>
      </c>
      <c r="K3184">
        <v>6.476</v>
      </c>
      <c r="L3184" s="4">
        <v>47481</v>
      </c>
      <c r="M3184" s="4">
        <v>45289</v>
      </c>
    </row>
    <row r="3185" spans="1:13" x14ac:dyDescent="0.4">
      <c r="A3185">
        <v>210001062</v>
      </c>
      <c r="B3185" t="s">
        <v>2021</v>
      </c>
      <c r="C3185" t="s">
        <v>6616</v>
      </c>
      <c r="D3185" t="s">
        <v>554</v>
      </c>
      <c r="E3185" t="s">
        <v>6635</v>
      </c>
      <c r="F3185" t="s">
        <v>6636</v>
      </c>
      <c r="G3185" t="s">
        <v>554</v>
      </c>
      <c r="H3185" t="s">
        <v>6637</v>
      </c>
      <c r="I3185" t="s">
        <v>812</v>
      </c>
      <c r="J3185">
        <v>4817440489.2518978</v>
      </c>
      <c r="K3185">
        <v>6.47</v>
      </c>
      <c r="L3185" s="4">
        <v>47270</v>
      </c>
      <c r="M3185" s="4">
        <v>44713</v>
      </c>
    </row>
    <row r="3186" spans="1:13" x14ac:dyDescent="0.4">
      <c r="A3186">
        <v>210001062</v>
      </c>
      <c r="B3186" t="s">
        <v>2021</v>
      </c>
      <c r="C3186" t="s">
        <v>6616</v>
      </c>
      <c r="D3186" t="s">
        <v>554</v>
      </c>
      <c r="E3186" t="s">
        <v>6644</v>
      </c>
      <c r="F3186" t="s">
        <v>6645</v>
      </c>
      <c r="G3186" t="s">
        <v>554</v>
      </c>
      <c r="H3186" t="s">
        <v>6646</v>
      </c>
      <c r="I3186" t="s">
        <v>812</v>
      </c>
      <c r="J3186">
        <v>6021800611.5648146</v>
      </c>
      <c r="K3186">
        <v>6.2969999999999997</v>
      </c>
      <c r="L3186" s="4">
        <v>47500</v>
      </c>
      <c r="M3186" s="4">
        <v>44943</v>
      </c>
    </row>
    <row r="3187" spans="1:13" x14ac:dyDescent="0.4">
      <c r="A3187">
        <v>210001062</v>
      </c>
      <c r="B3187" t="s">
        <v>2021</v>
      </c>
      <c r="C3187" t="s">
        <v>6616</v>
      </c>
      <c r="D3187" t="s">
        <v>554</v>
      </c>
      <c r="E3187" t="s">
        <v>6647</v>
      </c>
      <c r="F3187" t="s">
        <v>6648</v>
      </c>
      <c r="G3187" t="s">
        <v>554</v>
      </c>
      <c r="H3187" t="s">
        <v>6649</v>
      </c>
      <c r="I3187" t="s">
        <v>812</v>
      </c>
      <c r="J3187">
        <v>5218893863.3562031</v>
      </c>
      <c r="K3187">
        <v>5.8689999999999998</v>
      </c>
      <c r="L3187" s="4">
        <v>47514</v>
      </c>
      <c r="M3187" s="4">
        <v>44958</v>
      </c>
    </row>
    <row r="3188" spans="1:13" x14ac:dyDescent="0.4">
      <c r="A3188">
        <v>210001062</v>
      </c>
      <c r="B3188" t="s">
        <v>2021</v>
      </c>
      <c r="C3188" t="s">
        <v>6616</v>
      </c>
      <c r="D3188" t="s">
        <v>554</v>
      </c>
      <c r="E3188" t="s">
        <v>6650</v>
      </c>
      <c r="F3188" t="s">
        <v>6651</v>
      </c>
      <c r="G3188" t="s">
        <v>554</v>
      </c>
      <c r="H3188" t="s">
        <v>6652</v>
      </c>
      <c r="I3188" t="s">
        <v>812</v>
      </c>
      <c r="J3188">
        <v>2304342367.3588181</v>
      </c>
      <c r="K3188">
        <v>7.1859999999999999</v>
      </c>
      <c r="L3188" s="4">
        <v>47751</v>
      </c>
      <c r="M3188" s="4">
        <v>45194</v>
      </c>
    </row>
    <row r="3189" spans="1:13" x14ac:dyDescent="0.4">
      <c r="A3189">
        <v>210001062</v>
      </c>
      <c r="B3189" t="s">
        <v>2021</v>
      </c>
      <c r="C3189" t="s">
        <v>6616</v>
      </c>
      <c r="D3189" t="s">
        <v>554</v>
      </c>
      <c r="E3189" t="s">
        <v>6653</v>
      </c>
      <c r="F3189" t="s">
        <v>6654</v>
      </c>
      <c r="G3189" t="s">
        <v>554</v>
      </c>
      <c r="H3189" t="s">
        <v>6655</v>
      </c>
      <c r="I3189" t="s">
        <v>812</v>
      </c>
      <c r="J3189">
        <v>7226160733.8778505</v>
      </c>
      <c r="K3189">
        <v>6.04</v>
      </c>
      <c r="L3189" s="4">
        <v>47261</v>
      </c>
      <c r="M3189" s="4">
        <v>44704</v>
      </c>
    </row>
    <row r="3190" spans="1:13" x14ac:dyDescent="0.4">
      <c r="A3190">
        <v>210001062</v>
      </c>
      <c r="B3190" t="s">
        <v>2021</v>
      </c>
      <c r="C3190" t="s">
        <v>6616</v>
      </c>
      <c r="D3190" t="s">
        <v>554</v>
      </c>
      <c r="E3190" t="s">
        <v>6620</v>
      </c>
      <c r="F3190" t="s">
        <v>6621</v>
      </c>
      <c r="G3190" t="s">
        <v>554</v>
      </c>
      <c r="H3190" t="s">
        <v>6622</v>
      </c>
      <c r="I3190" t="s">
        <v>812</v>
      </c>
      <c r="J3190">
        <v>1139725928.3555009</v>
      </c>
      <c r="K3190">
        <v>8.7100000000000009</v>
      </c>
      <c r="L3190" s="4">
        <v>47249</v>
      </c>
      <c r="M3190" s="4">
        <v>45441</v>
      </c>
    </row>
    <row r="3191" spans="1:13" x14ac:dyDescent="0.4">
      <c r="A3191">
        <v>210001062</v>
      </c>
      <c r="B3191" t="s">
        <v>2021</v>
      </c>
      <c r="C3191" t="s">
        <v>6616</v>
      </c>
      <c r="D3191" t="s">
        <v>554</v>
      </c>
      <c r="E3191" t="s">
        <v>9570</v>
      </c>
      <c r="F3191" t="s">
        <v>6621</v>
      </c>
      <c r="G3191" t="s">
        <v>554</v>
      </c>
      <c r="H3191" t="s">
        <v>6622</v>
      </c>
      <c r="I3191" t="s">
        <v>812</v>
      </c>
      <c r="J3191">
        <v>130611650.9046919</v>
      </c>
      <c r="K3191">
        <v>8.81</v>
      </c>
      <c r="L3191" s="4">
        <v>47249</v>
      </c>
      <c r="M3191" s="4">
        <v>45441</v>
      </c>
    </row>
    <row r="3192" spans="1:13" x14ac:dyDescent="0.4">
      <c r="A3192">
        <v>210001062</v>
      </c>
      <c r="B3192" t="s">
        <v>2021</v>
      </c>
      <c r="C3192" t="s">
        <v>6616</v>
      </c>
      <c r="D3192" t="s">
        <v>554</v>
      </c>
      <c r="E3192" t="s">
        <v>6656</v>
      </c>
      <c r="F3192" t="s">
        <v>6657</v>
      </c>
      <c r="G3192" t="s">
        <v>554</v>
      </c>
      <c r="H3192" t="s">
        <v>6658</v>
      </c>
      <c r="I3192" t="s">
        <v>812</v>
      </c>
      <c r="J3192">
        <v>3613080366.9388609</v>
      </c>
      <c r="K3192">
        <v>5.8739999999999997</v>
      </c>
      <c r="L3192" s="4">
        <v>48049</v>
      </c>
      <c r="M3192" s="4">
        <v>45238</v>
      </c>
    </row>
    <row r="3193" spans="1:13" x14ac:dyDescent="0.4">
      <c r="A3193">
        <v>210001062</v>
      </c>
      <c r="B3193" t="s">
        <v>2021</v>
      </c>
      <c r="C3193" t="s">
        <v>6616</v>
      </c>
      <c r="D3193" t="s">
        <v>554</v>
      </c>
      <c r="E3193" t="s">
        <v>6638</v>
      </c>
      <c r="F3193" t="s">
        <v>6639</v>
      </c>
      <c r="G3193" t="s">
        <v>554</v>
      </c>
      <c r="H3193" t="s">
        <v>6640</v>
      </c>
      <c r="I3193" t="s">
        <v>812</v>
      </c>
      <c r="J3193">
        <v>2924527050.3091898</v>
      </c>
      <c r="K3193">
        <v>5.5979999999999999</v>
      </c>
      <c r="L3193" s="4">
        <v>47715</v>
      </c>
      <c r="M3193" s="4">
        <v>45260</v>
      </c>
    </row>
    <row r="3194" spans="1:13" x14ac:dyDescent="0.4">
      <c r="A3194">
        <v>210001062</v>
      </c>
      <c r="B3194" t="s">
        <v>2021</v>
      </c>
      <c r="C3194" t="s">
        <v>6616</v>
      </c>
      <c r="D3194" t="s">
        <v>554</v>
      </c>
      <c r="E3194" t="s">
        <v>6617</v>
      </c>
      <c r="F3194" t="s">
        <v>6618</v>
      </c>
      <c r="G3194" t="s">
        <v>554</v>
      </c>
      <c r="H3194" t="s">
        <v>6619</v>
      </c>
      <c r="I3194" t="s">
        <v>812</v>
      </c>
      <c r="J3194">
        <v>4280403518.802227</v>
      </c>
      <c r="K3194">
        <v>5.67</v>
      </c>
      <c r="L3194" s="4">
        <v>48540</v>
      </c>
      <c r="M3194" s="4">
        <v>44886</v>
      </c>
    </row>
    <row r="3195" spans="1:13" x14ac:dyDescent="0.4">
      <c r="A3195">
        <v>210001062</v>
      </c>
      <c r="B3195" t="s">
        <v>2021</v>
      </c>
      <c r="C3195" t="s">
        <v>6616</v>
      </c>
      <c r="D3195" t="s">
        <v>554</v>
      </c>
      <c r="E3195" t="s">
        <v>6623</v>
      </c>
      <c r="F3195" t="s">
        <v>6624</v>
      </c>
      <c r="G3195" t="s">
        <v>554</v>
      </c>
      <c r="H3195" t="s">
        <v>6625</v>
      </c>
      <c r="I3195" t="s">
        <v>812</v>
      </c>
      <c r="J3195">
        <v>2890464293.5511189</v>
      </c>
      <c r="K3195">
        <v>7.0039999999999996</v>
      </c>
      <c r="L3195" s="4">
        <v>47063</v>
      </c>
      <c r="M3195" s="4">
        <v>45093</v>
      </c>
    </row>
    <row r="3196" spans="1:13" x14ac:dyDescent="0.4">
      <c r="A3196">
        <v>210001062</v>
      </c>
      <c r="B3196" t="s">
        <v>2021</v>
      </c>
      <c r="C3196" t="s">
        <v>6616</v>
      </c>
      <c r="D3196" t="s">
        <v>554</v>
      </c>
      <c r="E3196" t="s">
        <v>6629</v>
      </c>
      <c r="F3196" t="s">
        <v>6630</v>
      </c>
      <c r="G3196" t="s">
        <v>554</v>
      </c>
      <c r="H3196" t="s">
        <v>6631</v>
      </c>
      <c r="I3196" t="s">
        <v>812</v>
      </c>
      <c r="J3196">
        <v>1054463775.385698</v>
      </c>
      <c r="K3196">
        <v>7.3026999999999997</v>
      </c>
      <c r="L3196" s="4">
        <v>47328</v>
      </c>
      <c r="M3196" s="4">
        <v>45502</v>
      </c>
    </row>
    <row r="3197" spans="1:13" x14ac:dyDescent="0.4">
      <c r="A3197">
        <v>210001062</v>
      </c>
      <c r="B3197" t="s">
        <v>2021</v>
      </c>
      <c r="C3197" t="s">
        <v>6616</v>
      </c>
      <c r="D3197" t="s">
        <v>554</v>
      </c>
      <c r="E3197" t="s">
        <v>6632</v>
      </c>
      <c r="F3197" t="s">
        <v>6633</v>
      </c>
      <c r="G3197" t="s">
        <v>554</v>
      </c>
      <c r="H3197" t="s">
        <v>6634</v>
      </c>
      <c r="I3197" t="s">
        <v>812</v>
      </c>
      <c r="J3197">
        <v>7065579384.2361231</v>
      </c>
      <c r="K3197">
        <v>5.25</v>
      </c>
      <c r="L3197" s="4">
        <v>46293</v>
      </c>
      <c r="M3197" s="4">
        <v>44467</v>
      </c>
    </row>
    <row r="3198" spans="1:13" x14ac:dyDescent="0.4">
      <c r="A3198">
        <v>210001062</v>
      </c>
      <c r="B3198" t="s">
        <v>2021</v>
      </c>
      <c r="C3198" t="s">
        <v>6616</v>
      </c>
      <c r="D3198" t="s">
        <v>554</v>
      </c>
      <c r="E3198" t="s">
        <v>6641</v>
      </c>
      <c r="F3198" t="s">
        <v>6642</v>
      </c>
      <c r="G3198" t="s">
        <v>554</v>
      </c>
      <c r="H3198" t="s">
        <v>6643</v>
      </c>
      <c r="I3198" t="s">
        <v>812</v>
      </c>
      <c r="J3198">
        <v>4897731164.0727568</v>
      </c>
      <c r="K3198">
        <v>6.6139999999999999</v>
      </c>
      <c r="L3198" s="4">
        <v>47542</v>
      </c>
      <c r="M3198" s="4">
        <v>44978</v>
      </c>
    </row>
    <row r="3199" spans="1:13" x14ac:dyDescent="0.4">
      <c r="A3199">
        <v>210001066</v>
      </c>
      <c r="B3199" t="s">
        <v>2047</v>
      </c>
      <c r="C3199" t="s">
        <v>6659</v>
      </c>
      <c r="D3199" t="s">
        <v>2687</v>
      </c>
      <c r="E3199" t="s">
        <v>6662</v>
      </c>
      <c r="F3199" t="s">
        <v>6663</v>
      </c>
      <c r="G3199" t="s">
        <v>2687</v>
      </c>
      <c r="H3199" t="s">
        <v>6663</v>
      </c>
      <c r="I3199" t="s">
        <v>692</v>
      </c>
      <c r="J3199">
        <v>2261247133.2709098</v>
      </c>
      <c r="L3199" s="4"/>
      <c r="M3199" s="4"/>
    </row>
    <row r="3200" spans="1:13" x14ac:dyDescent="0.4">
      <c r="A3200">
        <v>210001066</v>
      </c>
      <c r="B3200" t="s">
        <v>2047</v>
      </c>
      <c r="C3200" t="s">
        <v>6659</v>
      </c>
      <c r="D3200" t="s">
        <v>2687</v>
      </c>
      <c r="E3200" t="s">
        <v>6670</v>
      </c>
      <c r="F3200" t="s">
        <v>6671</v>
      </c>
      <c r="G3200" t="s">
        <v>2687</v>
      </c>
      <c r="H3200" t="s">
        <v>6671</v>
      </c>
      <c r="I3200" t="s">
        <v>692</v>
      </c>
      <c r="J3200">
        <v>6303934010.09027</v>
      </c>
      <c r="L3200" s="4"/>
      <c r="M3200" s="4"/>
    </row>
    <row r="3201" spans="1:13" x14ac:dyDescent="0.4">
      <c r="A3201">
        <v>210001066</v>
      </c>
      <c r="B3201" t="s">
        <v>2047</v>
      </c>
      <c r="C3201" t="s">
        <v>6659</v>
      </c>
      <c r="D3201" t="s">
        <v>2687</v>
      </c>
      <c r="E3201" t="s">
        <v>6672</v>
      </c>
      <c r="F3201" t="s">
        <v>6673</v>
      </c>
      <c r="G3201" t="s">
        <v>2687</v>
      </c>
      <c r="H3201" t="s">
        <v>6673</v>
      </c>
      <c r="I3201" t="s">
        <v>692</v>
      </c>
      <c r="J3201">
        <v>2837975908.6490698</v>
      </c>
      <c r="L3201" s="4"/>
      <c r="M3201" s="4"/>
    </row>
    <row r="3202" spans="1:13" x14ac:dyDescent="0.4">
      <c r="A3202">
        <v>210001066</v>
      </c>
      <c r="B3202" t="s">
        <v>2047</v>
      </c>
      <c r="C3202" t="s">
        <v>6659</v>
      </c>
      <c r="D3202" t="s">
        <v>2687</v>
      </c>
      <c r="E3202" t="s">
        <v>6666</v>
      </c>
      <c r="F3202" t="s">
        <v>6667</v>
      </c>
      <c r="G3202" t="s">
        <v>2687</v>
      </c>
      <c r="H3202" t="s">
        <v>6667</v>
      </c>
      <c r="I3202" t="s">
        <v>692</v>
      </c>
      <c r="J3202">
        <v>6697978976.9799004</v>
      </c>
      <c r="L3202" s="4"/>
      <c r="M3202" s="4"/>
    </row>
    <row r="3203" spans="1:13" x14ac:dyDescent="0.4">
      <c r="A3203">
        <v>210001066</v>
      </c>
      <c r="B3203" t="s">
        <v>2047</v>
      </c>
      <c r="C3203" t="s">
        <v>6659</v>
      </c>
      <c r="D3203" t="s">
        <v>2687</v>
      </c>
      <c r="E3203" t="s">
        <v>6668</v>
      </c>
      <c r="F3203" t="s">
        <v>6669</v>
      </c>
      <c r="G3203" t="s">
        <v>2687</v>
      </c>
      <c r="H3203" t="s">
        <v>6669</v>
      </c>
      <c r="I3203" t="s">
        <v>692</v>
      </c>
      <c r="J3203">
        <v>1514862404.6198201</v>
      </c>
      <c r="L3203" s="4"/>
      <c r="M3203" s="4"/>
    </row>
    <row r="3204" spans="1:13" x14ac:dyDescent="0.4">
      <c r="A3204">
        <v>210001066</v>
      </c>
      <c r="B3204" t="s">
        <v>2047</v>
      </c>
      <c r="C3204" t="s">
        <v>6659</v>
      </c>
      <c r="D3204" t="s">
        <v>2687</v>
      </c>
      <c r="E3204" t="s">
        <v>6660</v>
      </c>
      <c r="F3204" t="s">
        <v>6661</v>
      </c>
      <c r="G3204" t="s">
        <v>2687</v>
      </c>
      <c r="H3204" t="s">
        <v>6661</v>
      </c>
      <c r="I3204" t="s">
        <v>768</v>
      </c>
      <c r="J3204">
        <v>2089501967.4149201</v>
      </c>
      <c r="L3204" s="4"/>
      <c r="M3204" s="4"/>
    </row>
    <row r="3205" spans="1:13" x14ac:dyDescent="0.4">
      <c r="A3205">
        <v>210001066</v>
      </c>
      <c r="B3205" t="s">
        <v>2047</v>
      </c>
      <c r="C3205" t="s">
        <v>6659</v>
      </c>
      <c r="D3205" t="s">
        <v>2687</v>
      </c>
      <c r="E3205" t="s">
        <v>6674</v>
      </c>
      <c r="F3205" t="s">
        <v>6675</v>
      </c>
      <c r="G3205" t="s">
        <v>2687</v>
      </c>
      <c r="H3205" t="s">
        <v>6675</v>
      </c>
      <c r="I3205" t="s">
        <v>768</v>
      </c>
      <c r="J3205">
        <v>14018404861.0734</v>
      </c>
      <c r="L3205" s="4"/>
      <c r="M3205" s="4"/>
    </row>
    <row r="3206" spans="1:13" x14ac:dyDescent="0.4">
      <c r="A3206">
        <v>210001066</v>
      </c>
      <c r="B3206" t="s">
        <v>2047</v>
      </c>
      <c r="C3206" t="s">
        <v>6659</v>
      </c>
      <c r="D3206" t="s">
        <v>2687</v>
      </c>
      <c r="E3206" t="s">
        <v>6664</v>
      </c>
      <c r="F3206" t="s">
        <v>6665</v>
      </c>
      <c r="G3206" t="s">
        <v>2687</v>
      </c>
      <c r="H3206" t="s">
        <v>6665</v>
      </c>
      <c r="I3206" t="s">
        <v>768</v>
      </c>
      <c r="J3206">
        <v>10297629723.132799</v>
      </c>
      <c r="L3206" s="4"/>
      <c r="M3206" s="4"/>
    </row>
    <row r="3207" spans="1:13" x14ac:dyDescent="0.4">
      <c r="A3207">
        <v>210001073</v>
      </c>
      <c r="B3207" t="s">
        <v>6676</v>
      </c>
      <c r="C3207" t="s">
        <v>6677</v>
      </c>
      <c r="D3207" t="s">
        <v>554</v>
      </c>
      <c r="E3207" t="s">
        <v>6678</v>
      </c>
      <c r="F3207" t="s">
        <v>6679</v>
      </c>
      <c r="G3207" t="s">
        <v>554</v>
      </c>
      <c r="H3207" t="s">
        <v>6680</v>
      </c>
      <c r="I3207" t="s">
        <v>812</v>
      </c>
      <c r="J3207">
        <v>68996060121.001099</v>
      </c>
      <c r="K3207">
        <v>4</v>
      </c>
      <c r="L3207" s="4">
        <v>47202</v>
      </c>
      <c r="M3207" s="4">
        <v>44440</v>
      </c>
    </row>
    <row r="3208" spans="1:13" x14ac:dyDescent="0.4">
      <c r="A3208">
        <v>210001073</v>
      </c>
      <c r="B3208" t="s">
        <v>6676</v>
      </c>
      <c r="C3208" t="s">
        <v>6677</v>
      </c>
      <c r="D3208" t="s">
        <v>554</v>
      </c>
      <c r="E3208" t="s">
        <v>6681</v>
      </c>
      <c r="F3208" t="s">
        <v>6682</v>
      </c>
      <c r="G3208" t="s">
        <v>554</v>
      </c>
      <c r="H3208" t="s">
        <v>6680</v>
      </c>
      <c r="I3208" t="s">
        <v>812</v>
      </c>
      <c r="J3208">
        <v>227834618.41542599</v>
      </c>
      <c r="K3208">
        <v>4</v>
      </c>
      <c r="L3208" s="4">
        <v>47202</v>
      </c>
      <c r="M3208" s="4">
        <v>45985</v>
      </c>
    </row>
    <row r="3209" spans="1:13" x14ac:dyDescent="0.4">
      <c r="A3209">
        <v>210001073</v>
      </c>
      <c r="B3209" t="s">
        <v>6676</v>
      </c>
      <c r="C3209" t="s">
        <v>6677</v>
      </c>
      <c r="D3209" t="s">
        <v>554</v>
      </c>
      <c r="E3209" t="s">
        <v>6683</v>
      </c>
      <c r="F3209" t="s">
        <v>6684</v>
      </c>
      <c r="G3209" t="s">
        <v>554</v>
      </c>
      <c r="H3209" t="s">
        <v>6680</v>
      </c>
      <c r="I3209" t="s">
        <v>812</v>
      </c>
      <c r="J3209">
        <v>838893863.16895902</v>
      </c>
      <c r="K3209">
        <v>4</v>
      </c>
      <c r="L3209" s="4">
        <v>47202</v>
      </c>
      <c r="M3209" s="4">
        <v>46022</v>
      </c>
    </row>
    <row r="3210" spans="1:13" x14ac:dyDescent="0.4">
      <c r="A3210">
        <v>210001073</v>
      </c>
      <c r="B3210" t="s">
        <v>6676</v>
      </c>
      <c r="C3210" t="s">
        <v>6677</v>
      </c>
      <c r="D3210" t="s">
        <v>554</v>
      </c>
      <c r="E3210" t="s">
        <v>9571</v>
      </c>
      <c r="F3210" t="s">
        <v>9572</v>
      </c>
      <c r="G3210" t="s">
        <v>554</v>
      </c>
      <c r="H3210" t="s">
        <v>6680</v>
      </c>
      <c r="I3210" t="s">
        <v>812</v>
      </c>
      <c r="J3210">
        <v>280069523.61318201</v>
      </c>
      <c r="K3210">
        <v>4</v>
      </c>
      <c r="L3210" s="4">
        <v>47202</v>
      </c>
      <c r="M3210" s="4">
        <v>46080</v>
      </c>
    </row>
    <row r="3211" spans="1:13" x14ac:dyDescent="0.4">
      <c r="A3211">
        <v>210001073</v>
      </c>
      <c r="B3211" t="s">
        <v>6676</v>
      </c>
      <c r="C3211" t="s">
        <v>6677</v>
      </c>
      <c r="D3211" t="s">
        <v>554</v>
      </c>
      <c r="E3211" t="s">
        <v>9573</v>
      </c>
      <c r="F3211" t="s">
        <v>9574</v>
      </c>
      <c r="G3211" t="s">
        <v>554</v>
      </c>
      <c r="H3211" t="s">
        <v>6680</v>
      </c>
      <c r="I3211" t="s">
        <v>812</v>
      </c>
      <c r="J3211">
        <v>462076138.28829098</v>
      </c>
      <c r="K3211">
        <v>4</v>
      </c>
      <c r="L3211" s="4">
        <v>47202</v>
      </c>
      <c r="M3211" s="4">
        <v>46108</v>
      </c>
    </row>
    <row r="3212" spans="1:13" x14ac:dyDescent="0.4">
      <c r="A3212">
        <v>210001073</v>
      </c>
      <c r="B3212" t="s">
        <v>6676</v>
      </c>
      <c r="C3212" t="s">
        <v>6677</v>
      </c>
      <c r="D3212" t="s">
        <v>2687</v>
      </c>
      <c r="E3212" t="s">
        <v>9575</v>
      </c>
      <c r="F3212" t="s">
        <v>9576</v>
      </c>
      <c r="G3212" t="s">
        <v>2687</v>
      </c>
      <c r="H3212" t="s">
        <v>9577</v>
      </c>
      <c r="I3212" t="s">
        <v>812</v>
      </c>
      <c r="J3212">
        <v>0</v>
      </c>
      <c r="L3212" s="4"/>
      <c r="M3212" s="4"/>
    </row>
    <row r="3213" spans="1:13" x14ac:dyDescent="0.4">
      <c r="A3213">
        <v>210001073</v>
      </c>
      <c r="B3213" t="s">
        <v>6676</v>
      </c>
      <c r="C3213" t="s">
        <v>6677</v>
      </c>
      <c r="D3213" t="s">
        <v>2687</v>
      </c>
      <c r="E3213" t="s">
        <v>9578</v>
      </c>
      <c r="F3213" t="s">
        <v>9579</v>
      </c>
      <c r="G3213" t="s">
        <v>2687</v>
      </c>
      <c r="H3213" t="s">
        <v>9577</v>
      </c>
      <c r="I3213" t="s">
        <v>812</v>
      </c>
      <c r="J3213">
        <v>24959749.723870002</v>
      </c>
      <c r="L3213" s="4"/>
      <c r="M3213" s="4"/>
    </row>
    <row r="3214" spans="1:13" x14ac:dyDescent="0.4">
      <c r="A3214">
        <v>210001073</v>
      </c>
      <c r="B3214" t="s">
        <v>6676</v>
      </c>
      <c r="C3214" t="s">
        <v>6677</v>
      </c>
      <c r="D3214" t="s">
        <v>2687</v>
      </c>
      <c r="E3214" t="s">
        <v>9580</v>
      </c>
      <c r="F3214" t="s">
        <v>9581</v>
      </c>
      <c r="G3214" t="s">
        <v>2687</v>
      </c>
      <c r="H3214" t="s">
        <v>9577</v>
      </c>
      <c r="I3214" t="s">
        <v>812</v>
      </c>
      <c r="J3214">
        <v>92277402.232890099</v>
      </c>
      <c r="L3214" s="4"/>
      <c r="M3214" s="4"/>
    </row>
    <row r="3215" spans="1:13" x14ac:dyDescent="0.4">
      <c r="A3215">
        <v>210001073</v>
      </c>
      <c r="B3215" t="s">
        <v>6676</v>
      </c>
      <c r="C3215" t="s">
        <v>6677</v>
      </c>
      <c r="D3215" t="s">
        <v>2687</v>
      </c>
      <c r="E3215" t="s">
        <v>9582</v>
      </c>
      <c r="F3215" t="s">
        <v>9583</v>
      </c>
      <c r="G3215" t="s">
        <v>2687</v>
      </c>
      <c r="H3215" t="s">
        <v>9577</v>
      </c>
      <c r="I3215" t="s">
        <v>812</v>
      </c>
      <c r="J3215">
        <v>31005039.895726599</v>
      </c>
      <c r="L3215" s="4"/>
      <c r="M3215" s="4"/>
    </row>
    <row r="3216" spans="1:13" x14ac:dyDescent="0.4">
      <c r="A3216">
        <v>210001073</v>
      </c>
      <c r="B3216" t="s">
        <v>6676</v>
      </c>
      <c r="C3216" t="s">
        <v>6677</v>
      </c>
      <c r="D3216" t="s">
        <v>2687</v>
      </c>
      <c r="E3216" t="s">
        <v>9584</v>
      </c>
      <c r="F3216" t="s">
        <v>9585</v>
      </c>
      <c r="G3216" t="s">
        <v>2687</v>
      </c>
      <c r="H3216" t="s">
        <v>9577</v>
      </c>
      <c r="I3216" t="s">
        <v>812</v>
      </c>
      <c r="J3216">
        <v>51313285.510419503</v>
      </c>
      <c r="L3216" s="4"/>
      <c r="M3216" s="4"/>
    </row>
    <row r="3217" spans="1:13" x14ac:dyDescent="0.4">
      <c r="A3217">
        <v>210001074</v>
      </c>
      <c r="B3217" t="s">
        <v>6685</v>
      </c>
      <c r="C3217" t="s">
        <v>6686</v>
      </c>
      <c r="D3217" t="s">
        <v>554</v>
      </c>
      <c r="E3217" t="s">
        <v>6699</v>
      </c>
      <c r="F3217" t="s">
        <v>6700</v>
      </c>
      <c r="G3217" t="s">
        <v>554</v>
      </c>
      <c r="H3217" t="s">
        <v>6701</v>
      </c>
      <c r="I3217" t="s">
        <v>557</v>
      </c>
      <c r="J3217">
        <v>728268323.90779901</v>
      </c>
      <c r="K3217">
        <v>4.2</v>
      </c>
      <c r="L3217" s="4">
        <v>47118</v>
      </c>
      <c r="M3217" s="4">
        <v>44516</v>
      </c>
    </row>
    <row r="3218" spans="1:13" x14ac:dyDescent="0.4">
      <c r="A3218">
        <v>210001074</v>
      </c>
      <c r="B3218" t="s">
        <v>6685</v>
      </c>
      <c r="C3218" t="s">
        <v>6686</v>
      </c>
      <c r="D3218" t="s">
        <v>554</v>
      </c>
      <c r="E3218" t="s">
        <v>6711</v>
      </c>
      <c r="F3218" t="s">
        <v>6712</v>
      </c>
      <c r="G3218" t="s">
        <v>554</v>
      </c>
      <c r="H3218" t="s">
        <v>6713</v>
      </c>
      <c r="I3218" t="s">
        <v>557</v>
      </c>
      <c r="J3218">
        <v>542710229.36031795</v>
      </c>
      <c r="K3218">
        <v>4.2</v>
      </c>
      <c r="L3218" s="4">
        <v>47118</v>
      </c>
      <c r="M3218" s="4">
        <v>44516</v>
      </c>
    </row>
    <row r="3219" spans="1:13" x14ac:dyDescent="0.4">
      <c r="A3219">
        <v>210001074</v>
      </c>
      <c r="B3219" t="s">
        <v>6685</v>
      </c>
      <c r="C3219" t="s">
        <v>6686</v>
      </c>
      <c r="D3219" t="s">
        <v>554</v>
      </c>
      <c r="E3219" t="s">
        <v>6708</v>
      </c>
      <c r="F3219" t="s">
        <v>6709</v>
      </c>
      <c r="G3219" t="s">
        <v>554</v>
      </c>
      <c r="H3219" t="s">
        <v>6710</v>
      </c>
      <c r="I3219" t="s">
        <v>557</v>
      </c>
      <c r="J3219">
        <v>527631402.43241602</v>
      </c>
      <c r="K3219">
        <v>4.2</v>
      </c>
      <c r="L3219" s="4">
        <v>47118</v>
      </c>
      <c r="M3219" s="4">
        <v>44516</v>
      </c>
    </row>
    <row r="3220" spans="1:13" x14ac:dyDescent="0.4">
      <c r="A3220">
        <v>210001074</v>
      </c>
      <c r="B3220" t="s">
        <v>6685</v>
      </c>
      <c r="C3220" t="s">
        <v>6686</v>
      </c>
      <c r="D3220" t="s">
        <v>554</v>
      </c>
      <c r="E3220" t="s">
        <v>6687</v>
      </c>
      <c r="F3220" t="s">
        <v>6688</v>
      </c>
      <c r="G3220" t="s">
        <v>554</v>
      </c>
      <c r="H3220" t="s">
        <v>6689</v>
      </c>
      <c r="I3220" t="s">
        <v>557</v>
      </c>
      <c r="J3220">
        <v>296877411.36290598</v>
      </c>
      <c r="K3220">
        <v>4.2</v>
      </c>
      <c r="L3220" s="4">
        <v>47118</v>
      </c>
      <c r="M3220" s="4">
        <v>44516</v>
      </c>
    </row>
    <row r="3221" spans="1:13" x14ac:dyDescent="0.4">
      <c r="A3221">
        <v>210001074</v>
      </c>
      <c r="B3221" t="s">
        <v>6685</v>
      </c>
      <c r="C3221" t="s">
        <v>6686</v>
      </c>
      <c r="D3221" t="s">
        <v>554</v>
      </c>
      <c r="E3221" t="s">
        <v>6702</v>
      </c>
      <c r="F3221" t="s">
        <v>6703</v>
      </c>
      <c r="G3221" t="s">
        <v>554</v>
      </c>
      <c r="H3221" t="s">
        <v>6704</v>
      </c>
      <c r="I3221" t="s">
        <v>557</v>
      </c>
      <c r="J3221">
        <v>292326931.24580002</v>
      </c>
      <c r="K3221">
        <v>4.2</v>
      </c>
      <c r="L3221" s="4">
        <v>47118</v>
      </c>
      <c r="M3221" s="4">
        <v>44516</v>
      </c>
    </row>
    <row r="3222" spans="1:13" x14ac:dyDescent="0.4">
      <c r="A3222">
        <v>210001074</v>
      </c>
      <c r="B3222" t="s">
        <v>6685</v>
      </c>
      <c r="C3222" t="s">
        <v>6686</v>
      </c>
      <c r="D3222" t="s">
        <v>554</v>
      </c>
      <c r="E3222" t="s">
        <v>6705</v>
      </c>
      <c r="F3222" t="s">
        <v>6706</v>
      </c>
      <c r="G3222" t="s">
        <v>554</v>
      </c>
      <c r="H3222" t="s">
        <v>6707</v>
      </c>
      <c r="I3222" t="s">
        <v>557</v>
      </c>
      <c r="J3222">
        <v>708198021.50394297</v>
      </c>
      <c r="K3222">
        <v>4.2</v>
      </c>
      <c r="L3222" s="4">
        <v>47118</v>
      </c>
      <c r="M3222" s="4">
        <v>44516</v>
      </c>
    </row>
    <row r="3223" spans="1:13" x14ac:dyDescent="0.4">
      <c r="A3223">
        <v>210001074</v>
      </c>
      <c r="B3223" t="s">
        <v>6685</v>
      </c>
      <c r="C3223" t="s">
        <v>6686</v>
      </c>
      <c r="D3223" t="s">
        <v>554</v>
      </c>
      <c r="E3223" t="s">
        <v>6690</v>
      </c>
      <c r="F3223" t="s">
        <v>6691</v>
      </c>
      <c r="G3223" t="s">
        <v>554</v>
      </c>
      <c r="H3223" t="s">
        <v>6692</v>
      </c>
      <c r="I3223" t="s">
        <v>557</v>
      </c>
      <c r="J3223">
        <v>547661756.10884595</v>
      </c>
      <c r="K3223">
        <v>4.2</v>
      </c>
      <c r="L3223" s="4">
        <v>47118</v>
      </c>
      <c r="M3223" s="4">
        <v>44526</v>
      </c>
    </row>
    <row r="3224" spans="1:13" x14ac:dyDescent="0.4">
      <c r="A3224">
        <v>210001074</v>
      </c>
      <c r="B3224" t="s">
        <v>6685</v>
      </c>
      <c r="C3224" t="s">
        <v>6686</v>
      </c>
      <c r="D3224" t="s">
        <v>554</v>
      </c>
      <c r="E3224" t="s">
        <v>6693</v>
      </c>
      <c r="F3224" t="s">
        <v>6694</v>
      </c>
      <c r="G3224" t="s">
        <v>554</v>
      </c>
      <c r="H3224" t="s">
        <v>6695</v>
      </c>
      <c r="I3224" t="s">
        <v>557</v>
      </c>
      <c r="J3224">
        <v>546662372.91096497</v>
      </c>
      <c r="K3224">
        <v>4.2</v>
      </c>
      <c r="L3224" s="4">
        <v>47118</v>
      </c>
      <c r="M3224" s="4">
        <v>44526</v>
      </c>
    </row>
    <row r="3225" spans="1:13" x14ac:dyDescent="0.4">
      <c r="A3225">
        <v>210001074</v>
      </c>
      <c r="B3225" t="s">
        <v>6685</v>
      </c>
      <c r="C3225" t="s">
        <v>6686</v>
      </c>
      <c r="D3225" t="s">
        <v>554</v>
      </c>
      <c r="E3225" t="s">
        <v>6696</v>
      </c>
      <c r="F3225" t="s">
        <v>6697</v>
      </c>
      <c r="G3225" t="s">
        <v>554</v>
      </c>
      <c r="H3225" t="s">
        <v>6698</v>
      </c>
      <c r="I3225" t="s">
        <v>557</v>
      </c>
      <c r="J3225">
        <v>545163298.86360002</v>
      </c>
      <c r="K3225">
        <v>4.2</v>
      </c>
      <c r="L3225" s="4">
        <v>47118</v>
      </c>
      <c r="M3225" s="4">
        <v>44526</v>
      </c>
    </row>
    <row r="3226" spans="1:13" x14ac:dyDescent="0.4">
      <c r="A3226">
        <v>210001075</v>
      </c>
      <c r="B3226" t="s">
        <v>2014</v>
      </c>
      <c r="C3226" t="s">
        <v>6714</v>
      </c>
      <c r="D3226" t="s">
        <v>554</v>
      </c>
      <c r="E3226" t="s">
        <v>6715</v>
      </c>
      <c r="F3226" t="s">
        <v>6716</v>
      </c>
      <c r="G3226" t="s">
        <v>554</v>
      </c>
      <c r="H3226" t="s">
        <v>6717</v>
      </c>
      <c r="I3226" t="s">
        <v>692</v>
      </c>
      <c r="J3226">
        <v>43528952634.994797</v>
      </c>
      <c r="K3226">
        <v>5</v>
      </c>
      <c r="L3226" s="4">
        <v>48121</v>
      </c>
      <c r="M3226" s="4">
        <v>44435</v>
      </c>
    </row>
    <row r="3227" spans="1:13" x14ac:dyDescent="0.4">
      <c r="A3227">
        <v>210001075</v>
      </c>
      <c r="B3227" t="s">
        <v>2014</v>
      </c>
      <c r="C3227" t="s">
        <v>6714</v>
      </c>
      <c r="D3227" t="s">
        <v>2687</v>
      </c>
      <c r="E3227" t="s">
        <v>9586</v>
      </c>
      <c r="F3227" t="s">
        <v>9587</v>
      </c>
      <c r="G3227" t="s">
        <v>2687</v>
      </c>
      <c r="H3227" t="s">
        <v>9588</v>
      </c>
      <c r="I3227" t="s">
        <v>692</v>
      </c>
      <c r="J3227">
        <v>1909139509.7138901</v>
      </c>
      <c r="L3227" s="4"/>
      <c r="M3227" s="4"/>
    </row>
    <row r="3228" spans="1:13" x14ac:dyDescent="0.4">
      <c r="A3228">
        <v>210001093</v>
      </c>
      <c r="B3228" t="s">
        <v>6718</v>
      </c>
      <c r="C3228" t="s">
        <v>6719</v>
      </c>
      <c r="D3228" t="s">
        <v>554</v>
      </c>
      <c r="E3228" t="s">
        <v>6720</v>
      </c>
      <c r="F3228" t="s">
        <v>6721</v>
      </c>
      <c r="G3228" t="s">
        <v>554</v>
      </c>
      <c r="H3228" t="s">
        <v>6722</v>
      </c>
      <c r="I3228" t="s">
        <v>557</v>
      </c>
      <c r="J3228">
        <v>14030848503.759399</v>
      </c>
      <c r="K3228">
        <v>4.79</v>
      </c>
      <c r="L3228" s="4">
        <v>50672</v>
      </c>
      <c r="M3228" s="4">
        <v>44456</v>
      </c>
    </row>
    <row r="3229" spans="1:13" x14ac:dyDescent="0.4">
      <c r="A3229">
        <v>210001093</v>
      </c>
      <c r="B3229" t="s">
        <v>6718</v>
      </c>
      <c r="C3229" t="s">
        <v>6719</v>
      </c>
      <c r="D3229" t="s">
        <v>554</v>
      </c>
      <c r="E3229" t="s">
        <v>6723</v>
      </c>
      <c r="F3229" t="s">
        <v>6724</v>
      </c>
      <c r="G3229" t="s">
        <v>554</v>
      </c>
      <c r="H3229" t="s">
        <v>6722</v>
      </c>
      <c r="I3229" t="s">
        <v>557</v>
      </c>
      <c r="J3229">
        <v>15308069822.1698</v>
      </c>
      <c r="K3229">
        <v>5</v>
      </c>
      <c r="L3229" s="4">
        <v>53412</v>
      </c>
      <c r="M3229" s="4">
        <v>44463</v>
      </c>
    </row>
    <row r="3230" spans="1:13" x14ac:dyDescent="0.4">
      <c r="A3230">
        <v>210001093</v>
      </c>
      <c r="B3230" t="s">
        <v>6718</v>
      </c>
      <c r="C3230" t="s">
        <v>6719</v>
      </c>
      <c r="D3230" t="s">
        <v>2687</v>
      </c>
      <c r="E3230" t="s">
        <v>6725</v>
      </c>
      <c r="F3230" t="s">
        <v>6726</v>
      </c>
      <c r="G3230" t="s">
        <v>2687</v>
      </c>
      <c r="H3230" t="s">
        <v>6722</v>
      </c>
      <c r="I3230" t="s">
        <v>557</v>
      </c>
      <c r="J3230">
        <v>5892175427.0777197</v>
      </c>
      <c r="L3230" s="4"/>
      <c r="M3230" s="4"/>
    </row>
    <row r="3231" spans="1:13" x14ac:dyDescent="0.4">
      <c r="A3231">
        <v>210001149</v>
      </c>
      <c r="B3231" t="s">
        <v>2057</v>
      </c>
      <c r="C3231" t="s">
        <v>9589</v>
      </c>
      <c r="D3231" t="s">
        <v>554</v>
      </c>
      <c r="E3231" t="s">
        <v>9590</v>
      </c>
      <c r="F3231" t="s">
        <v>9591</v>
      </c>
      <c r="G3231" t="s">
        <v>554</v>
      </c>
      <c r="H3231" t="s">
        <v>9592</v>
      </c>
      <c r="I3231" t="s">
        <v>692</v>
      </c>
      <c r="J3231">
        <v>27648368401.300499</v>
      </c>
      <c r="L3231" s="4"/>
      <c r="M3231" s="4"/>
    </row>
    <row r="3232" spans="1:13" x14ac:dyDescent="0.4">
      <c r="A3232">
        <v>210001149</v>
      </c>
      <c r="B3232" t="s">
        <v>2057</v>
      </c>
      <c r="C3232" t="s">
        <v>9589</v>
      </c>
      <c r="D3232" t="s">
        <v>2687</v>
      </c>
      <c r="E3232" t="s">
        <v>9590</v>
      </c>
      <c r="F3232" t="s">
        <v>9591</v>
      </c>
      <c r="G3232" t="s">
        <v>2687</v>
      </c>
      <c r="H3232" t="s">
        <v>9592</v>
      </c>
      <c r="I3232" t="s">
        <v>692</v>
      </c>
      <c r="J3232">
        <v>15878865514.005301</v>
      </c>
      <c r="L3232" s="4"/>
      <c r="M3232" s="4"/>
    </row>
    <row r="3233" spans="1:13" x14ac:dyDescent="0.4">
      <c r="A3233">
        <v>210001171</v>
      </c>
      <c r="B3233" t="s">
        <v>2043</v>
      </c>
      <c r="C3233" t="s">
        <v>6727</v>
      </c>
      <c r="D3233" t="s">
        <v>554</v>
      </c>
      <c r="E3233" t="s">
        <v>6728</v>
      </c>
      <c r="F3233" t="s">
        <v>6729</v>
      </c>
      <c r="G3233" t="s">
        <v>554</v>
      </c>
      <c r="H3233" t="s">
        <v>2044</v>
      </c>
      <c r="I3233" t="s">
        <v>692</v>
      </c>
      <c r="J3233">
        <v>34319050951.3606</v>
      </c>
      <c r="K3233">
        <v>3.5</v>
      </c>
      <c r="L3233" s="4">
        <v>50024</v>
      </c>
      <c r="M3233" s="4">
        <v>44545</v>
      </c>
    </row>
    <row r="3234" spans="1:13" x14ac:dyDescent="0.4">
      <c r="A3234">
        <v>210001171</v>
      </c>
      <c r="B3234" t="s">
        <v>2043</v>
      </c>
      <c r="C3234" t="s">
        <v>6727</v>
      </c>
      <c r="D3234" t="s">
        <v>554</v>
      </c>
      <c r="E3234" t="s">
        <v>6730</v>
      </c>
      <c r="F3234" t="s">
        <v>6731</v>
      </c>
      <c r="G3234" t="s">
        <v>554</v>
      </c>
      <c r="H3234" t="s">
        <v>2044</v>
      </c>
      <c r="I3234" t="s">
        <v>692</v>
      </c>
      <c r="J3234">
        <v>10322051217.141701</v>
      </c>
      <c r="K3234">
        <v>5</v>
      </c>
      <c r="L3234" s="4">
        <v>50024</v>
      </c>
      <c r="M3234" s="4">
        <v>44545</v>
      </c>
    </row>
    <row r="3235" spans="1:13" x14ac:dyDescent="0.4">
      <c r="A3235">
        <v>210001171</v>
      </c>
      <c r="B3235" t="s">
        <v>2043</v>
      </c>
      <c r="C3235" t="s">
        <v>6727</v>
      </c>
      <c r="D3235" t="s">
        <v>554</v>
      </c>
      <c r="E3235" t="s">
        <v>6730</v>
      </c>
      <c r="F3235" t="s">
        <v>9593</v>
      </c>
      <c r="G3235" t="s">
        <v>554</v>
      </c>
      <c r="H3235" t="s">
        <v>2044</v>
      </c>
      <c r="I3235" t="s">
        <v>692</v>
      </c>
      <c r="J3235">
        <v>33133458150.508999</v>
      </c>
      <c r="K3235">
        <v>1</v>
      </c>
      <c r="L3235" s="4">
        <v>50024</v>
      </c>
      <c r="M3235" s="4">
        <v>44545</v>
      </c>
    </row>
    <row r="3236" spans="1:13" x14ac:dyDescent="0.4">
      <c r="A3236">
        <v>210001188</v>
      </c>
      <c r="B3236" t="s">
        <v>2073</v>
      </c>
      <c r="C3236" t="s">
        <v>6732</v>
      </c>
      <c r="D3236" t="s">
        <v>606</v>
      </c>
      <c r="E3236" t="s">
        <v>6743</v>
      </c>
      <c r="F3236" t="s">
        <v>6744</v>
      </c>
      <c r="G3236" t="s">
        <v>606</v>
      </c>
      <c r="I3236" t="s">
        <v>557</v>
      </c>
      <c r="J3236">
        <v>6924877503.7228298</v>
      </c>
      <c r="L3236" s="4"/>
      <c r="M3236" s="4"/>
    </row>
    <row r="3237" spans="1:13" x14ac:dyDescent="0.4">
      <c r="A3237">
        <v>210001188</v>
      </c>
      <c r="B3237" t="s">
        <v>2073</v>
      </c>
      <c r="C3237" t="s">
        <v>6732</v>
      </c>
      <c r="D3237" t="s">
        <v>606</v>
      </c>
      <c r="E3237" t="s">
        <v>6741</v>
      </c>
      <c r="F3237" t="s">
        <v>6742</v>
      </c>
      <c r="G3237" t="s">
        <v>606</v>
      </c>
      <c r="I3237" t="s">
        <v>557</v>
      </c>
      <c r="J3237">
        <v>32991370384.068501</v>
      </c>
      <c r="L3237" s="4"/>
      <c r="M3237" s="4"/>
    </row>
    <row r="3238" spans="1:13" x14ac:dyDescent="0.4">
      <c r="A3238">
        <v>210001188</v>
      </c>
      <c r="B3238" t="s">
        <v>2073</v>
      </c>
      <c r="C3238" t="s">
        <v>6732</v>
      </c>
      <c r="D3238" t="s">
        <v>606</v>
      </c>
      <c r="E3238" t="s">
        <v>6745</v>
      </c>
      <c r="F3238" t="s">
        <v>6746</v>
      </c>
      <c r="G3238" t="s">
        <v>606</v>
      </c>
      <c r="I3238" t="s">
        <v>557</v>
      </c>
      <c r="J3238">
        <v>31694353073.0098</v>
      </c>
      <c r="L3238" s="4"/>
      <c r="M3238" s="4"/>
    </row>
    <row r="3239" spans="1:13" x14ac:dyDescent="0.4">
      <c r="A3239">
        <v>210001188</v>
      </c>
      <c r="B3239" t="s">
        <v>2073</v>
      </c>
      <c r="C3239" t="s">
        <v>6732</v>
      </c>
      <c r="D3239" t="s">
        <v>606</v>
      </c>
      <c r="E3239" t="s">
        <v>6747</v>
      </c>
      <c r="F3239" t="s">
        <v>6748</v>
      </c>
      <c r="G3239" t="s">
        <v>606</v>
      </c>
      <c r="I3239" t="s">
        <v>557</v>
      </c>
      <c r="J3239">
        <v>3840761726.77002</v>
      </c>
      <c r="L3239" s="4"/>
      <c r="M3239" s="4"/>
    </row>
    <row r="3240" spans="1:13" x14ac:dyDescent="0.4">
      <c r="A3240">
        <v>210001188</v>
      </c>
      <c r="B3240" t="s">
        <v>2073</v>
      </c>
      <c r="C3240" t="s">
        <v>6732</v>
      </c>
      <c r="D3240" t="s">
        <v>606</v>
      </c>
      <c r="E3240" t="s">
        <v>6733</v>
      </c>
      <c r="F3240" t="s">
        <v>6734</v>
      </c>
      <c r="G3240" t="s">
        <v>606</v>
      </c>
      <c r="I3240" t="s">
        <v>557</v>
      </c>
      <c r="J3240">
        <v>30409670251.506802</v>
      </c>
      <c r="L3240" s="4"/>
      <c r="M3240" s="4"/>
    </row>
    <row r="3241" spans="1:13" x14ac:dyDescent="0.4">
      <c r="A3241">
        <v>210001188</v>
      </c>
      <c r="B3241" t="s">
        <v>2073</v>
      </c>
      <c r="C3241" t="s">
        <v>6732</v>
      </c>
      <c r="D3241" t="s">
        <v>606</v>
      </c>
      <c r="E3241" t="s">
        <v>6735</v>
      </c>
      <c r="F3241" t="s">
        <v>6736</v>
      </c>
      <c r="G3241" t="s">
        <v>606</v>
      </c>
      <c r="I3241" t="s">
        <v>557</v>
      </c>
      <c r="J3241">
        <v>19550351381.2192</v>
      </c>
      <c r="L3241" s="4"/>
      <c r="M3241" s="4"/>
    </row>
    <row r="3242" spans="1:13" x14ac:dyDescent="0.4">
      <c r="A3242">
        <v>210001188</v>
      </c>
      <c r="B3242" t="s">
        <v>2073</v>
      </c>
      <c r="C3242" t="s">
        <v>6732</v>
      </c>
      <c r="D3242" t="s">
        <v>606</v>
      </c>
      <c r="E3242" t="s">
        <v>6737</v>
      </c>
      <c r="F3242" t="s">
        <v>6738</v>
      </c>
      <c r="G3242" t="s">
        <v>606</v>
      </c>
      <c r="I3242" t="s">
        <v>557</v>
      </c>
      <c r="J3242">
        <v>27759514848.2206</v>
      </c>
      <c r="L3242" s="4"/>
      <c r="M3242" s="4"/>
    </row>
    <row r="3243" spans="1:13" x14ac:dyDescent="0.4">
      <c r="A3243">
        <v>210001188</v>
      </c>
      <c r="B3243" t="s">
        <v>2073</v>
      </c>
      <c r="C3243" t="s">
        <v>6732</v>
      </c>
      <c r="D3243" t="s">
        <v>606</v>
      </c>
      <c r="E3243" t="s">
        <v>6739</v>
      </c>
      <c r="F3243" t="s">
        <v>6740</v>
      </c>
      <c r="G3243" t="s">
        <v>606</v>
      </c>
      <c r="I3243" t="s">
        <v>557</v>
      </c>
      <c r="J3243">
        <v>6184766334.0452204</v>
      </c>
      <c r="L3243" s="4"/>
      <c r="M3243" s="4"/>
    </row>
    <row r="3244" spans="1:13" x14ac:dyDescent="0.4">
      <c r="A3244">
        <v>210001208</v>
      </c>
      <c r="B3244" t="s">
        <v>2069</v>
      </c>
      <c r="C3244" t="s">
        <v>6749</v>
      </c>
      <c r="D3244" t="s">
        <v>554</v>
      </c>
      <c r="F3244" t="s">
        <v>4635</v>
      </c>
      <c r="G3244" t="s">
        <v>554</v>
      </c>
      <c r="H3244" t="s">
        <v>4635</v>
      </c>
      <c r="I3244" t="s">
        <v>812</v>
      </c>
      <c r="J3244">
        <v>36837106.720049091</v>
      </c>
      <c r="K3244">
        <v>7.2040000000000006</v>
      </c>
      <c r="L3244" s="4">
        <v>48304</v>
      </c>
      <c r="M3244" s="4">
        <v>45940</v>
      </c>
    </row>
    <row r="3245" spans="1:13" x14ac:dyDescent="0.4">
      <c r="A3245">
        <v>210001208</v>
      </c>
      <c r="B3245" t="s">
        <v>2069</v>
      </c>
      <c r="C3245" t="s">
        <v>6749</v>
      </c>
      <c r="D3245" t="s">
        <v>554</v>
      </c>
      <c r="F3245" t="s">
        <v>4635</v>
      </c>
      <c r="G3245" t="s">
        <v>554</v>
      </c>
      <c r="H3245" t="s">
        <v>4635</v>
      </c>
      <c r="I3245" t="s">
        <v>812</v>
      </c>
      <c r="J3245">
        <v>485262004.93899411</v>
      </c>
      <c r="K3245">
        <v>7.2040000000000006</v>
      </c>
      <c r="L3245" s="4">
        <v>48304</v>
      </c>
      <c r="M3245" s="4">
        <v>45943</v>
      </c>
    </row>
    <row r="3246" spans="1:13" x14ac:dyDescent="0.4">
      <c r="A3246">
        <v>210001208</v>
      </c>
      <c r="B3246" t="s">
        <v>2069</v>
      </c>
      <c r="C3246" t="s">
        <v>6749</v>
      </c>
      <c r="D3246" t="s">
        <v>554</v>
      </c>
      <c r="F3246" t="s">
        <v>6751</v>
      </c>
      <c r="G3246" t="s">
        <v>554</v>
      </c>
      <c r="H3246" t="s">
        <v>6751</v>
      </c>
      <c r="I3246" t="s">
        <v>812</v>
      </c>
      <c r="J3246">
        <v>85796644.10411863</v>
      </c>
      <c r="K3246">
        <v>8.7926000000000002</v>
      </c>
      <c r="L3246" s="4">
        <v>47066</v>
      </c>
      <c r="M3246" s="4">
        <v>44523</v>
      </c>
    </row>
    <row r="3247" spans="1:13" x14ac:dyDescent="0.4">
      <c r="A3247">
        <v>210001208</v>
      </c>
      <c r="B3247" t="s">
        <v>2069</v>
      </c>
      <c r="C3247" t="s">
        <v>6749</v>
      </c>
      <c r="D3247" t="s">
        <v>554</v>
      </c>
      <c r="F3247" t="s">
        <v>6751</v>
      </c>
      <c r="G3247" t="s">
        <v>554</v>
      </c>
      <c r="H3247" t="s">
        <v>6751</v>
      </c>
      <c r="I3247" t="s">
        <v>812</v>
      </c>
      <c r="J3247">
        <v>18840796.219109949</v>
      </c>
      <c r="K3247">
        <v>7.0790000000000006</v>
      </c>
      <c r="L3247" s="4">
        <v>47066</v>
      </c>
      <c r="M3247" s="4">
        <v>45338</v>
      </c>
    </row>
    <row r="3248" spans="1:13" x14ac:dyDescent="0.4">
      <c r="A3248">
        <v>210001208</v>
      </c>
      <c r="B3248" t="s">
        <v>2069</v>
      </c>
      <c r="C3248" t="s">
        <v>6749</v>
      </c>
      <c r="D3248" t="s">
        <v>554</v>
      </c>
      <c r="F3248" t="s">
        <v>6751</v>
      </c>
      <c r="G3248" t="s">
        <v>554</v>
      </c>
      <c r="H3248" t="s">
        <v>6751</v>
      </c>
      <c r="I3248" t="s">
        <v>812</v>
      </c>
      <c r="J3248">
        <v>52852919.138376802</v>
      </c>
      <c r="K3248">
        <v>7.0790000000000006</v>
      </c>
      <c r="L3248" s="4">
        <v>47066</v>
      </c>
      <c r="M3248" s="4">
        <v>45415</v>
      </c>
    </row>
    <row r="3249" spans="1:13" x14ac:dyDescent="0.4">
      <c r="A3249">
        <v>210001208</v>
      </c>
      <c r="B3249" t="s">
        <v>2069</v>
      </c>
      <c r="C3249" t="s">
        <v>6749</v>
      </c>
      <c r="D3249" t="s">
        <v>554</v>
      </c>
      <c r="F3249" t="s">
        <v>6751</v>
      </c>
      <c r="G3249" t="s">
        <v>554</v>
      </c>
      <c r="H3249" t="s">
        <v>6751</v>
      </c>
      <c r="I3249" t="s">
        <v>812</v>
      </c>
      <c r="J3249">
        <v>22429519.082987741</v>
      </c>
      <c r="K3249">
        <v>7.0790000000000006</v>
      </c>
      <c r="L3249" s="4">
        <v>47066</v>
      </c>
      <c r="M3249" s="4">
        <v>45646</v>
      </c>
    </row>
    <row r="3250" spans="1:13" x14ac:dyDescent="0.4">
      <c r="A3250">
        <v>210001208</v>
      </c>
      <c r="B3250" t="s">
        <v>2069</v>
      </c>
      <c r="C3250" t="s">
        <v>6749</v>
      </c>
      <c r="D3250" t="s">
        <v>554</v>
      </c>
      <c r="F3250" t="s">
        <v>6751</v>
      </c>
      <c r="G3250" t="s">
        <v>554</v>
      </c>
      <c r="H3250" t="s">
        <v>6751</v>
      </c>
      <c r="I3250" t="s">
        <v>812</v>
      </c>
      <c r="J3250">
        <v>462377124.43894851</v>
      </c>
      <c r="K3250">
        <v>8.7926000000000002</v>
      </c>
      <c r="L3250" s="4">
        <v>47066</v>
      </c>
      <c r="M3250" s="4">
        <v>44523</v>
      </c>
    </row>
    <row r="3251" spans="1:13" x14ac:dyDescent="0.4">
      <c r="A3251">
        <v>210001208</v>
      </c>
      <c r="B3251" t="s">
        <v>2069</v>
      </c>
      <c r="C3251" t="s">
        <v>6749</v>
      </c>
      <c r="D3251" t="s">
        <v>554</v>
      </c>
      <c r="F3251" t="s">
        <v>6752</v>
      </c>
      <c r="G3251" t="s">
        <v>554</v>
      </c>
      <c r="H3251" t="s">
        <v>6752</v>
      </c>
      <c r="I3251" t="s">
        <v>812</v>
      </c>
      <c r="J3251">
        <v>417696265.44954503</v>
      </c>
      <c r="K3251">
        <v>9.0790000000000006</v>
      </c>
      <c r="L3251" s="4">
        <v>47557</v>
      </c>
      <c r="M3251" s="4">
        <v>45463</v>
      </c>
    </row>
    <row r="3252" spans="1:13" x14ac:dyDescent="0.4">
      <c r="A3252">
        <v>210001208</v>
      </c>
      <c r="B3252" t="s">
        <v>2069</v>
      </c>
      <c r="C3252" t="s">
        <v>6749</v>
      </c>
      <c r="D3252" t="s">
        <v>554</v>
      </c>
      <c r="F3252" t="s">
        <v>6752</v>
      </c>
      <c r="G3252" t="s">
        <v>554</v>
      </c>
      <c r="H3252" t="s">
        <v>6752</v>
      </c>
      <c r="I3252" t="s">
        <v>812</v>
      </c>
      <c r="J3252">
        <v>618086373.08793306</v>
      </c>
      <c r="K3252">
        <v>9.0790000000000006</v>
      </c>
      <c r="L3252" s="4">
        <v>47557</v>
      </c>
      <c r="M3252" s="4">
        <v>45000</v>
      </c>
    </row>
    <row r="3253" spans="1:13" x14ac:dyDescent="0.4">
      <c r="A3253">
        <v>210001208</v>
      </c>
      <c r="B3253" t="s">
        <v>2069</v>
      </c>
      <c r="C3253" t="s">
        <v>6749</v>
      </c>
      <c r="D3253" t="s">
        <v>554</v>
      </c>
      <c r="F3253" t="s">
        <v>6753</v>
      </c>
      <c r="G3253" t="s">
        <v>554</v>
      </c>
      <c r="H3253" t="s">
        <v>6753</v>
      </c>
      <c r="I3253" t="s">
        <v>812</v>
      </c>
      <c r="J3253">
        <v>1028564683.0548151</v>
      </c>
      <c r="K3253">
        <v>8.2789999999999999</v>
      </c>
      <c r="L3253" s="4">
        <v>47402</v>
      </c>
      <c r="M3253" s="4">
        <v>44852</v>
      </c>
    </row>
    <row r="3254" spans="1:13" x14ac:dyDescent="0.4">
      <c r="A3254">
        <v>210001208</v>
      </c>
      <c r="B3254" t="s">
        <v>2069</v>
      </c>
      <c r="C3254" t="s">
        <v>6749</v>
      </c>
      <c r="D3254" t="s">
        <v>554</v>
      </c>
      <c r="F3254" t="s">
        <v>6754</v>
      </c>
      <c r="G3254" t="s">
        <v>554</v>
      </c>
      <c r="H3254" t="s">
        <v>6754</v>
      </c>
      <c r="I3254" t="s">
        <v>812</v>
      </c>
      <c r="J3254">
        <v>652543062.20166731</v>
      </c>
      <c r="K3254">
        <v>8.5790000000000006</v>
      </c>
      <c r="L3254" s="4">
        <v>46283</v>
      </c>
      <c r="M3254" s="4">
        <v>44350</v>
      </c>
    </row>
    <row r="3255" spans="1:13" x14ac:dyDescent="0.4">
      <c r="A3255">
        <v>210001208</v>
      </c>
      <c r="B3255" t="s">
        <v>2069</v>
      </c>
      <c r="C3255" t="s">
        <v>6749</v>
      </c>
      <c r="D3255" t="s">
        <v>554</v>
      </c>
      <c r="F3255" t="s">
        <v>6754</v>
      </c>
      <c r="G3255" t="s">
        <v>554</v>
      </c>
      <c r="H3255" t="s">
        <v>6754</v>
      </c>
      <c r="I3255" t="s">
        <v>812</v>
      </c>
      <c r="J3255">
        <v>372881749.36447889</v>
      </c>
      <c r="K3255">
        <v>7.8290000000000006</v>
      </c>
      <c r="L3255" s="4">
        <v>46283</v>
      </c>
      <c r="M3255" s="4">
        <v>44350</v>
      </c>
    </row>
    <row r="3256" spans="1:13" x14ac:dyDescent="0.4">
      <c r="A3256">
        <v>210001208</v>
      </c>
      <c r="B3256" t="s">
        <v>2069</v>
      </c>
      <c r="C3256" t="s">
        <v>6749</v>
      </c>
      <c r="D3256" t="s">
        <v>554</v>
      </c>
      <c r="F3256" t="s">
        <v>6754</v>
      </c>
      <c r="G3256" t="s">
        <v>554</v>
      </c>
      <c r="H3256" t="s">
        <v>6754</v>
      </c>
      <c r="I3256" t="s">
        <v>812</v>
      </c>
      <c r="J3256">
        <v>54426685.206906073</v>
      </c>
      <c r="K3256">
        <v>7.3290000000000006</v>
      </c>
      <c r="L3256" s="4">
        <v>46934</v>
      </c>
      <c r="M3256" s="4">
        <v>45959</v>
      </c>
    </row>
    <row r="3257" spans="1:13" x14ac:dyDescent="0.4">
      <c r="A3257">
        <v>210001208</v>
      </c>
      <c r="B3257" t="s">
        <v>2069</v>
      </c>
      <c r="C3257" t="s">
        <v>6749</v>
      </c>
      <c r="D3257" t="s">
        <v>554</v>
      </c>
      <c r="F3257" t="s">
        <v>6755</v>
      </c>
      <c r="G3257" t="s">
        <v>554</v>
      </c>
      <c r="H3257" t="s">
        <v>6755</v>
      </c>
      <c r="I3257" t="s">
        <v>812</v>
      </c>
      <c r="J3257">
        <v>82531160.591505587</v>
      </c>
      <c r="K3257">
        <v>8.479000000000001</v>
      </c>
      <c r="L3257" s="4">
        <v>46792</v>
      </c>
      <c r="M3257" s="4">
        <v>44509</v>
      </c>
    </row>
    <row r="3258" spans="1:13" x14ac:dyDescent="0.4">
      <c r="A3258">
        <v>210001208</v>
      </c>
      <c r="B3258" t="s">
        <v>2069</v>
      </c>
      <c r="C3258" t="s">
        <v>6749</v>
      </c>
      <c r="D3258" t="s">
        <v>554</v>
      </c>
      <c r="F3258" t="s">
        <v>6755</v>
      </c>
      <c r="G3258" t="s">
        <v>554</v>
      </c>
      <c r="H3258" t="s">
        <v>6755</v>
      </c>
      <c r="I3258" t="s">
        <v>812</v>
      </c>
      <c r="J3258">
        <v>819416523.01566267</v>
      </c>
      <c r="K3258">
        <v>8.5790000000000006</v>
      </c>
      <c r="L3258" s="4">
        <v>46792</v>
      </c>
      <c r="M3258" s="4">
        <v>44454</v>
      </c>
    </row>
    <row r="3259" spans="1:13" x14ac:dyDescent="0.4">
      <c r="A3259">
        <v>210001208</v>
      </c>
      <c r="B3259" t="s">
        <v>2069</v>
      </c>
      <c r="C3259" t="s">
        <v>6749</v>
      </c>
      <c r="D3259" t="s">
        <v>554</v>
      </c>
      <c r="F3259" t="s">
        <v>6756</v>
      </c>
      <c r="G3259" t="s">
        <v>554</v>
      </c>
      <c r="H3259" t="s">
        <v>6756</v>
      </c>
      <c r="I3259" t="s">
        <v>812</v>
      </c>
      <c r="J3259">
        <v>379727844.67510092</v>
      </c>
      <c r="K3259">
        <v>7.4039999999999999</v>
      </c>
      <c r="L3259" s="4">
        <v>47057</v>
      </c>
      <c r="M3259" s="4">
        <v>44931</v>
      </c>
    </row>
    <row r="3260" spans="1:13" x14ac:dyDescent="0.4">
      <c r="A3260">
        <v>210001208</v>
      </c>
      <c r="B3260" t="s">
        <v>2069</v>
      </c>
      <c r="C3260" t="s">
        <v>6749</v>
      </c>
      <c r="D3260" t="s">
        <v>554</v>
      </c>
      <c r="F3260" t="s">
        <v>6756</v>
      </c>
      <c r="G3260" t="s">
        <v>554</v>
      </c>
      <c r="H3260" t="s">
        <v>6756</v>
      </c>
      <c r="I3260" t="s">
        <v>812</v>
      </c>
      <c r="J3260">
        <v>99517778.635397404</v>
      </c>
      <c r="K3260">
        <v>9.0037699999999994</v>
      </c>
      <c r="L3260" s="4">
        <v>47057</v>
      </c>
      <c r="M3260" s="4">
        <v>44540</v>
      </c>
    </row>
    <row r="3261" spans="1:13" x14ac:dyDescent="0.4">
      <c r="A3261">
        <v>210001208</v>
      </c>
      <c r="B3261" t="s">
        <v>2069</v>
      </c>
      <c r="C3261" t="s">
        <v>6749</v>
      </c>
      <c r="D3261" t="s">
        <v>554</v>
      </c>
      <c r="F3261" t="s">
        <v>6756</v>
      </c>
      <c r="G3261" t="s">
        <v>554</v>
      </c>
      <c r="H3261" t="s">
        <v>6756</v>
      </c>
      <c r="I3261" t="s">
        <v>812</v>
      </c>
      <c r="J3261">
        <v>196356134.0756883</v>
      </c>
      <c r="K3261">
        <v>7.4039999999999999</v>
      </c>
      <c r="L3261" s="4">
        <v>47057</v>
      </c>
      <c r="M3261" s="4">
        <v>44501</v>
      </c>
    </row>
    <row r="3262" spans="1:13" x14ac:dyDescent="0.4">
      <c r="A3262">
        <v>210001208</v>
      </c>
      <c r="B3262" t="s">
        <v>2069</v>
      </c>
      <c r="C3262" t="s">
        <v>6749</v>
      </c>
      <c r="D3262" t="s">
        <v>554</v>
      </c>
      <c r="F3262" t="s">
        <v>6756</v>
      </c>
      <c r="G3262" t="s">
        <v>554</v>
      </c>
      <c r="H3262" t="s">
        <v>6756</v>
      </c>
      <c r="I3262" t="s">
        <v>812</v>
      </c>
      <c r="J3262">
        <v>572471263.31382394</v>
      </c>
      <c r="K3262">
        <v>7.4039999999999999</v>
      </c>
      <c r="L3262" s="4">
        <v>47057</v>
      </c>
      <c r="M3262" s="4">
        <v>44501</v>
      </c>
    </row>
    <row r="3263" spans="1:13" x14ac:dyDescent="0.4">
      <c r="A3263">
        <v>210001208</v>
      </c>
      <c r="B3263" t="s">
        <v>2069</v>
      </c>
      <c r="C3263" t="s">
        <v>6749</v>
      </c>
      <c r="D3263" t="s">
        <v>554</v>
      </c>
      <c r="F3263" t="s">
        <v>6756</v>
      </c>
      <c r="G3263" t="s">
        <v>554</v>
      </c>
      <c r="H3263" t="s">
        <v>6756</v>
      </c>
      <c r="I3263" t="s">
        <v>812</v>
      </c>
      <c r="J3263">
        <v>139363193.50907031</v>
      </c>
      <c r="K3263">
        <v>9.6329999999999991</v>
      </c>
      <c r="L3263" s="4">
        <v>47057</v>
      </c>
      <c r="M3263" s="4">
        <v>44526</v>
      </c>
    </row>
    <row r="3264" spans="1:13" x14ac:dyDescent="0.4">
      <c r="A3264">
        <v>210001208</v>
      </c>
      <c r="B3264" t="s">
        <v>2069</v>
      </c>
      <c r="C3264" t="s">
        <v>6749</v>
      </c>
      <c r="D3264" t="s">
        <v>554</v>
      </c>
      <c r="F3264" t="s">
        <v>6750</v>
      </c>
      <c r="G3264" t="s">
        <v>554</v>
      </c>
      <c r="H3264" t="s">
        <v>6750</v>
      </c>
      <c r="I3264" t="s">
        <v>812</v>
      </c>
      <c r="J3264">
        <v>1029389131.7058229</v>
      </c>
      <c r="K3264">
        <v>11.0426</v>
      </c>
      <c r="L3264" s="4">
        <v>46641</v>
      </c>
      <c r="M3264" s="4">
        <v>44364</v>
      </c>
    </row>
    <row r="3265" spans="1:13" x14ac:dyDescent="0.4">
      <c r="A3265">
        <v>210001208</v>
      </c>
      <c r="B3265" t="s">
        <v>2069</v>
      </c>
      <c r="C3265" t="s">
        <v>6749</v>
      </c>
      <c r="D3265" t="s">
        <v>554</v>
      </c>
      <c r="F3265" t="s">
        <v>9594</v>
      </c>
      <c r="G3265" t="s">
        <v>554</v>
      </c>
      <c r="H3265" t="s">
        <v>9594</v>
      </c>
      <c r="I3265" t="s">
        <v>812</v>
      </c>
      <c r="J3265">
        <v>155227277.38408229</v>
      </c>
      <c r="K3265">
        <v>5.2078049999999996</v>
      </c>
      <c r="L3265" s="4">
        <v>47725</v>
      </c>
      <c r="M3265" s="4">
        <v>45931</v>
      </c>
    </row>
    <row r="3266" spans="1:13" x14ac:dyDescent="0.4">
      <c r="A3266">
        <v>210001208</v>
      </c>
      <c r="B3266" t="s">
        <v>2069</v>
      </c>
      <c r="C3266" t="s">
        <v>6749</v>
      </c>
      <c r="D3266" t="s">
        <v>554</v>
      </c>
      <c r="F3266" t="s">
        <v>6757</v>
      </c>
      <c r="G3266" t="s">
        <v>554</v>
      </c>
      <c r="H3266" t="s">
        <v>6757</v>
      </c>
      <c r="I3266" t="s">
        <v>812</v>
      </c>
      <c r="J3266">
        <v>1081455900.7001359</v>
      </c>
      <c r="K3266">
        <v>8.7926000000000002</v>
      </c>
      <c r="L3266" s="4">
        <v>46837</v>
      </c>
      <c r="M3266" s="4">
        <v>44280</v>
      </c>
    </row>
    <row r="3267" spans="1:13" x14ac:dyDescent="0.4">
      <c r="A3267">
        <v>210001208</v>
      </c>
      <c r="B3267" t="s">
        <v>2069</v>
      </c>
      <c r="C3267" t="s">
        <v>6749</v>
      </c>
      <c r="D3267" t="s">
        <v>554</v>
      </c>
      <c r="F3267" t="s">
        <v>6758</v>
      </c>
      <c r="G3267" t="s">
        <v>554</v>
      </c>
      <c r="H3267" t="s">
        <v>6758</v>
      </c>
      <c r="I3267" t="s">
        <v>812</v>
      </c>
      <c r="J3267">
        <v>1140389588.083287</v>
      </c>
      <c r="K3267">
        <v>7.4359999999999999</v>
      </c>
      <c r="L3267" s="4">
        <v>47818</v>
      </c>
      <c r="M3267" s="4">
        <v>45271</v>
      </c>
    </row>
    <row r="3268" spans="1:13" x14ac:dyDescent="0.4">
      <c r="A3268">
        <v>210001208</v>
      </c>
      <c r="B3268" t="s">
        <v>2069</v>
      </c>
      <c r="C3268" t="s">
        <v>6749</v>
      </c>
      <c r="D3268" t="s">
        <v>554</v>
      </c>
      <c r="F3268" t="s">
        <v>6758</v>
      </c>
      <c r="G3268" t="s">
        <v>554</v>
      </c>
      <c r="H3268" t="s">
        <v>6758</v>
      </c>
      <c r="I3268" t="s">
        <v>812</v>
      </c>
      <c r="J3268">
        <v>398543080.44214749</v>
      </c>
      <c r="K3268">
        <v>7.3290000000000006</v>
      </c>
      <c r="L3268" s="4">
        <v>47830</v>
      </c>
      <c r="M3268" s="4">
        <v>45460</v>
      </c>
    </row>
    <row r="3269" spans="1:13" x14ac:dyDescent="0.4">
      <c r="A3269">
        <v>210001208</v>
      </c>
      <c r="B3269" t="s">
        <v>2069</v>
      </c>
      <c r="C3269" t="s">
        <v>6749</v>
      </c>
      <c r="D3269" t="s">
        <v>554</v>
      </c>
      <c r="F3269" t="s">
        <v>6758</v>
      </c>
      <c r="G3269" t="s">
        <v>554</v>
      </c>
      <c r="H3269" t="s">
        <v>6758</v>
      </c>
      <c r="I3269" t="s">
        <v>812</v>
      </c>
      <c r="J3269">
        <v>106261560.8167326</v>
      </c>
      <c r="K3269">
        <v>7.1349999999999998</v>
      </c>
      <c r="L3269" s="4">
        <v>47830</v>
      </c>
      <c r="M3269" s="4">
        <v>45784</v>
      </c>
    </row>
    <row r="3270" spans="1:13" x14ac:dyDescent="0.4">
      <c r="A3270">
        <v>210001208</v>
      </c>
      <c r="B3270" t="s">
        <v>2069</v>
      </c>
      <c r="C3270" t="s">
        <v>6749</v>
      </c>
      <c r="D3270" t="s">
        <v>554</v>
      </c>
      <c r="F3270" t="s">
        <v>6759</v>
      </c>
      <c r="G3270" t="s">
        <v>554</v>
      </c>
      <c r="H3270" t="s">
        <v>6759</v>
      </c>
      <c r="I3270" t="s">
        <v>812</v>
      </c>
      <c r="J3270">
        <v>94739809.506370723</v>
      </c>
      <c r="K3270">
        <v>9.8290000000000006</v>
      </c>
      <c r="L3270" s="4">
        <v>47296</v>
      </c>
      <c r="M3270" s="4">
        <v>45351</v>
      </c>
    </row>
    <row r="3271" spans="1:13" x14ac:dyDescent="0.4">
      <c r="A3271">
        <v>210001208</v>
      </c>
      <c r="B3271" t="s">
        <v>2069</v>
      </c>
      <c r="C3271" t="s">
        <v>6749</v>
      </c>
      <c r="D3271" t="s">
        <v>554</v>
      </c>
      <c r="F3271" t="s">
        <v>6759</v>
      </c>
      <c r="G3271" t="s">
        <v>554</v>
      </c>
      <c r="H3271" t="s">
        <v>6759</v>
      </c>
      <c r="I3271" t="s">
        <v>812</v>
      </c>
      <c r="J3271">
        <v>44868307.828709297</v>
      </c>
      <c r="K3271">
        <v>9.8290000000000006</v>
      </c>
      <c r="L3271" s="4">
        <v>47296</v>
      </c>
      <c r="M3271" s="4">
        <v>44754</v>
      </c>
    </row>
    <row r="3272" spans="1:13" x14ac:dyDescent="0.4">
      <c r="A3272">
        <v>210001208</v>
      </c>
      <c r="B3272" t="s">
        <v>2069</v>
      </c>
      <c r="C3272" t="s">
        <v>6749</v>
      </c>
      <c r="D3272" t="s">
        <v>554</v>
      </c>
      <c r="F3272" t="s">
        <v>6759</v>
      </c>
      <c r="G3272" t="s">
        <v>554</v>
      </c>
      <c r="H3272" t="s">
        <v>6759</v>
      </c>
      <c r="I3272" t="s">
        <v>812</v>
      </c>
      <c r="J3272">
        <v>701609565.15469539</v>
      </c>
      <c r="K3272">
        <v>7.2539999999999996</v>
      </c>
      <c r="L3272" s="4">
        <v>47296</v>
      </c>
      <c r="M3272" s="4">
        <v>44754</v>
      </c>
    </row>
    <row r="3273" spans="1:13" x14ac:dyDescent="0.4">
      <c r="A3273">
        <v>210001208</v>
      </c>
      <c r="B3273" t="s">
        <v>2069</v>
      </c>
      <c r="C3273" t="s">
        <v>6749</v>
      </c>
      <c r="D3273" t="s">
        <v>554</v>
      </c>
      <c r="F3273" t="s">
        <v>6759</v>
      </c>
      <c r="G3273" t="s">
        <v>554</v>
      </c>
      <c r="H3273" t="s">
        <v>6759</v>
      </c>
      <c r="I3273" t="s">
        <v>812</v>
      </c>
      <c r="J3273">
        <v>129793642.6996512</v>
      </c>
      <c r="K3273">
        <v>7.2539999999999996</v>
      </c>
      <c r="L3273" s="4">
        <v>47296</v>
      </c>
      <c r="M3273" s="4">
        <v>44754</v>
      </c>
    </row>
    <row r="3274" spans="1:13" x14ac:dyDescent="0.4">
      <c r="A3274">
        <v>210001208</v>
      </c>
      <c r="B3274" t="s">
        <v>2069</v>
      </c>
      <c r="C3274" t="s">
        <v>6749</v>
      </c>
      <c r="D3274" t="s">
        <v>554</v>
      </c>
      <c r="F3274" t="s">
        <v>6760</v>
      </c>
      <c r="G3274" t="s">
        <v>554</v>
      </c>
      <c r="H3274" t="s">
        <v>6760</v>
      </c>
      <c r="I3274" t="s">
        <v>812</v>
      </c>
      <c r="J3274">
        <v>297190779.23474532</v>
      </c>
      <c r="K3274">
        <v>4.1189999999999998</v>
      </c>
      <c r="L3274" s="4">
        <v>47460</v>
      </c>
      <c r="M3274" s="4">
        <v>45838</v>
      </c>
    </row>
    <row r="3275" spans="1:13" x14ac:dyDescent="0.4">
      <c r="A3275">
        <v>210001208</v>
      </c>
      <c r="B3275" t="s">
        <v>2069</v>
      </c>
      <c r="C3275" t="s">
        <v>6749</v>
      </c>
      <c r="D3275" t="s">
        <v>554</v>
      </c>
      <c r="F3275" t="s">
        <v>6760</v>
      </c>
      <c r="G3275" t="s">
        <v>554</v>
      </c>
      <c r="H3275" t="s">
        <v>6760</v>
      </c>
      <c r="I3275" t="s">
        <v>812</v>
      </c>
      <c r="J3275">
        <v>282130442.26706439</v>
      </c>
      <c r="K3275">
        <v>4.1189999999999998</v>
      </c>
      <c r="L3275" s="4">
        <v>47460</v>
      </c>
      <c r="M3275" s="4">
        <v>45930</v>
      </c>
    </row>
    <row r="3276" spans="1:13" x14ac:dyDescent="0.4">
      <c r="A3276">
        <v>210001208</v>
      </c>
      <c r="B3276" t="s">
        <v>2069</v>
      </c>
      <c r="C3276" t="s">
        <v>6749</v>
      </c>
      <c r="D3276" t="s">
        <v>554</v>
      </c>
      <c r="F3276" t="s">
        <v>6761</v>
      </c>
      <c r="G3276" t="s">
        <v>554</v>
      </c>
      <c r="H3276" t="s">
        <v>6761</v>
      </c>
      <c r="I3276" t="s">
        <v>812</v>
      </c>
      <c r="J3276">
        <v>845637525.9245398</v>
      </c>
      <c r="K3276">
        <v>5.8326000000000002</v>
      </c>
      <c r="L3276" s="4">
        <v>47091</v>
      </c>
      <c r="M3276" s="4">
        <v>45869</v>
      </c>
    </row>
    <row r="3277" spans="1:13" x14ac:dyDescent="0.4">
      <c r="A3277">
        <v>210001208</v>
      </c>
      <c r="B3277" t="s">
        <v>2069</v>
      </c>
      <c r="C3277" t="s">
        <v>6749</v>
      </c>
      <c r="D3277" t="s">
        <v>554</v>
      </c>
      <c r="F3277" t="s">
        <v>9595</v>
      </c>
      <c r="G3277" t="s">
        <v>554</v>
      </c>
      <c r="H3277" t="s">
        <v>9595</v>
      </c>
      <c r="I3277" t="s">
        <v>812</v>
      </c>
      <c r="J3277">
        <v>231215569.80785179</v>
      </c>
      <c r="K3277">
        <v>5.8326000000000002</v>
      </c>
      <c r="L3277" s="4">
        <v>46112</v>
      </c>
      <c r="M3277" s="4">
        <v>44650</v>
      </c>
    </row>
    <row r="3278" spans="1:13" x14ac:dyDescent="0.4">
      <c r="A3278">
        <v>210001208</v>
      </c>
      <c r="B3278" t="s">
        <v>2069</v>
      </c>
      <c r="C3278" t="s">
        <v>6749</v>
      </c>
      <c r="D3278" t="s">
        <v>554</v>
      </c>
      <c r="F3278" t="s">
        <v>9595</v>
      </c>
      <c r="G3278" t="s">
        <v>554</v>
      </c>
      <c r="H3278" t="s">
        <v>9595</v>
      </c>
      <c r="I3278" t="s">
        <v>812</v>
      </c>
      <c r="J3278">
        <v>42046494.114674963</v>
      </c>
      <c r="K3278">
        <v>5.8326000000000002</v>
      </c>
      <c r="L3278" s="4">
        <v>46112</v>
      </c>
      <c r="M3278" s="4">
        <v>45792</v>
      </c>
    </row>
    <row r="3279" spans="1:13" x14ac:dyDescent="0.4">
      <c r="A3279">
        <v>210001208</v>
      </c>
      <c r="B3279" t="s">
        <v>2069</v>
      </c>
      <c r="C3279" t="s">
        <v>6749</v>
      </c>
      <c r="D3279" t="s">
        <v>554</v>
      </c>
      <c r="F3279" t="s">
        <v>6762</v>
      </c>
      <c r="G3279" t="s">
        <v>554</v>
      </c>
      <c r="H3279" t="s">
        <v>6762</v>
      </c>
      <c r="I3279" t="s">
        <v>812</v>
      </c>
      <c r="J3279">
        <v>201254027.00635001</v>
      </c>
      <c r="K3279">
        <v>4.1189999999999998</v>
      </c>
      <c r="L3279" s="4">
        <v>47319</v>
      </c>
      <c r="M3279" s="4">
        <v>44763</v>
      </c>
    </row>
    <row r="3280" spans="1:13" x14ac:dyDescent="0.4">
      <c r="A3280">
        <v>210001208</v>
      </c>
      <c r="B3280" t="s">
        <v>2069</v>
      </c>
      <c r="C3280" t="s">
        <v>6749</v>
      </c>
      <c r="D3280" t="s">
        <v>554</v>
      </c>
      <c r="F3280" t="s">
        <v>6762</v>
      </c>
      <c r="G3280" t="s">
        <v>554</v>
      </c>
      <c r="H3280" t="s">
        <v>6762</v>
      </c>
      <c r="I3280" t="s">
        <v>812</v>
      </c>
      <c r="J3280">
        <v>301881026.45247501</v>
      </c>
      <c r="K3280">
        <v>4.1189999999999998</v>
      </c>
      <c r="L3280" s="4">
        <v>47319</v>
      </c>
      <c r="M3280" s="4">
        <v>44763</v>
      </c>
    </row>
    <row r="3281" spans="1:13" x14ac:dyDescent="0.4">
      <c r="A3281">
        <v>210001208</v>
      </c>
      <c r="B3281" t="s">
        <v>2069</v>
      </c>
      <c r="C3281" t="s">
        <v>6749</v>
      </c>
      <c r="D3281" t="s">
        <v>554</v>
      </c>
      <c r="F3281" t="s">
        <v>6762</v>
      </c>
      <c r="G3281" t="s">
        <v>554</v>
      </c>
      <c r="H3281" t="s">
        <v>6762</v>
      </c>
      <c r="I3281" t="s">
        <v>812</v>
      </c>
      <c r="J3281">
        <v>100626999.4461249</v>
      </c>
      <c r="K3281">
        <v>4.1189999999999998</v>
      </c>
      <c r="L3281" s="4">
        <v>47319</v>
      </c>
      <c r="M3281" s="4">
        <v>44763</v>
      </c>
    </row>
    <row r="3282" spans="1:13" x14ac:dyDescent="0.4">
      <c r="A3282">
        <v>210001208</v>
      </c>
      <c r="B3282" t="s">
        <v>2069</v>
      </c>
      <c r="C3282" t="s">
        <v>6749</v>
      </c>
      <c r="D3282" t="s">
        <v>554</v>
      </c>
      <c r="F3282" t="s">
        <v>6763</v>
      </c>
      <c r="G3282" t="s">
        <v>554</v>
      </c>
      <c r="H3282" t="s">
        <v>6763</v>
      </c>
      <c r="I3282" t="s">
        <v>812</v>
      </c>
      <c r="J3282">
        <v>106362048.0091977</v>
      </c>
      <c r="K3282">
        <v>4.1189999999999998</v>
      </c>
      <c r="L3282" s="4">
        <v>47609</v>
      </c>
      <c r="M3282" s="4">
        <v>45779</v>
      </c>
    </row>
    <row r="3283" spans="1:13" x14ac:dyDescent="0.4">
      <c r="A3283">
        <v>210001208</v>
      </c>
      <c r="B3283" t="s">
        <v>2069</v>
      </c>
      <c r="C3283" t="s">
        <v>6749</v>
      </c>
      <c r="D3283" t="s">
        <v>554</v>
      </c>
      <c r="F3283" t="s">
        <v>6763</v>
      </c>
      <c r="G3283" t="s">
        <v>554</v>
      </c>
      <c r="H3283" t="s">
        <v>6763</v>
      </c>
      <c r="I3283" t="s">
        <v>812</v>
      </c>
      <c r="J3283">
        <v>168380014.94714829</v>
      </c>
      <c r="K3283">
        <v>4.1189999999999998</v>
      </c>
      <c r="L3283" s="4">
        <v>47053</v>
      </c>
      <c r="M3283" s="4">
        <v>44897</v>
      </c>
    </row>
    <row r="3284" spans="1:13" x14ac:dyDescent="0.4">
      <c r="A3284">
        <v>210001208</v>
      </c>
      <c r="B3284" t="s">
        <v>2069</v>
      </c>
      <c r="C3284" t="s">
        <v>6749</v>
      </c>
      <c r="D3284" t="s">
        <v>554</v>
      </c>
      <c r="F3284" t="s">
        <v>6763</v>
      </c>
      <c r="G3284" t="s">
        <v>554</v>
      </c>
      <c r="H3284" t="s">
        <v>6763</v>
      </c>
      <c r="I3284" t="s">
        <v>812</v>
      </c>
      <c r="J3284">
        <v>327227879.42030632</v>
      </c>
      <c r="K3284">
        <v>4.1189999999999998</v>
      </c>
      <c r="L3284" s="4">
        <v>47053</v>
      </c>
      <c r="M3284" s="4">
        <v>44497</v>
      </c>
    </row>
    <row r="3285" spans="1:13" x14ac:dyDescent="0.4">
      <c r="A3285">
        <v>210001208</v>
      </c>
      <c r="B3285" t="s">
        <v>2069</v>
      </c>
      <c r="C3285" t="s">
        <v>6749</v>
      </c>
      <c r="D3285" t="s">
        <v>554</v>
      </c>
      <c r="F3285" t="s">
        <v>6763</v>
      </c>
      <c r="G3285" t="s">
        <v>554</v>
      </c>
      <c r="H3285" t="s">
        <v>6763</v>
      </c>
      <c r="I3285" t="s">
        <v>812</v>
      </c>
      <c r="J3285">
        <v>545379828.33169544</v>
      </c>
      <c r="K3285">
        <v>4.1189999999999998</v>
      </c>
      <c r="L3285" s="4">
        <v>47053</v>
      </c>
      <c r="M3285" s="4">
        <v>44497</v>
      </c>
    </row>
    <row r="3286" spans="1:13" x14ac:dyDescent="0.4">
      <c r="A3286">
        <v>210001208</v>
      </c>
      <c r="B3286" t="s">
        <v>2069</v>
      </c>
      <c r="C3286" t="s">
        <v>6749</v>
      </c>
      <c r="D3286" t="s">
        <v>554</v>
      </c>
      <c r="F3286" t="s">
        <v>6764</v>
      </c>
      <c r="G3286" t="s">
        <v>554</v>
      </c>
      <c r="H3286" t="s">
        <v>6764</v>
      </c>
      <c r="I3286" t="s">
        <v>812</v>
      </c>
      <c r="J3286">
        <v>777717970.48441577</v>
      </c>
      <c r="K3286">
        <v>5.8326000000000002</v>
      </c>
      <c r="L3286" s="4">
        <v>47814</v>
      </c>
      <c r="M3286" s="4">
        <v>45254</v>
      </c>
    </row>
    <row r="3287" spans="1:13" x14ac:dyDescent="0.4">
      <c r="A3287">
        <v>210001208</v>
      </c>
      <c r="B3287" t="s">
        <v>2069</v>
      </c>
      <c r="C3287" t="s">
        <v>6749</v>
      </c>
      <c r="D3287" t="s">
        <v>554</v>
      </c>
      <c r="F3287" t="s">
        <v>6765</v>
      </c>
      <c r="G3287" t="s">
        <v>554</v>
      </c>
      <c r="H3287" t="s">
        <v>6765</v>
      </c>
      <c r="I3287" t="s">
        <v>812</v>
      </c>
      <c r="J3287">
        <v>31590360.125362031</v>
      </c>
      <c r="K3287">
        <v>5.7187700000000001</v>
      </c>
      <c r="L3287" s="4">
        <v>47314</v>
      </c>
      <c r="M3287" s="4">
        <v>45351</v>
      </c>
    </row>
    <row r="3288" spans="1:13" x14ac:dyDescent="0.4">
      <c r="A3288">
        <v>210001208</v>
      </c>
      <c r="B3288" t="s">
        <v>2069</v>
      </c>
      <c r="C3288" t="s">
        <v>6749</v>
      </c>
      <c r="D3288" t="s">
        <v>554</v>
      </c>
      <c r="F3288" t="s">
        <v>6765</v>
      </c>
      <c r="G3288" t="s">
        <v>554</v>
      </c>
      <c r="H3288" t="s">
        <v>6765</v>
      </c>
      <c r="I3288" t="s">
        <v>812</v>
      </c>
      <c r="J3288">
        <v>35937351.93625541</v>
      </c>
      <c r="K3288">
        <v>4.1189999999999998</v>
      </c>
      <c r="L3288" s="4">
        <v>47314</v>
      </c>
      <c r="M3288" s="4">
        <v>44992</v>
      </c>
    </row>
    <row r="3289" spans="1:13" x14ac:dyDescent="0.4">
      <c r="A3289">
        <v>210001208</v>
      </c>
      <c r="B3289" t="s">
        <v>2069</v>
      </c>
      <c r="C3289" t="s">
        <v>6749</v>
      </c>
      <c r="D3289" t="s">
        <v>554</v>
      </c>
      <c r="F3289" t="s">
        <v>6765</v>
      </c>
      <c r="G3289" t="s">
        <v>554</v>
      </c>
      <c r="H3289" t="s">
        <v>6765</v>
      </c>
      <c r="I3289" t="s">
        <v>812</v>
      </c>
      <c r="J3289">
        <v>87846859.236400709</v>
      </c>
      <c r="K3289">
        <v>4.1189999999999998</v>
      </c>
      <c r="L3289" s="4">
        <v>47314</v>
      </c>
      <c r="M3289" s="4">
        <v>45351</v>
      </c>
    </row>
    <row r="3290" spans="1:13" x14ac:dyDescent="0.4">
      <c r="A3290">
        <v>210001208</v>
      </c>
      <c r="B3290" t="s">
        <v>2069</v>
      </c>
      <c r="C3290" t="s">
        <v>6749</v>
      </c>
      <c r="D3290" t="s">
        <v>554</v>
      </c>
      <c r="F3290" t="s">
        <v>6765</v>
      </c>
      <c r="G3290" t="s">
        <v>554</v>
      </c>
      <c r="H3290" t="s">
        <v>6765</v>
      </c>
      <c r="I3290" t="s">
        <v>812</v>
      </c>
      <c r="J3290">
        <v>19945375.5398679</v>
      </c>
      <c r="K3290">
        <v>4.1189999999999998</v>
      </c>
      <c r="L3290" s="4">
        <v>47314</v>
      </c>
      <c r="M3290" s="4">
        <v>45342</v>
      </c>
    </row>
    <row r="3291" spans="1:13" x14ac:dyDescent="0.4">
      <c r="A3291">
        <v>210001208</v>
      </c>
      <c r="B3291" t="s">
        <v>2069</v>
      </c>
      <c r="C3291" t="s">
        <v>6749</v>
      </c>
      <c r="D3291" t="s">
        <v>554</v>
      </c>
      <c r="F3291" t="s">
        <v>6765</v>
      </c>
      <c r="G3291" t="s">
        <v>554</v>
      </c>
      <c r="H3291" t="s">
        <v>6765</v>
      </c>
      <c r="I3291" t="s">
        <v>812</v>
      </c>
      <c r="J3291">
        <v>26086408.281958211</v>
      </c>
      <c r="K3291">
        <v>4.1189999999999998</v>
      </c>
      <c r="L3291" s="4">
        <v>47314</v>
      </c>
      <c r="M3291" s="4">
        <v>45342</v>
      </c>
    </row>
    <row r="3292" spans="1:13" x14ac:dyDescent="0.4">
      <c r="A3292">
        <v>210001208</v>
      </c>
      <c r="B3292" t="s">
        <v>2069</v>
      </c>
      <c r="C3292" t="s">
        <v>6749</v>
      </c>
      <c r="D3292" t="s">
        <v>554</v>
      </c>
      <c r="F3292" t="s">
        <v>6765</v>
      </c>
      <c r="G3292" t="s">
        <v>554</v>
      </c>
      <c r="H3292" t="s">
        <v>6765</v>
      </c>
      <c r="I3292" t="s">
        <v>812</v>
      </c>
      <c r="J3292">
        <v>82655909.660543978</v>
      </c>
      <c r="K3292">
        <v>4.1189999999999998</v>
      </c>
      <c r="L3292" s="4">
        <v>47314</v>
      </c>
      <c r="M3292" s="4">
        <v>44757</v>
      </c>
    </row>
    <row r="3293" spans="1:13" x14ac:dyDescent="0.4">
      <c r="A3293">
        <v>210001208</v>
      </c>
      <c r="B3293" t="s">
        <v>2069</v>
      </c>
      <c r="C3293" t="s">
        <v>6749</v>
      </c>
      <c r="D3293" t="s">
        <v>554</v>
      </c>
      <c r="F3293" t="s">
        <v>6765</v>
      </c>
      <c r="G3293" t="s">
        <v>554</v>
      </c>
      <c r="H3293" t="s">
        <v>6765</v>
      </c>
      <c r="I3293" t="s">
        <v>812</v>
      </c>
      <c r="J3293">
        <v>435965016.96992922</v>
      </c>
      <c r="K3293">
        <v>5.8326000000000002</v>
      </c>
      <c r="L3293" s="4">
        <v>47314</v>
      </c>
      <c r="M3293" s="4">
        <v>45351</v>
      </c>
    </row>
    <row r="3294" spans="1:13" x14ac:dyDescent="0.4">
      <c r="A3294">
        <v>210001208</v>
      </c>
      <c r="B3294" t="s">
        <v>2069</v>
      </c>
      <c r="C3294" t="s">
        <v>6749</v>
      </c>
      <c r="D3294" t="s">
        <v>554</v>
      </c>
      <c r="F3294" t="s">
        <v>6765</v>
      </c>
      <c r="G3294" t="s">
        <v>554</v>
      </c>
      <c r="H3294" t="s">
        <v>6765</v>
      </c>
      <c r="I3294" t="s">
        <v>812</v>
      </c>
      <c r="J3294">
        <v>194316014.5688093</v>
      </c>
      <c r="K3294">
        <v>5.8326000000000002</v>
      </c>
      <c r="L3294" s="4">
        <v>47314</v>
      </c>
      <c r="M3294" s="4">
        <v>45351</v>
      </c>
    </row>
    <row r="3295" spans="1:13" x14ac:dyDescent="0.4">
      <c r="A3295">
        <v>210001208</v>
      </c>
      <c r="B3295" t="s">
        <v>2069</v>
      </c>
      <c r="C3295" t="s">
        <v>6749</v>
      </c>
      <c r="D3295" t="s">
        <v>554</v>
      </c>
      <c r="F3295" t="s">
        <v>6765</v>
      </c>
      <c r="G3295" t="s">
        <v>554</v>
      </c>
      <c r="H3295" t="s">
        <v>6765</v>
      </c>
      <c r="I3295" t="s">
        <v>812</v>
      </c>
      <c r="J3295">
        <v>255554500.32319501</v>
      </c>
      <c r="K3295">
        <v>4.1189999999999998</v>
      </c>
      <c r="L3295" s="4">
        <v>47314</v>
      </c>
      <c r="M3295" s="4">
        <v>45351</v>
      </c>
    </row>
    <row r="3296" spans="1:13" x14ac:dyDescent="0.4">
      <c r="A3296">
        <v>210001208</v>
      </c>
      <c r="B3296" t="s">
        <v>2069</v>
      </c>
      <c r="C3296" t="s">
        <v>6749</v>
      </c>
      <c r="D3296" t="s">
        <v>554</v>
      </c>
      <c r="F3296" t="s">
        <v>6765</v>
      </c>
      <c r="G3296" t="s">
        <v>554</v>
      </c>
      <c r="H3296" t="s">
        <v>6765</v>
      </c>
      <c r="I3296" t="s">
        <v>812</v>
      </c>
      <c r="J3296">
        <v>48016448.118145257</v>
      </c>
      <c r="K3296">
        <v>4.1189999999999998</v>
      </c>
      <c r="L3296" s="4">
        <v>47314</v>
      </c>
      <c r="M3296" s="4">
        <v>45565</v>
      </c>
    </row>
    <row r="3297" spans="1:13" x14ac:dyDescent="0.4">
      <c r="A3297">
        <v>210001208</v>
      </c>
      <c r="B3297" t="s">
        <v>2069</v>
      </c>
      <c r="C3297" t="s">
        <v>6749</v>
      </c>
      <c r="D3297" t="s">
        <v>554</v>
      </c>
      <c r="F3297" t="s">
        <v>6766</v>
      </c>
      <c r="G3297" t="s">
        <v>554</v>
      </c>
      <c r="H3297" t="s">
        <v>6766</v>
      </c>
      <c r="I3297" t="s">
        <v>812</v>
      </c>
      <c r="J3297">
        <v>100731341.22969259</v>
      </c>
      <c r="K3297">
        <v>4.1189999999999998</v>
      </c>
      <c r="L3297" s="4">
        <v>47060</v>
      </c>
      <c r="M3297" s="4">
        <v>44518</v>
      </c>
    </row>
    <row r="3298" spans="1:13" x14ac:dyDescent="0.4">
      <c r="A3298">
        <v>210001208</v>
      </c>
      <c r="B3298" t="s">
        <v>2069</v>
      </c>
      <c r="C3298" t="s">
        <v>6749</v>
      </c>
      <c r="D3298" t="s">
        <v>554</v>
      </c>
      <c r="F3298" t="s">
        <v>6766</v>
      </c>
      <c r="G3298" t="s">
        <v>554</v>
      </c>
      <c r="H3298" t="s">
        <v>6766</v>
      </c>
      <c r="I3298" t="s">
        <v>812</v>
      </c>
      <c r="J3298">
        <v>30403712.490882792</v>
      </c>
      <c r="K3298">
        <v>4.1189999999999998</v>
      </c>
      <c r="L3298" s="4">
        <v>47829</v>
      </c>
      <c r="M3298" s="4">
        <v>46003</v>
      </c>
    </row>
    <row r="3299" spans="1:13" x14ac:dyDescent="0.4">
      <c r="A3299">
        <v>210001208</v>
      </c>
      <c r="B3299" t="s">
        <v>2069</v>
      </c>
      <c r="C3299" t="s">
        <v>6749</v>
      </c>
      <c r="D3299" t="s">
        <v>554</v>
      </c>
      <c r="F3299" t="s">
        <v>6766</v>
      </c>
      <c r="G3299" t="s">
        <v>554</v>
      </c>
      <c r="H3299" t="s">
        <v>6766</v>
      </c>
      <c r="I3299" t="s">
        <v>812</v>
      </c>
      <c r="J3299">
        <v>33577113.743230857</v>
      </c>
      <c r="K3299">
        <v>4.1189999999999998</v>
      </c>
      <c r="L3299" s="4">
        <v>47060</v>
      </c>
      <c r="M3299" s="4">
        <v>44518</v>
      </c>
    </row>
    <row r="3300" spans="1:13" x14ac:dyDescent="0.4">
      <c r="A3300">
        <v>210001208</v>
      </c>
      <c r="B3300" t="s">
        <v>2069</v>
      </c>
      <c r="C3300" t="s">
        <v>6749</v>
      </c>
      <c r="D3300" t="s">
        <v>554</v>
      </c>
      <c r="F3300" t="s">
        <v>6767</v>
      </c>
      <c r="G3300" t="s">
        <v>554</v>
      </c>
      <c r="H3300" t="s">
        <v>6767</v>
      </c>
      <c r="I3300" t="s">
        <v>812</v>
      </c>
      <c r="J3300">
        <v>379117936.79407632</v>
      </c>
      <c r="K3300">
        <v>5.8326000000000002</v>
      </c>
      <c r="L3300" s="4">
        <v>46920</v>
      </c>
      <c r="M3300" s="4">
        <v>44363</v>
      </c>
    </row>
    <row r="3301" spans="1:13" x14ac:dyDescent="0.4">
      <c r="A3301">
        <v>210001208</v>
      </c>
      <c r="B3301" t="s">
        <v>2069</v>
      </c>
      <c r="C3301" t="s">
        <v>6749</v>
      </c>
      <c r="D3301" t="s">
        <v>554</v>
      </c>
      <c r="F3301" t="s">
        <v>6768</v>
      </c>
      <c r="G3301" t="s">
        <v>554</v>
      </c>
      <c r="H3301" t="s">
        <v>6768</v>
      </c>
      <c r="I3301" t="s">
        <v>812</v>
      </c>
      <c r="J3301">
        <v>1035782637.9456021</v>
      </c>
      <c r="K3301">
        <v>4.1189999999999998</v>
      </c>
      <c r="L3301" s="4">
        <v>47417</v>
      </c>
      <c r="M3301" s="4">
        <v>44860</v>
      </c>
    </row>
    <row r="3302" spans="1:13" x14ac:dyDescent="0.4">
      <c r="A3302">
        <v>210001208</v>
      </c>
      <c r="B3302" t="s">
        <v>2069</v>
      </c>
      <c r="C3302" t="s">
        <v>6749</v>
      </c>
      <c r="D3302" t="s">
        <v>554</v>
      </c>
      <c r="F3302" t="s">
        <v>6769</v>
      </c>
      <c r="G3302" t="s">
        <v>554</v>
      </c>
      <c r="H3302" t="s">
        <v>6769</v>
      </c>
      <c r="I3302" t="s">
        <v>812</v>
      </c>
      <c r="J3302">
        <v>34998554.65764489</v>
      </c>
      <c r="K3302">
        <v>4.1189999999999998</v>
      </c>
      <c r="L3302" s="4">
        <v>47269</v>
      </c>
      <c r="M3302" s="4">
        <v>44712</v>
      </c>
    </row>
    <row r="3303" spans="1:13" x14ac:dyDescent="0.4">
      <c r="A3303">
        <v>210001208</v>
      </c>
      <c r="B3303" t="s">
        <v>2069</v>
      </c>
      <c r="C3303" t="s">
        <v>6749</v>
      </c>
      <c r="D3303" t="s">
        <v>554</v>
      </c>
      <c r="F3303" t="s">
        <v>6769</v>
      </c>
      <c r="G3303" t="s">
        <v>554</v>
      </c>
      <c r="H3303" t="s">
        <v>6769</v>
      </c>
      <c r="I3303" t="s">
        <v>812</v>
      </c>
      <c r="J3303">
        <v>632251765.44639111</v>
      </c>
      <c r="K3303">
        <v>4.1189999999999998</v>
      </c>
      <c r="L3303" s="4">
        <v>47269</v>
      </c>
      <c r="M3303" s="4">
        <v>44712</v>
      </c>
    </row>
    <row r="3304" spans="1:13" x14ac:dyDescent="0.4">
      <c r="A3304">
        <v>210001208</v>
      </c>
      <c r="B3304" t="s">
        <v>2069</v>
      </c>
      <c r="C3304" t="s">
        <v>6749</v>
      </c>
      <c r="D3304" t="s">
        <v>554</v>
      </c>
      <c r="F3304" t="s">
        <v>6769</v>
      </c>
      <c r="G3304" t="s">
        <v>554</v>
      </c>
      <c r="H3304" t="s">
        <v>6769</v>
      </c>
      <c r="I3304" t="s">
        <v>812</v>
      </c>
      <c r="J3304">
        <v>31624906.731654368</v>
      </c>
      <c r="K3304">
        <v>5.7187700000000001</v>
      </c>
      <c r="L3304" s="4">
        <v>47269</v>
      </c>
      <c r="M3304" s="4">
        <v>45167</v>
      </c>
    </row>
    <row r="3305" spans="1:13" x14ac:dyDescent="0.4">
      <c r="A3305">
        <v>210001208</v>
      </c>
      <c r="B3305" t="s">
        <v>2069</v>
      </c>
      <c r="C3305" t="s">
        <v>6749</v>
      </c>
      <c r="D3305" t="s">
        <v>554</v>
      </c>
      <c r="F3305" t="s">
        <v>6769</v>
      </c>
      <c r="G3305" t="s">
        <v>554</v>
      </c>
      <c r="H3305" t="s">
        <v>6769</v>
      </c>
      <c r="I3305" t="s">
        <v>812</v>
      </c>
      <c r="J3305">
        <v>90064958.161771551</v>
      </c>
      <c r="K3305">
        <v>5.7187700000000001</v>
      </c>
      <c r="L3305" s="4">
        <v>47269</v>
      </c>
      <c r="M3305" s="4">
        <v>45159</v>
      </c>
    </row>
    <row r="3306" spans="1:13" x14ac:dyDescent="0.4">
      <c r="A3306">
        <v>210001208</v>
      </c>
      <c r="B3306" t="s">
        <v>2069</v>
      </c>
      <c r="C3306" t="s">
        <v>6749</v>
      </c>
      <c r="D3306" t="s">
        <v>554</v>
      </c>
      <c r="F3306" t="s">
        <v>6769</v>
      </c>
      <c r="G3306" t="s">
        <v>554</v>
      </c>
      <c r="H3306" t="s">
        <v>6769</v>
      </c>
      <c r="I3306" t="s">
        <v>812</v>
      </c>
      <c r="J3306">
        <v>123761429.28150339</v>
      </c>
      <c r="K3306">
        <v>4.1189999999999998</v>
      </c>
      <c r="L3306" s="4">
        <v>47269</v>
      </c>
      <c r="M3306" s="4">
        <v>45467</v>
      </c>
    </row>
    <row r="3307" spans="1:13" x14ac:dyDescent="0.4">
      <c r="A3307">
        <v>210001208</v>
      </c>
      <c r="B3307" t="s">
        <v>2069</v>
      </c>
      <c r="C3307" t="s">
        <v>6749</v>
      </c>
      <c r="D3307" t="s">
        <v>554</v>
      </c>
      <c r="F3307" t="s">
        <v>6770</v>
      </c>
      <c r="G3307" t="s">
        <v>554</v>
      </c>
      <c r="H3307" t="s">
        <v>6770</v>
      </c>
      <c r="I3307" t="s">
        <v>812</v>
      </c>
      <c r="J3307">
        <v>774667434.36045671</v>
      </c>
      <c r="K3307">
        <v>4.1189999999999998</v>
      </c>
      <c r="L3307" s="4">
        <v>48418</v>
      </c>
      <c r="M3307" s="4">
        <v>45866</v>
      </c>
    </row>
    <row r="3308" spans="1:13" x14ac:dyDescent="0.4">
      <c r="A3308">
        <v>210001208</v>
      </c>
      <c r="B3308" t="s">
        <v>2069</v>
      </c>
      <c r="C3308" t="s">
        <v>6749</v>
      </c>
      <c r="D3308" t="s">
        <v>554</v>
      </c>
      <c r="F3308" t="s">
        <v>6771</v>
      </c>
      <c r="G3308" t="s">
        <v>554</v>
      </c>
      <c r="H3308" t="s">
        <v>6771</v>
      </c>
      <c r="I3308" t="s">
        <v>812</v>
      </c>
      <c r="J3308">
        <v>1657252220.7129641</v>
      </c>
      <c r="K3308">
        <v>4.1189999999999998</v>
      </c>
      <c r="L3308" s="4">
        <v>47318</v>
      </c>
      <c r="M3308" s="4">
        <v>44761</v>
      </c>
    </row>
    <row r="3309" spans="1:13" x14ac:dyDescent="0.4">
      <c r="A3309">
        <v>210001208</v>
      </c>
      <c r="B3309" t="s">
        <v>2069</v>
      </c>
      <c r="C3309" t="s">
        <v>6749</v>
      </c>
      <c r="D3309" t="s">
        <v>554</v>
      </c>
      <c r="F3309" t="s">
        <v>6771</v>
      </c>
      <c r="G3309" t="s">
        <v>554</v>
      </c>
      <c r="H3309" t="s">
        <v>6771</v>
      </c>
      <c r="I3309" t="s">
        <v>812</v>
      </c>
      <c r="J3309">
        <v>429109950.00603521</v>
      </c>
      <c r="K3309">
        <v>4.1189999999999998</v>
      </c>
      <c r="L3309" s="4">
        <v>47318</v>
      </c>
      <c r="M3309" s="4">
        <v>44761</v>
      </c>
    </row>
    <row r="3310" spans="1:13" x14ac:dyDescent="0.4">
      <c r="A3310">
        <v>210001208</v>
      </c>
      <c r="B3310" t="s">
        <v>2069</v>
      </c>
      <c r="C3310" t="s">
        <v>6749</v>
      </c>
      <c r="D3310" t="s">
        <v>554</v>
      </c>
      <c r="F3310" t="s">
        <v>6772</v>
      </c>
      <c r="G3310" t="s">
        <v>554</v>
      </c>
      <c r="H3310" t="s">
        <v>6772</v>
      </c>
      <c r="I3310" t="s">
        <v>812</v>
      </c>
      <c r="J3310">
        <v>80263408.022099003</v>
      </c>
      <c r="K3310">
        <v>4.1189999999999998</v>
      </c>
      <c r="L3310" s="4">
        <v>47235</v>
      </c>
      <c r="M3310" s="4">
        <v>45364</v>
      </c>
    </row>
    <row r="3311" spans="1:13" x14ac:dyDescent="0.4">
      <c r="A3311">
        <v>210001208</v>
      </c>
      <c r="B3311" t="s">
        <v>2069</v>
      </c>
      <c r="C3311" t="s">
        <v>6749</v>
      </c>
      <c r="D3311" t="s">
        <v>554</v>
      </c>
      <c r="F3311" t="s">
        <v>6772</v>
      </c>
      <c r="G3311" t="s">
        <v>554</v>
      </c>
      <c r="H3311" t="s">
        <v>6772</v>
      </c>
      <c r="I3311" t="s">
        <v>812</v>
      </c>
      <c r="J3311">
        <v>200658418.548549</v>
      </c>
      <c r="K3311">
        <v>4.1189999999999998</v>
      </c>
      <c r="L3311" s="4">
        <v>47235</v>
      </c>
      <c r="M3311" s="4">
        <v>45425</v>
      </c>
    </row>
    <row r="3312" spans="1:13" x14ac:dyDescent="0.4">
      <c r="A3312">
        <v>210001208</v>
      </c>
      <c r="B3312" t="s">
        <v>2069</v>
      </c>
      <c r="C3312" t="s">
        <v>6749</v>
      </c>
      <c r="D3312" t="s">
        <v>554</v>
      </c>
      <c r="F3312" t="s">
        <v>6773</v>
      </c>
      <c r="G3312" t="s">
        <v>554</v>
      </c>
      <c r="H3312" t="s">
        <v>6773</v>
      </c>
      <c r="I3312" t="s">
        <v>812</v>
      </c>
      <c r="J3312">
        <v>2564494233.289516</v>
      </c>
      <c r="K3312">
        <v>4.1189999999999998</v>
      </c>
      <c r="L3312" s="4">
        <v>46687</v>
      </c>
      <c r="M3312" s="4">
        <v>45127</v>
      </c>
    </row>
    <row r="3313" spans="1:13" x14ac:dyDescent="0.4">
      <c r="A3313">
        <v>210001208</v>
      </c>
      <c r="B3313" t="s">
        <v>2069</v>
      </c>
      <c r="C3313" t="s">
        <v>6749</v>
      </c>
      <c r="D3313" t="s">
        <v>554</v>
      </c>
      <c r="F3313" t="s">
        <v>6774</v>
      </c>
      <c r="G3313" t="s">
        <v>554</v>
      </c>
      <c r="H3313" t="s">
        <v>6774</v>
      </c>
      <c r="I3313" t="s">
        <v>812</v>
      </c>
      <c r="J3313">
        <v>542922532.27455127</v>
      </c>
      <c r="K3313">
        <v>5.7187700000000001</v>
      </c>
      <c r="L3313" s="4">
        <v>47059</v>
      </c>
      <c r="M3313" s="4">
        <v>44502</v>
      </c>
    </row>
    <row r="3314" spans="1:13" x14ac:dyDescent="0.4">
      <c r="A3314">
        <v>210001208</v>
      </c>
      <c r="B3314" t="s">
        <v>2069</v>
      </c>
      <c r="C3314" t="s">
        <v>6749</v>
      </c>
      <c r="D3314" t="s">
        <v>554</v>
      </c>
      <c r="F3314" t="s">
        <v>9596</v>
      </c>
      <c r="G3314" t="s">
        <v>554</v>
      </c>
      <c r="H3314" t="s">
        <v>9596</v>
      </c>
      <c r="I3314" t="s">
        <v>812</v>
      </c>
      <c r="J3314">
        <v>369994725.43900061</v>
      </c>
      <c r="K3314">
        <v>4.1189999999999998</v>
      </c>
      <c r="L3314" s="4">
        <v>46913</v>
      </c>
      <c r="M3314" s="4">
        <v>44357</v>
      </c>
    </row>
    <row r="3315" spans="1:13" x14ac:dyDescent="0.4">
      <c r="A3315">
        <v>210001208</v>
      </c>
      <c r="B3315" t="s">
        <v>2069</v>
      </c>
      <c r="C3315" t="s">
        <v>6749</v>
      </c>
      <c r="D3315" t="s">
        <v>554</v>
      </c>
      <c r="F3315" t="s">
        <v>9596</v>
      </c>
      <c r="G3315" t="s">
        <v>554</v>
      </c>
      <c r="H3315" t="s">
        <v>9596</v>
      </c>
      <c r="I3315" t="s">
        <v>812</v>
      </c>
      <c r="J3315">
        <v>567065867.07623434</v>
      </c>
      <c r="K3315">
        <v>5.7187700000000001</v>
      </c>
      <c r="L3315" s="4">
        <v>46913</v>
      </c>
      <c r="M3315" s="4">
        <v>44357</v>
      </c>
    </row>
    <row r="3316" spans="1:13" x14ac:dyDescent="0.4">
      <c r="A3316">
        <v>210001208</v>
      </c>
      <c r="B3316" t="s">
        <v>2069</v>
      </c>
      <c r="C3316" t="s">
        <v>6749</v>
      </c>
      <c r="D3316" t="s">
        <v>554</v>
      </c>
      <c r="F3316" t="s">
        <v>6775</v>
      </c>
      <c r="G3316" t="s">
        <v>554</v>
      </c>
      <c r="H3316" t="s">
        <v>6775</v>
      </c>
      <c r="I3316" t="s">
        <v>812</v>
      </c>
      <c r="J3316">
        <v>651637710.04849815</v>
      </c>
      <c r="K3316">
        <v>4.1189999999999998</v>
      </c>
      <c r="L3316" s="4">
        <v>47149</v>
      </c>
      <c r="M3316" s="4">
        <v>44957</v>
      </c>
    </row>
    <row r="3317" spans="1:13" x14ac:dyDescent="0.4">
      <c r="A3317">
        <v>210001208</v>
      </c>
      <c r="B3317" t="s">
        <v>2069</v>
      </c>
      <c r="C3317" t="s">
        <v>6749</v>
      </c>
      <c r="D3317" t="s">
        <v>554</v>
      </c>
      <c r="F3317" t="s">
        <v>6776</v>
      </c>
      <c r="G3317" t="s">
        <v>554</v>
      </c>
      <c r="H3317" t="s">
        <v>6776</v>
      </c>
      <c r="I3317" t="s">
        <v>812</v>
      </c>
      <c r="J3317">
        <v>149296923.4224259</v>
      </c>
      <c r="K3317">
        <v>5.8326000000000002</v>
      </c>
      <c r="L3317" s="4">
        <v>47242</v>
      </c>
      <c r="M3317" s="4">
        <v>45821</v>
      </c>
    </row>
    <row r="3318" spans="1:13" x14ac:dyDescent="0.4">
      <c r="A3318">
        <v>210001208</v>
      </c>
      <c r="B3318" t="s">
        <v>2069</v>
      </c>
      <c r="C3318" t="s">
        <v>6749</v>
      </c>
      <c r="D3318" t="s">
        <v>554</v>
      </c>
      <c r="F3318" t="s">
        <v>6776</v>
      </c>
      <c r="G3318" t="s">
        <v>554</v>
      </c>
      <c r="H3318" t="s">
        <v>6776</v>
      </c>
      <c r="I3318" t="s">
        <v>812</v>
      </c>
      <c r="J3318">
        <v>589177686.17350507</v>
      </c>
      <c r="K3318">
        <v>5.7187700000000001</v>
      </c>
      <c r="L3318" s="4">
        <v>47242</v>
      </c>
      <c r="M3318" s="4">
        <v>44684</v>
      </c>
    </row>
    <row r="3319" spans="1:13" x14ac:dyDescent="0.4">
      <c r="A3319">
        <v>210001208</v>
      </c>
      <c r="B3319" t="s">
        <v>2069</v>
      </c>
      <c r="C3319" t="s">
        <v>6749</v>
      </c>
      <c r="D3319" t="s">
        <v>554</v>
      </c>
      <c r="F3319" t="s">
        <v>6776</v>
      </c>
      <c r="G3319" t="s">
        <v>554</v>
      </c>
      <c r="H3319" t="s">
        <v>6776</v>
      </c>
      <c r="I3319" t="s">
        <v>812</v>
      </c>
      <c r="J3319">
        <v>17038658.42706326</v>
      </c>
      <c r="K3319">
        <v>5.7187700000000001</v>
      </c>
      <c r="L3319" s="4">
        <v>47061</v>
      </c>
      <c r="M3319" s="4">
        <v>45629</v>
      </c>
    </row>
    <row r="3320" spans="1:13" x14ac:dyDescent="0.4">
      <c r="A3320">
        <v>210001208</v>
      </c>
      <c r="B3320" t="s">
        <v>2069</v>
      </c>
      <c r="C3320" t="s">
        <v>6749</v>
      </c>
      <c r="D3320" t="s">
        <v>554</v>
      </c>
      <c r="F3320" t="s">
        <v>6776</v>
      </c>
      <c r="G3320" t="s">
        <v>554</v>
      </c>
      <c r="H3320" t="s">
        <v>6776</v>
      </c>
      <c r="I3320" t="s">
        <v>812</v>
      </c>
      <c r="J3320">
        <v>122894069.04361831</v>
      </c>
      <c r="K3320">
        <v>5.7187700000000001</v>
      </c>
      <c r="L3320" s="4">
        <v>47242</v>
      </c>
      <c r="M3320" s="4">
        <v>44684</v>
      </c>
    </row>
    <row r="3321" spans="1:13" x14ac:dyDescent="0.4">
      <c r="A3321">
        <v>210001208</v>
      </c>
      <c r="B3321" t="s">
        <v>2069</v>
      </c>
      <c r="C3321" t="s">
        <v>6749</v>
      </c>
      <c r="D3321" t="s">
        <v>554</v>
      </c>
      <c r="F3321" t="s">
        <v>6777</v>
      </c>
      <c r="G3321" t="s">
        <v>554</v>
      </c>
      <c r="H3321" t="s">
        <v>6777</v>
      </c>
      <c r="I3321" t="s">
        <v>812</v>
      </c>
      <c r="J3321">
        <v>813938623.76904416</v>
      </c>
      <c r="K3321">
        <v>4.1189999999999998</v>
      </c>
      <c r="L3321" s="4">
        <v>47796</v>
      </c>
      <c r="M3321" s="4">
        <v>45237</v>
      </c>
    </row>
    <row r="3322" spans="1:13" x14ac:dyDescent="0.4">
      <c r="A3322">
        <v>210001208</v>
      </c>
      <c r="B3322" t="s">
        <v>2069</v>
      </c>
      <c r="C3322" t="s">
        <v>6749</v>
      </c>
      <c r="D3322" t="s">
        <v>554</v>
      </c>
      <c r="F3322" t="s">
        <v>6778</v>
      </c>
      <c r="G3322" t="s">
        <v>554</v>
      </c>
      <c r="H3322" t="s">
        <v>6778</v>
      </c>
      <c r="I3322" t="s">
        <v>812</v>
      </c>
      <c r="J3322">
        <v>453117936.13103908</v>
      </c>
      <c r="K3322">
        <v>4.1189999999999998</v>
      </c>
      <c r="L3322" s="4">
        <v>47311</v>
      </c>
      <c r="M3322" s="4">
        <v>46022</v>
      </c>
    </row>
    <row r="3323" spans="1:13" x14ac:dyDescent="0.4">
      <c r="A3323">
        <v>210001208</v>
      </c>
      <c r="B3323" t="s">
        <v>2069</v>
      </c>
      <c r="C3323" t="s">
        <v>6749</v>
      </c>
      <c r="D3323" t="s">
        <v>554</v>
      </c>
      <c r="F3323" t="s">
        <v>6778</v>
      </c>
      <c r="G3323" t="s">
        <v>554</v>
      </c>
      <c r="H3323" t="s">
        <v>6778</v>
      </c>
      <c r="I3323" t="s">
        <v>812</v>
      </c>
      <c r="J3323">
        <v>1635069237.13377</v>
      </c>
      <c r="K3323">
        <v>4.1189999999999998</v>
      </c>
      <c r="L3323" s="4">
        <v>47311</v>
      </c>
      <c r="M3323" s="4">
        <v>44754</v>
      </c>
    </row>
    <row r="3324" spans="1:13" x14ac:dyDescent="0.4">
      <c r="A3324">
        <v>210001208</v>
      </c>
      <c r="B3324" t="s">
        <v>2069</v>
      </c>
      <c r="C3324" t="s">
        <v>6749</v>
      </c>
      <c r="D3324" t="s">
        <v>554</v>
      </c>
      <c r="F3324" t="s">
        <v>6779</v>
      </c>
      <c r="G3324" t="s">
        <v>554</v>
      </c>
      <c r="H3324" t="s">
        <v>6779</v>
      </c>
      <c r="I3324" t="s">
        <v>812</v>
      </c>
      <c r="J3324">
        <v>65423437.953771487</v>
      </c>
      <c r="K3324">
        <v>4.1189999999999998</v>
      </c>
      <c r="L3324" s="4">
        <v>47296</v>
      </c>
      <c r="M3324" s="4">
        <v>45544</v>
      </c>
    </row>
    <row r="3325" spans="1:13" x14ac:dyDescent="0.4">
      <c r="A3325">
        <v>210001208</v>
      </c>
      <c r="B3325" t="s">
        <v>2069</v>
      </c>
      <c r="C3325" t="s">
        <v>6749</v>
      </c>
      <c r="D3325" t="s">
        <v>554</v>
      </c>
      <c r="F3325" t="s">
        <v>6779</v>
      </c>
      <c r="G3325" t="s">
        <v>554</v>
      </c>
      <c r="H3325" t="s">
        <v>6779</v>
      </c>
      <c r="I3325" t="s">
        <v>812</v>
      </c>
      <c r="J3325">
        <v>122245087.59429771</v>
      </c>
      <c r="K3325">
        <v>4.1189999999999998</v>
      </c>
      <c r="L3325" s="4">
        <v>47296</v>
      </c>
      <c r="M3325" s="4">
        <v>45930</v>
      </c>
    </row>
    <row r="3326" spans="1:13" x14ac:dyDescent="0.4">
      <c r="A3326">
        <v>210001208</v>
      </c>
      <c r="B3326" t="s">
        <v>2069</v>
      </c>
      <c r="C3326" t="s">
        <v>6749</v>
      </c>
      <c r="D3326" t="s">
        <v>554</v>
      </c>
      <c r="F3326" t="s">
        <v>6780</v>
      </c>
      <c r="G3326" t="s">
        <v>554</v>
      </c>
      <c r="H3326" t="s">
        <v>6780</v>
      </c>
      <c r="I3326" t="s">
        <v>812</v>
      </c>
      <c r="J3326">
        <v>889153268.83300364</v>
      </c>
      <c r="K3326">
        <v>4.1189999999999998</v>
      </c>
      <c r="L3326" s="4">
        <v>47822</v>
      </c>
      <c r="M3326" s="4">
        <v>45264</v>
      </c>
    </row>
    <row r="3327" spans="1:13" x14ac:dyDescent="0.4">
      <c r="A3327">
        <v>210001208</v>
      </c>
      <c r="B3327" t="s">
        <v>2069</v>
      </c>
      <c r="C3327" t="s">
        <v>6749</v>
      </c>
      <c r="D3327" t="s">
        <v>554</v>
      </c>
      <c r="F3327" t="s">
        <v>6822</v>
      </c>
      <c r="G3327" t="s">
        <v>554</v>
      </c>
      <c r="H3327" t="s">
        <v>6822</v>
      </c>
      <c r="I3327" t="s">
        <v>812</v>
      </c>
      <c r="J3327">
        <v>734665828.19998789</v>
      </c>
      <c r="K3327">
        <v>4.1189999999999998</v>
      </c>
      <c r="L3327" s="4">
        <v>46879</v>
      </c>
      <c r="M3327" s="4">
        <v>44322</v>
      </c>
    </row>
    <row r="3328" spans="1:13" x14ac:dyDescent="0.4">
      <c r="A3328">
        <v>210001208</v>
      </c>
      <c r="B3328" t="s">
        <v>2069</v>
      </c>
      <c r="C3328" t="s">
        <v>6749</v>
      </c>
      <c r="D3328" t="s">
        <v>554</v>
      </c>
      <c r="F3328" t="s">
        <v>6822</v>
      </c>
      <c r="G3328" t="s">
        <v>554</v>
      </c>
      <c r="H3328" t="s">
        <v>6822</v>
      </c>
      <c r="I3328" t="s">
        <v>812</v>
      </c>
      <c r="J3328">
        <v>47350063.448941819</v>
      </c>
      <c r="K3328">
        <v>4.1189999999999998</v>
      </c>
      <c r="L3328" s="4">
        <v>46879</v>
      </c>
      <c r="M3328" s="4">
        <v>44902</v>
      </c>
    </row>
    <row r="3329" spans="1:13" x14ac:dyDescent="0.4">
      <c r="A3329">
        <v>210001208</v>
      </c>
      <c r="B3329" t="s">
        <v>2069</v>
      </c>
      <c r="C3329" t="s">
        <v>6749</v>
      </c>
      <c r="D3329" t="s">
        <v>554</v>
      </c>
      <c r="F3329" t="s">
        <v>6822</v>
      </c>
      <c r="G3329" t="s">
        <v>554</v>
      </c>
      <c r="H3329" t="s">
        <v>6822</v>
      </c>
      <c r="I3329" t="s">
        <v>812</v>
      </c>
      <c r="J3329">
        <v>367332914.09999388</v>
      </c>
      <c r="K3329">
        <v>4.1189999999999998</v>
      </c>
      <c r="L3329" s="4">
        <v>46879</v>
      </c>
      <c r="M3329" s="4">
        <v>44322</v>
      </c>
    </row>
    <row r="3330" spans="1:13" x14ac:dyDescent="0.4">
      <c r="A3330">
        <v>210001208</v>
      </c>
      <c r="B3330" t="s">
        <v>2069</v>
      </c>
      <c r="C3330" t="s">
        <v>6749</v>
      </c>
      <c r="D3330" t="s">
        <v>554</v>
      </c>
      <c r="F3330" t="s">
        <v>6782</v>
      </c>
      <c r="G3330" t="s">
        <v>554</v>
      </c>
      <c r="H3330" t="s">
        <v>6782</v>
      </c>
      <c r="I3330" t="s">
        <v>812</v>
      </c>
      <c r="J3330">
        <v>593460689.70052934</v>
      </c>
      <c r="K3330">
        <v>5.8326000000000002</v>
      </c>
      <c r="L3330" s="4">
        <v>47209</v>
      </c>
      <c r="M3330" s="4">
        <v>44662</v>
      </c>
    </row>
    <row r="3331" spans="1:13" x14ac:dyDescent="0.4">
      <c r="A3331">
        <v>210001208</v>
      </c>
      <c r="B3331" t="s">
        <v>2069</v>
      </c>
      <c r="C3331" t="s">
        <v>6749</v>
      </c>
      <c r="D3331" t="s">
        <v>554</v>
      </c>
      <c r="F3331" t="s">
        <v>6782</v>
      </c>
      <c r="G3331" t="s">
        <v>554</v>
      </c>
      <c r="H3331" t="s">
        <v>6782</v>
      </c>
      <c r="I3331" t="s">
        <v>812</v>
      </c>
      <c r="J3331">
        <v>18651622.94968085</v>
      </c>
      <c r="K3331">
        <v>5.8326000000000002</v>
      </c>
      <c r="L3331" s="4">
        <v>47209</v>
      </c>
      <c r="M3331" s="4">
        <v>44662</v>
      </c>
    </row>
    <row r="3332" spans="1:13" x14ac:dyDescent="0.4">
      <c r="A3332">
        <v>210001208</v>
      </c>
      <c r="B3332" t="s">
        <v>2069</v>
      </c>
      <c r="C3332" t="s">
        <v>6749</v>
      </c>
      <c r="D3332" t="s">
        <v>554</v>
      </c>
      <c r="F3332" t="s">
        <v>6782</v>
      </c>
      <c r="G3332" t="s">
        <v>554</v>
      </c>
      <c r="H3332" t="s">
        <v>6782</v>
      </c>
      <c r="I3332" t="s">
        <v>812</v>
      </c>
      <c r="J3332">
        <v>88092119.247860864</v>
      </c>
      <c r="K3332">
        <v>4.1189999999999998</v>
      </c>
      <c r="L3332" s="4">
        <v>47209</v>
      </c>
      <c r="M3332" s="4">
        <v>44992</v>
      </c>
    </row>
    <row r="3333" spans="1:13" x14ac:dyDescent="0.4">
      <c r="A3333">
        <v>210001208</v>
      </c>
      <c r="B3333" t="s">
        <v>2069</v>
      </c>
      <c r="C3333" t="s">
        <v>6749</v>
      </c>
      <c r="D3333" t="s">
        <v>554</v>
      </c>
      <c r="F3333" t="s">
        <v>6783</v>
      </c>
      <c r="G3333" t="s">
        <v>554</v>
      </c>
      <c r="H3333" t="s">
        <v>6783</v>
      </c>
      <c r="I3333" t="s">
        <v>812</v>
      </c>
      <c r="J3333">
        <v>207231834.90565711</v>
      </c>
      <c r="K3333">
        <v>4.1189999999999998</v>
      </c>
      <c r="L3333" s="4">
        <v>47087</v>
      </c>
      <c r="M3333" s="4">
        <v>45789</v>
      </c>
    </row>
    <row r="3334" spans="1:13" x14ac:dyDescent="0.4">
      <c r="A3334">
        <v>210001208</v>
      </c>
      <c r="B3334" t="s">
        <v>2069</v>
      </c>
      <c r="C3334" t="s">
        <v>6749</v>
      </c>
      <c r="D3334" t="s">
        <v>554</v>
      </c>
      <c r="F3334" t="s">
        <v>6783</v>
      </c>
      <c r="G3334" t="s">
        <v>554</v>
      </c>
      <c r="H3334" t="s">
        <v>6783</v>
      </c>
      <c r="I3334" t="s">
        <v>812</v>
      </c>
      <c r="J3334">
        <v>765916426.1694448</v>
      </c>
      <c r="K3334">
        <v>4.1189999999999998</v>
      </c>
      <c r="L3334" s="4">
        <v>47087</v>
      </c>
      <c r="M3334" s="4">
        <v>44530</v>
      </c>
    </row>
    <row r="3335" spans="1:13" x14ac:dyDescent="0.4">
      <c r="A3335">
        <v>210001208</v>
      </c>
      <c r="B3335" t="s">
        <v>2069</v>
      </c>
      <c r="C3335" t="s">
        <v>6749</v>
      </c>
      <c r="D3335" t="s">
        <v>554</v>
      </c>
      <c r="F3335" t="s">
        <v>6784</v>
      </c>
      <c r="G3335" t="s">
        <v>554</v>
      </c>
      <c r="H3335" t="s">
        <v>6784</v>
      </c>
      <c r="I3335" t="s">
        <v>812</v>
      </c>
      <c r="J3335">
        <v>188952703.36355111</v>
      </c>
      <c r="K3335">
        <v>1.9978050000000001</v>
      </c>
      <c r="L3335" s="4">
        <v>46851</v>
      </c>
      <c r="M3335" s="4">
        <v>45063</v>
      </c>
    </row>
    <row r="3336" spans="1:13" x14ac:dyDescent="0.4">
      <c r="A3336">
        <v>210001208</v>
      </c>
      <c r="B3336" t="s">
        <v>2069</v>
      </c>
      <c r="C3336" t="s">
        <v>6749</v>
      </c>
      <c r="D3336" t="s">
        <v>554</v>
      </c>
      <c r="F3336" t="s">
        <v>6784</v>
      </c>
      <c r="G3336" t="s">
        <v>554</v>
      </c>
      <c r="H3336" t="s">
        <v>6784</v>
      </c>
      <c r="I3336" t="s">
        <v>812</v>
      </c>
      <c r="J3336">
        <v>1054875426.467381</v>
      </c>
      <c r="K3336">
        <v>4.1189999999999998</v>
      </c>
      <c r="L3336" s="4">
        <v>46851</v>
      </c>
      <c r="M3336" s="4">
        <v>44294</v>
      </c>
    </row>
    <row r="3337" spans="1:13" x14ac:dyDescent="0.4">
      <c r="A3337">
        <v>210001208</v>
      </c>
      <c r="B3337" t="s">
        <v>2069</v>
      </c>
      <c r="C3337" t="s">
        <v>6749</v>
      </c>
      <c r="D3337" t="s">
        <v>554</v>
      </c>
      <c r="F3337" t="s">
        <v>6784</v>
      </c>
      <c r="G3337" t="s">
        <v>554</v>
      </c>
      <c r="H3337" t="s">
        <v>6784</v>
      </c>
      <c r="I3337" t="s">
        <v>812</v>
      </c>
      <c r="J3337">
        <v>127130061.947961</v>
      </c>
      <c r="K3337">
        <v>4.1189999999999998</v>
      </c>
      <c r="L3337" s="4">
        <v>46851</v>
      </c>
      <c r="M3337" s="4">
        <v>44294</v>
      </c>
    </row>
    <row r="3338" spans="1:13" x14ac:dyDescent="0.4">
      <c r="A3338">
        <v>210001208</v>
      </c>
      <c r="B3338" t="s">
        <v>2069</v>
      </c>
      <c r="C3338" t="s">
        <v>6749</v>
      </c>
      <c r="D3338" t="s">
        <v>554</v>
      </c>
      <c r="F3338" t="s">
        <v>6785</v>
      </c>
      <c r="G3338" t="s">
        <v>554</v>
      </c>
      <c r="H3338" t="s">
        <v>6785</v>
      </c>
      <c r="I3338" t="s">
        <v>812</v>
      </c>
      <c r="J3338">
        <v>153958729.52860701</v>
      </c>
      <c r="K3338">
        <v>4.1189999999999998</v>
      </c>
      <c r="L3338" s="4">
        <v>47606</v>
      </c>
      <c r="M3338" s="4">
        <v>45049</v>
      </c>
    </row>
    <row r="3339" spans="1:13" x14ac:dyDescent="0.4">
      <c r="A3339">
        <v>210001208</v>
      </c>
      <c r="B3339" t="s">
        <v>2069</v>
      </c>
      <c r="C3339" t="s">
        <v>6749</v>
      </c>
      <c r="D3339" t="s">
        <v>554</v>
      </c>
      <c r="F3339" t="s">
        <v>6785</v>
      </c>
      <c r="G3339" t="s">
        <v>554</v>
      </c>
      <c r="H3339" t="s">
        <v>6785</v>
      </c>
      <c r="I3339" t="s">
        <v>812</v>
      </c>
      <c r="J3339">
        <v>566697396.87279797</v>
      </c>
      <c r="K3339">
        <v>4.1189999999999998</v>
      </c>
      <c r="L3339" s="4">
        <v>47606</v>
      </c>
      <c r="M3339" s="4">
        <v>45049</v>
      </c>
    </row>
    <row r="3340" spans="1:13" x14ac:dyDescent="0.4">
      <c r="A3340">
        <v>210001208</v>
      </c>
      <c r="B3340" t="s">
        <v>2069</v>
      </c>
      <c r="C3340" t="s">
        <v>6749</v>
      </c>
      <c r="D3340" t="s">
        <v>554</v>
      </c>
      <c r="F3340" t="s">
        <v>6785</v>
      </c>
      <c r="G3340" t="s">
        <v>554</v>
      </c>
      <c r="H3340" t="s">
        <v>6785</v>
      </c>
      <c r="I3340" t="s">
        <v>812</v>
      </c>
      <c r="J3340">
        <v>159626337.10037151</v>
      </c>
      <c r="K3340">
        <v>4.1189999999999998</v>
      </c>
      <c r="L3340" s="4">
        <v>48390</v>
      </c>
      <c r="M3340" s="4">
        <v>45833</v>
      </c>
    </row>
    <row r="3341" spans="1:13" x14ac:dyDescent="0.4">
      <c r="A3341">
        <v>210001208</v>
      </c>
      <c r="B3341" t="s">
        <v>2069</v>
      </c>
      <c r="C3341" t="s">
        <v>6749</v>
      </c>
      <c r="D3341" t="s">
        <v>554</v>
      </c>
      <c r="F3341" t="s">
        <v>9597</v>
      </c>
      <c r="G3341" t="s">
        <v>554</v>
      </c>
      <c r="H3341" t="s">
        <v>9597</v>
      </c>
      <c r="I3341" t="s">
        <v>812</v>
      </c>
      <c r="J3341">
        <v>563237598.46574104</v>
      </c>
      <c r="K3341">
        <v>5.7187700000000001</v>
      </c>
      <c r="L3341" s="4">
        <v>48548</v>
      </c>
      <c r="M3341" s="4">
        <v>46006</v>
      </c>
    </row>
    <row r="3342" spans="1:13" x14ac:dyDescent="0.4">
      <c r="A3342">
        <v>210001208</v>
      </c>
      <c r="B3342" t="s">
        <v>2069</v>
      </c>
      <c r="C3342" t="s">
        <v>6749</v>
      </c>
      <c r="D3342" t="s">
        <v>554</v>
      </c>
      <c r="F3342" t="s">
        <v>9597</v>
      </c>
      <c r="G3342" t="s">
        <v>554</v>
      </c>
      <c r="H3342" t="s">
        <v>9597</v>
      </c>
      <c r="I3342" t="s">
        <v>812</v>
      </c>
      <c r="J3342">
        <v>196273355.80695319</v>
      </c>
      <c r="K3342">
        <v>5.8326000000000002</v>
      </c>
      <c r="L3342" s="4">
        <v>48548</v>
      </c>
      <c r="M3342" s="4">
        <v>46006</v>
      </c>
    </row>
    <row r="3343" spans="1:13" x14ac:dyDescent="0.4">
      <c r="A3343">
        <v>210001208</v>
      </c>
      <c r="B3343" t="s">
        <v>2069</v>
      </c>
      <c r="C3343" t="s">
        <v>6749</v>
      </c>
      <c r="D3343" t="s">
        <v>554</v>
      </c>
      <c r="F3343" t="s">
        <v>6786</v>
      </c>
      <c r="G3343" t="s">
        <v>554</v>
      </c>
      <c r="H3343" t="s">
        <v>6786</v>
      </c>
      <c r="I3343" t="s">
        <v>812</v>
      </c>
      <c r="J3343">
        <v>22912908.48229057</v>
      </c>
      <c r="K3343">
        <v>4.1189999999999998</v>
      </c>
      <c r="L3343" s="4">
        <v>47348</v>
      </c>
      <c r="M3343" s="4">
        <v>45467</v>
      </c>
    </row>
    <row r="3344" spans="1:13" x14ac:dyDescent="0.4">
      <c r="A3344">
        <v>210001208</v>
      </c>
      <c r="B3344" t="s">
        <v>2069</v>
      </c>
      <c r="C3344" t="s">
        <v>6749</v>
      </c>
      <c r="D3344" t="s">
        <v>554</v>
      </c>
      <c r="F3344" t="s">
        <v>6786</v>
      </c>
      <c r="G3344" t="s">
        <v>554</v>
      </c>
      <c r="H3344" t="s">
        <v>6786</v>
      </c>
      <c r="I3344" t="s">
        <v>812</v>
      </c>
      <c r="J3344">
        <v>310502031.49303317</v>
      </c>
      <c r="K3344">
        <v>4.1189999999999998</v>
      </c>
      <c r="L3344" s="4">
        <v>47348</v>
      </c>
      <c r="M3344" s="4">
        <v>44791</v>
      </c>
    </row>
    <row r="3345" spans="1:13" x14ac:dyDescent="0.4">
      <c r="A3345">
        <v>210001208</v>
      </c>
      <c r="B3345" t="s">
        <v>2069</v>
      </c>
      <c r="C3345" t="s">
        <v>6749</v>
      </c>
      <c r="D3345" t="s">
        <v>554</v>
      </c>
      <c r="F3345" t="s">
        <v>6786</v>
      </c>
      <c r="G3345" t="s">
        <v>554</v>
      </c>
      <c r="H3345" t="s">
        <v>6786</v>
      </c>
      <c r="I3345" t="s">
        <v>812</v>
      </c>
      <c r="J3345">
        <v>248029208.89588979</v>
      </c>
      <c r="K3345">
        <v>4.1189999999999998</v>
      </c>
      <c r="L3345" s="4">
        <v>47348</v>
      </c>
      <c r="M3345" s="4">
        <v>45351</v>
      </c>
    </row>
    <row r="3346" spans="1:13" x14ac:dyDescent="0.4">
      <c r="A3346">
        <v>210001208</v>
      </c>
      <c r="B3346" t="s">
        <v>2069</v>
      </c>
      <c r="C3346" t="s">
        <v>6749</v>
      </c>
      <c r="D3346" t="s">
        <v>554</v>
      </c>
      <c r="F3346" t="s">
        <v>6787</v>
      </c>
      <c r="G3346" t="s">
        <v>554</v>
      </c>
      <c r="H3346" t="s">
        <v>6787</v>
      </c>
      <c r="I3346" t="s">
        <v>812</v>
      </c>
      <c r="J3346">
        <v>1185422699.879395</v>
      </c>
      <c r="K3346">
        <v>4.1189999999999998</v>
      </c>
      <c r="L3346" s="4">
        <v>47404</v>
      </c>
      <c r="M3346" s="4">
        <v>44846</v>
      </c>
    </row>
    <row r="3347" spans="1:13" x14ac:dyDescent="0.4">
      <c r="A3347">
        <v>210001208</v>
      </c>
      <c r="B3347" t="s">
        <v>2069</v>
      </c>
      <c r="C3347" t="s">
        <v>6749</v>
      </c>
      <c r="D3347" t="s">
        <v>554</v>
      </c>
      <c r="F3347" t="s">
        <v>6787</v>
      </c>
      <c r="G3347" t="s">
        <v>554</v>
      </c>
      <c r="H3347" t="s">
        <v>6787</v>
      </c>
      <c r="I3347" t="s">
        <v>812</v>
      </c>
      <c r="J3347">
        <v>223661586.60959959</v>
      </c>
      <c r="K3347">
        <v>4.1189999999999998</v>
      </c>
      <c r="L3347" s="4">
        <v>47404</v>
      </c>
      <c r="M3347" s="4">
        <v>45512</v>
      </c>
    </row>
    <row r="3348" spans="1:13" x14ac:dyDescent="0.4">
      <c r="A3348">
        <v>210001208</v>
      </c>
      <c r="B3348" t="s">
        <v>2069</v>
      </c>
      <c r="C3348" t="s">
        <v>6749</v>
      </c>
      <c r="D3348" t="s">
        <v>554</v>
      </c>
      <c r="F3348" t="s">
        <v>6787</v>
      </c>
      <c r="G3348" t="s">
        <v>554</v>
      </c>
      <c r="H3348" t="s">
        <v>6787</v>
      </c>
      <c r="I3348" t="s">
        <v>812</v>
      </c>
      <c r="J3348">
        <v>146242643.98001319</v>
      </c>
      <c r="K3348">
        <v>4.1189999999999998</v>
      </c>
      <c r="L3348" s="4">
        <v>47636</v>
      </c>
      <c r="M3348" s="4">
        <v>45838</v>
      </c>
    </row>
    <row r="3349" spans="1:13" x14ac:dyDescent="0.4">
      <c r="A3349">
        <v>210001208</v>
      </c>
      <c r="B3349" t="s">
        <v>2069</v>
      </c>
      <c r="C3349" t="s">
        <v>6749</v>
      </c>
      <c r="D3349" t="s">
        <v>554</v>
      </c>
      <c r="F3349" t="s">
        <v>6788</v>
      </c>
      <c r="G3349" t="s">
        <v>554</v>
      </c>
      <c r="H3349" t="s">
        <v>6788</v>
      </c>
      <c r="I3349" t="s">
        <v>812</v>
      </c>
      <c r="J3349">
        <v>871241167.46052945</v>
      </c>
      <c r="K3349">
        <v>4.1189999999999998</v>
      </c>
      <c r="L3349" s="4">
        <v>47060</v>
      </c>
      <c r="M3349" s="4">
        <v>45019</v>
      </c>
    </row>
    <row r="3350" spans="1:13" x14ac:dyDescent="0.4">
      <c r="A3350">
        <v>210001208</v>
      </c>
      <c r="B3350" t="s">
        <v>2069</v>
      </c>
      <c r="C3350" t="s">
        <v>6749</v>
      </c>
      <c r="D3350" t="s">
        <v>554</v>
      </c>
      <c r="F3350" t="s">
        <v>6788</v>
      </c>
      <c r="G3350" t="s">
        <v>554</v>
      </c>
      <c r="H3350" t="s">
        <v>6788</v>
      </c>
      <c r="I3350" t="s">
        <v>812</v>
      </c>
      <c r="J3350">
        <v>347732383.1534667</v>
      </c>
      <c r="K3350">
        <v>5.7187700000000001</v>
      </c>
      <c r="L3350" s="4">
        <v>47061</v>
      </c>
      <c r="M3350" s="4">
        <v>44504</v>
      </c>
    </row>
    <row r="3351" spans="1:13" x14ac:dyDescent="0.4">
      <c r="A3351">
        <v>210001208</v>
      </c>
      <c r="B3351" t="s">
        <v>2069</v>
      </c>
      <c r="C3351" t="s">
        <v>6749</v>
      </c>
      <c r="D3351" t="s">
        <v>554</v>
      </c>
      <c r="F3351" t="s">
        <v>6789</v>
      </c>
      <c r="G3351" t="s">
        <v>554</v>
      </c>
      <c r="H3351" t="s">
        <v>6789</v>
      </c>
      <c r="I3351" t="s">
        <v>812</v>
      </c>
      <c r="J3351">
        <v>614010191.08679903</v>
      </c>
      <c r="K3351">
        <v>5.7187700000000001</v>
      </c>
      <c r="L3351" s="4">
        <v>47165</v>
      </c>
      <c r="M3351" s="4">
        <v>44627</v>
      </c>
    </row>
    <row r="3352" spans="1:13" x14ac:dyDescent="0.4">
      <c r="A3352">
        <v>210001208</v>
      </c>
      <c r="B3352" t="s">
        <v>2069</v>
      </c>
      <c r="C3352" t="s">
        <v>6749</v>
      </c>
      <c r="D3352" t="s">
        <v>554</v>
      </c>
      <c r="F3352" t="s">
        <v>6789</v>
      </c>
      <c r="G3352" t="s">
        <v>554</v>
      </c>
      <c r="H3352" t="s">
        <v>6789</v>
      </c>
      <c r="I3352" t="s">
        <v>812</v>
      </c>
      <c r="J3352">
        <v>111992628.4232209</v>
      </c>
      <c r="K3352">
        <v>4.1189999999999998</v>
      </c>
      <c r="L3352" s="4">
        <v>47165</v>
      </c>
      <c r="M3352" s="4">
        <v>44627</v>
      </c>
    </row>
    <row r="3353" spans="1:13" x14ac:dyDescent="0.4">
      <c r="A3353">
        <v>210001208</v>
      </c>
      <c r="B3353" t="s">
        <v>2069</v>
      </c>
      <c r="C3353" t="s">
        <v>6749</v>
      </c>
      <c r="D3353" t="s">
        <v>554</v>
      </c>
      <c r="F3353" t="s">
        <v>6790</v>
      </c>
      <c r="G3353" t="s">
        <v>554</v>
      </c>
      <c r="H3353" t="s">
        <v>6790</v>
      </c>
      <c r="I3353" t="s">
        <v>812</v>
      </c>
      <c r="J3353">
        <v>398131833.59951538</v>
      </c>
      <c r="K3353">
        <v>5.8326000000000002</v>
      </c>
      <c r="L3353" s="4">
        <v>47299</v>
      </c>
      <c r="M3353" s="4">
        <v>44742</v>
      </c>
    </row>
    <row r="3354" spans="1:13" x14ac:dyDescent="0.4">
      <c r="A3354">
        <v>210001208</v>
      </c>
      <c r="B3354" t="s">
        <v>2069</v>
      </c>
      <c r="C3354" t="s">
        <v>6749</v>
      </c>
      <c r="D3354" t="s">
        <v>554</v>
      </c>
      <c r="F3354" t="s">
        <v>6790</v>
      </c>
      <c r="G3354" t="s">
        <v>554</v>
      </c>
      <c r="H3354" t="s">
        <v>6790</v>
      </c>
      <c r="I3354" t="s">
        <v>812</v>
      </c>
      <c r="J3354">
        <v>2234835663.5167799</v>
      </c>
      <c r="K3354">
        <v>5.8326000000000002</v>
      </c>
      <c r="L3354" s="4">
        <v>47299</v>
      </c>
      <c r="M3354" s="4">
        <v>44742</v>
      </c>
    </row>
    <row r="3355" spans="1:13" x14ac:dyDescent="0.4">
      <c r="A3355">
        <v>210001208</v>
      </c>
      <c r="B3355" t="s">
        <v>2069</v>
      </c>
      <c r="C3355" t="s">
        <v>6749</v>
      </c>
      <c r="D3355" t="s">
        <v>554</v>
      </c>
      <c r="F3355" t="s">
        <v>6791</v>
      </c>
      <c r="G3355" t="s">
        <v>554</v>
      </c>
      <c r="H3355" t="s">
        <v>6791</v>
      </c>
      <c r="I3355" t="s">
        <v>812</v>
      </c>
      <c r="J3355">
        <v>25741925.028789181</v>
      </c>
      <c r="K3355">
        <v>4.1189999999999998</v>
      </c>
      <c r="L3355" s="4">
        <v>47109</v>
      </c>
      <c r="M3355" s="4">
        <v>46022</v>
      </c>
    </row>
    <row r="3356" spans="1:13" x14ac:dyDescent="0.4">
      <c r="A3356">
        <v>210001208</v>
      </c>
      <c r="B3356" t="s">
        <v>2069</v>
      </c>
      <c r="C3356" t="s">
        <v>6749</v>
      </c>
      <c r="D3356" t="s">
        <v>554</v>
      </c>
      <c r="F3356" t="s">
        <v>6791</v>
      </c>
      <c r="G3356" t="s">
        <v>554</v>
      </c>
      <c r="H3356" t="s">
        <v>6791</v>
      </c>
      <c r="I3356" t="s">
        <v>812</v>
      </c>
      <c r="J3356">
        <v>60589874.819311507</v>
      </c>
      <c r="K3356">
        <v>4.1189999999999998</v>
      </c>
      <c r="L3356" s="4">
        <v>46559</v>
      </c>
      <c r="M3356" s="4">
        <v>45642</v>
      </c>
    </row>
    <row r="3357" spans="1:13" x14ac:dyDescent="0.4">
      <c r="A3357">
        <v>210001208</v>
      </c>
      <c r="B3357" t="s">
        <v>2069</v>
      </c>
      <c r="C3357" t="s">
        <v>6749</v>
      </c>
      <c r="D3357" t="s">
        <v>554</v>
      </c>
      <c r="F3357" t="s">
        <v>6791</v>
      </c>
      <c r="G3357" t="s">
        <v>554</v>
      </c>
      <c r="H3357" t="s">
        <v>6791</v>
      </c>
      <c r="I3357" t="s">
        <v>812</v>
      </c>
      <c r="J3357">
        <v>66104902.730369732</v>
      </c>
      <c r="K3357">
        <v>4.1189999999999998</v>
      </c>
      <c r="L3357" s="4">
        <v>47110</v>
      </c>
      <c r="M3357" s="4">
        <v>45377</v>
      </c>
    </row>
    <row r="3358" spans="1:13" x14ac:dyDescent="0.4">
      <c r="A3358">
        <v>210001208</v>
      </c>
      <c r="B3358" t="s">
        <v>2069</v>
      </c>
      <c r="C3358" t="s">
        <v>6749</v>
      </c>
      <c r="D3358" t="s">
        <v>554</v>
      </c>
      <c r="F3358" t="s">
        <v>6792</v>
      </c>
      <c r="G3358" t="s">
        <v>554</v>
      </c>
      <c r="H3358" t="s">
        <v>6792</v>
      </c>
      <c r="I3358" t="s">
        <v>812</v>
      </c>
      <c r="J3358">
        <v>199064190.15010029</v>
      </c>
      <c r="K3358">
        <v>5.7187700000000001</v>
      </c>
      <c r="L3358" s="4">
        <v>46373</v>
      </c>
      <c r="M3358" s="4">
        <v>44872</v>
      </c>
    </row>
    <row r="3359" spans="1:13" x14ac:dyDescent="0.4">
      <c r="A3359">
        <v>210001208</v>
      </c>
      <c r="B3359" t="s">
        <v>2069</v>
      </c>
      <c r="C3359" t="s">
        <v>6749</v>
      </c>
      <c r="D3359" t="s">
        <v>554</v>
      </c>
      <c r="F3359" t="s">
        <v>6793</v>
      </c>
      <c r="G3359" t="s">
        <v>554</v>
      </c>
      <c r="H3359" t="s">
        <v>6793</v>
      </c>
      <c r="I3359" t="s">
        <v>812</v>
      </c>
      <c r="J3359">
        <v>768666130.76779056</v>
      </c>
      <c r="K3359">
        <v>5.8326000000000002</v>
      </c>
      <c r="L3359" s="4">
        <v>47678</v>
      </c>
      <c r="M3359" s="4">
        <v>45121</v>
      </c>
    </row>
    <row r="3360" spans="1:13" x14ac:dyDescent="0.4">
      <c r="A3360">
        <v>210001208</v>
      </c>
      <c r="B3360" t="s">
        <v>2069</v>
      </c>
      <c r="C3360" t="s">
        <v>6749</v>
      </c>
      <c r="D3360" t="s">
        <v>554</v>
      </c>
      <c r="F3360" t="s">
        <v>6794</v>
      </c>
      <c r="G3360" t="s">
        <v>554</v>
      </c>
      <c r="H3360" t="s">
        <v>6794</v>
      </c>
      <c r="I3360" t="s">
        <v>812</v>
      </c>
      <c r="J3360">
        <v>705549439.34442735</v>
      </c>
      <c r="K3360">
        <v>6.04</v>
      </c>
      <c r="L3360" s="4">
        <v>47335</v>
      </c>
      <c r="M3360" s="4">
        <v>44778</v>
      </c>
    </row>
    <row r="3361" spans="1:13" x14ac:dyDescent="0.4">
      <c r="A3361">
        <v>210001208</v>
      </c>
      <c r="B3361" t="s">
        <v>2069</v>
      </c>
      <c r="C3361" t="s">
        <v>6749</v>
      </c>
      <c r="D3361" t="s">
        <v>554</v>
      </c>
      <c r="F3361" t="s">
        <v>6795</v>
      </c>
      <c r="G3361" t="s">
        <v>554</v>
      </c>
      <c r="H3361" t="s">
        <v>6795</v>
      </c>
      <c r="I3361" t="s">
        <v>812</v>
      </c>
      <c r="J3361">
        <v>303675402.97724658</v>
      </c>
      <c r="K3361">
        <v>4.1189999999999998</v>
      </c>
      <c r="L3361" s="4">
        <v>47208</v>
      </c>
      <c r="M3361" s="4">
        <v>45138</v>
      </c>
    </row>
    <row r="3362" spans="1:13" x14ac:dyDescent="0.4">
      <c r="A3362">
        <v>210001208</v>
      </c>
      <c r="B3362" t="s">
        <v>2069</v>
      </c>
      <c r="C3362" t="s">
        <v>6749</v>
      </c>
      <c r="D3362" t="s">
        <v>554</v>
      </c>
      <c r="F3362" t="s">
        <v>6795</v>
      </c>
      <c r="G3362" t="s">
        <v>554</v>
      </c>
      <c r="H3362" t="s">
        <v>6795</v>
      </c>
      <c r="I3362" t="s">
        <v>812</v>
      </c>
      <c r="J3362">
        <v>1859619011.498539</v>
      </c>
      <c r="K3362">
        <v>4.1189999999999998</v>
      </c>
      <c r="L3362" s="4">
        <v>47208</v>
      </c>
      <c r="M3362" s="4">
        <v>45138</v>
      </c>
    </row>
    <row r="3363" spans="1:13" x14ac:dyDescent="0.4">
      <c r="A3363">
        <v>210001208</v>
      </c>
      <c r="B3363" t="s">
        <v>2069</v>
      </c>
      <c r="C3363" t="s">
        <v>6749</v>
      </c>
      <c r="D3363" t="s">
        <v>554</v>
      </c>
      <c r="F3363" t="s">
        <v>6796</v>
      </c>
      <c r="G3363" t="s">
        <v>554</v>
      </c>
      <c r="H3363" t="s">
        <v>6796</v>
      </c>
      <c r="I3363" t="s">
        <v>812</v>
      </c>
      <c r="J3363">
        <v>1167958940.5730109</v>
      </c>
      <c r="K3363">
        <v>5.8326000000000002</v>
      </c>
      <c r="L3363" s="4">
        <v>47725</v>
      </c>
      <c r="M3363" s="4">
        <v>45251</v>
      </c>
    </row>
    <row r="3364" spans="1:13" x14ac:dyDescent="0.4">
      <c r="A3364">
        <v>210001208</v>
      </c>
      <c r="B3364" t="s">
        <v>2069</v>
      </c>
      <c r="C3364" t="s">
        <v>6749</v>
      </c>
      <c r="D3364" t="s">
        <v>554</v>
      </c>
      <c r="F3364" t="s">
        <v>6797</v>
      </c>
      <c r="G3364" t="s">
        <v>554</v>
      </c>
      <c r="H3364" t="s">
        <v>6797</v>
      </c>
      <c r="I3364" t="s">
        <v>812</v>
      </c>
      <c r="J3364">
        <v>626077187.84778821</v>
      </c>
      <c r="K3364">
        <v>4.1189999999999998</v>
      </c>
      <c r="L3364" s="4">
        <v>47508</v>
      </c>
      <c r="M3364" s="4">
        <v>44951</v>
      </c>
    </row>
    <row r="3365" spans="1:13" x14ac:dyDescent="0.4">
      <c r="A3365">
        <v>210001208</v>
      </c>
      <c r="B3365" t="s">
        <v>2069</v>
      </c>
      <c r="C3365" t="s">
        <v>6749</v>
      </c>
      <c r="D3365" t="s">
        <v>554</v>
      </c>
      <c r="F3365" t="s">
        <v>6797</v>
      </c>
      <c r="G3365" t="s">
        <v>554</v>
      </c>
      <c r="H3365" t="s">
        <v>6797</v>
      </c>
      <c r="I3365" t="s">
        <v>812</v>
      </c>
      <c r="J3365">
        <v>145004627.14951181</v>
      </c>
      <c r="K3365">
        <v>4.1189999999999998</v>
      </c>
      <c r="L3365" s="4">
        <v>47508</v>
      </c>
      <c r="M3365" s="4">
        <v>44951</v>
      </c>
    </row>
    <row r="3366" spans="1:13" x14ac:dyDescent="0.4">
      <c r="A3366">
        <v>210001208</v>
      </c>
      <c r="B3366" t="s">
        <v>2069</v>
      </c>
      <c r="C3366" t="s">
        <v>6749</v>
      </c>
      <c r="D3366" t="s">
        <v>554</v>
      </c>
      <c r="F3366" t="s">
        <v>9598</v>
      </c>
      <c r="G3366" t="s">
        <v>554</v>
      </c>
      <c r="H3366" t="s">
        <v>9598</v>
      </c>
      <c r="I3366" t="s">
        <v>812</v>
      </c>
      <c r="J3366">
        <v>453690419.70566529</v>
      </c>
      <c r="K3366">
        <v>5.8326000000000002</v>
      </c>
      <c r="L3366" s="4">
        <v>48537</v>
      </c>
      <c r="M3366" s="4">
        <v>45981</v>
      </c>
    </row>
    <row r="3367" spans="1:13" x14ac:dyDescent="0.4">
      <c r="A3367">
        <v>210001208</v>
      </c>
      <c r="B3367" t="s">
        <v>2069</v>
      </c>
      <c r="C3367" t="s">
        <v>6749</v>
      </c>
      <c r="D3367" t="s">
        <v>554</v>
      </c>
      <c r="F3367" t="s">
        <v>6799</v>
      </c>
      <c r="G3367" t="s">
        <v>554</v>
      </c>
      <c r="H3367" t="s">
        <v>6799</v>
      </c>
      <c r="I3367" t="s">
        <v>812</v>
      </c>
      <c r="J3367">
        <v>422471032.53053093</v>
      </c>
      <c r="K3367">
        <v>4.1189999999999998</v>
      </c>
      <c r="L3367" s="4">
        <v>48457</v>
      </c>
      <c r="M3367" s="4">
        <v>45870</v>
      </c>
    </row>
    <row r="3368" spans="1:13" x14ac:dyDescent="0.4">
      <c r="A3368">
        <v>210001208</v>
      </c>
      <c r="B3368" t="s">
        <v>2069</v>
      </c>
      <c r="C3368" t="s">
        <v>6749</v>
      </c>
      <c r="D3368" t="s">
        <v>554</v>
      </c>
      <c r="F3368" t="s">
        <v>6800</v>
      </c>
      <c r="G3368" t="s">
        <v>554</v>
      </c>
      <c r="H3368" t="s">
        <v>6800</v>
      </c>
      <c r="I3368" t="s">
        <v>812</v>
      </c>
      <c r="J3368">
        <v>1419603821.6213901</v>
      </c>
      <c r="K3368">
        <v>4.1189999999999998</v>
      </c>
      <c r="L3368" s="4">
        <v>46920</v>
      </c>
      <c r="M3368" s="4">
        <v>44364</v>
      </c>
    </row>
    <row r="3369" spans="1:13" x14ac:dyDescent="0.4">
      <c r="A3369">
        <v>210001208</v>
      </c>
      <c r="B3369" t="s">
        <v>2069</v>
      </c>
      <c r="C3369" t="s">
        <v>6749</v>
      </c>
      <c r="D3369" t="s">
        <v>554</v>
      </c>
      <c r="F3369" t="s">
        <v>6800</v>
      </c>
      <c r="G3369" t="s">
        <v>554</v>
      </c>
      <c r="H3369" t="s">
        <v>6800</v>
      </c>
      <c r="I3369" t="s">
        <v>812</v>
      </c>
      <c r="J3369">
        <v>249054144.52211291</v>
      </c>
      <c r="K3369">
        <v>4.1189999999999998</v>
      </c>
      <c r="L3369" s="4">
        <v>46920</v>
      </c>
      <c r="M3369" s="4">
        <v>45467</v>
      </c>
    </row>
    <row r="3370" spans="1:13" x14ac:dyDescent="0.4">
      <c r="A3370">
        <v>210001208</v>
      </c>
      <c r="B3370" t="s">
        <v>2069</v>
      </c>
      <c r="C3370" t="s">
        <v>6749</v>
      </c>
      <c r="D3370" t="s">
        <v>554</v>
      </c>
      <c r="F3370" t="s">
        <v>6800</v>
      </c>
      <c r="G3370" t="s">
        <v>554</v>
      </c>
      <c r="H3370" t="s">
        <v>6800</v>
      </c>
      <c r="I3370" t="s">
        <v>812</v>
      </c>
      <c r="J3370">
        <v>38526748.751664303</v>
      </c>
      <c r="K3370">
        <v>3.9249999999999998</v>
      </c>
      <c r="L3370" s="4">
        <v>46920</v>
      </c>
      <c r="M3370" s="4">
        <v>44454</v>
      </c>
    </row>
    <row r="3371" spans="1:13" x14ac:dyDescent="0.4">
      <c r="A3371">
        <v>210001208</v>
      </c>
      <c r="B3371" t="s">
        <v>2069</v>
      </c>
      <c r="C3371" t="s">
        <v>6749</v>
      </c>
      <c r="D3371" t="s">
        <v>554</v>
      </c>
      <c r="F3371" t="s">
        <v>6798</v>
      </c>
      <c r="G3371" t="s">
        <v>554</v>
      </c>
      <c r="H3371" t="s">
        <v>6798</v>
      </c>
      <c r="I3371" t="s">
        <v>812</v>
      </c>
      <c r="J3371">
        <v>517891318.97280109</v>
      </c>
      <c r="K3371">
        <v>4.1189999999999998</v>
      </c>
      <c r="L3371" s="4">
        <v>47829</v>
      </c>
      <c r="M3371" s="4">
        <v>45278</v>
      </c>
    </row>
    <row r="3372" spans="1:13" x14ac:dyDescent="0.4">
      <c r="A3372">
        <v>210001208</v>
      </c>
      <c r="B3372" t="s">
        <v>2069</v>
      </c>
      <c r="C3372" t="s">
        <v>6749</v>
      </c>
      <c r="D3372" t="s">
        <v>554</v>
      </c>
      <c r="F3372" t="s">
        <v>6801</v>
      </c>
      <c r="G3372" t="s">
        <v>554</v>
      </c>
      <c r="H3372" t="s">
        <v>6801</v>
      </c>
      <c r="I3372" t="s">
        <v>812</v>
      </c>
      <c r="J3372">
        <v>129922311.46612941</v>
      </c>
      <c r="K3372">
        <v>4.1189999999999998</v>
      </c>
      <c r="L3372" s="4">
        <v>47397</v>
      </c>
      <c r="M3372" s="4">
        <v>44838</v>
      </c>
    </row>
    <row r="3373" spans="1:13" x14ac:dyDescent="0.4">
      <c r="A3373">
        <v>210001208</v>
      </c>
      <c r="B3373" t="s">
        <v>2069</v>
      </c>
      <c r="C3373" t="s">
        <v>6749</v>
      </c>
      <c r="D3373" t="s">
        <v>554</v>
      </c>
      <c r="F3373" t="s">
        <v>6801</v>
      </c>
      <c r="G3373" t="s">
        <v>554</v>
      </c>
      <c r="H3373" t="s">
        <v>6801</v>
      </c>
      <c r="I3373" t="s">
        <v>812</v>
      </c>
      <c r="J3373">
        <v>1091347414.7766099</v>
      </c>
      <c r="K3373">
        <v>4.1189999999999998</v>
      </c>
      <c r="L3373" s="4">
        <v>47397</v>
      </c>
      <c r="M3373" s="4">
        <v>44838</v>
      </c>
    </row>
    <row r="3374" spans="1:13" x14ac:dyDescent="0.4">
      <c r="A3374">
        <v>210001208</v>
      </c>
      <c r="B3374" t="s">
        <v>2069</v>
      </c>
      <c r="C3374" t="s">
        <v>6749</v>
      </c>
      <c r="D3374" t="s">
        <v>554</v>
      </c>
      <c r="F3374" t="s">
        <v>9599</v>
      </c>
      <c r="G3374" t="s">
        <v>554</v>
      </c>
      <c r="H3374" t="s">
        <v>9599</v>
      </c>
      <c r="I3374" t="s">
        <v>812</v>
      </c>
      <c r="J3374">
        <v>199109958.42549211</v>
      </c>
      <c r="K3374">
        <v>4.1189999999999998</v>
      </c>
      <c r="L3374" s="4">
        <v>48521</v>
      </c>
      <c r="M3374" s="4">
        <v>45972</v>
      </c>
    </row>
    <row r="3375" spans="1:13" x14ac:dyDescent="0.4">
      <c r="A3375">
        <v>210001208</v>
      </c>
      <c r="B3375" t="s">
        <v>2069</v>
      </c>
      <c r="C3375" t="s">
        <v>6749</v>
      </c>
      <c r="D3375" t="s">
        <v>554</v>
      </c>
      <c r="F3375" t="s">
        <v>6803</v>
      </c>
      <c r="G3375" t="s">
        <v>554</v>
      </c>
      <c r="H3375" t="s">
        <v>6803</v>
      </c>
      <c r="I3375" t="s">
        <v>812</v>
      </c>
      <c r="J3375">
        <v>269667660.23478663</v>
      </c>
      <c r="K3375">
        <v>5.8326000000000002</v>
      </c>
      <c r="L3375" s="4">
        <v>46858</v>
      </c>
      <c r="M3375" s="4">
        <v>44831</v>
      </c>
    </row>
    <row r="3376" spans="1:13" x14ac:dyDescent="0.4">
      <c r="A3376">
        <v>210001208</v>
      </c>
      <c r="B3376" t="s">
        <v>2069</v>
      </c>
      <c r="C3376" t="s">
        <v>6749</v>
      </c>
      <c r="D3376" t="s">
        <v>554</v>
      </c>
      <c r="F3376" t="s">
        <v>6803</v>
      </c>
      <c r="G3376" t="s">
        <v>554</v>
      </c>
      <c r="H3376" t="s">
        <v>6803</v>
      </c>
      <c r="I3376" t="s">
        <v>812</v>
      </c>
      <c r="J3376">
        <v>527387146.02936822</v>
      </c>
      <c r="K3376">
        <v>5.7187700000000001</v>
      </c>
      <c r="L3376" s="4">
        <v>46859</v>
      </c>
      <c r="M3376" s="4">
        <v>44302</v>
      </c>
    </row>
    <row r="3377" spans="1:13" x14ac:dyDescent="0.4">
      <c r="A3377">
        <v>210001208</v>
      </c>
      <c r="B3377" t="s">
        <v>2069</v>
      </c>
      <c r="C3377" t="s">
        <v>6749</v>
      </c>
      <c r="D3377" t="s">
        <v>554</v>
      </c>
      <c r="F3377" t="s">
        <v>6803</v>
      </c>
      <c r="G3377" t="s">
        <v>554</v>
      </c>
      <c r="H3377" t="s">
        <v>6803</v>
      </c>
      <c r="I3377" t="s">
        <v>812</v>
      </c>
      <c r="J3377">
        <v>184359857.00196329</v>
      </c>
      <c r="K3377">
        <v>5.8326000000000002</v>
      </c>
      <c r="L3377" s="4">
        <v>46859</v>
      </c>
      <c r="M3377" s="4">
        <v>44302</v>
      </c>
    </row>
    <row r="3378" spans="1:13" x14ac:dyDescent="0.4">
      <c r="A3378">
        <v>210001208</v>
      </c>
      <c r="B3378" t="s">
        <v>2069</v>
      </c>
      <c r="C3378" t="s">
        <v>6749</v>
      </c>
      <c r="D3378" t="s">
        <v>554</v>
      </c>
      <c r="F3378" t="s">
        <v>6804</v>
      </c>
      <c r="G3378" t="s">
        <v>554</v>
      </c>
      <c r="H3378" t="s">
        <v>6804</v>
      </c>
      <c r="I3378" t="s">
        <v>812</v>
      </c>
      <c r="J3378">
        <v>390186914.36834782</v>
      </c>
      <c r="K3378">
        <v>4.1189999999999998</v>
      </c>
      <c r="L3378" s="4">
        <v>47101</v>
      </c>
      <c r="M3378" s="4">
        <v>44544</v>
      </c>
    </row>
    <row r="3379" spans="1:13" x14ac:dyDescent="0.4">
      <c r="A3379">
        <v>210001208</v>
      </c>
      <c r="B3379" t="s">
        <v>2069</v>
      </c>
      <c r="C3379" t="s">
        <v>6749</v>
      </c>
      <c r="D3379" t="s">
        <v>554</v>
      </c>
      <c r="F3379" t="s">
        <v>6804</v>
      </c>
      <c r="G3379" t="s">
        <v>554</v>
      </c>
      <c r="H3379" t="s">
        <v>6804</v>
      </c>
      <c r="I3379" t="s">
        <v>812</v>
      </c>
      <c r="J3379">
        <v>79012829.219764695</v>
      </c>
      <c r="K3379">
        <v>4.1189999999999998</v>
      </c>
      <c r="L3379" s="4">
        <v>47101</v>
      </c>
      <c r="M3379" s="4">
        <v>45463</v>
      </c>
    </row>
    <row r="3380" spans="1:13" x14ac:dyDescent="0.4">
      <c r="A3380">
        <v>210001208</v>
      </c>
      <c r="B3380" t="s">
        <v>2069</v>
      </c>
      <c r="C3380" t="s">
        <v>6749</v>
      </c>
      <c r="D3380" t="s">
        <v>554</v>
      </c>
      <c r="F3380" t="s">
        <v>6804</v>
      </c>
      <c r="G3380" t="s">
        <v>554</v>
      </c>
      <c r="H3380" t="s">
        <v>6804</v>
      </c>
      <c r="I3380" t="s">
        <v>812</v>
      </c>
      <c r="J3380">
        <v>169595325.0547227</v>
      </c>
      <c r="K3380">
        <v>12</v>
      </c>
      <c r="L3380" s="4">
        <v>47283</v>
      </c>
      <c r="M3380" s="4">
        <v>44544</v>
      </c>
    </row>
    <row r="3381" spans="1:13" x14ac:dyDescent="0.4">
      <c r="A3381">
        <v>210001208</v>
      </c>
      <c r="B3381" t="s">
        <v>2069</v>
      </c>
      <c r="C3381" t="s">
        <v>6749</v>
      </c>
      <c r="D3381" t="s">
        <v>554</v>
      </c>
      <c r="F3381" t="s">
        <v>6805</v>
      </c>
      <c r="G3381" t="s">
        <v>554</v>
      </c>
      <c r="H3381" t="s">
        <v>6805</v>
      </c>
      <c r="I3381" t="s">
        <v>812</v>
      </c>
      <c r="J3381">
        <v>755691281.47434413</v>
      </c>
      <c r="K3381">
        <v>4.1189999999999998</v>
      </c>
      <c r="L3381" s="4">
        <v>47397</v>
      </c>
      <c r="M3381" s="4">
        <v>45826</v>
      </c>
    </row>
    <row r="3382" spans="1:13" x14ac:dyDescent="0.4">
      <c r="A3382">
        <v>210001208</v>
      </c>
      <c r="B3382" t="s">
        <v>2069</v>
      </c>
      <c r="C3382" t="s">
        <v>6749</v>
      </c>
      <c r="D3382" t="s">
        <v>554</v>
      </c>
      <c r="F3382" t="s">
        <v>6806</v>
      </c>
      <c r="G3382" t="s">
        <v>554</v>
      </c>
      <c r="H3382" t="s">
        <v>6806</v>
      </c>
      <c r="I3382" t="s">
        <v>812</v>
      </c>
      <c r="J3382">
        <v>782580591.46500075</v>
      </c>
      <c r="K3382">
        <v>5.8326000000000002</v>
      </c>
      <c r="L3382" s="4">
        <v>48453</v>
      </c>
      <c r="M3382" s="4">
        <v>45897</v>
      </c>
    </row>
    <row r="3383" spans="1:13" x14ac:dyDescent="0.4">
      <c r="A3383">
        <v>210001208</v>
      </c>
      <c r="B3383" t="s">
        <v>2069</v>
      </c>
      <c r="C3383" t="s">
        <v>6749</v>
      </c>
      <c r="D3383" t="s">
        <v>554</v>
      </c>
      <c r="F3383" t="s">
        <v>6802</v>
      </c>
      <c r="G3383" t="s">
        <v>554</v>
      </c>
      <c r="H3383" t="s">
        <v>6802</v>
      </c>
      <c r="I3383" t="s">
        <v>812</v>
      </c>
      <c r="J3383">
        <v>209656774.29694349</v>
      </c>
      <c r="K3383">
        <v>5.7187700000000001</v>
      </c>
      <c r="L3383" s="4">
        <v>47248</v>
      </c>
      <c r="M3383" s="4">
        <v>45282</v>
      </c>
    </row>
    <row r="3384" spans="1:13" x14ac:dyDescent="0.4">
      <c r="A3384">
        <v>210001208</v>
      </c>
      <c r="B3384" t="s">
        <v>2069</v>
      </c>
      <c r="C3384" t="s">
        <v>6749</v>
      </c>
      <c r="D3384" t="s">
        <v>554</v>
      </c>
      <c r="F3384" t="s">
        <v>6802</v>
      </c>
      <c r="G3384" t="s">
        <v>554</v>
      </c>
      <c r="H3384" t="s">
        <v>6802</v>
      </c>
      <c r="I3384" t="s">
        <v>812</v>
      </c>
      <c r="J3384">
        <v>369347097.31368089</v>
      </c>
      <c r="K3384">
        <v>4.1189999999999998</v>
      </c>
      <c r="L3384" s="4">
        <v>47248</v>
      </c>
      <c r="M3384" s="4">
        <v>44690</v>
      </c>
    </row>
    <row r="3385" spans="1:13" x14ac:dyDescent="0.4">
      <c r="A3385">
        <v>210001208</v>
      </c>
      <c r="B3385" t="s">
        <v>2069</v>
      </c>
      <c r="C3385" t="s">
        <v>6749</v>
      </c>
      <c r="D3385" t="s">
        <v>554</v>
      </c>
      <c r="F3385" t="s">
        <v>6802</v>
      </c>
      <c r="G3385" t="s">
        <v>554</v>
      </c>
      <c r="H3385" t="s">
        <v>6802</v>
      </c>
      <c r="I3385" t="s">
        <v>812</v>
      </c>
      <c r="J3385">
        <v>333071234.1510089</v>
      </c>
      <c r="K3385">
        <v>5.7187700000000001</v>
      </c>
      <c r="L3385" s="4">
        <v>47248</v>
      </c>
      <c r="M3385" s="4">
        <v>44690</v>
      </c>
    </row>
    <row r="3386" spans="1:13" x14ac:dyDescent="0.4">
      <c r="A3386">
        <v>210001208</v>
      </c>
      <c r="B3386" t="s">
        <v>2069</v>
      </c>
      <c r="C3386" t="s">
        <v>6749</v>
      </c>
      <c r="D3386" t="s">
        <v>554</v>
      </c>
      <c r="F3386" t="s">
        <v>6807</v>
      </c>
      <c r="G3386" t="s">
        <v>554</v>
      </c>
      <c r="H3386" t="s">
        <v>6807</v>
      </c>
      <c r="I3386" t="s">
        <v>812</v>
      </c>
      <c r="J3386">
        <v>615336584.73916256</v>
      </c>
      <c r="K3386">
        <v>5.8326000000000002</v>
      </c>
      <c r="L3386" s="4">
        <v>47425</v>
      </c>
      <c r="M3386" s="4">
        <v>44867</v>
      </c>
    </row>
    <row r="3387" spans="1:13" x14ac:dyDescent="0.4">
      <c r="A3387">
        <v>210001208</v>
      </c>
      <c r="B3387" t="s">
        <v>2069</v>
      </c>
      <c r="C3387" t="s">
        <v>6749</v>
      </c>
      <c r="D3387" t="s">
        <v>554</v>
      </c>
      <c r="F3387" t="s">
        <v>6808</v>
      </c>
      <c r="G3387" t="s">
        <v>554</v>
      </c>
      <c r="H3387" t="s">
        <v>6808</v>
      </c>
      <c r="I3387" t="s">
        <v>812</v>
      </c>
      <c r="J3387">
        <v>66823319.792421423</v>
      </c>
      <c r="K3387">
        <v>4.1189999999999998</v>
      </c>
      <c r="L3387" s="4">
        <v>47465</v>
      </c>
      <c r="M3387" s="4">
        <v>45351</v>
      </c>
    </row>
    <row r="3388" spans="1:13" x14ac:dyDescent="0.4">
      <c r="A3388">
        <v>210001208</v>
      </c>
      <c r="B3388" t="s">
        <v>2069</v>
      </c>
      <c r="C3388" t="s">
        <v>6749</v>
      </c>
      <c r="D3388" t="s">
        <v>554</v>
      </c>
      <c r="F3388" t="s">
        <v>6808</v>
      </c>
      <c r="G3388" t="s">
        <v>554</v>
      </c>
      <c r="H3388" t="s">
        <v>6808</v>
      </c>
      <c r="I3388" t="s">
        <v>812</v>
      </c>
      <c r="J3388">
        <v>102849438.3007488</v>
      </c>
      <c r="K3388">
        <v>5.8326000000000002</v>
      </c>
      <c r="L3388" s="4">
        <v>47465</v>
      </c>
      <c r="M3388" s="4">
        <v>45351</v>
      </c>
    </row>
    <row r="3389" spans="1:13" x14ac:dyDescent="0.4">
      <c r="A3389">
        <v>210001208</v>
      </c>
      <c r="B3389" t="s">
        <v>2069</v>
      </c>
      <c r="C3389" t="s">
        <v>6749</v>
      </c>
      <c r="D3389" t="s">
        <v>554</v>
      </c>
      <c r="F3389" t="s">
        <v>6808</v>
      </c>
      <c r="G3389" t="s">
        <v>554</v>
      </c>
      <c r="H3389" t="s">
        <v>6808</v>
      </c>
      <c r="I3389" t="s">
        <v>812</v>
      </c>
      <c r="J3389">
        <v>32732973.38458534</v>
      </c>
      <c r="K3389">
        <v>5.7187700000000001</v>
      </c>
      <c r="L3389" s="4">
        <v>47465</v>
      </c>
      <c r="M3389" s="4">
        <v>45182</v>
      </c>
    </row>
    <row r="3390" spans="1:13" x14ac:dyDescent="0.4">
      <c r="A3390">
        <v>210001208</v>
      </c>
      <c r="B3390" t="s">
        <v>2069</v>
      </c>
      <c r="C3390" t="s">
        <v>6749</v>
      </c>
      <c r="D3390" t="s">
        <v>554</v>
      </c>
      <c r="F3390" t="s">
        <v>6809</v>
      </c>
      <c r="G3390" t="s">
        <v>554</v>
      </c>
      <c r="H3390" t="s">
        <v>6809</v>
      </c>
      <c r="I3390" t="s">
        <v>812</v>
      </c>
      <c r="J3390">
        <v>90771424.067808732</v>
      </c>
      <c r="K3390">
        <v>4.1189999999999998</v>
      </c>
      <c r="L3390" s="4">
        <v>47110</v>
      </c>
      <c r="M3390" s="4">
        <v>44761</v>
      </c>
    </row>
    <row r="3391" spans="1:13" x14ac:dyDescent="0.4">
      <c r="A3391">
        <v>210001208</v>
      </c>
      <c r="B3391" t="s">
        <v>2069</v>
      </c>
      <c r="C3391" t="s">
        <v>6749</v>
      </c>
      <c r="D3391" t="s">
        <v>554</v>
      </c>
      <c r="F3391" t="s">
        <v>6809</v>
      </c>
      <c r="G3391" t="s">
        <v>554</v>
      </c>
      <c r="H3391" t="s">
        <v>6809</v>
      </c>
      <c r="I3391" t="s">
        <v>812</v>
      </c>
      <c r="J3391">
        <v>45385683.62386629</v>
      </c>
      <c r="K3391">
        <v>4.1189999999999998</v>
      </c>
      <c r="L3391" s="4">
        <v>47110</v>
      </c>
      <c r="M3391" s="4">
        <v>44553</v>
      </c>
    </row>
    <row r="3392" spans="1:13" x14ac:dyDescent="0.4">
      <c r="A3392">
        <v>210001208</v>
      </c>
      <c r="B3392" t="s">
        <v>2069</v>
      </c>
      <c r="C3392" t="s">
        <v>6749</v>
      </c>
      <c r="D3392" t="s">
        <v>554</v>
      </c>
      <c r="F3392" t="s">
        <v>6809</v>
      </c>
      <c r="G3392" t="s">
        <v>554</v>
      </c>
      <c r="H3392" t="s">
        <v>6809</v>
      </c>
      <c r="I3392" t="s">
        <v>812</v>
      </c>
      <c r="J3392">
        <v>562782853.78325963</v>
      </c>
      <c r="K3392">
        <v>4.1189999999999998</v>
      </c>
      <c r="L3392" s="4">
        <v>47110</v>
      </c>
      <c r="M3392" s="4">
        <v>44553</v>
      </c>
    </row>
    <row r="3393" spans="1:13" x14ac:dyDescent="0.4">
      <c r="A3393">
        <v>210001208</v>
      </c>
      <c r="B3393" t="s">
        <v>2069</v>
      </c>
      <c r="C3393" t="s">
        <v>6749</v>
      </c>
      <c r="D3393" t="s">
        <v>554</v>
      </c>
      <c r="F3393" t="s">
        <v>6810</v>
      </c>
      <c r="G3393" t="s">
        <v>554</v>
      </c>
      <c r="H3393" t="s">
        <v>6810</v>
      </c>
      <c r="I3393" t="s">
        <v>812</v>
      </c>
      <c r="J3393">
        <v>46096185.234998807</v>
      </c>
      <c r="K3393">
        <v>1.9978050000000001</v>
      </c>
      <c r="L3393" s="4">
        <v>47300</v>
      </c>
      <c r="M3393" s="4">
        <v>44837</v>
      </c>
    </row>
    <row r="3394" spans="1:13" x14ac:dyDescent="0.4">
      <c r="A3394">
        <v>210001208</v>
      </c>
      <c r="B3394" t="s">
        <v>2069</v>
      </c>
      <c r="C3394" t="s">
        <v>6749</v>
      </c>
      <c r="D3394" t="s">
        <v>554</v>
      </c>
      <c r="F3394" t="s">
        <v>6810</v>
      </c>
      <c r="G3394" t="s">
        <v>554</v>
      </c>
      <c r="H3394" t="s">
        <v>6810</v>
      </c>
      <c r="I3394" t="s">
        <v>812</v>
      </c>
      <c r="J3394">
        <v>646592883.95219648</v>
      </c>
      <c r="K3394">
        <v>4.1189999999999998</v>
      </c>
      <c r="L3394" s="4">
        <v>47300</v>
      </c>
      <c r="M3394" s="4">
        <v>44743</v>
      </c>
    </row>
    <row r="3395" spans="1:13" x14ac:dyDescent="0.4">
      <c r="A3395">
        <v>210001208</v>
      </c>
      <c r="B3395" t="s">
        <v>2069</v>
      </c>
      <c r="C3395" t="s">
        <v>6749</v>
      </c>
      <c r="D3395" t="s">
        <v>554</v>
      </c>
      <c r="F3395" t="s">
        <v>6810</v>
      </c>
      <c r="G3395" t="s">
        <v>554</v>
      </c>
      <c r="H3395" t="s">
        <v>6810</v>
      </c>
      <c r="I3395" t="s">
        <v>812</v>
      </c>
      <c r="J3395">
        <v>27629417.524898421</v>
      </c>
      <c r="K3395">
        <v>1.9978050000000001</v>
      </c>
      <c r="L3395" s="4">
        <v>47300</v>
      </c>
      <c r="M3395" s="4">
        <v>45404</v>
      </c>
    </row>
    <row r="3396" spans="1:13" x14ac:dyDescent="0.4">
      <c r="A3396">
        <v>210001208</v>
      </c>
      <c r="B3396" t="s">
        <v>2069</v>
      </c>
      <c r="C3396" t="s">
        <v>6749</v>
      </c>
      <c r="D3396" t="s">
        <v>554</v>
      </c>
      <c r="F3396" t="s">
        <v>6810</v>
      </c>
      <c r="G3396" t="s">
        <v>554</v>
      </c>
      <c r="H3396" t="s">
        <v>6810</v>
      </c>
      <c r="I3396" t="s">
        <v>812</v>
      </c>
      <c r="J3396">
        <v>455310160.6142382</v>
      </c>
      <c r="K3396">
        <v>4.1189999999999998</v>
      </c>
      <c r="L3396" s="4">
        <v>47300</v>
      </c>
      <c r="M3396" s="4">
        <v>45463</v>
      </c>
    </row>
    <row r="3397" spans="1:13" x14ac:dyDescent="0.4">
      <c r="A3397">
        <v>210001208</v>
      </c>
      <c r="B3397" t="s">
        <v>2069</v>
      </c>
      <c r="C3397" t="s">
        <v>6749</v>
      </c>
      <c r="D3397" t="s">
        <v>554</v>
      </c>
      <c r="F3397" t="s">
        <v>6810</v>
      </c>
      <c r="G3397" t="s">
        <v>554</v>
      </c>
      <c r="H3397" t="s">
        <v>6810</v>
      </c>
      <c r="I3397" t="s">
        <v>812</v>
      </c>
      <c r="J3397">
        <v>45334220.911468923</v>
      </c>
      <c r="K3397">
        <v>1.9978050000000001</v>
      </c>
      <c r="L3397" s="4">
        <v>47300</v>
      </c>
      <c r="M3397" s="4">
        <v>45126</v>
      </c>
    </row>
    <row r="3398" spans="1:13" x14ac:dyDescent="0.4">
      <c r="A3398">
        <v>210001208</v>
      </c>
      <c r="B3398" t="s">
        <v>2069</v>
      </c>
      <c r="C3398" t="s">
        <v>6749</v>
      </c>
      <c r="D3398" t="s">
        <v>554</v>
      </c>
      <c r="F3398" t="s">
        <v>6810</v>
      </c>
      <c r="G3398" t="s">
        <v>554</v>
      </c>
      <c r="H3398" t="s">
        <v>6810</v>
      </c>
      <c r="I3398" t="s">
        <v>812</v>
      </c>
      <c r="J3398">
        <v>84813533.67675361</v>
      </c>
      <c r="K3398">
        <v>1.9978050000000001</v>
      </c>
      <c r="L3398" s="4">
        <v>47300</v>
      </c>
      <c r="M3398" s="4">
        <v>45015</v>
      </c>
    </row>
    <row r="3399" spans="1:13" x14ac:dyDescent="0.4">
      <c r="A3399">
        <v>210001208</v>
      </c>
      <c r="B3399" t="s">
        <v>2069</v>
      </c>
      <c r="C3399" t="s">
        <v>6749</v>
      </c>
      <c r="D3399" t="s">
        <v>554</v>
      </c>
      <c r="F3399" t="s">
        <v>6810</v>
      </c>
      <c r="G3399" t="s">
        <v>554</v>
      </c>
      <c r="H3399" t="s">
        <v>6810</v>
      </c>
      <c r="I3399" t="s">
        <v>812</v>
      </c>
      <c r="J3399">
        <v>240180523.34179991</v>
      </c>
      <c r="K3399">
        <v>1.9978050000000001</v>
      </c>
      <c r="L3399" s="4">
        <v>47300</v>
      </c>
      <c r="M3399" s="4">
        <v>44743</v>
      </c>
    </row>
    <row r="3400" spans="1:13" x14ac:dyDescent="0.4">
      <c r="A3400">
        <v>210001208</v>
      </c>
      <c r="B3400" t="s">
        <v>2069</v>
      </c>
      <c r="C3400" t="s">
        <v>6749</v>
      </c>
      <c r="D3400" t="s">
        <v>554</v>
      </c>
      <c r="F3400" t="s">
        <v>6810</v>
      </c>
      <c r="G3400" t="s">
        <v>554</v>
      </c>
      <c r="H3400" t="s">
        <v>6810</v>
      </c>
      <c r="I3400" t="s">
        <v>812</v>
      </c>
      <c r="J3400">
        <v>88522531.028673857</v>
      </c>
      <c r="K3400">
        <v>1.9978050000000001</v>
      </c>
      <c r="L3400" s="4">
        <v>47300</v>
      </c>
      <c r="M3400" s="4">
        <v>45189</v>
      </c>
    </row>
    <row r="3401" spans="1:13" x14ac:dyDescent="0.4">
      <c r="A3401">
        <v>210001208</v>
      </c>
      <c r="B3401" t="s">
        <v>2069</v>
      </c>
      <c r="C3401" t="s">
        <v>6749</v>
      </c>
      <c r="D3401" t="s">
        <v>554</v>
      </c>
      <c r="F3401" t="s">
        <v>6810</v>
      </c>
      <c r="G3401" t="s">
        <v>554</v>
      </c>
      <c r="H3401" t="s">
        <v>6810</v>
      </c>
      <c r="I3401" t="s">
        <v>812</v>
      </c>
      <c r="J3401">
        <v>1528064.08322625</v>
      </c>
      <c r="K3401">
        <v>1.9978050000000001</v>
      </c>
      <c r="L3401" s="4">
        <v>47300</v>
      </c>
      <c r="M3401" s="4">
        <v>45189</v>
      </c>
    </row>
    <row r="3402" spans="1:13" x14ac:dyDescent="0.4">
      <c r="A3402">
        <v>210001208</v>
      </c>
      <c r="B3402" t="s">
        <v>2069</v>
      </c>
      <c r="C3402" t="s">
        <v>6749</v>
      </c>
      <c r="D3402" t="s">
        <v>554</v>
      </c>
      <c r="F3402" t="s">
        <v>6810</v>
      </c>
      <c r="G3402" t="s">
        <v>554</v>
      </c>
      <c r="H3402" t="s">
        <v>6810</v>
      </c>
      <c r="I3402" t="s">
        <v>812</v>
      </c>
      <c r="J3402">
        <v>14715921.188352389</v>
      </c>
      <c r="K3402">
        <v>1.9978050000000001</v>
      </c>
      <c r="L3402" s="4">
        <v>47300</v>
      </c>
      <c r="M3402" s="4">
        <v>45131</v>
      </c>
    </row>
    <row r="3403" spans="1:13" x14ac:dyDescent="0.4">
      <c r="A3403">
        <v>210001208</v>
      </c>
      <c r="B3403" t="s">
        <v>2069</v>
      </c>
      <c r="C3403" t="s">
        <v>6749</v>
      </c>
      <c r="D3403" t="s">
        <v>554</v>
      </c>
      <c r="F3403" t="s">
        <v>6810</v>
      </c>
      <c r="G3403" t="s">
        <v>554</v>
      </c>
      <c r="H3403" t="s">
        <v>6810</v>
      </c>
      <c r="I3403" t="s">
        <v>812</v>
      </c>
      <c r="J3403">
        <v>352050710.41969979</v>
      </c>
      <c r="K3403">
        <v>4.1189999999999998</v>
      </c>
      <c r="L3403" s="4">
        <v>47300</v>
      </c>
      <c r="M3403" s="4">
        <v>44743</v>
      </c>
    </row>
    <row r="3404" spans="1:13" x14ac:dyDescent="0.4">
      <c r="A3404">
        <v>210001208</v>
      </c>
      <c r="B3404" t="s">
        <v>2069</v>
      </c>
      <c r="C3404" t="s">
        <v>6749</v>
      </c>
      <c r="D3404" t="s">
        <v>554</v>
      </c>
      <c r="F3404" t="s">
        <v>6811</v>
      </c>
      <c r="G3404" t="s">
        <v>554</v>
      </c>
      <c r="H3404" t="s">
        <v>6811</v>
      </c>
      <c r="I3404" t="s">
        <v>812</v>
      </c>
      <c r="J3404">
        <v>85327924.938223854</v>
      </c>
      <c r="K3404">
        <v>5.8326000000000002</v>
      </c>
      <c r="L3404" s="4">
        <v>47756</v>
      </c>
      <c r="M3404" s="4">
        <v>44589</v>
      </c>
    </row>
    <row r="3405" spans="1:13" x14ac:dyDescent="0.4">
      <c r="A3405">
        <v>210001208</v>
      </c>
      <c r="B3405" t="s">
        <v>2069</v>
      </c>
      <c r="C3405" t="s">
        <v>6749</v>
      </c>
      <c r="D3405" t="s">
        <v>554</v>
      </c>
      <c r="F3405" t="s">
        <v>6811</v>
      </c>
      <c r="G3405" t="s">
        <v>554</v>
      </c>
      <c r="H3405" t="s">
        <v>6811</v>
      </c>
      <c r="I3405" t="s">
        <v>812</v>
      </c>
      <c r="J3405">
        <v>831947176.92482603</v>
      </c>
      <c r="K3405">
        <v>5.8326000000000002</v>
      </c>
      <c r="L3405" s="4">
        <v>47756</v>
      </c>
      <c r="M3405" s="4">
        <v>44589</v>
      </c>
    </row>
    <row r="3406" spans="1:13" x14ac:dyDescent="0.4">
      <c r="A3406">
        <v>210001208</v>
      </c>
      <c r="B3406" t="s">
        <v>2069</v>
      </c>
      <c r="C3406" t="s">
        <v>6749</v>
      </c>
      <c r="D3406" t="s">
        <v>554</v>
      </c>
      <c r="F3406" t="s">
        <v>6812</v>
      </c>
      <c r="G3406" t="s">
        <v>554</v>
      </c>
      <c r="H3406" t="s">
        <v>6812</v>
      </c>
      <c r="I3406" t="s">
        <v>812</v>
      </c>
      <c r="J3406">
        <v>251632553.4593606</v>
      </c>
      <c r="K3406">
        <v>5.8326000000000002</v>
      </c>
      <c r="L3406" s="4">
        <v>47671</v>
      </c>
      <c r="M3406" s="4">
        <v>45118</v>
      </c>
    </row>
    <row r="3407" spans="1:13" x14ac:dyDescent="0.4">
      <c r="A3407">
        <v>210001208</v>
      </c>
      <c r="B3407" t="s">
        <v>2069</v>
      </c>
      <c r="C3407" t="s">
        <v>6749</v>
      </c>
      <c r="D3407" t="s">
        <v>554</v>
      </c>
      <c r="F3407" t="s">
        <v>6812</v>
      </c>
      <c r="G3407" t="s">
        <v>554</v>
      </c>
      <c r="H3407" t="s">
        <v>6812</v>
      </c>
      <c r="I3407" t="s">
        <v>812</v>
      </c>
      <c r="J3407">
        <v>21353420.52945644</v>
      </c>
      <c r="K3407">
        <v>5.8326000000000002</v>
      </c>
      <c r="L3407" s="4">
        <v>47671</v>
      </c>
      <c r="M3407" s="4">
        <v>45967</v>
      </c>
    </row>
    <row r="3408" spans="1:13" x14ac:dyDescent="0.4">
      <c r="A3408">
        <v>210001208</v>
      </c>
      <c r="B3408" t="s">
        <v>2069</v>
      </c>
      <c r="C3408" t="s">
        <v>6749</v>
      </c>
      <c r="D3408" t="s">
        <v>554</v>
      </c>
      <c r="F3408" t="s">
        <v>6812</v>
      </c>
      <c r="G3408" t="s">
        <v>554</v>
      </c>
      <c r="H3408" t="s">
        <v>6812</v>
      </c>
      <c r="I3408" t="s">
        <v>812</v>
      </c>
      <c r="J3408">
        <v>35947507.045175716</v>
      </c>
      <c r="K3408">
        <v>5.8326000000000002</v>
      </c>
      <c r="L3408" s="4">
        <v>47671</v>
      </c>
      <c r="M3408" s="4">
        <v>45463</v>
      </c>
    </row>
    <row r="3409" spans="1:13" x14ac:dyDescent="0.4">
      <c r="A3409">
        <v>210001208</v>
      </c>
      <c r="B3409" t="s">
        <v>2069</v>
      </c>
      <c r="C3409" t="s">
        <v>6749</v>
      </c>
      <c r="D3409" t="s">
        <v>554</v>
      </c>
      <c r="F3409" t="s">
        <v>6813</v>
      </c>
      <c r="G3409" t="s">
        <v>554</v>
      </c>
      <c r="H3409" t="s">
        <v>6813</v>
      </c>
      <c r="I3409" t="s">
        <v>812</v>
      </c>
      <c r="J3409">
        <v>404169135.66979438</v>
      </c>
      <c r="K3409">
        <v>4.1189999999999998</v>
      </c>
      <c r="L3409" s="4">
        <v>46873</v>
      </c>
      <c r="M3409" s="4">
        <v>44637</v>
      </c>
    </row>
    <row r="3410" spans="1:13" x14ac:dyDescent="0.4">
      <c r="A3410">
        <v>210001208</v>
      </c>
      <c r="B3410" t="s">
        <v>2069</v>
      </c>
      <c r="C3410" t="s">
        <v>6749</v>
      </c>
      <c r="D3410" t="s">
        <v>554</v>
      </c>
      <c r="F3410" t="s">
        <v>6814</v>
      </c>
      <c r="G3410" t="s">
        <v>554</v>
      </c>
      <c r="H3410" t="s">
        <v>6814</v>
      </c>
      <c r="I3410" t="s">
        <v>812</v>
      </c>
      <c r="J3410">
        <v>133910419.0939316</v>
      </c>
      <c r="K3410">
        <v>7.479000000000001</v>
      </c>
      <c r="L3410" s="4">
        <v>47078</v>
      </c>
      <c r="M3410" s="4">
        <v>44522</v>
      </c>
    </row>
    <row r="3411" spans="1:13" x14ac:dyDescent="0.4">
      <c r="A3411">
        <v>210001208</v>
      </c>
      <c r="B3411" t="s">
        <v>2069</v>
      </c>
      <c r="C3411" t="s">
        <v>6749</v>
      </c>
      <c r="D3411" t="s">
        <v>554</v>
      </c>
      <c r="F3411" t="s">
        <v>6814</v>
      </c>
      <c r="G3411" t="s">
        <v>554</v>
      </c>
      <c r="H3411" t="s">
        <v>6814</v>
      </c>
      <c r="I3411" t="s">
        <v>812</v>
      </c>
      <c r="J3411">
        <v>133243641.7151394</v>
      </c>
      <c r="K3411">
        <v>7.479000000000001</v>
      </c>
      <c r="L3411" s="4">
        <v>47078</v>
      </c>
      <c r="M3411" s="4">
        <v>46038</v>
      </c>
    </row>
    <row r="3412" spans="1:13" x14ac:dyDescent="0.4">
      <c r="A3412">
        <v>210001208</v>
      </c>
      <c r="B3412" t="s">
        <v>2069</v>
      </c>
      <c r="C3412" t="s">
        <v>6749</v>
      </c>
      <c r="D3412" t="s">
        <v>554</v>
      </c>
      <c r="F3412" t="s">
        <v>6814</v>
      </c>
      <c r="G3412" t="s">
        <v>554</v>
      </c>
      <c r="H3412" t="s">
        <v>6814</v>
      </c>
      <c r="I3412" t="s">
        <v>812</v>
      </c>
      <c r="J3412">
        <v>196212466.58473679</v>
      </c>
      <c r="K3412">
        <v>7.479000000000001</v>
      </c>
      <c r="L3412" s="4">
        <v>47078</v>
      </c>
      <c r="M3412" s="4">
        <v>44522</v>
      </c>
    </row>
    <row r="3413" spans="1:13" x14ac:dyDescent="0.4">
      <c r="A3413">
        <v>210001208</v>
      </c>
      <c r="B3413" t="s">
        <v>2069</v>
      </c>
      <c r="C3413" t="s">
        <v>6749</v>
      </c>
      <c r="D3413" t="s">
        <v>554</v>
      </c>
      <c r="F3413" t="s">
        <v>6814</v>
      </c>
      <c r="G3413" t="s">
        <v>554</v>
      </c>
      <c r="H3413" t="s">
        <v>6814</v>
      </c>
      <c r="I3413" t="s">
        <v>812</v>
      </c>
      <c r="J3413">
        <v>524671956.37195969</v>
      </c>
      <c r="K3413">
        <v>7.479000000000001</v>
      </c>
      <c r="L3413" s="4">
        <v>47078</v>
      </c>
      <c r="M3413" s="4">
        <v>44522</v>
      </c>
    </row>
    <row r="3414" spans="1:13" x14ac:dyDescent="0.4">
      <c r="A3414">
        <v>210001208</v>
      </c>
      <c r="B3414" t="s">
        <v>2069</v>
      </c>
      <c r="C3414" t="s">
        <v>6749</v>
      </c>
      <c r="D3414" t="s">
        <v>554</v>
      </c>
      <c r="F3414" t="s">
        <v>6814</v>
      </c>
      <c r="G3414" t="s">
        <v>554</v>
      </c>
      <c r="H3414" t="s">
        <v>6814</v>
      </c>
      <c r="I3414" t="s">
        <v>812</v>
      </c>
      <c r="J3414">
        <v>73762520.716554672</v>
      </c>
      <c r="K3414">
        <v>7.479000000000001</v>
      </c>
      <c r="L3414" s="4">
        <v>48285</v>
      </c>
      <c r="M3414" s="4">
        <v>45728</v>
      </c>
    </row>
    <row r="3415" spans="1:13" x14ac:dyDescent="0.4">
      <c r="A3415">
        <v>210001208</v>
      </c>
      <c r="B3415" t="s">
        <v>2069</v>
      </c>
      <c r="C3415" t="s">
        <v>6749</v>
      </c>
      <c r="D3415" t="s">
        <v>554</v>
      </c>
      <c r="F3415" t="s">
        <v>6815</v>
      </c>
      <c r="G3415" t="s">
        <v>554</v>
      </c>
      <c r="H3415" t="s">
        <v>6815</v>
      </c>
      <c r="I3415" t="s">
        <v>812</v>
      </c>
      <c r="J3415">
        <v>78916761.563846841</v>
      </c>
      <c r="K3415">
        <v>7.4290000000000003</v>
      </c>
      <c r="L3415" s="4">
        <v>47312</v>
      </c>
      <c r="M3415" s="4">
        <v>45911</v>
      </c>
    </row>
    <row r="3416" spans="1:13" x14ac:dyDescent="0.4">
      <c r="A3416">
        <v>210001208</v>
      </c>
      <c r="B3416" t="s">
        <v>2069</v>
      </c>
      <c r="C3416" t="s">
        <v>6749</v>
      </c>
      <c r="D3416" t="s">
        <v>554</v>
      </c>
      <c r="F3416" t="s">
        <v>6815</v>
      </c>
      <c r="G3416" t="s">
        <v>554</v>
      </c>
      <c r="H3416" t="s">
        <v>6815</v>
      </c>
      <c r="I3416" t="s">
        <v>812</v>
      </c>
      <c r="J3416">
        <v>770197346.29367721</v>
      </c>
      <c r="K3416">
        <v>7.4290000000000003</v>
      </c>
      <c r="L3416" s="4">
        <v>47312</v>
      </c>
      <c r="M3416" s="4">
        <v>44755</v>
      </c>
    </row>
    <row r="3417" spans="1:13" x14ac:dyDescent="0.4">
      <c r="A3417">
        <v>210001208</v>
      </c>
      <c r="B3417" t="s">
        <v>2069</v>
      </c>
      <c r="C3417" t="s">
        <v>6749</v>
      </c>
      <c r="D3417" t="s">
        <v>554</v>
      </c>
      <c r="F3417" t="s">
        <v>6815</v>
      </c>
      <c r="G3417" t="s">
        <v>554</v>
      </c>
      <c r="H3417" t="s">
        <v>6815</v>
      </c>
      <c r="I3417" t="s">
        <v>812</v>
      </c>
      <c r="J3417">
        <v>265585292.24380091</v>
      </c>
      <c r="K3417">
        <v>7.4290000000000003</v>
      </c>
      <c r="L3417" s="4">
        <v>47312</v>
      </c>
      <c r="M3417" s="4">
        <v>45693</v>
      </c>
    </row>
    <row r="3418" spans="1:13" x14ac:dyDescent="0.4">
      <c r="A3418">
        <v>210001208</v>
      </c>
      <c r="B3418" t="s">
        <v>2069</v>
      </c>
      <c r="C3418" t="s">
        <v>6749</v>
      </c>
      <c r="D3418" t="s">
        <v>554</v>
      </c>
      <c r="F3418" t="s">
        <v>6816</v>
      </c>
      <c r="G3418" t="s">
        <v>554</v>
      </c>
      <c r="H3418" t="s">
        <v>6816</v>
      </c>
      <c r="I3418" t="s">
        <v>812</v>
      </c>
      <c r="J3418">
        <v>891021335.96558297</v>
      </c>
      <c r="K3418">
        <v>6.7789999999999999</v>
      </c>
      <c r="L3418" s="4">
        <v>47550</v>
      </c>
      <c r="M3418" s="4">
        <v>44993</v>
      </c>
    </row>
    <row r="3419" spans="1:13" x14ac:dyDescent="0.4">
      <c r="A3419">
        <v>210001208</v>
      </c>
      <c r="B3419" t="s">
        <v>2069</v>
      </c>
      <c r="C3419" t="s">
        <v>6749</v>
      </c>
      <c r="D3419" t="s">
        <v>554</v>
      </c>
      <c r="F3419" t="s">
        <v>6817</v>
      </c>
      <c r="G3419" t="s">
        <v>554</v>
      </c>
      <c r="H3419" t="s">
        <v>6817</v>
      </c>
      <c r="I3419" t="s">
        <v>812</v>
      </c>
      <c r="J3419">
        <v>272134563.32386678</v>
      </c>
      <c r="K3419">
        <v>7.0790000000000006</v>
      </c>
      <c r="L3419" s="4">
        <v>47738</v>
      </c>
      <c r="M3419" s="4">
        <v>45180</v>
      </c>
    </row>
    <row r="3420" spans="1:13" x14ac:dyDescent="0.4">
      <c r="A3420">
        <v>210001208</v>
      </c>
      <c r="B3420" t="s">
        <v>2069</v>
      </c>
      <c r="C3420" t="s">
        <v>6749</v>
      </c>
      <c r="D3420" t="s">
        <v>554</v>
      </c>
      <c r="F3420" t="s">
        <v>6817</v>
      </c>
      <c r="G3420" t="s">
        <v>554</v>
      </c>
      <c r="H3420" t="s">
        <v>6817</v>
      </c>
      <c r="I3420" t="s">
        <v>812</v>
      </c>
      <c r="J3420">
        <v>201671147.03247711</v>
      </c>
      <c r="K3420">
        <v>7.0790000000000006</v>
      </c>
      <c r="L3420" s="4">
        <v>47738</v>
      </c>
      <c r="M3420" s="4">
        <v>45351</v>
      </c>
    </row>
    <row r="3421" spans="1:13" x14ac:dyDescent="0.4">
      <c r="A3421">
        <v>210001208</v>
      </c>
      <c r="B3421" t="s">
        <v>2069</v>
      </c>
      <c r="C3421" t="s">
        <v>6749</v>
      </c>
      <c r="D3421" t="s">
        <v>554</v>
      </c>
      <c r="F3421" t="s">
        <v>6818</v>
      </c>
      <c r="G3421" t="s">
        <v>554</v>
      </c>
      <c r="H3421" t="s">
        <v>6818</v>
      </c>
      <c r="I3421" t="s">
        <v>812</v>
      </c>
      <c r="J3421">
        <v>773254896.73766053</v>
      </c>
      <c r="K3421">
        <v>8.1790000000000003</v>
      </c>
      <c r="L3421" s="4">
        <v>47832</v>
      </c>
      <c r="M3421" s="4">
        <v>45275</v>
      </c>
    </row>
    <row r="3422" spans="1:13" x14ac:dyDescent="0.4">
      <c r="A3422">
        <v>210001208</v>
      </c>
      <c r="B3422" t="s">
        <v>2069</v>
      </c>
      <c r="C3422" t="s">
        <v>6749</v>
      </c>
      <c r="D3422" t="s">
        <v>554</v>
      </c>
      <c r="F3422" t="s">
        <v>6819</v>
      </c>
      <c r="G3422" t="s">
        <v>554</v>
      </c>
      <c r="H3422" t="s">
        <v>6819</v>
      </c>
      <c r="I3422" t="s">
        <v>812</v>
      </c>
      <c r="J3422">
        <v>746100065.05151808</v>
      </c>
      <c r="K3422">
        <v>8.5790000000000006</v>
      </c>
      <c r="L3422" s="4">
        <v>46602</v>
      </c>
      <c r="M3422" s="4">
        <v>45463</v>
      </c>
    </row>
    <row r="3423" spans="1:13" x14ac:dyDescent="0.4">
      <c r="A3423">
        <v>210001208</v>
      </c>
      <c r="B3423" t="s">
        <v>2069</v>
      </c>
      <c r="C3423" t="s">
        <v>6749</v>
      </c>
      <c r="D3423" t="s">
        <v>554</v>
      </c>
      <c r="F3423" t="s">
        <v>9600</v>
      </c>
      <c r="G3423" t="s">
        <v>554</v>
      </c>
      <c r="H3423" t="s">
        <v>9600</v>
      </c>
      <c r="I3423" t="s">
        <v>812</v>
      </c>
      <c r="J3423">
        <v>1271011.2425262211</v>
      </c>
      <c r="K3423">
        <v>7.5790000000000006</v>
      </c>
      <c r="L3423" s="4">
        <v>47257</v>
      </c>
      <c r="M3423" s="4">
        <v>45874</v>
      </c>
    </row>
    <row r="3424" spans="1:13" x14ac:dyDescent="0.4">
      <c r="A3424">
        <v>210001208</v>
      </c>
      <c r="B3424" t="s">
        <v>2069</v>
      </c>
      <c r="C3424" t="s">
        <v>6749</v>
      </c>
      <c r="D3424" t="s">
        <v>554</v>
      </c>
      <c r="F3424" t="s">
        <v>9600</v>
      </c>
      <c r="G3424" t="s">
        <v>554</v>
      </c>
      <c r="H3424" t="s">
        <v>9600</v>
      </c>
      <c r="I3424" t="s">
        <v>812</v>
      </c>
      <c r="J3424">
        <v>6009647.8575974545</v>
      </c>
      <c r="K3424">
        <v>7.5790000000000006</v>
      </c>
      <c r="L3424" s="4">
        <v>47257</v>
      </c>
      <c r="M3424" s="4">
        <v>45138</v>
      </c>
    </row>
    <row r="3425" spans="1:13" x14ac:dyDescent="0.4">
      <c r="A3425">
        <v>210001208</v>
      </c>
      <c r="B3425" t="s">
        <v>2069</v>
      </c>
      <c r="C3425" t="s">
        <v>6749</v>
      </c>
      <c r="D3425" t="s">
        <v>554</v>
      </c>
      <c r="F3425" t="s">
        <v>9600</v>
      </c>
      <c r="G3425" t="s">
        <v>554</v>
      </c>
      <c r="H3425" t="s">
        <v>9600</v>
      </c>
      <c r="I3425" t="s">
        <v>812</v>
      </c>
      <c r="J3425">
        <v>43708935.01452823</v>
      </c>
      <c r="K3425">
        <v>7.5790000000000006</v>
      </c>
      <c r="L3425" s="4">
        <v>47257</v>
      </c>
      <c r="M3425" s="4">
        <v>45761</v>
      </c>
    </row>
    <row r="3426" spans="1:13" x14ac:dyDescent="0.4">
      <c r="A3426">
        <v>210001208</v>
      </c>
      <c r="B3426" t="s">
        <v>2069</v>
      </c>
      <c r="C3426" t="s">
        <v>6749</v>
      </c>
      <c r="D3426" t="s">
        <v>554</v>
      </c>
      <c r="F3426" t="s">
        <v>9600</v>
      </c>
      <c r="G3426" t="s">
        <v>554</v>
      </c>
      <c r="H3426" t="s">
        <v>9600</v>
      </c>
      <c r="I3426" t="s">
        <v>812</v>
      </c>
      <c r="J3426">
        <v>17528139.412028801</v>
      </c>
      <c r="K3426">
        <v>7.5790000000000006</v>
      </c>
      <c r="L3426" s="4">
        <v>47257</v>
      </c>
      <c r="M3426" s="4">
        <v>45310</v>
      </c>
    </row>
    <row r="3427" spans="1:13" x14ac:dyDescent="0.4">
      <c r="A3427">
        <v>210001208</v>
      </c>
      <c r="B3427" t="s">
        <v>2069</v>
      </c>
      <c r="C3427" t="s">
        <v>6749</v>
      </c>
      <c r="D3427" t="s">
        <v>554</v>
      </c>
      <c r="F3427" t="s">
        <v>9600</v>
      </c>
      <c r="G3427" t="s">
        <v>554</v>
      </c>
      <c r="H3427" t="s">
        <v>9600</v>
      </c>
      <c r="I3427" t="s">
        <v>812</v>
      </c>
      <c r="J3427">
        <v>525372194.56090182</v>
      </c>
      <c r="K3427">
        <v>9.2926000000000002</v>
      </c>
      <c r="L3427" s="4">
        <v>47257</v>
      </c>
      <c r="M3427" s="4">
        <v>44700</v>
      </c>
    </row>
    <row r="3428" spans="1:13" x14ac:dyDescent="0.4">
      <c r="A3428">
        <v>210001208</v>
      </c>
      <c r="B3428" t="s">
        <v>2069</v>
      </c>
      <c r="C3428" t="s">
        <v>6749</v>
      </c>
      <c r="D3428" t="s">
        <v>554</v>
      </c>
      <c r="F3428" t="s">
        <v>9600</v>
      </c>
      <c r="G3428" t="s">
        <v>554</v>
      </c>
      <c r="H3428" t="s">
        <v>9600</v>
      </c>
      <c r="I3428" t="s">
        <v>812</v>
      </c>
      <c r="J3428">
        <v>268890044.64372158</v>
      </c>
      <c r="K3428">
        <v>14.7926</v>
      </c>
      <c r="L3428" s="4">
        <v>47257</v>
      </c>
      <c r="M3428" s="4">
        <v>44700</v>
      </c>
    </row>
    <row r="3429" spans="1:13" x14ac:dyDescent="0.4">
      <c r="A3429">
        <v>210001208</v>
      </c>
      <c r="B3429" t="s">
        <v>2069</v>
      </c>
      <c r="C3429" t="s">
        <v>6749</v>
      </c>
      <c r="D3429" t="s">
        <v>554</v>
      </c>
      <c r="F3429" t="s">
        <v>9600</v>
      </c>
      <c r="G3429" t="s">
        <v>554</v>
      </c>
      <c r="H3429" t="s">
        <v>9600</v>
      </c>
      <c r="I3429" t="s">
        <v>812</v>
      </c>
      <c r="J3429">
        <v>41544156.403731443</v>
      </c>
      <c r="K3429">
        <v>14.7926</v>
      </c>
      <c r="L3429" s="4">
        <v>47257</v>
      </c>
      <c r="M3429" s="4">
        <v>44741</v>
      </c>
    </row>
    <row r="3430" spans="1:13" x14ac:dyDescent="0.4">
      <c r="A3430">
        <v>210001208</v>
      </c>
      <c r="B3430" t="s">
        <v>2069</v>
      </c>
      <c r="C3430" t="s">
        <v>6749</v>
      </c>
      <c r="D3430" t="s">
        <v>554</v>
      </c>
      <c r="F3430" t="s">
        <v>9600</v>
      </c>
      <c r="G3430" t="s">
        <v>554</v>
      </c>
      <c r="H3430" t="s">
        <v>9600</v>
      </c>
      <c r="I3430" t="s">
        <v>812</v>
      </c>
      <c r="J3430">
        <v>94538303.912916347</v>
      </c>
      <c r="K3430">
        <v>9.2926000000000002</v>
      </c>
      <c r="L3430" s="4">
        <v>47257</v>
      </c>
      <c r="M3430" s="4">
        <v>45747</v>
      </c>
    </row>
    <row r="3431" spans="1:13" x14ac:dyDescent="0.4">
      <c r="A3431">
        <v>210001208</v>
      </c>
      <c r="B3431" t="s">
        <v>2069</v>
      </c>
      <c r="C3431" t="s">
        <v>6749</v>
      </c>
      <c r="D3431" t="s">
        <v>554</v>
      </c>
      <c r="F3431" t="s">
        <v>9600</v>
      </c>
      <c r="G3431" t="s">
        <v>554</v>
      </c>
      <c r="H3431" t="s">
        <v>9600</v>
      </c>
      <c r="I3431" t="s">
        <v>812</v>
      </c>
      <c r="J3431">
        <v>263503428.62504739</v>
      </c>
      <c r="K3431">
        <v>9.2926000000000002</v>
      </c>
      <c r="L3431" s="4">
        <v>47257</v>
      </c>
      <c r="M3431" s="4">
        <v>45463</v>
      </c>
    </row>
    <row r="3432" spans="1:13" x14ac:dyDescent="0.4">
      <c r="A3432">
        <v>210001208</v>
      </c>
      <c r="B3432" t="s">
        <v>2069</v>
      </c>
      <c r="C3432" t="s">
        <v>6749</v>
      </c>
      <c r="D3432" t="s">
        <v>554</v>
      </c>
      <c r="F3432" t="s">
        <v>9600</v>
      </c>
      <c r="G3432" t="s">
        <v>554</v>
      </c>
      <c r="H3432" t="s">
        <v>9600</v>
      </c>
      <c r="I3432" t="s">
        <v>812</v>
      </c>
      <c r="J3432">
        <v>170442182.12325859</v>
      </c>
      <c r="K3432">
        <v>9.2926000000000002</v>
      </c>
      <c r="L3432" s="4">
        <v>47257</v>
      </c>
      <c r="M3432" s="4">
        <v>45747</v>
      </c>
    </row>
    <row r="3433" spans="1:13" x14ac:dyDescent="0.4">
      <c r="A3433">
        <v>210001208</v>
      </c>
      <c r="B3433" t="s">
        <v>2069</v>
      </c>
      <c r="C3433" t="s">
        <v>6749</v>
      </c>
      <c r="D3433" t="s">
        <v>554</v>
      </c>
      <c r="F3433" t="s">
        <v>9600</v>
      </c>
      <c r="G3433" t="s">
        <v>554</v>
      </c>
      <c r="H3433" t="s">
        <v>9600</v>
      </c>
      <c r="I3433" t="s">
        <v>812</v>
      </c>
      <c r="J3433">
        <v>5503166.7201642618</v>
      </c>
      <c r="K3433">
        <v>7.5790000000000006</v>
      </c>
      <c r="L3433" s="4">
        <v>47257</v>
      </c>
      <c r="M3433" s="4">
        <v>45798</v>
      </c>
    </row>
    <row r="3434" spans="1:13" x14ac:dyDescent="0.4">
      <c r="A3434">
        <v>210001208</v>
      </c>
      <c r="B3434" t="s">
        <v>2069</v>
      </c>
      <c r="C3434" t="s">
        <v>6749</v>
      </c>
      <c r="D3434" t="s">
        <v>554</v>
      </c>
      <c r="F3434" t="s">
        <v>9600</v>
      </c>
      <c r="G3434" t="s">
        <v>554</v>
      </c>
      <c r="H3434" t="s">
        <v>9600</v>
      </c>
      <c r="I3434" t="s">
        <v>812</v>
      </c>
      <c r="J3434">
        <v>3336814.9035093831</v>
      </c>
      <c r="K3434">
        <v>9.5426000000000002</v>
      </c>
      <c r="L3434" s="4">
        <v>48538</v>
      </c>
      <c r="M3434" s="4">
        <v>45982</v>
      </c>
    </row>
    <row r="3435" spans="1:13" x14ac:dyDescent="0.4">
      <c r="A3435">
        <v>210001208</v>
      </c>
      <c r="B3435" t="s">
        <v>2069</v>
      </c>
      <c r="C3435" t="s">
        <v>6749</v>
      </c>
      <c r="D3435" t="s">
        <v>554</v>
      </c>
      <c r="F3435" t="s">
        <v>6821</v>
      </c>
      <c r="G3435" t="s">
        <v>554</v>
      </c>
      <c r="H3435" t="s">
        <v>6821</v>
      </c>
      <c r="I3435" t="s">
        <v>812</v>
      </c>
      <c r="J3435">
        <v>25965897.931412201</v>
      </c>
      <c r="K3435">
        <v>10.2926</v>
      </c>
      <c r="L3435" s="4">
        <v>47182</v>
      </c>
      <c r="M3435" s="4">
        <v>44627</v>
      </c>
    </row>
    <row r="3436" spans="1:13" x14ac:dyDescent="0.4">
      <c r="A3436">
        <v>210001208</v>
      </c>
      <c r="B3436" t="s">
        <v>2069</v>
      </c>
      <c r="C3436" t="s">
        <v>6749</v>
      </c>
      <c r="D3436" t="s">
        <v>554</v>
      </c>
      <c r="F3436" t="s">
        <v>6821</v>
      </c>
      <c r="G3436" t="s">
        <v>554</v>
      </c>
      <c r="H3436" t="s">
        <v>6821</v>
      </c>
      <c r="I3436" t="s">
        <v>812</v>
      </c>
      <c r="J3436">
        <v>218253039.81716329</v>
      </c>
      <c r="K3436">
        <v>10.2926</v>
      </c>
      <c r="L3436" s="4">
        <v>47182</v>
      </c>
      <c r="M3436" s="4">
        <v>44627</v>
      </c>
    </row>
    <row r="3437" spans="1:13" x14ac:dyDescent="0.4">
      <c r="A3437">
        <v>210001208</v>
      </c>
      <c r="B3437" t="s">
        <v>2069</v>
      </c>
      <c r="C3437" t="s">
        <v>6749</v>
      </c>
      <c r="D3437" t="s">
        <v>2687</v>
      </c>
      <c r="F3437" t="s">
        <v>6764</v>
      </c>
      <c r="G3437" t="s">
        <v>2687</v>
      </c>
      <c r="H3437" t="s">
        <v>6764</v>
      </c>
      <c r="I3437" t="s">
        <v>812</v>
      </c>
      <c r="J3437">
        <v>81235375.203907087</v>
      </c>
      <c r="L3437" s="4"/>
      <c r="M3437" s="4"/>
    </row>
    <row r="3438" spans="1:13" x14ac:dyDescent="0.4">
      <c r="A3438">
        <v>210001208</v>
      </c>
      <c r="B3438" t="s">
        <v>2069</v>
      </c>
      <c r="C3438" t="s">
        <v>6749</v>
      </c>
      <c r="D3438" t="s">
        <v>2687</v>
      </c>
      <c r="F3438" t="s">
        <v>6764</v>
      </c>
      <c r="G3438" t="s">
        <v>2687</v>
      </c>
      <c r="H3438" t="s">
        <v>6764</v>
      </c>
      <c r="I3438" t="s">
        <v>812</v>
      </c>
      <c r="J3438">
        <v>18502376.141565569</v>
      </c>
      <c r="L3438" s="4"/>
      <c r="M3438" s="4"/>
    </row>
    <row r="3439" spans="1:13" x14ac:dyDescent="0.4">
      <c r="A3439">
        <v>210001208</v>
      </c>
      <c r="B3439" t="s">
        <v>2069</v>
      </c>
      <c r="C3439" t="s">
        <v>6749</v>
      </c>
      <c r="D3439" t="s">
        <v>2687</v>
      </c>
      <c r="F3439" t="s">
        <v>6765</v>
      </c>
      <c r="G3439" t="s">
        <v>2687</v>
      </c>
      <c r="H3439" t="s">
        <v>6765</v>
      </c>
      <c r="I3439" t="s">
        <v>812</v>
      </c>
      <c r="J3439">
        <v>6954975.0058954731</v>
      </c>
      <c r="L3439" s="4"/>
      <c r="M3439" s="4"/>
    </row>
    <row r="3440" spans="1:13" x14ac:dyDescent="0.4">
      <c r="A3440">
        <v>210001208</v>
      </c>
      <c r="B3440" t="s">
        <v>2069</v>
      </c>
      <c r="C3440" t="s">
        <v>6749</v>
      </c>
      <c r="D3440" t="s">
        <v>2687</v>
      </c>
      <c r="F3440" t="s">
        <v>6765</v>
      </c>
      <c r="G3440" t="s">
        <v>2687</v>
      </c>
      <c r="H3440" t="s">
        <v>6765</v>
      </c>
      <c r="I3440" t="s">
        <v>812</v>
      </c>
      <c r="J3440">
        <v>6815875.3163773101</v>
      </c>
      <c r="L3440" s="4"/>
      <c r="M3440" s="4"/>
    </row>
    <row r="3441" spans="1:13" x14ac:dyDescent="0.4">
      <c r="A3441">
        <v>210001208</v>
      </c>
      <c r="B3441" t="s">
        <v>2069</v>
      </c>
      <c r="C3441" t="s">
        <v>6749</v>
      </c>
      <c r="D3441" t="s">
        <v>2687</v>
      </c>
      <c r="F3441" t="s">
        <v>6781</v>
      </c>
      <c r="G3441" t="s">
        <v>2687</v>
      </c>
      <c r="H3441" t="s">
        <v>6781</v>
      </c>
      <c r="I3441" t="s">
        <v>812</v>
      </c>
      <c r="J3441">
        <v>12693207.268859349</v>
      </c>
      <c r="L3441" s="4"/>
      <c r="M3441" s="4"/>
    </row>
    <row r="3442" spans="1:13" x14ac:dyDescent="0.4">
      <c r="A3442">
        <v>210001208</v>
      </c>
      <c r="B3442" t="s">
        <v>2069</v>
      </c>
      <c r="C3442" t="s">
        <v>6749</v>
      </c>
      <c r="D3442" t="s">
        <v>2687</v>
      </c>
      <c r="F3442" t="s">
        <v>6793</v>
      </c>
      <c r="G3442" t="s">
        <v>2687</v>
      </c>
      <c r="H3442" t="s">
        <v>6793</v>
      </c>
      <c r="I3442" t="s">
        <v>812</v>
      </c>
      <c r="J3442">
        <v>77805232.437526152</v>
      </c>
      <c r="L3442" s="4"/>
      <c r="M3442" s="4"/>
    </row>
    <row r="3443" spans="1:13" x14ac:dyDescent="0.4">
      <c r="A3443">
        <v>210001208</v>
      </c>
      <c r="B3443" t="s">
        <v>2069</v>
      </c>
      <c r="C3443" t="s">
        <v>6749</v>
      </c>
      <c r="D3443" t="s">
        <v>2687</v>
      </c>
      <c r="F3443" t="s">
        <v>6794</v>
      </c>
      <c r="G3443" t="s">
        <v>2687</v>
      </c>
      <c r="H3443" t="s">
        <v>6794</v>
      </c>
      <c r="I3443" t="s">
        <v>812</v>
      </c>
      <c r="J3443">
        <v>27982019.83425945</v>
      </c>
      <c r="L3443" s="4"/>
      <c r="M3443" s="4"/>
    </row>
    <row r="3444" spans="1:13" x14ac:dyDescent="0.4">
      <c r="A3444">
        <v>210001208</v>
      </c>
      <c r="B3444" t="s">
        <v>2069</v>
      </c>
      <c r="C3444" t="s">
        <v>6749</v>
      </c>
      <c r="D3444" t="s">
        <v>2687</v>
      </c>
      <c r="F3444" t="s">
        <v>6820</v>
      </c>
      <c r="G3444" t="s">
        <v>2687</v>
      </c>
      <c r="H3444" t="s">
        <v>6820</v>
      </c>
      <c r="I3444" t="s">
        <v>812</v>
      </c>
      <c r="J3444">
        <v>46135212.045107111</v>
      </c>
      <c r="L3444" s="4"/>
      <c r="M3444" s="4"/>
    </row>
    <row r="3445" spans="1:13" x14ac:dyDescent="0.4">
      <c r="A3445">
        <v>210001208</v>
      </c>
      <c r="B3445" t="s">
        <v>2069</v>
      </c>
      <c r="C3445" t="s">
        <v>6749</v>
      </c>
      <c r="D3445" t="s">
        <v>2687</v>
      </c>
      <c r="F3445" t="s">
        <v>6821</v>
      </c>
      <c r="G3445" t="s">
        <v>2687</v>
      </c>
      <c r="H3445" t="s">
        <v>6821</v>
      </c>
      <c r="I3445" t="s">
        <v>812</v>
      </c>
      <c r="J3445">
        <v>7854355.4282500204</v>
      </c>
      <c r="L3445" s="4"/>
      <c r="M3445" s="4"/>
    </row>
    <row r="3446" spans="1:13" x14ac:dyDescent="0.4">
      <c r="A3446">
        <v>210001223</v>
      </c>
      <c r="B3446" t="s">
        <v>2084</v>
      </c>
      <c r="C3446" t="s">
        <v>6823</v>
      </c>
      <c r="D3446" t="s">
        <v>2687</v>
      </c>
      <c r="F3446" t="s">
        <v>6855</v>
      </c>
      <c r="G3446" t="s">
        <v>2687</v>
      </c>
      <c r="H3446" t="s">
        <v>6855</v>
      </c>
      <c r="I3446" t="s">
        <v>692</v>
      </c>
      <c r="J3446">
        <v>87743290.208719894</v>
      </c>
      <c r="L3446" s="4"/>
      <c r="M3446" s="4"/>
    </row>
    <row r="3447" spans="1:13" x14ac:dyDescent="0.4">
      <c r="A3447">
        <v>210001223</v>
      </c>
      <c r="B3447" t="s">
        <v>2084</v>
      </c>
      <c r="C3447" t="s">
        <v>6823</v>
      </c>
      <c r="D3447" t="s">
        <v>2687</v>
      </c>
      <c r="F3447" t="s">
        <v>6879</v>
      </c>
      <c r="G3447" t="s">
        <v>2687</v>
      </c>
      <c r="H3447" t="s">
        <v>6879</v>
      </c>
      <c r="I3447" t="s">
        <v>692</v>
      </c>
      <c r="J3447">
        <v>59381650.188547663</v>
      </c>
      <c r="L3447" s="4"/>
      <c r="M3447" s="4"/>
    </row>
    <row r="3448" spans="1:13" x14ac:dyDescent="0.4">
      <c r="A3448">
        <v>210001223</v>
      </c>
      <c r="B3448" t="s">
        <v>2084</v>
      </c>
      <c r="C3448" t="s">
        <v>6823</v>
      </c>
      <c r="D3448" t="s">
        <v>2687</v>
      </c>
      <c r="F3448" t="s">
        <v>6861</v>
      </c>
      <c r="G3448" t="s">
        <v>2687</v>
      </c>
      <c r="H3448" t="s">
        <v>6861</v>
      </c>
      <c r="I3448" t="s">
        <v>692</v>
      </c>
      <c r="J3448">
        <v>3343968649.8879371</v>
      </c>
      <c r="L3448" s="4"/>
      <c r="M3448" s="4"/>
    </row>
    <row r="3449" spans="1:13" x14ac:dyDescent="0.4">
      <c r="A3449">
        <v>210001223</v>
      </c>
      <c r="B3449" t="s">
        <v>2084</v>
      </c>
      <c r="C3449" t="s">
        <v>6823</v>
      </c>
      <c r="D3449" t="s">
        <v>2687</v>
      </c>
      <c r="F3449" t="s">
        <v>6827</v>
      </c>
      <c r="G3449" t="s">
        <v>2687</v>
      </c>
      <c r="H3449" t="s">
        <v>6827</v>
      </c>
      <c r="I3449" t="s">
        <v>692</v>
      </c>
      <c r="J3449">
        <v>15553379.865961621</v>
      </c>
      <c r="L3449" s="4"/>
      <c r="M3449" s="4"/>
    </row>
    <row r="3450" spans="1:13" x14ac:dyDescent="0.4">
      <c r="A3450">
        <v>210001223</v>
      </c>
      <c r="B3450" t="s">
        <v>2084</v>
      </c>
      <c r="C3450" t="s">
        <v>6823</v>
      </c>
      <c r="D3450" t="s">
        <v>2687</v>
      </c>
      <c r="F3450" t="s">
        <v>6824</v>
      </c>
      <c r="G3450" t="s">
        <v>2687</v>
      </c>
      <c r="H3450" t="s">
        <v>6824</v>
      </c>
      <c r="I3450" t="s">
        <v>692</v>
      </c>
      <c r="J3450">
        <v>364339460.80462551</v>
      </c>
      <c r="L3450" s="4"/>
      <c r="M3450" s="4"/>
    </row>
    <row r="3451" spans="1:13" x14ac:dyDescent="0.4">
      <c r="A3451">
        <v>210001223</v>
      </c>
      <c r="B3451" t="s">
        <v>2084</v>
      </c>
      <c r="C3451" t="s">
        <v>6823</v>
      </c>
      <c r="D3451" t="s">
        <v>2687</v>
      </c>
      <c r="F3451" t="s">
        <v>6825</v>
      </c>
      <c r="G3451" t="s">
        <v>2687</v>
      </c>
      <c r="H3451" t="s">
        <v>6825</v>
      </c>
      <c r="I3451" t="s">
        <v>692</v>
      </c>
      <c r="J3451">
        <v>22422824.09693224</v>
      </c>
      <c r="L3451" s="4"/>
      <c r="M3451" s="4"/>
    </row>
    <row r="3452" spans="1:13" x14ac:dyDescent="0.4">
      <c r="A3452">
        <v>210001223</v>
      </c>
      <c r="B3452" t="s">
        <v>2084</v>
      </c>
      <c r="C3452" t="s">
        <v>6823</v>
      </c>
      <c r="D3452" t="s">
        <v>2687</v>
      </c>
      <c r="F3452" t="s">
        <v>6826</v>
      </c>
      <c r="G3452" t="s">
        <v>2687</v>
      </c>
      <c r="H3452" t="s">
        <v>6826</v>
      </c>
      <c r="I3452" t="s">
        <v>692</v>
      </c>
      <c r="J3452">
        <v>8430511997.3837223</v>
      </c>
      <c r="L3452" s="4"/>
      <c r="M3452" s="4"/>
    </row>
    <row r="3453" spans="1:13" x14ac:dyDescent="0.4">
      <c r="A3453">
        <v>210001223</v>
      </c>
      <c r="B3453" t="s">
        <v>2084</v>
      </c>
      <c r="C3453" t="s">
        <v>6823</v>
      </c>
      <c r="D3453" t="s">
        <v>2687</v>
      </c>
      <c r="F3453" t="s">
        <v>6828</v>
      </c>
      <c r="G3453" t="s">
        <v>2687</v>
      </c>
      <c r="H3453" t="s">
        <v>6828</v>
      </c>
      <c r="I3453" t="s">
        <v>692</v>
      </c>
      <c r="J3453">
        <v>8492444.1547683273</v>
      </c>
      <c r="L3453" s="4"/>
      <c r="M3453" s="4"/>
    </row>
    <row r="3454" spans="1:13" x14ac:dyDescent="0.4">
      <c r="A3454">
        <v>210001223</v>
      </c>
      <c r="B3454" t="s">
        <v>2084</v>
      </c>
      <c r="C3454" t="s">
        <v>6823</v>
      </c>
      <c r="D3454" t="s">
        <v>2687</v>
      </c>
      <c r="F3454" t="s">
        <v>9601</v>
      </c>
      <c r="G3454" t="s">
        <v>2687</v>
      </c>
      <c r="H3454" t="s">
        <v>9601</v>
      </c>
      <c r="I3454" t="s">
        <v>692</v>
      </c>
      <c r="J3454">
        <v>397341510.40838701</v>
      </c>
      <c r="L3454" s="4"/>
      <c r="M3454" s="4"/>
    </row>
    <row r="3455" spans="1:13" x14ac:dyDescent="0.4">
      <c r="A3455">
        <v>210001223</v>
      </c>
      <c r="B3455" t="s">
        <v>2084</v>
      </c>
      <c r="C3455" t="s">
        <v>6823</v>
      </c>
      <c r="D3455" t="s">
        <v>2687</v>
      </c>
      <c r="F3455" t="s">
        <v>6829</v>
      </c>
      <c r="G3455" t="s">
        <v>2687</v>
      </c>
      <c r="H3455" t="s">
        <v>6829</v>
      </c>
      <c r="I3455" t="s">
        <v>692</v>
      </c>
      <c r="J3455">
        <v>830782196.33933413</v>
      </c>
      <c r="L3455" s="4"/>
      <c r="M3455" s="4"/>
    </row>
    <row r="3456" spans="1:13" x14ac:dyDescent="0.4">
      <c r="A3456">
        <v>210001223</v>
      </c>
      <c r="B3456" t="s">
        <v>2084</v>
      </c>
      <c r="C3456" t="s">
        <v>6823</v>
      </c>
      <c r="D3456" t="s">
        <v>2687</v>
      </c>
      <c r="F3456" t="s">
        <v>6830</v>
      </c>
      <c r="G3456" t="s">
        <v>2687</v>
      </c>
      <c r="H3456" t="s">
        <v>6830</v>
      </c>
      <c r="I3456" t="s">
        <v>692</v>
      </c>
      <c r="J3456">
        <v>88215682.776705608</v>
      </c>
      <c r="L3456" s="4"/>
      <c r="M3456" s="4"/>
    </row>
    <row r="3457" spans="1:13" x14ac:dyDescent="0.4">
      <c r="A3457">
        <v>210001223</v>
      </c>
      <c r="B3457" t="s">
        <v>2084</v>
      </c>
      <c r="C3457" t="s">
        <v>6823</v>
      </c>
      <c r="D3457" t="s">
        <v>2687</v>
      </c>
      <c r="F3457" t="s">
        <v>6831</v>
      </c>
      <c r="G3457" t="s">
        <v>2687</v>
      </c>
      <c r="H3457" t="s">
        <v>6831</v>
      </c>
      <c r="I3457" t="s">
        <v>692</v>
      </c>
      <c r="J3457">
        <v>140454902.5090943</v>
      </c>
      <c r="L3457" s="4"/>
      <c r="M3457" s="4"/>
    </row>
    <row r="3458" spans="1:13" x14ac:dyDescent="0.4">
      <c r="A3458">
        <v>210001223</v>
      </c>
      <c r="B3458" t="s">
        <v>2084</v>
      </c>
      <c r="C3458" t="s">
        <v>6823</v>
      </c>
      <c r="D3458" t="s">
        <v>2687</v>
      </c>
      <c r="F3458" t="s">
        <v>6832</v>
      </c>
      <c r="G3458" t="s">
        <v>2687</v>
      </c>
      <c r="H3458" t="s">
        <v>6832</v>
      </c>
      <c r="I3458" t="s">
        <v>692</v>
      </c>
      <c r="J3458">
        <v>1043774208.622522</v>
      </c>
      <c r="L3458" s="4"/>
      <c r="M3458" s="4"/>
    </row>
    <row r="3459" spans="1:13" x14ac:dyDescent="0.4">
      <c r="A3459">
        <v>210001223</v>
      </c>
      <c r="B3459" t="s">
        <v>2084</v>
      </c>
      <c r="C3459" t="s">
        <v>6823</v>
      </c>
      <c r="D3459" t="s">
        <v>2687</v>
      </c>
      <c r="F3459" t="s">
        <v>6833</v>
      </c>
      <c r="G3459" t="s">
        <v>2687</v>
      </c>
      <c r="H3459" t="s">
        <v>6833</v>
      </c>
      <c r="I3459" t="s">
        <v>692</v>
      </c>
      <c r="J3459">
        <v>627737321.60971975</v>
      </c>
      <c r="L3459" s="4"/>
      <c r="M3459" s="4"/>
    </row>
    <row r="3460" spans="1:13" x14ac:dyDescent="0.4">
      <c r="A3460">
        <v>210001223</v>
      </c>
      <c r="B3460" t="s">
        <v>2084</v>
      </c>
      <c r="C3460" t="s">
        <v>6823</v>
      </c>
      <c r="D3460" t="s">
        <v>2687</v>
      </c>
      <c r="F3460" t="s">
        <v>6834</v>
      </c>
      <c r="G3460" t="s">
        <v>2687</v>
      </c>
      <c r="H3460" t="s">
        <v>6834</v>
      </c>
      <c r="I3460" t="s">
        <v>692</v>
      </c>
      <c r="J3460">
        <v>284572836.24195182</v>
      </c>
      <c r="L3460" s="4"/>
      <c r="M3460" s="4"/>
    </row>
    <row r="3461" spans="1:13" x14ac:dyDescent="0.4">
      <c r="A3461">
        <v>210001223</v>
      </c>
      <c r="B3461" t="s">
        <v>2084</v>
      </c>
      <c r="C3461" t="s">
        <v>6823</v>
      </c>
      <c r="D3461" t="s">
        <v>2687</v>
      </c>
      <c r="F3461" t="s">
        <v>6836</v>
      </c>
      <c r="G3461" t="s">
        <v>2687</v>
      </c>
      <c r="H3461" t="s">
        <v>6836</v>
      </c>
      <c r="I3461" t="s">
        <v>692</v>
      </c>
      <c r="J3461">
        <v>41545448.844551504</v>
      </c>
      <c r="L3461" s="4"/>
      <c r="M3461" s="4"/>
    </row>
    <row r="3462" spans="1:13" x14ac:dyDescent="0.4">
      <c r="A3462">
        <v>210001223</v>
      </c>
      <c r="B3462" t="s">
        <v>2084</v>
      </c>
      <c r="C3462" t="s">
        <v>6823</v>
      </c>
      <c r="D3462" t="s">
        <v>2687</v>
      </c>
      <c r="F3462" t="s">
        <v>6837</v>
      </c>
      <c r="G3462" t="s">
        <v>2687</v>
      </c>
      <c r="H3462" t="s">
        <v>6837</v>
      </c>
      <c r="I3462" t="s">
        <v>692</v>
      </c>
      <c r="J3462">
        <v>721974406.42221344</v>
      </c>
      <c r="L3462" s="4"/>
      <c r="M3462" s="4"/>
    </row>
    <row r="3463" spans="1:13" x14ac:dyDescent="0.4">
      <c r="A3463">
        <v>210001223</v>
      </c>
      <c r="B3463" t="s">
        <v>2084</v>
      </c>
      <c r="C3463" t="s">
        <v>6823</v>
      </c>
      <c r="D3463" t="s">
        <v>2687</v>
      </c>
      <c r="F3463" t="s">
        <v>6838</v>
      </c>
      <c r="G3463" t="s">
        <v>2687</v>
      </c>
      <c r="H3463" t="s">
        <v>6838</v>
      </c>
      <c r="I3463" t="s">
        <v>692</v>
      </c>
      <c r="J3463">
        <v>23714426.943504311</v>
      </c>
      <c r="L3463" s="4"/>
      <c r="M3463" s="4"/>
    </row>
    <row r="3464" spans="1:13" x14ac:dyDescent="0.4">
      <c r="A3464">
        <v>210001223</v>
      </c>
      <c r="B3464" t="s">
        <v>2084</v>
      </c>
      <c r="C3464" t="s">
        <v>6823</v>
      </c>
      <c r="D3464" t="s">
        <v>2687</v>
      </c>
      <c r="F3464" t="s">
        <v>6839</v>
      </c>
      <c r="G3464" t="s">
        <v>2687</v>
      </c>
      <c r="H3464" t="s">
        <v>6839</v>
      </c>
      <c r="I3464" t="s">
        <v>692</v>
      </c>
      <c r="J3464">
        <v>10485432.216690689</v>
      </c>
      <c r="L3464" s="4"/>
      <c r="M3464" s="4"/>
    </row>
    <row r="3465" spans="1:13" x14ac:dyDescent="0.4">
      <c r="A3465">
        <v>210001223</v>
      </c>
      <c r="B3465" t="s">
        <v>2084</v>
      </c>
      <c r="C3465" t="s">
        <v>6823</v>
      </c>
      <c r="D3465" t="s">
        <v>2687</v>
      </c>
      <c r="F3465" t="s">
        <v>6835</v>
      </c>
      <c r="G3465" t="s">
        <v>2687</v>
      </c>
      <c r="H3465" t="s">
        <v>6835</v>
      </c>
      <c r="I3465" t="s">
        <v>692</v>
      </c>
      <c r="J3465">
        <v>1148902697.9697189</v>
      </c>
      <c r="L3465" s="4"/>
      <c r="M3465" s="4"/>
    </row>
    <row r="3466" spans="1:13" x14ac:dyDescent="0.4">
      <c r="A3466">
        <v>210001223</v>
      </c>
      <c r="B3466" t="s">
        <v>2084</v>
      </c>
      <c r="C3466" t="s">
        <v>6823</v>
      </c>
      <c r="D3466" t="s">
        <v>2687</v>
      </c>
      <c r="F3466" t="s">
        <v>6840</v>
      </c>
      <c r="G3466" t="s">
        <v>2687</v>
      </c>
      <c r="H3466" t="s">
        <v>6840</v>
      </c>
      <c r="I3466" t="s">
        <v>692</v>
      </c>
      <c r="J3466">
        <v>1842187.6330041301</v>
      </c>
      <c r="L3466" s="4"/>
      <c r="M3466" s="4"/>
    </row>
    <row r="3467" spans="1:13" x14ac:dyDescent="0.4">
      <c r="A3467">
        <v>210001223</v>
      </c>
      <c r="B3467" t="s">
        <v>2084</v>
      </c>
      <c r="C3467" t="s">
        <v>6823</v>
      </c>
      <c r="D3467" t="s">
        <v>2687</v>
      </c>
      <c r="F3467" t="s">
        <v>6885</v>
      </c>
      <c r="G3467" t="s">
        <v>2687</v>
      </c>
      <c r="H3467" t="s">
        <v>6885</v>
      </c>
      <c r="I3467" t="s">
        <v>692</v>
      </c>
      <c r="J3467">
        <v>45156836.495364532</v>
      </c>
      <c r="L3467" s="4"/>
      <c r="M3467" s="4"/>
    </row>
    <row r="3468" spans="1:13" x14ac:dyDescent="0.4">
      <c r="A3468">
        <v>210001223</v>
      </c>
      <c r="B3468" t="s">
        <v>2084</v>
      </c>
      <c r="C3468" t="s">
        <v>6823</v>
      </c>
      <c r="D3468" t="s">
        <v>2687</v>
      </c>
      <c r="F3468" t="s">
        <v>6841</v>
      </c>
      <c r="G3468" t="s">
        <v>2687</v>
      </c>
      <c r="H3468" t="s">
        <v>6841</v>
      </c>
      <c r="I3468" t="s">
        <v>692</v>
      </c>
      <c r="J3468">
        <v>1560972099.8910971</v>
      </c>
      <c r="L3468" s="4"/>
      <c r="M3468" s="4"/>
    </row>
    <row r="3469" spans="1:13" x14ac:dyDescent="0.4">
      <c r="A3469">
        <v>210001223</v>
      </c>
      <c r="B3469" t="s">
        <v>2084</v>
      </c>
      <c r="C3469" t="s">
        <v>6823</v>
      </c>
      <c r="D3469" t="s">
        <v>2687</v>
      </c>
      <c r="F3469" t="s">
        <v>6842</v>
      </c>
      <c r="G3469" t="s">
        <v>2687</v>
      </c>
      <c r="H3469" t="s">
        <v>6842</v>
      </c>
      <c r="I3469" t="s">
        <v>692</v>
      </c>
      <c r="J3469">
        <v>71575080.040752292</v>
      </c>
      <c r="L3469" s="4"/>
      <c r="M3469" s="4"/>
    </row>
    <row r="3470" spans="1:13" x14ac:dyDescent="0.4">
      <c r="A3470">
        <v>210001223</v>
      </c>
      <c r="B3470" t="s">
        <v>2084</v>
      </c>
      <c r="C3470" t="s">
        <v>6823</v>
      </c>
      <c r="D3470" t="s">
        <v>2687</v>
      </c>
      <c r="F3470" t="s">
        <v>6843</v>
      </c>
      <c r="G3470" t="s">
        <v>2687</v>
      </c>
      <c r="H3470" t="s">
        <v>6843</v>
      </c>
      <c r="I3470" t="s">
        <v>692</v>
      </c>
      <c r="J3470">
        <v>208687336.0864684</v>
      </c>
      <c r="L3470" s="4"/>
      <c r="M3470" s="4"/>
    </row>
    <row r="3471" spans="1:13" x14ac:dyDescent="0.4">
      <c r="A3471">
        <v>210001223</v>
      </c>
      <c r="B3471" t="s">
        <v>2084</v>
      </c>
      <c r="C3471" t="s">
        <v>6823</v>
      </c>
      <c r="D3471" t="s">
        <v>2687</v>
      </c>
      <c r="F3471" t="s">
        <v>6844</v>
      </c>
      <c r="G3471" t="s">
        <v>2687</v>
      </c>
      <c r="H3471" t="s">
        <v>6844</v>
      </c>
      <c r="I3471" t="s">
        <v>692</v>
      </c>
      <c r="J3471">
        <v>592860052.47554696</v>
      </c>
      <c r="L3471" s="4"/>
      <c r="M3471" s="4"/>
    </row>
    <row r="3472" spans="1:13" x14ac:dyDescent="0.4">
      <c r="A3472">
        <v>210001223</v>
      </c>
      <c r="B3472" t="s">
        <v>2084</v>
      </c>
      <c r="C3472" t="s">
        <v>6823</v>
      </c>
      <c r="D3472" t="s">
        <v>2687</v>
      </c>
      <c r="F3472" t="s">
        <v>6845</v>
      </c>
      <c r="G3472" t="s">
        <v>2687</v>
      </c>
      <c r="H3472" t="s">
        <v>6845</v>
      </c>
      <c r="I3472" t="s">
        <v>692</v>
      </c>
      <c r="J3472">
        <v>2738304941.0671029</v>
      </c>
      <c r="L3472" s="4"/>
      <c r="M3472" s="4"/>
    </row>
    <row r="3473" spans="1:13" x14ac:dyDescent="0.4">
      <c r="A3473">
        <v>210001223</v>
      </c>
      <c r="B3473" t="s">
        <v>2084</v>
      </c>
      <c r="C3473" t="s">
        <v>6823</v>
      </c>
      <c r="D3473" t="s">
        <v>2687</v>
      </c>
      <c r="F3473" t="s">
        <v>6846</v>
      </c>
      <c r="G3473" t="s">
        <v>2687</v>
      </c>
      <c r="H3473" t="s">
        <v>6846</v>
      </c>
      <c r="I3473" t="s">
        <v>692</v>
      </c>
      <c r="J3473">
        <v>1272954226.6519721</v>
      </c>
      <c r="L3473" s="4"/>
      <c r="M3473" s="4"/>
    </row>
    <row r="3474" spans="1:13" x14ac:dyDescent="0.4">
      <c r="A3474">
        <v>210001223</v>
      </c>
      <c r="B3474" t="s">
        <v>2084</v>
      </c>
      <c r="C3474" t="s">
        <v>6823</v>
      </c>
      <c r="D3474" t="s">
        <v>2687</v>
      </c>
      <c r="F3474" t="s">
        <v>6847</v>
      </c>
      <c r="G3474" t="s">
        <v>2687</v>
      </c>
      <c r="H3474" t="s">
        <v>6847</v>
      </c>
      <c r="I3474" t="s">
        <v>692</v>
      </c>
      <c r="J3474">
        <v>210923044.74085441</v>
      </c>
      <c r="L3474" s="4"/>
      <c r="M3474" s="4"/>
    </row>
    <row r="3475" spans="1:13" x14ac:dyDescent="0.4">
      <c r="A3475">
        <v>210001223</v>
      </c>
      <c r="B3475" t="s">
        <v>2084</v>
      </c>
      <c r="C3475" t="s">
        <v>6823</v>
      </c>
      <c r="D3475" t="s">
        <v>2687</v>
      </c>
      <c r="F3475" t="s">
        <v>6848</v>
      </c>
      <c r="G3475" t="s">
        <v>2687</v>
      </c>
      <c r="H3475" t="s">
        <v>6848</v>
      </c>
      <c r="I3475" t="s">
        <v>692</v>
      </c>
      <c r="J3475">
        <v>1475825420.7634411</v>
      </c>
      <c r="L3475" s="4"/>
      <c r="M3475" s="4"/>
    </row>
    <row r="3476" spans="1:13" x14ac:dyDescent="0.4">
      <c r="A3476">
        <v>210001223</v>
      </c>
      <c r="B3476" t="s">
        <v>2084</v>
      </c>
      <c r="C3476" t="s">
        <v>6823</v>
      </c>
      <c r="D3476" t="s">
        <v>2687</v>
      </c>
      <c r="F3476" t="s">
        <v>6849</v>
      </c>
      <c r="G3476" t="s">
        <v>2687</v>
      </c>
      <c r="H3476" t="s">
        <v>6849</v>
      </c>
      <c r="I3476" t="s">
        <v>692</v>
      </c>
      <c r="J3476">
        <v>2014915331.024554</v>
      </c>
      <c r="L3476" s="4"/>
      <c r="M3476" s="4"/>
    </row>
    <row r="3477" spans="1:13" x14ac:dyDescent="0.4">
      <c r="A3477">
        <v>210001223</v>
      </c>
      <c r="B3477" t="s">
        <v>2084</v>
      </c>
      <c r="C3477" t="s">
        <v>6823</v>
      </c>
      <c r="D3477" t="s">
        <v>2687</v>
      </c>
      <c r="F3477" t="s">
        <v>9602</v>
      </c>
      <c r="G3477" t="s">
        <v>2687</v>
      </c>
      <c r="H3477" t="s">
        <v>9602</v>
      </c>
      <c r="I3477" t="s">
        <v>692</v>
      </c>
      <c r="J3477">
        <v>2993462523.9505138</v>
      </c>
      <c r="L3477" s="4"/>
      <c r="M3477" s="4"/>
    </row>
    <row r="3478" spans="1:13" x14ac:dyDescent="0.4">
      <c r="A3478">
        <v>210001223</v>
      </c>
      <c r="B3478" t="s">
        <v>2084</v>
      </c>
      <c r="C3478" t="s">
        <v>6823</v>
      </c>
      <c r="D3478" t="s">
        <v>2687</v>
      </c>
      <c r="F3478" t="s">
        <v>6850</v>
      </c>
      <c r="G3478" t="s">
        <v>2687</v>
      </c>
      <c r="H3478" t="s">
        <v>6850</v>
      </c>
      <c r="I3478" t="s">
        <v>692</v>
      </c>
      <c r="J3478">
        <v>189715219.73982549</v>
      </c>
      <c r="L3478" s="4"/>
      <c r="M3478" s="4"/>
    </row>
    <row r="3479" spans="1:13" x14ac:dyDescent="0.4">
      <c r="A3479">
        <v>210001223</v>
      </c>
      <c r="B3479" t="s">
        <v>2084</v>
      </c>
      <c r="C3479" t="s">
        <v>6823</v>
      </c>
      <c r="D3479" t="s">
        <v>2687</v>
      </c>
      <c r="F3479" t="s">
        <v>6851</v>
      </c>
      <c r="G3479" t="s">
        <v>2687</v>
      </c>
      <c r="H3479" t="s">
        <v>6851</v>
      </c>
      <c r="I3479" t="s">
        <v>692</v>
      </c>
      <c r="J3479">
        <v>664002769.46263635</v>
      </c>
      <c r="L3479" s="4"/>
      <c r="M3479" s="4"/>
    </row>
    <row r="3480" spans="1:13" x14ac:dyDescent="0.4">
      <c r="A3480">
        <v>210001223</v>
      </c>
      <c r="B3480" t="s">
        <v>2084</v>
      </c>
      <c r="C3480" t="s">
        <v>6823</v>
      </c>
      <c r="D3480" t="s">
        <v>2687</v>
      </c>
      <c r="F3480" t="s">
        <v>6852</v>
      </c>
      <c r="G3480" t="s">
        <v>2687</v>
      </c>
      <c r="H3480" t="s">
        <v>6852</v>
      </c>
      <c r="I3480" t="s">
        <v>692</v>
      </c>
      <c r="J3480">
        <v>440246998.22657788</v>
      </c>
      <c r="L3480" s="4"/>
      <c r="M3480" s="4"/>
    </row>
    <row r="3481" spans="1:13" x14ac:dyDescent="0.4">
      <c r="A3481">
        <v>210001223</v>
      </c>
      <c r="B3481" t="s">
        <v>2084</v>
      </c>
      <c r="C3481" t="s">
        <v>6823</v>
      </c>
      <c r="D3481" t="s">
        <v>2687</v>
      </c>
      <c r="F3481" t="s">
        <v>6856</v>
      </c>
      <c r="G3481" t="s">
        <v>2687</v>
      </c>
      <c r="H3481" t="s">
        <v>6856</v>
      </c>
      <c r="I3481" t="s">
        <v>692</v>
      </c>
      <c r="J3481">
        <v>22492352.11794797</v>
      </c>
      <c r="L3481" s="4"/>
      <c r="M3481" s="4"/>
    </row>
    <row r="3482" spans="1:13" x14ac:dyDescent="0.4">
      <c r="A3482">
        <v>210001223</v>
      </c>
      <c r="B3482" t="s">
        <v>2084</v>
      </c>
      <c r="C3482" t="s">
        <v>6823</v>
      </c>
      <c r="D3482" t="s">
        <v>2687</v>
      </c>
      <c r="F3482" t="s">
        <v>6857</v>
      </c>
      <c r="G3482" t="s">
        <v>2687</v>
      </c>
      <c r="H3482" t="s">
        <v>6857</v>
      </c>
      <c r="I3482" t="s">
        <v>692</v>
      </c>
      <c r="J3482">
        <v>219391939.27392179</v>
      </c>
      <c r="L3482" s="4"/>
      <c r="M3482" s="4"/>
    </row>
    <row r="3483" spans="1:13" x14ac:dyDescent="0.4">
      <c r="A3483">
        <v>210001223</v>
      </c>
      <c r="B3483" t="s">
        <v>2084</v>
      </c>
      <c r="C3483" t="s">
        <v>6823</v>
      </c>
      <c r="D3483" t="s">
        <v>2687</v>
      </c>
      <c r="F3483" t="s">
        <v>6853</v>
      </c>
      <c r="G3483" t="s">
        <v>2687</v>
      </c>
      <c r="H3483" t="s">
        <v>6853</v>
      </c>
      <c r="I3483" t="s">
        <v>692</v>
      </c>
      <c r="J3483">
        <v>239338660.24130929</v>
      </c>
      <c r="L3483" s="4"/>
      <c r="M3483" s="4"/>
    </row>
    <row r="3484" spans="1:13" x14ac:dyDescent="0.4">
      <c r="A3484">
        <v>210001223</v>
      </c>
      <c r="B3484" t="s">
        <v>2084</v>
      </c>
      <c r="C3484" t="s">
        <v>6823</v>
      </c>
      <c r="D3484" t="s">
        <v>2687</v>
      </c>
      <c r="F3484" t="s">
        <v>6854</v>
      </c>
      <c r="G3484" t="s">
        <v>2687</v>
      </c>
      <c r="H3484" t="s">
        <v>6854</v>
      </c>
      <c r="I3484" t="s">
        <v>692</v>
      </c>
      <c r="J3484">
        <v>983172203.87828016</v>
      </c>
      <c r="L3484" s="4"/>
      <c r="M3484" s="4"/>
    </row>
    <row r="3485" spans="1:13" x14ac:dyDescent="0.4">
      <c r="A3485">
        <v>210001223</v>
      </c>
      <c r="B3485" t="s">
        <v>2084</v>
      </c>
      <c r="C3485" t="s">
        <v>6823</v>
      </c>
      <c r="D3485" t="s">
        <v>2687</v>
      </c>
      <c r="F3485" t="s">
        <v>6858</v>
      </c>
      <c r="G3485" t="s">
        <v>2687</v>
      </c>
      <c r="H3485" t="s">
        <v>6858</v>
      </c>
      <c r="I3485" t="s">
        <v>692</v>
      </c>
      <c r="J3485">
        <v>155705104.84004369</v>
      </c>
      <c r="L3485" s="4"/>
      <c r="M3485" s="4"/>
    </row>
    <row r="3486" spans="1:13" x14ac:dyDescent="0.4">
      <c r="A3486">
        <v>210001223</v>
      </c>
      <c r="B3486" t="s">
        <v>2084</v>
      </c>
      <c r="C3486" t="s">
        <v>6823</v>
      </c>
      <c r="D3486" t="s">
        <v>2687</v>
      </c>
      <c r="F3486" t="s">
        <v>6859</v>
      </c>
      <c r="G3486" t="s">
        <v>2687</v>
      </c>
      <c r="H3486" t="s">
        <v>6859</v>
      </c>
      <c r="I3486" t="s">
        <v>692</v>
      </c>
      <c r="J3486">
        <v>1028825895.9138809</v>
      </c>
      <c r="L3486" s="4"/>
      <c r="M3486" s="4"/>
    </row>
    <row r="3487" spans="1:13" x14ac:dyDescent="0.4">
      <c r="A3487">
        <v>210001223</v>
      </c>
      <c r="B3487" t="s">
        <v>2084</v>
      </c>
      <c r="C3487" t="s">
        <v>6823</v>
      </c>
      <c r="D3487" t="s">
        <v>2687</v>
      </c>
      <c r="F3487" t="s">
        <v>6860</v>
      </c>
      <c r="G3487" t="s">
        <v>2687</v>
      </c>
      <c r="H3487" t="s">
        <v>6860</v>
      </c>
      <c r="I3487" t="s">
        <v>692</v>
      </c>
      <c r="J3487">
        <v>123409881.8143792</v>
      </c>
      <c r="L3487" s="4"/>
      <c r="M3487" s="4"/>
    </row>
    <row r="3488" spans="1:13" x14ac:dyDescent="0.4">
      <c r="A3488">
        <v>210001223</v>
      </c>
      <c r="B3488" t="s">
        <v>2084</v>
      </c>
      <c r="C3488" t="s">
        <v>6823</v>
      </c>
      <c r="D3488" t="s">
        <v>2687</v>
      </c>
      <c r="F3488" t="s">
        <v>6862</v>
      </c>
      <c r="G3488" t="s">
        <v>2687</v>
      </c>
      <c r="H3488" t="s">
        <v>6862</v>
      </c>
      <c r="I3488" t="s">
        <v>692</v>
      </c>
      <c r="J3488">
        <v>98370435.45851092</v>
      </c>
      <c r="L3488" s="4"/>
      <c r="M3488" s="4"/>
    </row>
    <row r="3489" spans="1:13" x14ac:dyDescent="0.4">
      <c r="A3489">
        <v>210001223</v>
      </c>
      <c r="B3489" t="s">
        <v>2084</v>
      </c>
      <c r="C3489" t="s">
        <v>6823</v>
      </c>
      <c r="D3489" t="s">
        <v>2687</v>
      </c>
      <c r="F3489" t="s">
        <v>8983</v>
      </c>
      <c r="G3489" t="s">
        <v>2687</v>
      </c>
      <c r="H3489" t="s">
        <v>8983</v>
      </c>
      <c r="I3489" t="s">
        <v>692</v>
      </c>
      <c r="J3489">
        <v>304396704.29660642</v>
      </c>
      <c r="L3489" s="4"/>
      <c r="M3489" s="4"/>
    </row>
    <row r="3490" spans="1:13" x14ac:dyDescent="0.4">
      <c r="A3490">
        <v>210001223</v>
      </c>
      <c r="B3490" t="s">
        <v>2084</v>
      </c>
      <c r="C3490" t="s">
        <v>6823</v>
      </c>
      <c r="D3490" t="s">
        <v>2687</v>
      </c>
      <c r="F3490" t="s">
        <v>6863</v>
      </c>
      <c r="G3490" t="s">
        <v>2687</v>
      </c>
      <c r="H3490" t="s">
        <v>6863</v>
      </c>
      <c r="I3490" t="s">
        <v>692</v>
      </c>
      <c r="J3490">
        <v>124882046.0427264</v>
      </c>
      <c r="L3490" s="4"/>
      <c r="M3490" s="4"/>
    </row>
    <row r="3491" spans="1:13" x14ac:dyDescent="0.4">
      <c r="A3491">
        <v>210001223</v>
      </c>
      <c r="B3491" t="s">
        <v>2084</v>
      </c>
      <c r="C3491" t="s">
        <v>6823</v>
      </c>
      <c r="D3491" t="s">
        <v>2687</v>
      </c>
      <c r="F3491" t="s">
        <v>6864</v>
      </c>
      <c r="G3491" t="s">
        <v>2687</v>
      </c>
      <c r="H3491" t="s">
        <v>6864</v>
      </c>
      <c r="I3491" t="s">
        <v>692</v>
      </c>
      <c r="J3491">
        <v>490581434.23136657</v>
      </c>
      <c r="L3491" s="4"/>
      <c r="M3491" s="4"/>
    </row>
    <row r="3492" spans="1:13" x14ac:dyDescent="0.4">
      <c r="A3492">
        <v>210001223</v>
      </c>
      <c r="B3492" t="s">
        <v>2084</v>
      </c>
      <c r="C3492" t="s">
        <v>6823</v>
      </c>
      <c r="D3492" t="s">
        <v>2687</v>
      </c>
      <c r="F3492" t="s">
        <v>9603</v>
      </c>
      <c r="G3492" t="s">
        <v>2687</v>
      </c>
      <c r="H3492" t="s">
        <v>9603</v>
      </c>
      <c r="I3492" t="s">
        <v>692</v>
      </c>
      <c r="J3492">
        <v>2202694.4428817211</v>
      </c>
      <c r="L3492" s="4"/>
      <c r="M3492" s="4"/>
    </row>
    <row r="3493" spans="1:13" x14ac:dyDescent="0.4">
      <c r="A3493">
        <v>210001223</v>
      </c>
      <c r="B3493" t="s">
        <v>2084</v>
      </c>
      <c r="C3493" t="s">
        <v>6823</v>
      </c>
      <c r="D3493" t="s">
        <v>2687</v>
      </c>
      <c r="F3493" t="s">
        <v>6865</v>
      </c>
      <c r="G3493" t="s">
        <v>2687</v>
      </c>
      <c r="H3493" t="s">
        <v>6865</v>
      </c>
      <c r="I3493" t="s">
        <v>692</v>
      </c>
      <c r="J3493">
        <v>589678927.04580545</v>
      </c>
      <c r="L3493" s="4"/>
      <c r="M3493" s="4"/>
    </row>
    <row r="3494" spans="1:13" x14ac:dyDescent="0.4">
      <c r="A3494">
        <v>210001223</v>
      </c>
      <c r="B3494" t="s">
        <v>2084</v>
      </c>
      <c r="C3494" t="s">
        <v>6823</v>
      </c>
      <c r="D3494" t="s">
        <v>2687</v>
      </c>
      <c r="F3494" t="s">
        <v>6866</v>
      </c>
      <c r="G3494" t="s">
        <v>2687</v>
      </c>
      <c r="H3494" t="s">
        <v>6866</v>
      </c>
      <c r="I3494" t="s">
        <v>692</v>
      </c>
      <c r="J3494">
        <v>443899200.62474132</v>
      </c>
      <c r="L3494" s="4"/>
      <c r="M3494" s="4"/>
    </row>
    <row r="3495" spans="1:13" x14ac:dyDescent="0.4">
      <c r="A3495">
        <v>210001223</v>
      </c>
      <c r="B3495" t="s">
        <v>2084</v>
      </c>
      <c r="C3495" t="s">
        <v>6823</v>
      </c>
      <c r="D3495" t="s">
        <v>2687</v>
      </c>
      <c r="F3495" t="s">
        <v>6867</v>
      </c>
      <c r="G3495" t="s">
        <v>2687</v>
      </c>
      <c r="H3495" t="s">
        <v>6867</v>
      </c>
      <c r="I3495" t="s">
        <v>692</v>
      </c>
      <c r="J3495">
        <v>4042917284.4165778</v>
      </c>
      <c r="L3495" s="4"/>
      <c r="M3495" s="4"/>
    </row>
    <row r="3496" spans="1:13" x14ac:dyDescent="0.4">
      <c r="A3496">
        <v>210001223</v>
      </c>
      <c r="B3496" t="s">
        <v>2084</v>
      </c>
      <c r="C3496" t="s">
        <v>6823</v>
      </c>
      <c r="D3496" t="s">
        <v>2687</v>
      </c>
      <c r="F3496" t="s">
        <v>6868</v>
      </c>
      <c r="G3496" t="s">
        <v>2687</v>
      </c>
      <c r="H3496" t="s">
        <v>6868</v>
      </c>
      <c r="I3496" t="s">
        <v>692</v>
      </c>
      <c r="J3496">
        <v>264615715.75319931</v>
      </c>
      <c r="L3496" s="4"/>
      <c r="M3496" s="4"/>
    </row>
    <row r="3497" spans="1:13" x14ac:dyDescent="0.4">
      <c r="A3497">
        <v>210001223</v>
      </c>
      <c r="B3497" t="s">
        <v>2084</v>
      </c>
      <c r="C3497" t="s">
        <v>6823</v>
      </c>
      <c r="D3497" t="s">
        <v>2687</v>
      </c>
      <c r="F3497" t="s">
        <v>6869</v>
      </c>
      <c r="G3497" t="s">
        <v>2687</v>
      </c>
      <c r="H3497" t="s">
        <v>6869</v>
      </c>
      <c r="I3497" t="s">
        <v>692</v>
      </c>
      <c r="J3497">
        <v>138475691.7654162</v>
      </c>
      <c r="L3497" s="4"/>
      <c r="M3497" s="4"/>
    </row>
    <row r="3498" spans="1:13" x14ac:dyDescent="0.4">
      <c r="A3498">
        <v>210001223</v>
      </c>
      <c r="B3498" t="s">
        <v>2084</v>
      </c>
      <c r="C3498" t="s">
        <v>6823</v>
      </c>
      <c r="D3498" t="s">
        <v>2687</v>
      </c>
      <c r="F3498" t="s">
        <v>6870</v>
      </c>
      <c r="G3498" t="s">
        <v>2687</v>
      </c>
      <c r="H3498" t="s">
        <v>6870</v>
      </c>
      <c r="I3498" t="s">
        <v>692</v>
      </c>
      <c r="J3498">
        <v>21670903635.731651</v>
      </c>
      <c r="L3498" s="4"/>
      <c r="M3498" s="4"/>
    </row>
    <row r="3499" spans="1:13" x14ac:dyDescent="0.4">
      <c r="A3499">
        <v>210001223</v>
      </c>
      <c r="B3499" t="s">
        <v>2084</v>
      </c>
      <c r="C3499" t="s">
        <v>6823</v>
      </c>
      <c r="D3499" t="s">
        <v>2687</v>
      </c>
      <c r="F3499" t="s">
        <v>6871</v>
      </c>
      <c r="G3499" t="s">
        <v>2687</v>
      </c>
      <c r="H3499" t="s">
        <v>6871</v>
      </c>
      <c r="I3499" t="s">
        <v>692</v>
      </c>
      <c r="J3499">
        <v>525272227.62839198</v>
      </c>
      <c r="L3499" s="4"/>
      <c r="M3499" s="4"/>
    </row>
    <row r="3500" spans="1:13" x14ac:dyDescent="0.4">
      <c r="A3500">
        <v>210001223</v>
      </c>
      <c r="B3500" t="s">
        <v>2084</v>
      </c>
      <c r="C3500" t="s">
        <v>6823</v>
      </c>
      <c r="D3500" t="s">
        <v>2687</v>
      </c>
      <c r="F3500" t="s">
        <v>6872</v>
      </c>
      <c r="G3500" t="s">
        <v>2687</v>
      </c>
      <c r="H3500" t="s">
        <v>6872</v>
      </c>
      <c r="I3500" t="s">
        <v>692</v>
      </c>
      <c r="J3500">
        <v>66872988.028936073</v>
      </c>
      <c r="L3500" s="4"/>
      <c r="M3500" s="4"/>
    </row>
    <row r="3501" spans="1:13" x14ac:dyDescent="0.4">
      <c r="A3501">
        <v>210001223</v>
      </c>
      <c r="B3501" t="s">
        <v>2084</v>
      </c>
      <c r="C3501" t="s">
        <v>6823</v>
      </c>
      <c r="D3501" t="s">
        <v>2687</v>
      </c>
      <c r="F3501" t="s">
        <v>6873</v>
      </c>
      <c r="G3501" t="s">
        <v>2687</v>
      </c>
      <c r="H3501" t="s">
        <v>6873</v>
      </c>
      <c r="I3501" t="s">
        <v>692</v>
      </c>
      <c r="J3501">
        <v>4711281838.4875603</v>
      </c>
      <c r="L3501" s="4"/>
      <c r="M3501" s="4"/>
    </row>
    <row r="3502" spans="1:13" x14ac:dyDescent="0.4">
      <c r="A3502">
        <v>210001223</v>
      </c>
      <c r="B3502" t="s">
        <v>2084</v>
      </c>
      <c r="C3502" t="s">
        <v>6823</v>
      </c>
      <c r="D3502" t="s">
        <v>2687</v>
      </c>
      <c r="F3502" t="s">
        <v>6874</v>
      </c>
      <c r="G3502" t="s">
        <v>2687</v>
      </c>
      <c r="H3502" t="s">
        <v>6874</v>
      </c>
      <c r="I3502" t="s">
        <v>692</v>
      </c>
      <c r="J3502">
        <v>709485357.12659252</v>
      </c>
      <c r="L3502" s="4"/>
      <c r="M3502" s="4"/>
    </row>
    <row r="3503" spans="1:13" x14ac:dyDescent="0.4">
      <c r="A3503">
        <v>210001223</v>
      </c>
      <c r="B3503" t="s">
        <v>2084</v>
      </c>
      <c r="C3503" t="s">
        <v>6823</v>
      </c>
      <c r="D3503" t="s">
        <v>2687</v>
      </c>
      <c r="F3503" t="s">
        <v>6875</v>
      </c>
      <c r="G3503" t="s">
        <v>2687</v>
      </c>
      <c r="H3503" t="s">
        <v>6875</v>
      </c>
      <c r="I3503" t="s">
        <v>692</v>
      </c>
      <c r="J3503">
        <v>794243679.2006501</v>
      </c>
      <c r="L3503" s="4"/>
      <c r="M3503" s="4"/>
    </row>
    <row r="3504" spans="1:13" x14ac:dyDescent="0.4">
      <c r="A3504">
        <v>210001223</v>
      </c>
      <c r="B3504" t="s">
        <v>2084</v>
      </c>
      <c r="C3504" t="s">
        <v>6823</v>
      </c>
      <c r="D3504" t="s">
        <v>2687</v>
      </c>
      <c r="F3504" t="s">
        <v>6876</v>
      </c>
      <c r="G3504" t="s">
        <v>2687</v>
      </c>
      <c r="H3504" t="s">
        <v>6876</v>
      </c>
      <c r="I3504" t="s">
        <v>692</v>
      </c>
      <c r="J3504">
        <v>72419450.726742029</v>
      </c>
      <c r="L3504" s="4"/>
      <c r="M3504" s="4"/>
    </row>
    <row r="3505" spans="1:13" x14ac:dyDescent="0.4">
      <c r="A3505">
        <v>210001223</v>
      </c>
      <c r="B3505" t="s">
        <v>2084</v>
      </c>
      <c r="C3505" t="s">
        <v>6823</v>
      </c>
      <c r="D3505" t="s">
        <v>2687</v>
      </c>
      <c r="F3505" t="s">
        <v>6877</v>
      </c>
      <c r="G3505" t="s">
        <v>2687</v>
      </c>
      <c r="H3505" t="s">
        <v>6877</v>
      </c>
      <c r="I3505" t="s">
        <v>692</v>
      </c>
      <c r="J3505">
        <v>1185720240.648288</v>
      </c>
      <c r="L3505" s="4"/>
      <c r="M3505" s="4"/>
    </row>
    <row r="3506" spans="1:13" x14ac:dyDescent="0.4">
      <c r="A3506">
        <v>210001223</v>
      </c>
      <c r="B3506" t="s">
        <v>2084</v>
      </c>
      <c r="C3506" t="s">
        <v>6823</v>
      </c>
      <c r="D3506" t="s">
        <v>2687</v>
      </c>
      <c r="F3506" t="s">
        <v>6878</v>
      </c>
      <c r="G3506" t="s">
        <v>2687</v>
      </c>
      <c r="H3506" t="s">
        <v>6878</v>
      </c>
      <c r="I3506" t="s">
        <v>692</v>
      </c>
      <c r="J3506">
        <v>126693932.8817468</v>
      </c>
      <c r="L3506" s="4"/>
      <c r="M3506" s="4"/>
    </row>
    <row r="3507" spans="1:13" x14ac:dyDescent="0.4">
      <c r="A3507">
        <v>210001223</v>
      </c>
      <c r="B3507" t="s">
        <v>2084</v>
      </c>
      <c r="C3507" t="s">
        <v>6823</v>
      </c>
      <c r="D3507" t="s">
        <v>2687</v>
      </c>
      <c r="F3507" t="s">
        <v>6880</v>
      </c>
      <c r="G3507" t="s">
        <v>2687</v>
      </c>
      <c r="H3507" t="s">
        <v>6880</v>
      </c>
      <c r="I3507" t="s">
        <v>692</v>
      </c>
      <c r="J3507">
        <v>269057922.37229109</v>
      </c>
      <c r="L3507" s="4"/>
      <c r="M3507" s="4"/>
    </row>
    <row r="3508" spans="1:13" x14ac:dyDescent="0.4">
      <c r="A3508">
        <v>210001223</v>
      </c>
      <c r="B3508" t="s">
        <v>2084</v>
      </c>
      <c r="C3508" t="s">
        <v>6823</v>
      </c>
      <c r="D3508" t="s">
        <v>2687</v>
      </c>
      <c r="F3508" t="s">
        <v>6881</v>
      </c>
      <c r="G3508" t="s">
        <v>2687</v>
      </c>
      <c r="H3508" t="s">
        <v>6881</v>
      </c>
      <c r="I3508" t="s">
        <v>692</v>
      </c>
      <c r="J3508">
        <v>3601775478.467556</v>
      </c>
      <c r="L3508" s="4"/>
      <c r="M3508" s="4"/>
    </row>
    <row r="3509" spans="1:13" x14ac:dyDescent="0.4">
      <c r="A3509">
        <v>210001223</v>
      </c>
      <c r="B3509" t="s">
        <v>2084</v>
      </c>
      <c r="C3509" t="s">
        <v>6823</v>
      </c>
      <c r="D3509" t="s">
        <v>2687</v>
      </c>
      <c r="F3509" t="s">
        <v>6882</v>
      </c>
      <c r="G3509" t="s">
        <v>2687</v>
      </c>
      <c r="H3509" t="s">
        <v>6882</v>
      </c>
      <c r="I3509" t="s">
        <v>692</v>
      </c>
      <c r="J3509">
        <v>584594314.22302651</v>
      </c>
      <c r="L3509" s="4"/>
      <c r="M3509" s="4"/>
    </row>
    <row r="3510" spans="1:13" x14ac:dyDescent="0.4">
      <c r="A3510">
        <v>210001223</v>
      </c>
      <c r="B3510" t="s">
        <v>2084</v>
      </c>
      <c r="C3510" t="s">
        <v>6823</v>
      </c>
      <c r="D3510" t="s">
        <v>2687</v>
      </c>
      <c r="F3510" t="s">
        <v>6883</v>
      </c>
      <c r="G3510" t="s">
        <v>2687</v>
      </c>
      <c r="H3510" t="s">
        <v>6883</v>
      </c>
      <c r="I3510" t="s">
        <v>692</v>
      </c>
      <c r="J3510">
        <v>14810074747.30657</v>
      </c>
      <c r="L3510" s="4"/>
      <c r="M3510" s="4"/>
    </row>
    <row r="3511" spans="1:13" x14ac:dyDescent="0.4">
      <c r="A3511">
        <v>210001223</v>
      </c>
      <c r="B3511" t="s">
        <v>2084</v>
      </c>
      <c r="C3511" t="s">
        <v>6823</v>
      </c>
      <c r="D3511" t="s">
        <v>2687</v>
      </c>
      <c r="F3511" t="s">
        <v>6884</v>
      </c>
      <c r="G3511" t="s">
        <v>2687</v>
      </c>
      <c r="H3511" t="s">
        <v>6884</v>
      </c>
      <c r="I3511" t="s">
        <v>692</v>
      </c>
      <c r="J3511">
        <v>111521625.2670939</v>
      </c>
      <c r="L3511" s="4"/>
      <c r="M3511" s="4"/>
    </row>
    <row r="3512" spans="1:13" x14ac:dyDescent="0.4">
      <c r="A3512">
        <v>210001224</v>
      </c>
      <c r="B3512" t="s">
        <v>2080</v>
      </c>
      <c r="C3512" t="s">
        <v>6886</v>
      </c>
      <c r="D3512" t="s">
        <v>2687</v>
      </c>
      <c r="F3512" t="s">
        <v>6916</v>
      </c>
      <c r="G3512" t="s">
        <v>2687</v>
      </c>
      <c r="H3512" t="s">
        <v>6916</v>
      </c>
      <c r="I3512" t="s">
        <v>692</v>
      </c>
      <c r="J3512">
        <v>41512646.768428162</v>
      </c>
      <c r="L3512" s="4"/>
      <c r="M3512" s="4"/>
    </row>
    <row r="3513" spans="1:13" x14ac:dyDescent="0.4">
      <c r="A3513">
        <v>210001224</v>
      </c>
      <c r="B3513" t="s">
        <v>2080</v>
      </c>
      <c r="C3513" t="s">
        <v>6886</v>
      </c>
      <c r="D3513" t="s">
        <v>2687</v>
      </c>
      <c r="F3513" t="s">
        <v>6855</v>
      </c>
      <c r="G3513" t="s">
        <v>2687</v>
      </c>
      <c r="H3513" t="s">
        <v>6855</v>
      </c>
      <c r="I3513" t="s">
        <v>692</v>
      </c>
      <c r="J3513">
        <v>828133105.33297896</v>
      </c>
      <c r="L3513" s="4"/>
      <c r="M3513" s="4"/>
    </row>
    <row r="3514" spans="1:13" x14ac:dyDescent="0.4">
      <c r="A3514">
        <v>210001224</v>
      </c>
      <c r="B3514" t="s">
        <v>2080</v>
      </c>
      <c r="C3514" t="s">
        <v>6886</v>
      </c>
      <c r="D3514" t="s">
        <v>2687</v>
      </c>
      <c r="F3514" t="s">
        <v>6942</v>
      </c>
      <c r="G3514" t="s">
        <v>2687</v>
      </c>
      <c r="H3514" t="s">
        <v>6942</v>
      </c>
      <c r="I3514" t="s">
        <v>692</v>
      </c>
      <c r="J3514">
        <v>62571540.726857983</v>
      </c>
      <c r="L3514" s="4"/>
      <c r="M3514" s="4"/>
    </row>
    <row r="3515" spans="1:13" x14ac:dyDescent="0.4">
      <c r="A3515">
        <v>210001224</v>
      </c>
      <c r="B3515" t="s">
        <v>2080</v>
      </c>
      <c r="C3515" t="s">
        <v>6886</v>
      </c>
      <c r="D3515" t="s">
        <v>2687</v>
      </c>
      <c r="F3515" t="s">
        <v>6960</v>
      </c>
      <c r="G3515" t="s">
        <v>2687</v>
      </c>
      <c r="H3515" t="s">
        <v>6960</v>
      </c>
      <c r="I3515" t="s">
        <v>692</v>
      </c>
      <c r="J3515">
        <v>125143069.216925</v>
      </c>
      <c r="L3515" s="4"/>
      <c r="M3515" s="4"/>
    </row>
    <row r="3516" spans="1:13" x14ac:dyDescent="0.4">
      <c r="A3516">
        <v>210001224</v>
      </c>
      <c r="B3516" t="s">
        <v>2080</v>
      </c>
      <c r="C3516" t="s">
        <v>6886</v>
      </c>
      <c r="D3516" t="s">
        <v>2687</v>
      </c>
      <c r="F3516" t="s">
        <v>6943</v>
      </c>
      <c r="G3516" t="s">
        <v>2687</v>
      </c>
      <c r="H3516" t="s">
        <v>6943</v>
      </c>
      <c r="I3516" t="s">
        <v>692</v>
      </c>
      <c r="J3516">
        <v>29051072.327544689</v>
      </c>
      <c r="L3516" s="4"/>
      <c r="M3516" s="4"/>
    </row>
    <row r="3517" spans="1:13" x14ac:dyDescent="0.4">
      <c r="A3517">
        <v>210001224</v>
      </c>
      <c r="B3517" t="s">
        <v>2080</v>
      </c>
      <c r="C3517" t="s">
        <v>6886</v>
      </c>
      <c r="D3517" t="s">
        <v>2687</v>
      </c>
      <c r="F3517" t="s">
        <v>6861</v>
      </c>
      <c r="G3517" t="s">
        <v>2687</v>
      </c>
      <c r="H3517" t="s">
        <v>6861</v>
      </c>
      <c r="I3517" t="s">
        <v>692</v>
      </c>
      <c r="J3517">
        <v>3017018105.472342</v>
      </c>
      <c r="L3517" s="4"/>
      <c r="M3517" s="4"/>
    </row>
    <row r="3518" spans="1:13" x14ac:dyDescent="0.4">
      <c r="A3518">
        <v>210001224</v>
      </c>
      <c r="B3518" t="s">
        <v>2080</v>
      </c>
      <c r="C3518" t="s">
        <v>6886</v>
      </c>
      <c r="D3518" t="s">
        <v>2687</v>
      </c>
      <c r="F3518" t="s">
        <v>6952</v>
      </c>
      <c r="G3518" t="s">
        <v>2687</v>
      </c>
      <c r="H3518" t="s">
        <v>6952</v>
      </c>
      <c r="I3518" t="s">
        <v>692</v>
      </c>
      <c r="J3518">
        <v>305344848.72383642</v>
      </c>
      <c r="L3518" s="4"/>
      <c r="M3518" s="4"/>
    </row>
    <row r="3519" spans="1:13" x14ac:dyDescent="0.4">
      <c r="A3519">
        <v>210001224</v>
      </c>
      <c r="B3519" t="s">
        <v>2080</v>
      </c>
      <c r="C3519" t="s">
        <v>6886</v>
      </c>
      <c r="D3519" t="s">
        <v>2687</v>
      </c>
      <c r="F3519" t="s">
        <v>6961</v>
      </c>
      <c r="G3519" t="s">
        <v>2687</v>
      </c>
      <c r="H3519" t="s">
        <v>6961</v>
      </c>
      <c r="I3519" t="s">
        <v>692</v>
      </c>
      <c r="J3519">
        <v>3438306.058654536</v>
      </c>
      <c r="L3519" s="4"/>
      <c r="M3519" s="4"/>
    </row>
    <row r="3520" spans="1:13" x14ac:dyDescent="0.4">
      <c r="A3520">
        <v>210001224</v>
      </c>
      <c r="B3520" t="s">
        <v>2080</v>
      </c>
      <c r="C3520" t="s">
        <v>6886</v>
      </c>
      <c r="D3520" t="s">
        <v>2687</v>
      </c>
      <c r="F3520" t="s">
        <v>6910</v>
      </c>
      <c r="G3520" t="s">
        <v>2687</v>
      </c>
      <c r="H3520" t="s">
        <v>6910</v>
      </c>
      <c r="I3520" t="s">
        <v>692</v>
      </c>
      <c r="J3520">
        <v>148977576.76643819</v>
      </c>
      <c r="L3520" s="4"/>
      <c r="M3520" s="4"/>
    </row>
    <row r="3521" spans="1:13" x14ac:dyDescent="0.4">
      <c r="A3521">
        <v>210001224</v>
      </c>
      <c r="B3521" t="s">
        <v>2080</v>
      </c>
      <c r="C3521" t="s">
        <v>6886</v>
      </c>
      <c r="D3521" t="s">
        <v>2687</v>
      </c>
      <c r="F3521" t="s">
        <v>6963</v>
      </c>
      <c r="G3521" t="s">
        <v>2687</v>
      </c>
      <c r="H3521" t="s">
        <v>6963</v>
      </c>
      <c r="I3521" t="s">
        <v>692</v>
      </c>
      <c r="J3521">
        <v>134081383.2302399</v>
      </c>
      <c r="L3521" s="4"/>
      <c r="M3521" s="4"/>
    </row>
    <row r="3522" spans="1:13" x14ac:dyDescent="0.4">
      <c r="A3522">
        <v>210001224</v>
      </c>
      <c r="B3522" t="s">
        <v>2080</v>
      </c>
      <c r="C3522" t="s">
        <v>6886</v>
      </c>
      <c r="D3522" t="s">
        <v>2687</v>
      </c>
      <c r="F3522" t="s">
        <v>6889</v>
      </c>
      <c r="G3522" t="s">
        <v>2687</v>
      </c>
      <c r="H3522" t="s">
        <v>6889</v>
      </c>
      <c r="I3522" t="s">
        <v>692</v>
      </c>
      <c r="J3522">
        <v>133945883.6521832</v>
      </c>
      <c r="L3522" s="4"/>
      <c r="M3522" s="4"/>
    </row>
    <row r="3523" spans="1:13" x14ac:dyDescent="0.4">
      <c r="A3523">
        <v>210001224</v>
      </c>
      <c r="B3523" t="s">
        <v>2080</v>
      </c>
      <c r="C3523" t="s">
        <v>6886</v>
      </c>
      <c r="D3523" t="s">
        <v>2687</v>
      </c>
      <c r="F3523" t="s">
        <v>6887</v>
      </c>
      <c r="G3523" t="s">
        <v>2687</v>
      </c>
      <c r="H3523" t="s">
        <v>6887</v>
      </c>
      <c r="I3523" t="s">
        <v>692</v>
      </c>
      <c r="J3523">
        <v>1.7907498963064441</v>
      </c>
      <c r="L3523" s="4"/>
      <c r="M3523" s="4"/>
    </row>
    <row r="3524" spans="1:13" x14ac:dyDescent="0.4">
      <c r="A3524">
        <v>210001224</v>
      </c>
      <c r="B3524" t="s">
        <v>2080</v>
      </c>
      <c r="C3524" t="s">
        <v>6886</v>
      </c>
      <c r="D3524" t="s">
        <v>2687</v>
      </c>
      <c r="F3524" t="s">
        <v>6890</v>
      </c>
      <c r="G3524" t="s">
        <v>2687</v>
      </c>
      <c r="H3524" t="s">
        <v>6890</v>
      </c>
      <c r="I3524" t="s">
        <v>692</v>
      </c>
      <c r="J3524">
        <v>259224943.61006701</v>
      </c>
      <c r="L3524" s="4"/>
      <c r="M3524" s="4"/>
    </row>
    <row r="3525" spans="1:13" x14ac:dyDescent="0.4">
      <c r="A3525">
        <v>210001224</v>
      </c>
      <c r="B3525" t="s">
        <v>2080</v>
      </c>
      <c r="C3525" t="s">
        <v>6886</v>
      </c>
      <c r="D3525" t="s">
        <v>2687</v>
      </c>
      <c r="F3525" t="s">
        <v>6891</v>
      </c>
      <c r="G3525" t="s">
        <v>2687</v>
      </c>
      <c r="H3525" t="s">
        <v>6891</v>
      </c>
      <c r="I3525" t="s">
        <v>692</v>
      </c>
      <c r="J3525">
        <v>151959417.39348271</v>
      </c>
      <c r="L3525" s="4"/>
      <c r="M3525" s="4"/>
    </row>
    <row r="3526" spans="1:13" x14ac:dyDescent="0.4">
      <c r="A3526">
        <v>210001224</v>
      </c>
      <c r="B3526" t="s">
        <v>2080</v>
      </c>
      <c r="C3526" t="s">
        <v>6886</v>
      </c>
      <c r="D3526" t="s">
        <v>2687</v>
      </c>
      <c r="F3526" t="s">
        <v>6888</v>
      </c>
      <c r="G3526" t="s">
        <v>2687</v>
      </c>
      <c r="H3526" t="s">
        <v>6888</v>
      </c>
      <c r="I3526" t="s">
        <v>692</v>
      </c>
      <c r="J3526">
        <v>99529528.747163013</v>
      </c>
      <c r="L3526" s="4"/>
      <c r="M3526" s="4"/>
    </row>
    <row r="3527" spans="1:13" x14ac:dyDescent="0.4">
      <c r="A3527">
        <v>210001224</v>
      </c>
      <c r="B3527" t="s">
        <v>2080</v>
      </c>
      <c r="C3527" t="s">
        <v>6886</v>
      </c>
      <c r="D3527" t="s">
        <v>2687</v>
      </c>
      <c r="F3527" t="s">
        <v>6826</v>
      </c>
      <c r="G3527" t="s">
        <v>2687</v>
      </c>
      <c r="H3527" t="s">
        <v>6826</v>
      </c>
      <c r="I3527" t="s">
        <v>692</v>
      </c>
      <c r="J3527">
        <v>595334659.9660579</v>
      </c>
      <c r="L3527" s="4"/>
      <c r="M3527" s="4"/>
    </row>
    <row r="3528" spans="1:13" x14ac:dyDescent="0.4">
      <c r="A3528">
        <v>210001224</v>
      </c>
      <c r="B3528" t="s">
        <v>2080</v>
      </c>
      <c r="C3528" t="s">
        <v>6886</v>
      </c>
      <c r="D3528" t="s">
        <v>2687</v>
      </c>
      <c r="F3528" t="s">
        <v>6892</v>
      </c>
      <c r="G3528" t="s">
        <v>2687</v>
      </c>
      <c r="H3528" t="s">
        <v>6892</v>
      </c>
      <c r="I3528" t="s">
        <v>692</v>
      </c>
      <c r="J3528">
        <v>15219901853.57753</v>
      </c>
      <c r="L3528" s="4"/>
      <c r="M3528" s="4"/>
    </row>
    <row r="3529" spans="1:13" x14ac:dyDescent="0.4">
      <c r="A3529">
        <v>210001224</v>
      </c>
      <c r="B3529" t="s">
        <v>2080</v>
      </c>
      <c r="C3529" t="s">
        <v>6886</v>
      </c>
      <c r="D3529" t="s">
        <v>2687</v>
      </c>
      <c r="F3529" t="s">
        <v>6893</v>
      </c>
      <c r="G3529" t="s">
        <v>2687</v>
      </c>
      <c r="H3529" t="s">
        <v>6893</v>
      </c>
      <c r="I3529" t="s">
        <v>692</v>
      </c>
      <c r="J3529">
        <v>45010404.330834597</v>
      </c>
      <c r="L3529" s="4"/>
      <c r="M3529" s="4"/>
    </row>
    <row r="3530" spans="1:13" x14ac:dyDescent="0.4">
      <c r="A3530">
        <v>210001224</v>
      </c>
      <c r="B3530" t="s">
        <v>2080</v>
      </c>
      <c r="C3530" t="s">
        <v>6886</v>
      </c>
      <c r="D3530" t="s">
        <v>2687</v>
      </c>
      <c r="F3530" t="s">
        <v>6832</v>
      </c>
      <c r="G3530" t="s">
        <v>2687</v>
      </c>
      <c r="H3530" t="s">
        <v>6832</v>
      </c>
      <c r="I3530" t="s">
        <v>692</v>
      </c>
      <c r="J3530">
        <v>3953297454.8811288</v>
      </c>
      <c r="L3530" s="4"/>
      <c r="M3530" s="4"/>
    </row>
    <row r="3531" spans="1:13" x14ac:dyDescent="0.4">
      <c r="A3531">
        <v>210001224</v>
      </c>
      <c r="B3531" t="s">
        <v>2080</v>
      </c>
      <c r="C3531" t="s">
        <v>6886</v>
      </c>
      <c r="D3531" t="s">
        <v>2687</v>
      </c>
      <c r="F3531" t="s">
        <v>6894</v>
      </c>
      <c r="G3531" t="s">
        <v>2687</v>
      </c>
      <c r="H3531" t="s">
        <v>6894</v>
      </c>
      <c r="I3531" t="s">
        <v>692</v>
      </c>
      <c r="J3531">
        <v>178056371.29518321</v>
      </c>
      <c r="L3531" s="4"/>
      <c r="M3531" s="4"/>
    </row>
    <row r="3532" spans="1:13" x14ac:dyDescent="0.4">
      <c r="A3532">
        <v>210001224</v>
      </c>
      <c r="B3532" t="s">
        <v>2080</v>
      </c>
      <c r="C3532" t="s">
        <v>6886</v>
      </c>
      <c r="D3532" t="s">
        <v>2687</v>
      </c>
      <c r="F3532" t="s">
        <v>6895</v>
      </c>
      <c r="G3532" t="s">
        <v>2687</v>
      </c>
      <c r="H3532" t="s">
        <v>6895</v>
      </c>
      <c r="I3532" t="s">
        <v>692</v>
      </c>
      <c r="J3532">
        <v>905793202.24835491</v>
      </c>
      <c r="L3532" s="4"/>
      <c r="M3532" s="4"/>
    </row>
    <row r="3533" spans="1:13" x14ac:dyDescent="0.4">
      <c r="A3533">
        <v>210001224</v>
      </c>
      <c r="B3533" t="s">
        <v>2080</v>
      </c>
      <c r="C3533" t="s">
        <v>6886</v>
      </c>
      <c r="D3533" t="s">
        <v>2687</v>
      </c>
      <c r="F3533" t="s">
        <v>6897</v>
      </c>
      <c r="G3533" t="s">
        <v>2687</v>
      </c>
      <c r="H3533" t="s">
        <v>6897</v>
      </c>
      <c r="I3533" t="s">
        <v>692</v>
      </c>
      <c r="J3533">
        <v>1374630837.642611</v>
      </c>
      <c r="L3533" s="4"/>
      <c r="M3533" s="4"/>
    </row>
    <row r="3534" spans="1:13" x14ac:dyDescent="0.4">
      <c r="A3534">
        <v>210001224</v>
      </c>
      <c r="B3534" t="s">
        <v>2080</v>
      </c>
      <c r="C3534" t="s">
        <v>6886</v>
      </c>
      <c r="D3534" t="s">
        <v>2687</v>
      </c>
      <c r="F3534" t="s">
        <v>6898</v>
      </c>
      <c r="G3534" t="s">
        <v>2687</v>
      </c>
      <c r="H3534" t="s">
        <v>6898</v>
      </c>
      <c r="I3534" t="s">
        <v>692</v>
      </c>
      <c r="J3534">
        <v>104688232.605295</v>
      </c>
      <c r="L3534" s="4"/>
      <c r="M3534" s="4"/>
    </row>
    <row r="3535" spans="1:13" x14ac:dyDescent="0.4">
      <c r="A3535">
        <v>210001224</v>
      </c>
      <c r="B3535" t="s">
        <v>2080</v>
      </c>
      <c r="C3535" t="s">
        <v>6886</v>
      </c>
      <c r="D3535" t="s">
        <v>2687</v>
      </c>
      <c r="F3535" t="s">
        <v>6899</v>
      </c>
      <c r="G3535" t="s">
        <v>2687</v>
      </c>
      <c r="H3535" t="s">
        <v>6899</v>
      </c>
      <c r="I3535" t="s">
        <v>692</v>
      </c>
      <c r="J3535">
        <v>64929049.534721203</v>
      </c>
      <c r="L3535" s="4"/>
      <c r="M3535" s="4"/>
    </row>
    <row r="3536" spans="1:13" x14ac:dyDescent="0.4">
      <c r="A3536">
        <v>210001224</v>
      </c>
      <c r="B3536" t="s">
        <v>2080</v>
      </c>
      <c r="C3536" t="s">
        <v>6886</v>
      </c>
      <c r="D3536" t="s">
        <v>2687</v>
      </c>
      <c r="F3536" t="s">
        <v>6900</v>
      </c>
      <c r="G3536" t="s">
        <v>2687</v>
      </c>
      <c r="H3536" t="s">
        <v>6900</v>
      </c>
      <c r="I3536" t="s">
        <v>692</v>
      </c>
      <c r="J3536">
        <v>425899027.61556488</v>
      </c>
      <c r="L3536" s="4"/>
      <c r="M3536" s="4"/>
    </row>
    <row r="3537" spans="1:13" x14ac:dyDescent="0.4">
      <c r="A3537">
        <v>210001224</v>
      </c>
      <c r="B3537" t="s">
        <v>2080</v>
      </c>
      <c r="C3537" t="s">
        <v>6886</v>
      </c>
      <c r="D3537" t="s">
        <v>2687</v>
      </c>
      <c r="F3537" t="s">
        <v>6896</v>
      </c>
      <c r="G3537" t="s">
        <v>2687</v>
      </c>
      <c r="H3537" t="s">
        <v>6896</v>
      </c>
      <c r="I3537" t="s">
        <v>692</v>
      </c>
      <c r="J3537">
        <v>182149238.92150471</v>
      </c>
      <c r="L3537" s="4"/>
      <c r="M3537" s="4"/>
    </row>
    <row r="3538" spans="1:13" x14ac:dyDescent="0.4">
      <c r="A3538">
        <v>210001224</v>
      </c>
      <c r="B3538" t="s">
        <v>2080</v>
      </c>
      <c r="C3538" t="s">
        <v>6886</v>
      </c>
      <c r="D3538" t="s">
        <v>2687</v>
      </c>
      <c r="F3538" t="s">
        <v>6901</v>
      </c>
      <c r="G3538" t="s">
        <v>2687</v>
      </c>
      <c r="H3538" t="s">
        <v>6901</v>
      </c>
      <c r="I3538" t="s">
        <v>692</v>
      </c>
      <c r="J3538">
        <v>89387902.334039941</v>
      </c>
      <c r="L3538" s="4"/>
      <c r="M3538" s="4"/>
    </row>
    <row r="3539" spans="1:13" x14ac:dyDescent="0.4">
      <c r="A3539">
        <v>210001224</v>
      </c>
      <c r="B3539" t="s">
        <v>2080</v>
      </c>
      <c r="C3539" t="s">
        <v>6886</v>
      </c>
      <c r="D3539" t="s">
        <v>2687</v>
      </c>
      <c r="F3539" t="s">
        <v>6902</v>
      </c>
      <c r="G3539" t="s">
        <v>2687</v>
      </c>
      <c r="H3539" t="s">
        <v>6902</v>
      </c>
      <c r="I3539" t="s">
        <v>692</v>
      </c>
      <c r="J3539">
        <v>45439492.678543746</v>
      </c>
      <c r="L3539" s="4"/>
      <c r="M3539" s="4"/>
    </row>
    <row r="3540" spans="1:13" x14ac:dyDescent="0.4">
      <c r="A3540">
        <v>210001224</v>
      </c>
      <c r="B3540" t="s">
        <v>2080</v>
      </c>
      <c r="C3540" t="s">
        <v>6886</v>
      </c>
      <c r="D3540" t="s">
        <v>2687</v>
      </c>
      <c r="F3540" t="s">
        <v>6903</v>
      </c>
      <c r="G3540" t="s">
        <v>2687</v>
      </c>
      <c r="H3540" t="s">
        <v>6903</v>
      </c>
      <c r="I3540" t="s">
        <v>692</v>
      </c>
      <c r="J3540">
        <v>611438737.1891191</v>
      </c>
      <c r="L3540" s="4"/>
      <c r="M3540" s="4"/>
    </row>
    <row r="3541" spans="1:13" x14ac:dyDescent="0.4">
      <c r="A3541">
        <v>210001224</v>
      </c>
      <c r="B3541" t="s">
        <v>2080</v>
      </c>
      <c r="C3541" t="s">
        <v>6886</v>
      </c>
      <c r="D3541" t="s">
        <v>2687</v>
      </c>
      <c r="F3541" t="s">
        <v>6845</v>
      </c>
      <c r="G3541" t="s">
        <v>2687</v>
      </c>
      <c r="H3541" t="s">
        <v>6845</v>
      </c>
      <c r="I3541" t="s">
        <v>692</v>
      </c>
      <c r="J3541">
        <v>12461884038.260811</v>
      </c>
      <c r="L3541" s="4"/>
      <c r="M3541" s="4"/>
    </row>
    <row r="3542" spans="1:13" x14ac:dyDescent="0.4">
      <c r="A3542">
        <v>210001224</v>
      </c>
      <c r="B3542" t="s">
        <v>2080</v>
      </c>
      <c r="C3542" t="s">
        <v>6886</v>
      </c>
      <c r="D3542" t="s">
        <v>2687</v>
      </c>
      <c r="F3542" t="s">
        <v>6904</v>
      </c>
      <c r="G3542" t="s">
        <v>2687</v>
      </c>
      <c r="H3542" t="s">
        <v>6904</v>
      </c>
      <c r="I3542" t="s">
        <v>692</v>
      </c>
      <c r="J3542">
        <v>116204238.4727789</v>
      </c>
      <c r="L3542" s="4"/>
      <c r="M3542" s="4"/>
    </row>
    <row r="3543" spans="1:13" x14ac:dyDescent="0.4">
      <c r="A3543">
        <v>210001224</v>
      </c>
      <c r="B3543" t="s">
        <v>2080</v>
      </c>
      <c r="C3543" t="s">
        <v>6886</v>
      </c>
      <c r="D3543" t="s">
        <v>2687</v>
      </c>
      <c r="F3543" t="s">
        <v>6905</v>
      </c>
      <c r="G3543" t="s">
        <v>2687</v>
      </c>
      <c r="H3543" t="s">
        <v>6905</v>
      </c>
      <c r="I3543" t="s">
        <v>692</v>
      </c>
      <c r="J3543">
        <v>274029801.34060973</v>
      </c>
      <c r="L3543" s="4"/>
      <c r="M3543" s="4"/>
    </row>
    <row r="3544" spans="1:13" x14ac:dyDescent="0.4">
      <c r="A3544">
        <v>210001224</v>
      </c>
      <c r="B3544" t="s">
        <v>2080</v>
      </c>
      <c r="C3544" t="s">
        <v>6886</v>
      </c>
      <c r="D3544" t="s">
        <v>2687</v>
      </c>
      <c r="F3544" t="s">
        <v>6906</v>
      </c>
      <c r="G3544" t="s">
        <v>2687</v>
      </c>
      <c r="H3544" t="s">
        <v>6906</v>
      </c>
      <c r="I3544" t="s">
        <v>692</v>
      </c>
      <c r="J3544">
        <v>418034525.33666807</v>
      </c>
      <c r="L3544" s="4"/>
      <c r="M3544" s="4"/>
    </row>
    <row r="3545" spans="1:13" x14ac:dyDescent="0.4">
      <c r="A3545">
        <v>210001224</v>
      </c>
      <c r="B3545" t="s">
        <v>2080</v>
      </c>
      <c r="C3545" t="s">
        <v>6886</v>
      </c>
      <c r="D3545" t="s">
        <v>2687</v>
      </c>
      <c r="F3545" t="s">
        <v>6907</v>
      </c>
      <c r="G3545" t="s">
        <v>2687</v>
      </c>
      <c r="H3545" t="s">
        <v>6907</v>
      </c>
      <c r="I3545" t="s">
        <v>692</v>
      </c>
      <c r="J3545">
        <v>238566675.8204945</v>
      </c>
      <c r="L3545" s="4"/>
      <c r="M3545" s="4"/>
    </row>
    <row r="3546" spans="1:13" x14ac:dyDescent="0.4">
      <c r="A3546">
        <v>210001224</v>
      </c>
      <c r="B3546" t="s">
        <v>2080</v>
      </c>
      <c r="C3546" t="s">
        <v>6886</v>
      </c>
      <c r="D3546" t="s">
        <v>2687</v>
      </c>
      <c r="F3546" t="s">
        <v>6908</v>
      </c>
      <c r="G3546" t="s">
        <v>2687</v>
      </c>
      <c r="H3546" t="s">
        <v>6908</v>
      </c>
      <c r="I3546" t="s">
        <v>692</v>
      </c>
      <c r="J3546">
        <v>557110206.96010149</v>
      </c>
      <c r="L3546" s="4"/>
      <c r="M3546" s="4"/>
    </row>
    <row r="3547" spans="1:13" x14ac:dyDescent="0.4">
      <c r="A3547">
        <v>210001224</v>
      </c>
      <c r="B3547" t="s">
        <v>2080</v>
      </c>
      <c r="C3547" t="s">
        <v>6886</v>
      </c>
      <c r="D3547" t="s">
        <v>2687</v>
      </c>
      <c r="F3547" t="s">
        <v>6909</v>
      </c>
      <c r="G3547" t="s">
        <v>2687</v>
      </c>
      <c r="H3547" t="s">
        <v>6909</v>
      </c>
      <c r="I3547" t="s">
        <v>692</v>
      </c>
      <c r="J3547">
        <v>445536062.77379978</v>
      </c>
      <c r="L3547" s="4"/>
      <c r="M3547" s="4"/>
    </row>
    <row r="3548" spans="1:13" x14ac:dyDescent="0.4">
      <c r="A3548">
        <v>210001224</v>
      </c>
      <c r="B3548" t="s">
        <v>2080</v>
      </c>
      <c r="C3548" t="s">
        <v>6886</v>
      </c>
      <c r="D3548" t="s">
        <v>2687</v>
      </c>
      <c r="F3548" t="s">
        <v>6911</v>
      </c>
      <c r="G3548" t="s">
        <v>2687</v>
      </c>
      <c r="H3548" t="s">
        <v>6911</v>
      </c>
      <c r="I3548" t="s">
        <v>692</v>
      </c>
      <c r="J3548">
        <v>31285768.522936039</v>
      </c>
      <c r="L3548" s="4"/>
      <c r="M3548" s="4"/>
    </row>
    <row r="3549" spans="1:13" x14ac:dyDescent="0.4">
      <c r="A3549">
        <v>210001224</v>
      </c>
      <c r="B3549" t="s">
        <v>2080</v>
      </c>
      <c r="C3549" t="s">
        <v>6886</v>
      </c>
      <c r="D3549" t="s">
        <v>2687</v>
      </c>
      <c r="F3549" t="s">
        <v>6912</v>
      </c>
      <c r="G3549" t="s">
        <v>2687</v>
      </c>
      <c r="H3549" t="s">
        <v>6912</v>
      </c>
      <c r="I3549" t="s">
        <v>692</v>
      </c>
      <c r="J3549">
        <v>302543258.01732671</v>
      </c>
      <c r="L3549" s="4"/>
      <c r="M3549" s="4"/>
    </row>
    <row r="3550" spans="1:13" x14ac:dyDescent="0.4">
      <c r="A3550">
        <v>210001224</v>
      </c>
      <c r="B3550" t="s">
        <v>2080</v>
      </c>
      <c r="C3550" t="s">
        <v>6886</v>
      </c>
      <c r="D3550" t="s">
        <v>2687</v>
      </c>
      <c r="F3550" t="s">
        <v>6913</v>
      </c>
      <c r="G3550" t="s">
        <v>2687</v>
      </c>
      <c r="H3550" t="s">
        <v>6913</v>
      </c>
      <c r="I3550" t="s">
        <v>692</v>
      </c>
      <c r="J3550">
        <v>79051187.548282906</v>
      </c>
      <c r="L3550" s="4"/>
      <c r="M3550" s="4"/>
    </row>
    <row r="3551" spans="1:13" x14ac:dyDescent="0.4">
      <c r="A3551">
        <v>210001224</v>
      </c>
      <c r="B3551" t="s">
        <v>2080</v>
      </c>
      <c r="C3551" t="s">
        <v>6886</v>
      </c>
      <c r="D3551" t="s">
        <v>2687</v>
      </c>
      <c r="F3551" t="s">
        <v>6914</v>
      </c>
      <c r="G3551" t="s">
        <v>2687</v>
      </c>
      <c r="H3551" t="s">
        <v>6914</v>
      </c>
      <c r="I3551" t="s">
        <v>692</v>
      </c>
      <c r="J3551">
        <v>618206558.26564431</v>
      </c>
      <c r="L3551" s="4"/>
      <c r="M3551" s="4"/>
    </row>
    <row r="3552" spans="1:13" x14ac:dyDescent="0.4">
      <c r="A3552">
        <v>210001224</v>
      </c>
      <c r="B3552" t="s">
        <v>2080</v>
      </c>
      <c r="C3552" t="s">
        <v>6886</v>
      </c>
      <c r="D3552" t="s">
        <v>2687</v>
      </c>
      <c r="F3552" t="s">
        <v>6915</v>
      </c>
      <c r="G3552" t="s">
        <v>2687</v>
      </c>
      <c r="H3552" t="s">
        <v>6915</v>
      </c>
      <c r="I3552" t="s">
        <v>692</v>
      </c>
      <c r="J3552">
        <v>89387913.874428168</v>
      </c>
      <c r="L3552" s="4"/>
      <c r="M3552" s="4"/>
    </row>
    <row r="3553" spans="1:13" x14ac:dyDescent="0.4">
      <c r="A3553">
        <v>210001224</v>
      </c>
      <c r="B3553" t="s">
        <v>2080</v>
      </c>
      <c r="C3553" t="s">
        <v>6886</v>
      </c>
      <c r="D3553" t="s">
        <v>2687</v>
      </c>
      <c r="F3553" t="s">
        <v>6917</v>
      </c>
      <c r="G3553" t="s">
        <v>2687</v>
      </c>
      <c r="H3553" t="s">
        <v>6917</v>
      </c>
      <c r="I3553" t="s">
        <v>692</v>
      </c>
      <c r="J3553">
        <v>2833708221.453433</v>
      </c>
      <c r="L3553" s="4"/>
      <c r="M3553" s="4"/>
    </row>
    <row r="3554" spans="1:13" x14ac:dyDescent="0.4">
      <c r="A3554">
        <v>210001224</v>
      </c>
      <c r="B3554" t="s">
        <v>2080</v>
      </c>
      <c r="C3554" t="s">
        <v>6886</v>
      </c>
      <c r="D3554" t="s">
        <v>2687</v>
      </c>
      <c r="F3554" t="s">
        <v>6918</v>
      </c>
      <c r="G3554" t="s">
        <v>2687</v>
      </c>
      <c r="H3554" t="s">
        <v>6918</v>
      </c>
      <c r="I3554" t="s">
        <v>692</v>
      </c>
      <c r="J3554">
        <v>297444821.25003839</v>
      </c>
      <c r="L3554" s="4"/>
      <c r="M3554" s="4"/>
    </row>
    <row r="3555" spans="1:13" x14ac:dyDescent="0.4">
      <c r="A3555">
        <v>210001224</v>
      </c>
      <c r="B3555" t="s">
        <v>2080</v>
      </c>
      <c r="C3555" t="s">
        <v>6886</v>
      </c>
      <c r="D3555" t="s">
        <v>2687</v>
      </c>
      <c r="F3555" t="s">
        <v>6919</v>
      </c>
      <c r="G3555" t="s">
        <v>2687</v>
      </c>
      <c r="H3555" t="s">
        <v>6919</v>
      </c>
      <c r="I3555" t="s">
        <v>692</v>
      </c>
      <c r="J3555">
        <v>542588177.68154275</v>
      </c>
      <c r="L3555" s="4"/>
      <c r="M3555" s="4"/>
    </row>
    <row r="3556" spans="1:13" x14ac:dyDescent="0.4">
      <c r="A3556">
        <v>210001224</v>
      </c>
      <c r="B3556" t="s">
        <v>2080</v>
      </c>
      <c r="C3556" t="s">
        <v>6886</v>
      </c>
      <c r="D3556" t="s">
        <v>2687</v>
      </c>
      <c r="F3556" t="s">
        <v>6920</v>
      </c>
      <c r="G3556" t="s">
        <v>2687</v>
      </c>
      <c r="H3556" t="s">
        <v>6920</v>
      </c>
      <c r="I3556" t="s">
        <v>692</v>
      </c>
      <c r="J3556">
        <v>1254023614.5502591</v>
      </c>
      <c r="L3556" s="4"/>
      <c r="M3556" s="4"/>
    </row>
    <row r="3557" spans="1:13" x14ac:dyDescent="0.4">
      <c r="A3557">
        <v>210001224</v>
      </c>
      <c r="B3557" t="s">
        <v>2080</v>
      </c>
      <c r="C3557" t="s">
        <v>6886</v>
      </c>
      <c r="D3557" t="s">
        <v>2687</v>
      </c>
      <c r="F3557" t="s">
        <v>6921</v>
      </c>
      <c r="G3557" t="s">
        <v>2687</v>
      </c>
      <c r="H3557" t="s">
        <v>6921</v>
      </c>
      <c r="I3557" t="s">
        <v>692</v>
      </c>
      <c r="J3557">
        <v>129165508.2416025</v>
      </c>
      <c r="L3557" s="4"/>
      <c r="M3557" s="4"/>
    </row>
    <row r="3558" spans="1:13" x14ac:dyDescent="0.4">
      <c r="A3558">
        <v>210001224</v>
      </c>
      <c r="B3558" t="s">
        <v>2080</v>
      </c>
      <c r="C3558" t="s">
        <v>6886</v>
      </c>
      <c r="D3558" t="s">
        <v>2687</v>
      </c>
      <c r="F3558" t="s">
        <v>6922</v>
      </c>
      <c r="G3558" t="s">
        <v>2687</v>
      </c>
      <c r="H3558" t="s">
        <v>6922</v>
      </c>
      <c r="I3558" t="s">
        <v>692</v>
      </c>
      <c r="J3558">
        <v>1054307485.553314</v>
      </c>
      <c r="L3558" s="4"/>
      <c r="M3558" s="4"/>
    </row>
    <row r="3559" spans="1:13" x14ac:dyDescent="0.4">
      <c r="A3559">
        <v>210001224</v>
      </c>
      <c r="B3559" t="s">
        <v>2080</v>
      </c>
      <c r="C3559" t="s">
        <v>6886</v>
      </c>
      <c r="D3559" t="s">
        <v>2687</v>
      </c>
      <c r="F3559" t="s">
        <v>6923</v>
      </c>
      <c r="G3559" t="s">
        <v>2687</v>
      </c>
      <c r="H3559" t="s">
        <v>6923</v>
      </c>
      <c r="I3559" t="s">
        <v>692</v>
      </c>
      <c r="J3559">
        <v>168947629.82348689</v>
      </c>
      <c r="L3559" s="4"/>
      <c r="M3559" s="4"/>
    </row>
    <row r="3560" spans="1:13" x14ac:dyDescent="0.4">
      <c r="A3560">
        <v>210001224</v>
      </c>
      <c r="B3560" t="s">
        <v>2080</v>
      </c>
      <c r="C3560" t="s">
        <v>6886</v>
      </c>
      <c r="D3560" t="s">
        <v>2687</v>
      </c>
      <c r="F3560" t="s">
        <v>6924</v>
      </c>
      <c r="G3560" t="s">
        <v>2687</v>
      </c>
      <c r="H3560" t="s">
        <v>6924</v>
      </c>
      <c r="I3560" t="s">
        <v>692</v>
      </c>
      <c r="J3560">
        <v>436819357.04473609</v>
      </c>
      <c r="L3560" s="4"/>
      <c r="M3560" s="4"/>
    </row>
    <row r="3561" spans="1:13" x14ac:dyDescent="0.4">
      <c r="A3561">
        <v>210001224</v>
      </c>
      <c r="B3561" t="s">
        <v>2080</v>
      </c>
      <c r="C3561" t="s">
        <v>6886</v>
      </c>
      <c r="D3561" t="s">
        <v>2687</v>
      </c>
      <c r="F3561" t="s">
        <v>6926</v>
      </c>
      <c r="G3561" t="s">
        <v>2687</v>
      </c>
      <c r="H3561" t="s">
        <v>6926</v>
      </c>
      <c r="I3561" t="s">
        <v>692</v>
      </c>
      <c r="J3561">
        <v>191679469.89269739</v>
      </c>
      <c r="L3561" s="4"/>
      <c r="M3561" s="4"/>
    </row>
    <row r="3562" spans="1:13" x14ac:dyDescent="0.4">
      <c r="A3562">
        <v>210001224</v>
      </c>
      <c r="B3562" t="s">
        <v>2080</v>
      </c>
      <c r="C3562" t="s">
        <v>6886</v>
      </c>
      <c r="D3562" t="s">
        <v>2687</v>
      </c>
      <c r="F3562" t="s">
        <v>6927</v>
      </c>
      <c r="G3562" t="s">
        <v>2687</v>
      </c>
      <c r="H3562" t="s">
        <v>6927</v>
      </c>
      <c r="I3562" t="s">
        <v>692</v>
      </c>
      <c r="J3562">
        <v>8938791.4471344799</v>
      </c>
      <c r="L3562" s="4"/>
      <c r="M3562" s="4"/>
    </row>
    <row r="3563" spans="1:13" x14ac:dyDescent="0.4">
      <c r="A3563">
        <v>210001224</v>
      </c>
      <c r="B3563" t="s">
        <v>2080</v>
      </c>
      <c r="C3563" t="s">
        <v>6886</v>
      </c>
      <c r="D3563" t="s">
        <v>2687</v>
      </c>
      <c r="F3563" t="s">
        <v>6925</v>
      </c>
      <c r="G3563" t="s">
        <v>2687</v>
      </c>
      <c r="H3563" t="s">
        <v>6925</v>
      </c>
      <c r="I3563" t="s">
        <v>692</v>
      </c>
      <c r="J3563">
        <v>300597512.15141201</v>
      </c>
      <c r="L3563" s="4"/>
      <c r="M3563" s="4"/>
    </row>
    <row r="3564" spans="1:13" x14ac:dyDescent="0.4">
      <c r="A3564">
        <v>210001224</v>
      </c>
      <c r="B3564" t="s">
        <v>2080</v>
      </c>
      <c r="C3564" t="s">
        <v>6886</v>
      </c>
      <c r="D3564" t="s">
        <v>2687</v>
      </c>
      <c r="F3564" t="s">
        <v>6928</v>
      </c>
      <c r="G3564" t="s">
        <v>2687</v>
      </c>
      <c r="H3564" t="s">
        <v>6928</v>
      </c>
      <c r="I3564" t="s">
        <v>692</v>
      </c>
      <c r="J3564">
        <v>359478793.28351039</v>
      </c>
      <c r="L3564" s="4"/>
      <c r="M3564" s="4"/>
    </row>
    <row r="3565" spans="1:13" x14ac:dyDescent="0.4">
      <c r="A3565">
        <v>210001224</v>
      </c>
      <c r="B3565" t="s">
        <v>2080</v>
      </c>
      <c r="C3565" t="s">
        <v>6886</v>
      </c>
      <c r="D3565" t="s">
        <v>2687</v>
      </c>
      <c r="F3565" t="s">
        <v>6929</v>
      </c>
      <c r="G3565" t="s">
        <v>2687</v>
      </c>
      <c r="H3565" t="s">
        <v>6929</v>
      </c>
      <c r="I3565" t="s">
        <v>692</v>
      </c>
      <c r="J3565">
        <v>0</v>
      </c>
      <c r="L3565" s="4"/>
      <c r="M3565" s="4"/>
    </row>
    <row r="3566" spans="1:13" x14ac:dyDescent="0.4">
      <c r="A3566">
        <v>210001224</v>
      </c>
      <c r="B3566" t="s">
        <v>2080</v>
      </c>
      <c r="C3566" t="s">
        <v>6886</v>
      </c>
      <c r="D3566" t="s">
        <v>2687</v>
      </c>
      <c r="F3566" t="s">
        <v>6930</v>
      </c>
      <c r="G3566" t="s">
        <v>2687</v>
      </c>
      <c r="H3566" t="s">
        <v>6930</v>
      </c>
      <c r="I3566" t="s">
        <v>692</v>
      </c>
      <c r="J3566">
        <v>58102133.51264558</v>
      </c>
      <c r="L3566" s="4"/>
      <c r="M3566" s="4"/>
    </row>
    <row r="3567" spans="1:13" x14ac:dyDescent="0.4">
      <c r="A3567">
        <v>210001224</v>
      </c>
      <c r="B3567" t="s">
        <v>2080</v>
      </c>
      <c r="C3567" t="s">
        <v>6886</v>
      </c>
      <c r="D3567" t="s">
        <v>2687</v>
      </c>
      <c r="F3567" t="s">
        <v>6931</v>
      </c>
      <c r="G3567" t="s">
        <v>2687</v>
      </c>
      <c r="H3567" t="s">
        <v>6931</v>
      </c>
      <c r="I3567" t="s">
        <v>692</v>
      </c>
      <c r="J3567">
        <v>1219679.754374319</v>
      </c>
      <c r="L3567" s="4"/>
      <c r="M3567" s="4"/>
    </row>
    <row r="3568" spans="1:13" x14ac:dyDescent="0.4">
      <c r="A3568">
        <v>210001224</v>
      </c>
      <c r="B3568" t="s">
        <v>2080</v>
      </c>
      <c r="C3568" t="s">
        <v>6886</v>
      </c>
      <c r="D3568" t="s">
        <v>2687</v>
      </c>
      <c r="F3568" t="s">
        <v>6932</v>
      </c>
      <c r="G3568" t="s">
        <v>2687</v>
      </c>
      <c r="H3568" t="s">
        <v>6932</v>
      </c>
      <c r="I3568" t="s">
        <v>692</v>
      </c>
      <c r="J3568">
        <v>670409368.18523812</v>
      </c>
      <c r="L3568" s="4"/>
      <c r="M3568" s="4"/>
    </row>
    <row r="3569" spans="1:13" x14ac:dyDescent="0.4">
      <c r="A3569">
        <v>210001224</v>
      </c>
      <c r="B3569" t="s">
        <v>2080</v>
      </c>
      <c r="C3569" t="s">
        <v>6886</v>
      </c>
      <c r="D3569" t="s">
        <v>2687</v>
      </c>
      <c r="F3569" t="s">
        <v>6933</v>
      </c>
      <c r="G3569" t="s">
        <v>2687</v>
      </c>
      <c r="H3569" t="s">
        <v>6933</v>
      </c>
      <c r="I3569" t="s">
        <v>692</v>
      </c>
      <c r="J3569">
        <v>98364833.371438161</v>
      </c>
      <c r="L3569" s="4"/>
      <c r="M3569" s="4"/>
    </row>
    <row r="3570" spans="1:13" x14ac:dyDescent="0.4">
      <c r="A3570">
        <v>210001224</v>
      </c>
      <c r="B3570" t="s">
        <v>2080</v>
      </c>
      <c r="C3570" t="s">
        <v>6886</v>
      </c>
      <c r="D3570" t="s">
        <v>2687</v>
      </c>
      <c r="F3570" t="s">
        <v>6934</v>
      </c>
      <c r="G3570" t="s">
        <v>2687</v>
      </c>
      <c r="H3570" t="s">
        <v>6934</v>
      </c>
      <c r="I3570" t="s">
        <v>692</v>
      </c>
      <c r="J3570">
        <v>128504314.2337501</v>
      </c>
      <c r="L3570" s="4"/>
      <c r="M3570" s="4"/>
    </row>
    <row r="3571" spans="1:13" x14ac:dyDescent="0.4">
      <c r="A3571">
        <v>210001224</v>
      </c>
      <c r="B3571" t="s">
        <v>2080</v>
      </c>
      <c r="C3571" t="s">
        <v>6886</v>
      </c>
      <c r="D3571" t="s">
        <v>2687</v>
      </c>
      <c r="F3571" t="s">
        <v>6935</v>
      </c>
      <c r="G3571" t="s">
        <v>2687</v>
      </c>
      <c r="H3571" t="s">
        <v>6935</v>
      </c>
      <c r="I3571" t="s">
        <v>692</v>
      </c>
      <c r="J3571">
        <v>466155319.07688129</v>
      </c>
      <c r="L3571" s="4"/>
      <c r="M3571" s="4"/>
    </row>
    <row r="3572" spans="1:13" x14ac:dyDescent="0.4">
      <c r="A3572">
        <v>210001224</v>
      </c>
      <c r="B3572" t="s">
        <v>2080</v>
      </c>
      <c r="C3572" t="s">
        <v>6886</v>
      </c>
      <c r="D3572" t="s">
        <v>2687</v>
      </c>
      <c r="F3572" t="s">
        <v>6937</v>
      </c>
      <c r="G3572" t="s">
        <v>2687</v>
      </c>
      <c r="H3572" t="s">
        <v>6937</v>
      </c>
      <c r="I3572" t="s">
        <v>692</v>
      </c>
      <c r="J3572">
        <v>1556935922.1450629</v>
      </c>
      <c r="L3572" s="4"/>
      <c r="M3572" s="4"/>
    </row>
    <row r="3573" spans="1:13" x14ac:dyDescent="0.4">
      <c r="A3573">
        <v>210001224</v>
      </c>
      <c r="B3573" t="s">
        <v>2080</v>
      </c>
      <c r="C3573" t="s">
        <v>6886</v>
      </c>
      <c r="D3573" t="s">
        <v>2687</v>
      </c>
      <c r="F3573" t="s">
        <v>6936</v>
      </c>
      <c r="G3573" t="s">
        <v>2687</v>
      </c>
      <c r="H3573" t="s">
        <v>6936</v>
      </c>
      <c r="I3573" t="s">
        <v>692</v>
      </c>
      <c r="J3573">
        <v>196113910.52649009</v>
      </c>
      <c r="L3573" s="4"/>
      <c r="M3573" s="4"/>
    </row>
    <row r="3574" spans="1:13" x14ac:dyDescent="0.4">
      <c r="A3574">
        <v>210001224</v>
      </c>
      <c r="B3574" t="s">
        <v>2080</v>
      </c>
      <c r="C3574" t="s">
        <v>6886</v>
      </c>
      <c r="D3574" t="s">
        <v>2687</v>
      </c>
      <c r="F3574" t="s">
        <v>6938</v>
      </c>
      <c r="G3574" t="s">
        <v>2687</v>
      </c>
      <c r="H3574" t="s">
        <v>6938</v>
      </c>
      <c r="I3574" t="s">
        <v>692</v>
      </c>
      <c r="J3574">
        <v>136645726.13827911</v>
      </c>
      <c r="L3574" s="4"/>
      <c r="M3574" s="4"/>
    </row>
    <row r="3575" spans="1:13" x14ac:dyDescent="0.4">
      <c r="A3575">
        <v>210001224</v>
      </c>
      <c r="B3575" t="s">
        <v>2080</v>
      </c>
      <c r="C3575" t="s">
        <v>6886</v>
      </c>
      <c r="D3575" t="s">
        <v>2687</v>
      </c>
      <c r="F3575" t="s">
        <v>6939</v>
      </c>
      <c r="G3575" t="s">
        <v>2687</v>
      </c>
      <c r="H3575" t="s">
        <v>6939</v>
      </c>
      <c r="I3575" t="s">
        <v>692</v>
      </c>
      <c r="J3575">
        <v>219446958.56095701</v>
      </c>
      <c r="L3575" s="4"/>
      <c r="M3575" s="4"/>
    </row>
    <row r="3576" spans="1:13" x14ac:dyDescent="0.4">
      <c r="A3576">
        <v>210001224</v>
      </c>
      <c r="B3576" t="s">
        <v>2080</v>
      </c>
      <c r="C3576" t="s">
        <v>6886</v>
      </c>
      <c r="D3576" t="s">
        <v>2687</v>
      </c>
      <c r="F3576" t="s">
        <v>6867</v>
      </c>
      <c r="G3576" t="s">
        <v>2687</v>
      </c>
      <c r="H3576" t="s">
        <v>6867</v>
      </c>
      <c r="I3576" t="s">
        <v>692</v>
      </c>
      <c r="J3576">
        <v>3809798951.4071751</v>
      </c>
      <c r="L3576" s="4"/>
      <c r="M3576" s="4"/>
    </row>
    <row r="3577" spans="1:13" x14ac:dyDescent="0.4">
      <c r="A3577">
        <v>210001224</v>
      </c>
      <c r="B3577" t="s">
        <v>2080</v>
      </c>
      <c r="C3577" t="s">
        <v>6886</v>
      </c>
      <c r="D3577" t="s">
        <v>2687</v>
      </c>
      <c r="F3577" t="s">
        <v>6940</v>
      </c>
      <c r="G3577" t="s">
        <v>2687</v>
      </c>
      <c r="H3577" t="s">
        <v>6940</v>
      </c>
      <c r="I3577" t="s">
        <v>692</v>
      </c>
      <c r="J3577">
        <v>952386244.37681067</v>
      </c>
      <c r="L3577" s="4"/>
      <c r="M3577" s="4"/>
    </row>
    <row r="3578" spans="1:13" x14ac:dyDescent="0.4">
      <c r="A3578">
        <v>210001224</v>
      </c>
      <c r="B3578" t="s">
        <v>2080</v>
      </c>
      <c r="C3578" t="s">
        <v>6886</v>
      </c>
      <c r="D3578" t="s">
        <v>2687</v>
      </c>
      <c r="F3578" t="s">
        <v>6941</v>
      </c>
      <c r="G3578" t="s">
        <v>2687</v>
      </c>
      <c r="H3578" t="s">
        <v>6941</v>
      </c>
      <c r="I3578" t="s">
        <v>692</v>
      </c>
      <c r="J3578">
        <v>711248053.09802544</v>
      </c>
      <c r="L3578" s="4"/>
      <c r="M3578" s="4"/>
    </row>
    <row r="3579" spans="1:13" x14ac:dyDescent="0.4">
      <c r="A3579">
        <v>210001224</v>
      </c>
      <c r="B3579" t="s">
        <v>2080</v>
      </c>
      <c r="C3579" t="s">
        <v>6886</v>
      </c>
      <c r="D3579" t="s">
        <v>2687</v>
      </c>
      <c r="F3579" t="s">
        <v>6944</v>
      </c>
      <c r="G3579" t="s">
        <v>2687</v>
      </c>
      <c r="H3579" t="s">
        <v>6944</v>
      </c>
      <c r="I3579" t="s">
        <v>692</v>
      </c>
      <c r="J3579">
        <v>1004885395.448647</v>
      </c>
      <c r="L3579" s="4"/>
      <c r="M3579" s="4"/>
    </row>
    <row r="3580" spans="1:13" x14ac:dyDescent="0.4">
      <c r="A3580">
        <v>210001224</v>
      </c>
      <c r="B3580" t="s">
        <v>2080</v>
      </c>
      <c r="C3580" t="s">
        <v>6886</v>
      </c>
      <c r="D3580" t="s">
        <v>2687</v>
      </c>
      <c r="F3580" t="s">
        <v>6945</v>
      </c>
      <c r="G3580" t="s">
        <v>2687</v>
      </c>
      <c r="H3580" t="s">
        <v>6945</v>
      </c>
      <c r="I3580" t="s">
        <v>692</v>
      </c>
      <c r="J3580">
        <v>352076183.40327042</v>
      </c>
      <c r="L3580" s="4"/>
      <c r="M3580" s="4"/>
    </row>
    <row r="3581" spans="1:13" x14ac:dyDescent="0.4">
      <c r="A3581">
        <v>210001224</v>
      </c>
      <c r="B3581" t="s">
        <v>2080</v>
      </c>
      <c r="C3581" t="s">
        <v>6886</v>
      </c>
      <c r="D3581" t="s">
        <v>2687</v>
      </c>
      <c r="F3581" t="s">
        <v>6946</v>
      </c>
      <c r="G3581" t="s">
        <v>2687</v>
      </c>
      <c r="H3581" t="s">
        <v>6946</v>
      </c>
      <c r="I3581" t="s">
        <v>692</v>
      </c>
      <c r="J3581">
        <v>65175466.669063494</v>
      </c>
      <c r="L3581" s="4"/>
      <c r="M3581" s="4"/>
    </row>
    <row r="3582" spans="1:13" x14ac:dyDescent="0.4">
      <c r="A3582">
        <v>210001224</v>
      </c>
      <c r="B3582" t="s">
        <v>2080</v>
      </c>
      <c r="C3582" t="s">
        <v>6886</v>
      </c>
      <c r="D3582" t="s">
        <v>2687</v>
      </c>
      <c r="F3582" t="s">
        <v>6947</v>
      </c>
      <c r="G3582" t="s">
        <v>2687</v>
      </c>
      <c r="H3582" t="s">
        <v>6947</v>
      </c>
      <c r="I3582" t="s">
        <v>692</v>
      </c>
      <c r="J3582">
        <v>588179682.74139535</v>
      </c>
      <c r="L3582" s="4"/>
      <c r="M3582" s="4"/>
    </row>
    <row r="3583" spans="1:13" x14ac:dyDescent="0.4">
      <c r="A3583">
        <v>210001224</v>
      </c>
      <c r="B3583" t="s">
        <v>2080</v>
      </c>
      <c r="C3583" t="s">
        <v>6886</v>
      </c>
      <c r="D3583" t="s">
        <v>2687</v>
      </c>
      <c r="F3583" t="s">
        <v>6948</v>
      </c>
      <c r="G3583" t="s">
        <v>2687</v>
      </c>
      <c r="H3583" t="s">
        <v>6948</v>
      </c>
      <c r="I3583" t="s">
        <v>692</v>
      </c>
      <c r="J3583">
        <v>81597316.938099027</v>
      </c>
      <c r="L3583" s="4"/>
      <c r="M3583" s="4"/>
    </row>
    <row r="3584" spans="1:13" x14ac:dyDescent="0.4">
      <c r="A3584">
        <v>210001224</v>
      </c>
      <c r="B3584" t="s">
        <v>2080</v>
      </c>
      <c r="C3584" t="s">
        <v>6886</v>
      </c>
      <c r="D3584" t="s">
        <v>2687</v>
      </c>
      <c r="F3584" t="s">
        <v>6949</v>
      </c>
      <c r="G3584" t="s">
        <v>2687</v>
      </c>
      <c r="H3584" t="s">
        <v>6949</v>
      </c>
      <c r="I3584" t="s">
        <v>692</v>
      </c>
      <c r="J3584">
        <v>107265505.3245022</v>
      </c>
      <c r="L3584" s="4"/>
      <c r="M3584" s="4"/>
    </row>
    <row r="3585" spans="1:13" x14ac:dyDescent="0.4">
      <c r="A3585">
        <v>210001224</v>
      </c>
      <c r="B3585" t="s">
        <v>2080</v>
      </c>
      <c r="C3585" t="s">
        <v>6886</v>
      </c>
      <c r="D3585" t="s">
        <v>2687</v>
      </c>
      <c r="F3585" t="s">
        <v>6950</v>
      </c>
      <c r="G3585" t="s">
        <v>2687</v>
      </c>
      <c r="H3585" t="s">
        <v>6950</v>
      </c>
      <c r="I3585" t="s">
        <v>692</v>
      </c>
      <c r="J3585">
        <v>201122794.17964461</v>
      </c>
      <c r="L3585" s="4"/>
      <c r="M3585" s="4"/>
    </row>
    <row r="3586" spans="1:13" x14ac:dyDescent="0.4">
      <c r="A3586">
        <v>210001224</v>
      </c>
      <c r="B3586" t="s">
        <v>2080</v>
      </c>
      <c r="C3586" t="s">
        <v>6886</v>
      </c>
      <c r="D3586" t="s">
        <v>2687</v>
      </c>
      <c r="F3586" t="s">
        <v>6951</v>
      </c>
      <c r="G3586" t="s">
        <v>2687</v>
      </c>
      <c r="H3586" t="s">
        <v>6951</v>
      </c>
      <c r="I3586" t="s">
        <v>692</v>
      </c>
      <c r="J3586">
        <v>53632739.828543499</v>
      </c>
      <c r="L3586" s="4"/>
      <c r="M3586" s="4"/>
    </row>
    <row r="3587" spans="1:13" x14ac:dyDescent="0.4">
      <c r="A3587">
        <v>210001224</v>
      </c>
      <c r="B3587" t="s">
        <v>2080</v>
      </c>
      <c r="C3587" t="s">
        <v>6886</v>
      </c>
      <c r="D3587" t="s">
        <v>2687</v>
      </c>
      <c r="F3587" t="s">
        <v>6953</v>
      </c>
      <c r="G3587" t="s">
        <v>2687</v>
      </c>
      <c r="H3587" t="s">
        <v>6953</v>
      </c>
      <c r="I3587" t="s">
        <v>692</v>
      </c>
      <c r="J3587">
        <v>152500798.99134231</v>
      </c>
      <c r="L3587" s="4"/>
      <c r="M3587" s="4"/>
    </row>
    <row r="3588" spans="1:13" x14ac:dyDescent="0.4">
      <c r="A3588">
        <v>210001224</v>
      </c>
      <c r="B3588" t="s">
        <v>2080</v>
      </c>
      <c r="C3588" t="s">
        <v>6886</v>
      </c>
      <c r="D3588" t="s">
        <v>2687</v>
      </c>
      <c r="F3588" t="s">
        <v>6954</v>
      </c>
      <c r="G3588" t="s">
        <v>2687</v>
      </c>
      <c r="H3588" t="s">
        <v>6954</v>
      </c>
      <c r="I3588" t="s">
        <v>692</v>
      </c>
      <c r="J3588">
        <v>762317002.56435883</v>
      </c>
      <c r="L3588" s="4"/>
      <c r="M3588" s="4"/>
    </row>
    <row r="3589" spans="1:13" x14ac:dyDescent="0.4">
      <c r="A3589">
        <v>210001224</v>
      </c>
      <c r="B3589" t="s">
        <v>2080</v>
      </c>
      <c r="C3589" t="s">
        <v>6886</v>
      </c>
      <c r="D3589" t="s">
        <v>2687</v>
      </c>
      <c r="F3589" t="s">
        <v>6955</v>
      </c>
      <c r="G3589" t="s">
        <v>2687</v>
      </c>
      <c r="H3589" t="s">
        <v>6955</v>
      </c>
      <c r="I3589" t="s">
        <v>692</v>
      </c>
      <c r="J3589">
        <v>0</v>
      </c>
      <c r="L3589" s="4"/>
      <c r="M3589" s="4"/>
    </row>
    <row r="3590" spans="1:13" x14ac:dyDescent="0.4">
      <c r="A3590">
        <v>210001224</v>
      </c>
      <c r="B3590" t="s">
        <v>2080</v>
      </c>
      <c r="C3590" t="s">
        <v>6886</v>
      </c>
      <c r="D3590" t="s">
        <v>2687</v>
      </c>
      <c r="F3590" t="s">
        <v>6956</v>
      </c>
      <c r="G3590" t="s">
        <v>2687</v>
      </c>
      <c r="H3590" t="s">
        <v>6956</v>
      </c>
      <c r="I3590" t="s">
        <v>692</v>
      </c>
      <c r="J3590">
        <v>189949318.3759653</v>
      </c>
      <c r="L3590" s="4"/>
      <c r="M3590" s="4"/>
    </row>
    <row r="3591" spans="1:13" x14ac:dyDescent="0.4">
      <c r="A3591">
        <v>210001224</v>
      </c>
      <c r="B3591" t="s">
        <v>2080</v>
      </c>
      <c r="C3591" t="s">
        <v>6886</v>
      </c>
      <c r="D3591" t="s">
        <v>2687</v>
      </c>
      <c r="F3591" t="s">
        <v>6957</v>
      </c>
      <c r="G3591" t="s">
        <v>2687</v>
      </c>
      <c r="H3591" t="s">
        <v>6957</v>
      </c>
      <c r="I3591" t="s">
        <v>692</v>
      </c>
      <c r="J3591">
        <v>534041341.89072597</v>
      </c>
      <c r="L3591" s="4"/>
      <c r="M3591" s="4"/>
    </row>
    <row r="3592" spans="1:13" x14ac:dyDescent="0.4">
      <c r="A3592">
        <v>210001224</v>
      </c>
      <c r="B3592" t="s">
        <v>2080</v>
      </c>
      <c r="C3592" t="s">
        <v>6886</v>
      </c>
      <c r="D3592" t="s">
        <v>2687</v>
      </c>
      <c r="F3592" t="s">
        <v>6958</v>
      </c>
      <c r="G3592" t="s">
        <v>2687</v>
      </c>
      <c r="H3592" t="s">
        <v>6958</v>
      </c>
      <c r="I3592" t="s">
        <v>692</v>
      </c>
      <c r="J3592">
        <v>90029211.457099319</v>
      </c>
      <c r="L3592" s="4"/>
      <c r="M3592" s="4"/>
    </row>
    <row r="3593" spans="1:13" x14ac:dyDescent="0.4">
      <c r="A3593">
        <v>210001224</v>
      </c>
      <c r="B3593" t="s">
        <v>2080</v>
      </c>
      <c r="C3593" t="s">
        <v>6886</v>
      </c>
      <c r="D3593" t="s">
        <v>2687</v>
      </c>
      <c r="F3593" t="s">
        <v>6959</v>
      </c>
      <c r="G3593" t="s">
        <v>2687</v>
      </c>
      <c r="H3593" t="s">
        <v>6959</v>
      </c>
      <c r="I3593" t="s">
        <v>692</v>
      </c>
      <c r="J3593">
        <v>31285770.01522762</v>
      </c>
      <c r="L3593" s="4"/>
      <c r="M3593" s="4"/>
    </row>
    <row r="3594" spans="1:13" x14ac:dyDescent="0.4">
      <c r="A3594">
        <v>210001224</v>
      </c>
      <c r="B3594" t="s">
        <v>2080</v>
      </c>
      <c r="C3594" t="s">
        <v>6886</v>
      </c>
      <c r="D3594" t="s">
        <v>2687</v>
      </c>
      <c r="F3594" t="s">
        <v>6962</v>
      </c>
      <c r="G3594" t="s">
        <v>2687</v>
      </c>
      <c r="H3594" t="s">
        <v>6962</v>
      </c>
      <c r="I3594" t="s">
        <v>692</v>
      </c>
      <c r="J3594">
        <v>144863891.3741138</v>
      </c>
      <c r="L3594" s="4"/>
      <c r="M3594" s="4"/>
    </row>
    <row r="3595" spans="1:13" x14ac:dyDescent="0.4">
      <c r="A3595">
        <v>210001224</v>
      </c>
      <c r="B3595" t="s">
        <v>2080</v>
      </c>
      <c r="C3595" t="s">
        <v>6886</v>
      </c>
      <c r="D3595" t="s">
        <v>2687</v>
      </c>
      <c r="F3595" t="s">
        <v>6882</v>
      </c>
      <c r="G3595" t="s">
        <v>2687</v>
      </c>
      <c r="H3595" t="s">
        <v>6882</v>
      </c>
      <c r="I3595" t="s">
        <v>692</v>
      </c>
      <c r="J3595">
        <v>3707058819.2054501</v>
      </c>
      <c r="L3595" s="4"/>
      <c r="M3595" s="4"/>
    </row>
    <row r="3596" spans="1:13" x14ac:dyDescent="0.4">
      <c r="A3596">
        <v>210001225</v>
      </c>
      <c r="B3596" t="s">
        <v>2088</v>
      </c>
      <c r="C3596" t="s">
        <v>6964</v>
      </c>
      <c r="D3596" t="s">
        <v>2687</v>
      </c>
      <c r="F3596" t="s">
        <v>7000</v>
      </c>
      <c r="G3596" t="s">
        <v>2687</v>
      </c>
      <c r="H3596" t="s">
        <v>7000</v>
      </c>
      <c r="I3596" t="s">
        <v>692</v>
      </c>
      <c r="J3596">
        <v>36020422.017234713</v>
      </c>
      <c r="L3596" s="4"/>
      <c r="M3596" s="4"/>
    </row>
    <row r="3597" spans="1:13" x14ac:dyDescent="0.4">
      <c r="A3597">
        <v>210001225</v>
      </c>
      <c r="B3597" t="s">
        <v>2088</v>
      </c>
      <c r="C3597" t="s">
        <v>6964</v>
      </c>
      <c r="D3597" t="s">
        <v>2687</v>
      </c>
      <c r="F3597" t="s">
        <v>6968</v>
      </c>
      <c r="G3597" t="s">
        <v>2687</v>
      </c>
      <c r="H3597" t="s">
        <v>6968</v>
      </c>
      <c r="I3597" t="s">
        <v>692</v>
      </c>
      <c r="J3597">
        <v>720408423.09554172</v>
      </c>
      <c r="L3597" s="4"/>
      <c r="M3597" s="4"/>
    </row>
    <row r="3598" spans="1:13" x14ac:dyDescent="0.4">
      <c r="A3598">
        <v>210001225</v>
      </c>
      <c r="B3598" t="s">
        <v>2088</v>
      </c>
      <c r="C3598" t="s">
        <v>6964</v>
      </c>
      <c r="D3598" t="s">
        <v>2687</v>
      </c>
      <c r="F3598" t="s">
        <v>6987</v>
      </c>
      <c r="G3598" t="s">
        <v>2687</v>
      </c>
      <c r="H3598" t="s">
        <v>6987</v>
      </c>
      <c r="I3598" t="s">
        <v>692</v>
      </c>
      <c r="J3598">
        <v>113917855.96638121</v>
      </c>
      <c r="L3598" s="4"/>
      <c r="M3598" s="4"/>
    </row>
    <row r="3599" spans="1:13" x14ac:dyDescent="0.4">
      <c r="A3599">
        <v>210001225</v>
      </c>
      <c r="B3599" t="s">
        <v>2088</v>
      </c>
      <c r="C3599" t="s">
        <v>6964</v>
      </c>
      <c r="D3599" t="s">
        <v>2687</v>
      </c>
      <c r="F3599" t="s">
        <v>6985</v>
      </c>
      <c r="G3599" t="s">
        <v>2687</v>
      </c>
      <c r="H3599" t="s">
        <v>6985</v>
      </c>
      <c r="I3599" t="s">
        <v>692</v>
      </c>
      <c r="J3599">
        <v>324183790.93453687</v>
      </c>
      <c r="L3599" s="4"/>
      <c r="M3599" s="4"/>
    </row>
    <row r="3600" spans="1:13" x14ac:dyDescent="0.4">
      <c r="A3600">
        <v>210001225</v>
      </c>
      <c r="B3600" t="s">
        <v>2088</v>
      </c>
      <c r="C3600" t="s">
        <v>6964</v>
      </c>
      <c r="D3600" t="s">
        <v>2687</v>
      </c>
      <c r="F3600" t="s">
        <v>7006</v>
      </c>
      <c r="G3600" t="s">
        <v>2687</v>
      </c>
      <c r="H3600" t="s">
        <v>7006</v>
      </c>
      <c r="I3600" t="s">
        <v>692</v>
      </c>
      <c r="J3600">
        <v>520417227.83276582</v>
      </c>
      <c r="L3600" s="4"/>
      <c r="M3600" s="4"/>
    </row>
    <row r="3601" spans="1:13" x14ac:dyDescent="0.4">
      <c r="A3601">
        <v>210001225</v>
      </c>
      <c r="B3601" t="s">
        <v>2088</v>
      </c>
      <c r="C3601" t="s">
        <v>6964</v>
      </c>
      <c r="D3601" t="s">
        <v>2687</v>
      </c>
      <c r="F3601" t="s">
        <v>6965</v>
      </c>
      <c r="G3601" t="s">
        <v>2687</v>
      </c>
      <c r="H3601" t="s">
        <v>6965</v>
      </c>
      <c r="I3601" t="s">
        <v>692</v>
      </c>
      <c r="J3601">
        <v>129423495.8448758</v>
      </c>
      <c r="L3601" s="4"/>
      <c r="M3601" s="4"/>
    </row>
    <row r="3602" spans="1:13" x14ac:dyDescent="0.4">
      <c r="A3602">
        <v>210001225</v>
      </c>
      <c r="B3602" t="s">
        <v>2088</v>
      </c>
      <c r="C3602" t="s">
        <v>6964</v>
      </c>
      <c r="D3602" t="s">
        <v>2687</v>
      </c>
      <c r="F3602" t="s">
        <v>9604</v>
      </c>
      <c r="G3602" t="s">
        <v>2687</v>
      </c>
      <c r="H3602" t="s">
        <v>9604</v>
      </c>
      <c r="I3602" t="s">
        <v>692</v>
      </c>
      <c r="J3602">
        <v>900470113.20248783</v>
      </c>
      <c r="L3602" s="4"/>
      <c r="M3602" s="4"/>
    </row>
    <row r="3603" spans="1:13" x14ac:dyDescent="0.4">
      <c r="A3603">
        <v>210001225</v>
      </c>
      <c r="B3603" t="s">
        <v>2088</v>
      </c>
      <c r="C3603" t="s">
        <v>6964</v>
      </c>
      <c r="D3603" t="s">
        <v>2687</v>
      </c>
      <c r="F3603" t="s">
        <v>6966</v>
      </c>
      <c r="G3603" t="s">
        <v>2687</v>
      </c>
      <c r="H3603" t="s">
        <v>6966</v>
      </c>
      <c r="I3603" t="s">
        <v>692</v>
      </c>
      <c r="J3603">
        <v>427922593.45945698</v>
      </c>
      <c r="L3603" s="4"/>
      <c r="M3603" s="4"/>
    </row>
    <row r="3604" spans="1:13" x14ac:dyDescent="0.4">
      <c r="A3604">
        <v>210001225</v>
      </c>
      <c r="B3604" t="s">
        <v>2088</v>
      </c>
      <c r="C3604" t="s">
        <v>6964</v>
      </c>
      <c r="D3604" t="s">
        <v>2687</v>
      </c>
      <c r="F3604" t="s">
        <v>6967</v>
      </c>
      <c r="G3604" t="s">
        <v>2687</v>
      </c>
      <c r="H3604" t="s">
        <v>6967</v>
      </c>
      <c r="I3604" t="s">
        <v>692</v>
      </c>
      <c r="J3604">
        <v>144081444.57508811</v>
      </c>
      <c r="L3604" s="4"/>
      <c r="M3604" s="4"/>
    </row>
    <row r="3605" spans="1:13" x14ac:dyDescent="0.4">
      <c r="A3605">
        <v>210001225</v>
      </c>
      <c r="B3605" t="s">
        <v>2088</v>
      </c>
      <c r="C3605" t="s">
        <v>6964</v>
      </c>
      <c r="D3605" t="s">
        <v>2687</v>
      </c>
      <c r="F3605" t="s">
        <v>6969</v>
      </c>
      <c r="G3605" t="s">
        <v>2687</v>
      </c>
      <c r="H3605" t="s">
        <v>6969</v>
      </c>
      <c r="I3605" t="s">
        <v>692</v>
      </c>
      <c r="J3605">
        <v>857615901.88056028</v>
      </c>
      <c r="L3605" s="4"/>
      <c r="M3605" s="4"/>
    </row>
    <row r="3606" spans="1:13" x14ac:dyDescent="0.4">
      <c r="A3606">
        <v>210001225</v>
      </c>
      <c r="B3606" t="s">
        <v>2088</v>
      </c>
      <c r="C3606" t="s">
        <v>6964</v>
      </c>
      <c r="D3606" t="s">
        <v>2687</v>
      </c>
      <c r="F3606" t="s">
        <v>9605</v>
      </c>
      <c r="G3606" t="s">
        <v>2687</v>
      </c>
      <c r="H3606" t="s">
        <v>9605</v>
      </c>
      <c r="I3606" t="s">
        <v>692</v>
      </c>
      <c r="J3606">
        <v>145882669.27612111</v>
      </c>
      <c r="L3606" s="4"/>
      <c r="M3606" s="4"/>
    </row>
    <row r="3607" spans="1:13" x14ac:dyDescent="0.4">
      <c r="A3607">
        <v>210001225</v>
      </c>
      <c r="B3607" t="s">
        <v>2088</v>
      </c>
      <c r="C3607" t="s">
        <v>6964</v>
      </c>
      <c r="D3607" t="s">
        <v>2687</v>
      </c>
      <c r="F3607" t="s">
        <v>6831</v>
      </c>
      <c r="G3607" t="s">
        <v>2687</v>
      </c>
      <c r="H3607" t="s">
        <v>6831</v>
      </c>
      <c r="I3607" t="s">
        <v>692</v>
      </c>
      <c r="J3607">
        <v>312280137.94013482</v>
      </c>
      <c r="L3607" s="4"/>
      <c r="M3607" s="4"/>
    </row>
    <row r="3608" spans="1:13" x14ac:dyDescent="0.4">
      <c r="A3608">
        <v>210001225</v>
      </c>
      <c r="B3608" t="s">
        <v>2088</v>
      </c>
      <c r="C3608" t="s">
        <v>6964</v>
      </c>
      <c r="D3608" t="s">
        <v>2687</v>
      </c>
      <c r="F3608" t="s">
        <v>6971</v>
      </c>
      <c r="G3608" t="s">
        <v>2687</v>
      </c>
      <c r="H3608" t="s">
        <v>6971</v>
      </c>
      <c r="I3608" t="s">
        <v>692</v>
      </c>
      <c r="J3608">
        <v>396224480.5289197</v>
      </c>
      <c r="L3608" s="4"/>
      <c r="M3608" s="4"/>
    </row>
    <row r="3609" spans="1:13" x14ac:dyDescent="0.4">
      <c r="A3609">
        <v>210001225</v>
      </c>
      <c r="B3609" t="s">
        <v>2088</v>
      </c>
      <c r="C3609" t="s">
        <v>6964</v>
      </c>
      <c r="D3609" t="s">
        <v>2687</v>
      </c>
      <c r="F3609" t="s">
        <v>6972</v>
      </c>
      <c r="G3609" t="s">
        <v>2687</v>
      </c>
      <c r="H3609" t="s">
        <v>6972</v>
      </c>
      <c r="I3609" t="s">
        <v>692</v>
      </c>
      <c r="J3609">
        <v>973524879.27041352</v>
      </c>
      <c r="L3609" s="4"/>
      <c r="M3609" s="4"/>
    </row>
    <row r="3610" spans="1:13" x14ac:dyDescent="0.4">
      <c r="A3610">
        <v>210001225</v>
      </c>
      <c r="B3610" t="s">
        <v>2088</v>
      </c>
      <c r="C3610" t="s">
        <v>6964</v>
      </c>
      <c r="D3610" t="s">
        <v>2687</v>
      </c>
      <c r="F3610" t="s">
        <v>6970</v>
      </c>
      <c r="G3610" t="s">
        <v>2687</v>
      </c>
      <c r="H3610" t="s">
        <v>6970</v>
      </c>
      <c r="I3610" t="s">
        <v>692</v>
      </c>
      <c r="J3610">
        <v>2623716.4420478302</v>
      </c>
      <c r="L3610" s="4"/>
      <c r="M3610" s="4"/>
    </row>
    <row r="3611" spans="1:13" x14ac:dyDescent="0.4">
      <c r="A3611">
        <v>210001225</v>
      </c>
      <c r="B3611" t="s">
        <v>2088</v>
      </c>
      <c r="C3611" t="s">
        <v>6964</v>
      </c>
      <c r="D3611" t="s">
        <v>2687</v>
      </c>
      <c r="F3611" t="s">
        <v>6973</v>
      </c>
      <c r="G3611" t="s">
        <v>2687</v>
      </c>
      <c r="H3611" t="s">
        <v>6973</v>
      </c>
      <c r="I3611" t="s">
        <v>692</v>
      </c>
      <c r="J3611">
        <v>120439216.5862404</v>
      </c>
      <c r="L3611" s="4"/>
      <c r="M3611" s="4"/>
    </row>
    <row r="3612" spans="1:13" x14ac:dyDescent="0.4">
      <c r="A3612">
        <v>210001225</v>
      </c>
      <c r="B3612" t="s">
        <v>2088</v>
      </c>
      <c r="C3612" t="s">
        <v>6964</v>
      </c>
      <c r="D3612" t="s">
        <v>2687</v>
      </c>
      <c r="F3612" t="s">
        <v>6974</v>
      </c>
      <c r="G3612" t="s">
        <v>2687</v>
      </c>
      <c r="H3612" t="s">
        <v>6974</v>
      </c>
      <c r="I3612" t="s">
        <v>692</v>
      </c>
      <c r="J3612">
        <v>1044673867.1055599</v>
      </c>
      <c r="L3612" s="4"/>
      <c r="M3612" s="4"/>
    </row>
    <row r="3613" spans="1:13" x14ac:dyDescent="0.4">
      <c r="A3613">
        <v>210001225</v>
      </c>
      <c r="B3613" t="s">
        <v>2088</v>
      </c>
      <c r="C3613" t="s">
        <v>6964</v>
      </c>
      <c r="D3613" t="s">
        <v>2687</v>
      </c>
      <c r="F3613" t="s">
        <v>6975</v>
      </c>
      <c r="G3613" t="s">
        <v>2687</v>
      </c>
      <c r="H3613" t="s">
        <v>6975</v>
      </c>
      <c r="I3613" t="s">
        <v>692</v>
      </c>
      <c r="J3613">
        <v>72921755.044800252</v>
      </c>
      <c r="L3613" s="4"/>
      <c r="M3613" s="4"/>
    </row>
    <row r="3614" spans="1:13" x14ac:dyDescent="0.4">
      <c r="A3614">
        <v>210001225</v>
      </c>
      <c r="B3614" t="s">
        <v>2088</v>
      </c>
      <c r="C3614" t="s">
        <v>6964</v>
      </c>
      <c r="D3614" t="s">
        <v>2687</v>
      </c>
      <c r="F3614" t="s">
        <v>6976</v>
      </c>
      <c r="G3614" t="s">
        <v>2687</v>
      </c>
      <c r="H3614" t="s">
        <v>6976</v>
      </c>
      <c r="I3614" t="s">
        <v>692</v>
      </c>
      <c r="J3614">
        <v>3519151648.773345</v>
      </c>
      <c r="L3614" s="4"/>
      <c r="M3614" s="4"/>
    </row>
    <row r="3615" spans="1:13" x14ac:dyDescent="0.4">
      <c r="A3615">
        <v>210001225</v>
      </c>
      <c r="B3615" t="s">
        <v>2088</v>
      </c>
      <c r="C3615" t="s">
        <v>6964</v>
      </c>
      <c r="D3615" t="s">
        <v>2687</v>
      </c>
      <c r="F3615" t="s">
        <v>6977</v>
      </c>
      <c r="G3615" t="s">
        <v>2687</v>
      </c>
      <c r="H3615" t="s">
        <v>6977</v>
      </c>
      <c r="I3615" t="s">
        <v>692</v>
      </c>
      <c r="J3615">
        <v>90050991.863051355</v>
      </c>
      <c r="L3615" s="4"/>
      <c r="M3615" s="4"/>
    </row>
    <row r="3616" spans="1:13" x14ac:dyDescent="0.4">
      <c r="A3616">
        <v>210001225</v>
      </c>
      <c r="B3616" t="s">
        <v>2088</v>
      </c>
      <c r="C3616" t="s">
        <v>6964</v>
      </c>
      <c r="D3616" t="s">
        <v>2687</v>
      </c>
      <c r="F3616" t="s">
        <v>4295</v>
      </c>
      <c r="G3616" t="s">
        <v>2687</v>
      </c>
      <c r="H3616" t="s">
        <v>4295</v>
      </c>
      <c r="I3616" t="s">
        <v>692</v>
      </c>
      <c r="J3616">
        <v>295398757.00252372</v>
      </c>
      <c r="L3616" s="4"/>
      <c r="M3616" s="4"/>
    </row>
    <row r="3617" spans="1:13" x14ac:dyDescent="0.4">
      <c r="A3617">
        <v>210001225</v>
      </c>
      <c r="B3617" t="s">
        <v>2088</v>
      </c>
      <c r="C3617" t="s">
        <v>6964</v>
      </c>
      <c r="D3617" t="s">
        <v>2687</v>
      </c>
      <c r="F3617" t="s">
        <v>9606</v>
      </c>
      <c r="G3617" t="s">
        <v>2687</v>
      </c>
      <c r="H3617" t="s">
        <v>9606</v>
      </c>
      <c r="I3617" t="s">
        <v>692</v>
      </c>
      <c r="J3617">
        <v>144081602.62546241</v>
      </c>
      <c r="L3617" s="4"/>
      <c r="M3617" s="4"/>
    </row>
    <row r="3618" spans="1:13" x14ac:dyDescent="0.4">
      <c r="A3618">
        <v>210001225</v>
      </c>
      <c r="B3618" t="s">
        <v>2088</v>
      </c>
      <c r="C3618" t="s">
        <v>6964</v>
      </c>
      <c r="D3618" t="s">
        <v>2687</v>
      </c>
      <c r="F3618" t="s">
        <v>6978</v>
      </c>
      <c r="G3618" t="s">
        <v>2687</v>
      </c>
      <c r="H3618" t="s">
        <v>6978</v>
      </c>
      <c r="I3618" t="s">
        <v>692</v>
      </c>
      <c r="J3618">
        <v>1052347794.435444</v>
      </c>
      <c r="L3618" s="4"/>
      <c r="M3618" s="4"/>
    </row>
    <row r="3619" spans="1:13" x14ac:dyDescent="0.4">
      <c r="A3619">
        <v>210001225</v>
      </c>
      <c r="B3619" t="s">
        <v>2088</v>
      </c>
      <c r="C3619" t="s">
        <v>6964</v>
      </c>
      <c r="D3619" t="s">
        <v>2687</v>
      </c>
      <c r="F3619" t="s">
        <v>6979</v>
      </c>
      <c r="G3619" t="s">
        <v>2687</v>
      </c>
      <c r="H3619" t="s">
        <v>6979</v>
      </c>
      <c r="I3619" t="s">
        <v>692</v>
      </c>
      <c r="J3619">
        <v>14348145607.07885</v>
      </c>
      <c r="L3619" s="4"/>
      <c r="M3619" s="4"/>
    </row>
    <row r="3620" spans="1:13" x14ac:dyDescent="0.4">
      <c r="A3620">
        <v>210001225</v>
      </c>
      <c r="B3620" t="s">
        <v>2088</v>
      </c>
      <c r="C3620" t="s">
        <v>6964</v>
      </c>
      <c r="D3620" t="s">
        <v>2687</v>
      </c>
      <c r="F3620" t="s">
        <v>9607</v>
      </c>
      <c r="G3620" t="s">
        <v>2687</v>
      </c>
      <c r="H3620" t="s">
        <v>9607</v>
      </c>
      <c r="I3620" t="s">
        <v>692</v>
      </c>
      <c r="J3620">
        <v>251395438.82965311</v>
      </c>
      <c r="L3620" s="4"/>
      <c r="M3620" s="4"/>
    </row>
    <row r="3621" spans="1:13" x14ac:dyDescent="0.4">
      <c r="A3621">
        <v>210001225</v>
      </c>
      <c r="B3621" t="s">
        <v>2088</v>
      </c>
      <c r="C3621" t="s">
        <v>6964</v>
      </c>
      <c r="D3621" t="s">
        <v>2687</v>
      </c>
      <c r="F3621" t="s">
        <v>6980</v>
      </c>
      <c r="G3621" t="s">
        <v>2687</v>
      </c>
      <c r="H3621" t="s">
        <v>6980</v>
      </c>
      <c r="I3621" t="s">
        <v>692</v>
      </c>
      <c r="J3621">
        <v>659802866.61923647</v>
      </c>
      <c r="L3621" s="4"/>
      <c r="M3621" s="4"/>
    </row>
    <row r="3622" spans="1:13" x14ac:dyDescent="0.4">
      <c r="A3622">
        <v>210001225</v>
      </c>
      <c r="B3622" t="s">
        <v>2088</v>
      </c>
      <c r="C3622" t="s">
        <v>6964</v>
      </c>
      <c r="D3622" t="s">
        <v>2687</v>
      </c>
      <c r="F3622" t="s">
        <v>6981</v>
      </c>
      <c r="G3622" t="s">
        <v>2687</v>
      </c>
      <c r="H3622" t="s">
        <v>6981</v>
      </c>
      <c r="I3622" t="s">
        <v>692</v>
      </c>
      <c r="J3622">
        <v>2032215731.440634</v>
      </c>
      <c r="L3622" s="4"/>
      <c r="M3622" s="4"/>
    </row>
    <row r="3623" spans="1:13" x14ac:dyDescent="0.4">
      <c r="A3623">
        <v>210001225</v>
      </c>
      <c r="B3623" t="s">
        <v>2088</v>
      </c>
      <c r="C3623" t="s">
        <v>6964</v>
      </c>
      <c r="D3623" t="s">
        <v>2687</v>
      </c>
      <c r="F3623" t="s">
        <v>9608</v>
      </c>
      <c r="G3623" t="s">
        <v>2687</v>
      </c>
      <c r="H3623" t="s">
        <v>9608</v>
      </c>
      <c r="I3623" t="s">
        <v>692</v>
      </c>
      <c r="J3623">
        <v>540306361.1465379</v>
      </c>
      <c r="L3623" s="4"/>
      <c r="M3623" s="4"/>
    </row>
    <row r="3624" spans="1:13" x14ac:dyDescent="0.4">
      <c r="A3624">
        <v>210001225</v>
      </c>
      <c r="B3624" t="s">
        <v>2088</v>
      </c>
      <c r="C3624" t="s">
        <v>6964</v>
      </c>
      <c r="D3624" t="s">
        <v>2687</v>
      </c>
      <c r="F3624" t="s">
        <v>6982</v>
      </c>
      <c r="G3624" t="s">
        <v>2687</v>
      </c>
      <c r="H3624" t="s">
        <v>6982</v>
      </c>
      <c r="I3624" t="s">
        <v>692</v>
      </c>
      <c r="J3624">
        <v>12539870562.05521</v>
      </c>
      <c r="L3624" s="4"/>
      <c r="M3624" s="4"/>
    </row>
    <row r="3625" spans="1:13" x14ac:dyDescent="0.4">
      <c r="A3625">
        <v>210001225</v>
      </c>
      <c r="B3625" t="s">
        <v>2088</v>
      </c>
      <c r="C3625" t="s">
        <v>6964</v>
      </c>
      <c r="D3625" t="s">
        <v>2687</v>
      </c>
      <c r="F3625" t="s">
        <v>6983</v>
      </c>
      <c r="G3625" t="s">
        <v>2687</v>
      </c>
      <c r="H3625" t="s">
        <v>6983</v>
      </c>
      <c r="I3625" t="s">
        <v>692</v>
      </c>
      <c r="J3625">
        <v>920694576.05850112</v>
      </c>
      <c r="L3625" s="4"/>
      <c r="M3625" s="4"/>
    </row>
    <row r="3626" spans="1:13" x14ac:dyDescent="0.4">
      <c r="A3626">
        <v>210001225</v>
      </c>
      <c r="B3626" t="s">
        <v>2088</v>
      </c>
      <c r="C3626" t="s">
        <v>6964</v>
      </c>
      <c r="D3626" t="s">
        <v>2687</v>
      </c>
      <c r="F3626" t="s">
        <v>6984</v>
      </c>
      <c r="G3626" t="s">
        <v>2687</v>
      </c>
      <c r="H3626" t="s">
        <v>6984</v>
      </c>
      <c r="I3626" t="s">
        <v>692</v>
      </c>
      <c r="J3626">
        <v>955277762.98557997</v>
      </c>
      <c r="L3626" s="4"/>
      <c r="M3626" s="4"/>
    </row>
    <row r="3627" spans="1:13" x14ac:dyDescent="0.4">
      <c r="A3627">
        <v>210001225</v>
      </c>
      <c r="B3627" t="s">
        <v>2088</v>
      </c>
      <c r="C3627" t="s">
        <v>6964</v>
      </c>
      <c r="D3627" t="s">
        <v>2687</v>
      </c>
      <c r="F3627" t="s">
        <v>7005</v>
      </c>
      <c r="G3627" t="s">
        <v>2687</v>
      </c>
      <c r="H3627" t="s">
        <v>7005</v>
      </c>
      <c r="I3627" t="s">
        <v>692</v>
      </c>
      <c r="J3627">
        <v>717052236.63493705</v>
      </c>
      <c r="L3627" s="4"/>
      <c r="M3627" s="4"/>
    </row>
    <row r="3628" spans="1:13" x14ac:dyDescent="0.4">
      <c r="A3628">
        <v>210001225</v>
      </c>
      <c r="B3628" t="s">
        <v>2088</v>
      </c>
      <c r="C3628" t="s">
        <v>6964</v>
      </c>
      <c r="D3628" t="s">
        <v>2687</v>
      </c>
      <c r="F3628" t="s">
        <v>6986</v>
      </c>
      <c r="G3628" t="s">
        <v>2687</v>
      </c>
      <c r="H3628" t="s">
        <v>6986</v>
      </c>
      <c r="I3628" t="s">
        <v>692</v>
      </c>
      <c r="J3628">
        <v>630357166.47805607</v>
      </c>
      <c r="L3628" s="4"/>
      <c r="M3628" s="4"/>
    </row>
    <row r="3629" spans="1:13" x14ac:dyDescent="0.4">
      <c r="A3629">
        <v>210001225</v>
      </c>
      <c r="B3629" t="s">
        <v>2088</v>
      </c>
      <c r="C3629" t="s">
        <v>6964</v>
      </c>
      <c r="D3629" t="s">
        <v>2687</v>
      </c>
      <c r="F3629" t="s">
        <v>6988</v>
      </c>
      <c r="G3629" t="s">
        <v>2687</v>
      </c>
      <c r="H3629" t="s">
        <v>6988</v>
      </c>
      <c r="I3629" t="s">
        <v>692</v>
      </c>
      <c r="J3629">
        <v>270153131.63381302</v>
      </c>
      <c r="L3629" s="4"/>
      <c r="M3629" s="4"/>
    </row>
    <row r="3630" spans="1:13" x14ac:dyDescent="0.4">
      <c r="A3630">
        <v>210001225</v>
      </c>
      <c r="B3630" t="s">
        <v>2088</v>
      </c>
      <c r="C3630" t="s">
        <v>6964</v>
      </c>
      <c r="D3630" t="s">
        <v>2687</v>
      </c>
      <c r="F3630" t="s">
        <v>6989</v>
      </c>
      <c r="G3630" t="s">
        <v>2687</v>
      </c>
      <c r="H3630" t="s">
        <v>6989</v>
      </c>
      <c r="I3630" t="s">
        <v>692</v>
      </c>
      <c r="J3630">
        <v>216122533.7079806</v>
      </c>
      <c r="L3630" s="4"/>
      <c r="M3630" s="4"/>
    </row>
    <row r="3631" spans="1:13" x14ac:dyDescent="0.4">
      <c r="A3631">
        <v>210001225</v>
      </c>
      <c r="B3631" t="s">
        <v>2088</v>
      </c>
      <c r="C3631" t="s">
        <v>6964</v>
      </c>
      <c r="D3631" t="s">
        <v>2687</v>
      </c>
      <c r="F3631" t="s">
        <v>6990</v>
      </c>
      <c r="G3631" t="s">
        <v>2687</v>
      </c>
      <c r="H3631" t="s">
        <v>6990</v>
      </c>
      <c r="I3631" t="s">
        <v>692</v>
      </c>
      <c r="J3631">
        <v>198112243.8747476</v>
      </c>
      <c r="L3631" s="4"/>
      <c r="M3631" s="4"/>
    </row>
    <row r="3632" spans="1:13" x14ac:dyDescent="0.4">
      <c r="A3632">
        <v>210001225</v>
      </c>
      <c r="B3632" t="s">
        <v>2088</v>
      </c>
      <c r="C3632" t="s">
        <v>6964</v>
      </c>
      <c r="D3632" t="s">
        <v>2687</v>
      </c>
      <c r="F3632" t="s">
        <v>6991</v>
      </c>
      <c r="G3632" t="s">
        <v>2687</v>
      </c>
      <c r="H3632" t="s">
        <v>6991</v>
      </c>
      <c r="I3632" t="s">
        <v>692</v>
      </c>
      <c r="J3632">
        <v>117066371.8568701</v>
      </c>
      <c r="L3632" s="4"/>
      <c r="M3632" s="4"/>
    </row>
    <row r="3633" spans="1:13" x14ac:dyDescent="0.4">
      <c r="A3633">
        <v>210001225</v>
      </c>
      <c r="B3633" t="s">
        <v>2088</v>
      </c>
      <c r="C3633" t="s">
        <v>6964</v>
      </c>
      <c r="D3633" t="s">
        <v>2687</v>
      </c>
      <c r="F3633" t="s">
        <v>6992</v>
      </c>
      <c r="G3633" t="s">
        <v>2687</v>
      </c>
      <c r="H3633" t="s">
        <v>6992</v>
      </c>
      <c r="I3633" t="s">
        <v>692</v>
      </c>
      <c r="J3633">
        <v>774439059.53110981</v>
      </c>
      <c r="L3633" s="4"/>
      <c r="M3633" s="4"/>
    </row>
    <row r="3634" spans="1:13" x14ac:dyDescent="0.4">
      <c r="A3634">
        <v>210001225</v>
      </c>
      <c r="B3634" t="s">
        <v>2088</v>
      </c>
      <c r="C3634" t="s">
        <v>6964</v>
      </c>
      <c r="D3634" t="s">
        <v>2687</v>
      </c>
      <c r="F3634" t="s">
        <v>6993</v>
      </c>
      <c r="G3634" t="s">
        <v>2687</v>
      </c>
      <c r="H3634" t="s">
        <v>6993</v>
      </c>
      <c r="I3634" t="s">
        <v>692</v>
      </c>
      <c r="J3634">
        <v>293209450.03710961</v>
      </c>
      <c r="L3634" s="4"/>
      <c r="M3634" s="4"/>
    </row>
    <row r="3635" spans="1:13" x14ac:dyDescent="0.4">
      <c r="A3635">
        <v>210001225</v>
      </c>
      <c r="B3635" t="s">
        <v>2088</v>
      </c>
      <c r="C3635" t="s">
        <v>6964</v>
      </c>
      <c r="D3635" t="s">
        <v>2687</v>
      </c>
      <c r="F3635" t="s">
        <v>9609</v>
      </c>
      <c r="G3635" t="s">
        <v>2687</v>
      </c>
      <c r="H3635" t="s">
        <v>9609</v>
      </c>
      <c r="I3635" t="s">
        <v>692</v>
      </c>
      <c r="J3635">
        <v>216122379.66903701</v>
      </c>
      <c r="L3635" s="4"/>
      <c r="M3635" s="4"/>
    </row>
    <row r="3636" spans="1:13" x14ac:dyDescent="0.4">
      <c r="A3636">
        <v>210001225</v>
      </c>
      <c r="B3636" t="s">
        <v>2088</v>
      </c>
      <c r="C3636" t="s">
        <v>6964</v>
      </c>
      <c r="D3636" t="s">
        <v>2687</v>
      </c>
      <c r="F3636" t="s">
        <v>9610</v>
      </c>
      <c r="G3636" t="s">
        <v>2687</v>
      </c>
      <c r="H3636" t="s">
        <v>9610</v>
      </c>
      <c r="I3636" t="s">
        <v>692</v>
      </c>
      <c r="J3636">
        <v>900510477.82396996</v>
      </c>
      <c r="L3636" s="4"/>
      <c r="M3636" s="4"/>
    </row>
    <row r="3637" spans="1:13" x14ac:dyDescent="0.4">
      <c r="A3637">
        <v>210001225</v>
      </c>
      <c r="B3637" t="s">
        <v>2088</v>
      </c>
      <c r="C3637" t="s">
        <v>6964</v>
      </c>
      <c r="D3637" t="s">
        <v>2687</v>
      </c>
      <c r="F3637" t="s">
        <v>6994</v>
      </c>
      <c r="G3637" t="s">
        <v>2687</v>
      </c>
      <c r="H3637" t="s">
        <v>6994</v>
      </c>
      <c r="I3637" t="s">
        <v>692</v>
      </c>
      <c r="J3637">
        <v>720408511.34701955</v>
      </c>
      <c r="L3637" s="4"/>
      <c r="M3637" s="4"/>
    </row>
    <row r="3638" spans="1:13" x14ac:dyDescent="0.4">
      <c r="A3638">
        <v>210001225</v>
      </c>
      <c r="B3638" t="s">
        <v>2088</v>
      </c>
      <c r="C3638" t="s">
        <v>6964</v>
      </c>
      <c r="D3638" t="s">
        <v>2687</v>
      </c>
      <c r="F3638" t="s">
        <v>6995</v>
      </c>
      <c r="G3638" t="s">
        <v>2687</v>
      </c>
      <c r="H3638" t="s">
        <v>6995</v>
      </c>
      <c r="I3638" t="s">
        <v>692</v>
      </c>
      <c r="J3638">
        <v>360204135.93229991</v>
      </c>
      <c r="L3638" s="4"/>
      <c r="M3638" s="4"/>
    </row>
    <row r="3639" spans="1:13" x14ac:dyDescent="0.4">
      <c r="A3639">
        <v>210001225</v>
      </c>
      <c r="B3639" t="s">
        <v>2088</v>
      </c>
      <c r="C3639" t="s">
        <v>6964</v>
      </c>
      <c r="D3639" t="s">
        <v>2687</v>
      </c>
      <c r="F3639" t="s">
        <v>6996</v>
      </c>
      <c r="G3639" t="s">
        <v>2687</v>
      </c>
      <c r="H3639" t="s">
        <v>6996</v>
      </c>
      <c r="I3639" t="s">
        <v>692</v>
      </c>
      <c r="J3639">
        <v>72040844.836755574</v>
      </c>
      <c r="L3639" s="4"/>
      <c r="M3639" s="4"/>
    </row>
    <row r="3640" spans="1:13" x14ac:dyDescent="0.4">
      <c r="A3640">
        <v>210001225</v>
      </c>
      <c r="B3640" t="s">
        <v>2088</v>
      </c>
      <c r="C3640" t="s">
        <v>6964</v>
      </c>
      <c r="D3640" t="s">
        <v>2687</v>
      </c>
      <c r="F3640" t="s">
        <v>6997</v>
      </c>
      <c r="G3640" t="s">
        <v>2687</v>
      </c>
      <c r="H3640" t="s">
        <v>6997</v>
      </c>
      <c r="I3640" t="s">
        <v>692</v>
      </c>
      <c r="J3640">
        <v>2495612899.09023</v>
      </c>
      <c r="L3640" s="4"/>
      <c r="M3640" s="4"/>
    </row>
    <row r="3641" spans="1:13" x14ac:dyDescent="0.4">
      <c r="A3641">
        <v>210001225</v>
      </c>
      <c r="B3641" t="s">
        <v>2088</v>
      </c>
      <c r="C3641" t="s">
        <v>6964</v>
      </c>
      <c r="D3641" t="s">
        <v>2687</v>
      </c>
      <c r="F3641" t="s">
        <v>6998</v>
      </c>
      <c r="G3641" t="s">
        <v>2687</v>
      </c>
      <c r="H3641" t="s">
        <v>6998</v>
      </c>
      <c r="I3641" t="s">
        <v>692</v>
      </c>
      <c r="J3641">
        <v>1714054799.0133979</v>
      </c>
      <c r="L3641" s="4"/>
      <c r="M3641" s="4"/>
    </row>
    <row r="3642" spans="1:13" x14ac:dyDescent="0.4">
      <c r="A3642">
        <v>210001225</v>
      </c>
      <c r="B3642" t="s">
        <v>2088</v>
      </c>
      <c r="C3642" t="s">
        <v>6964</v>
      </c>
      <c r="D3642" t="s">
        <v>2687</v>
      </c>
      <c r="F3642" t="s">
        <v>6999</v>
      </c>
      <c r="G3642" t="s">
        <v>2687</v>
      </c>
      <c r="H3642" t="s">
        <v>6999</v>
      </c>
      <c r="I3642" t="s">
        <v>692</v>
      </c>
      <c r="J3642">
        <v>252142896.75718221</v>
      </c>
      <c r="L3642" s="4"/>
      <c r="M3642" s="4"/>
    </row>
    <row r="3643" spans="1:13" x14ac:dyDescent="0.4">
      <c r="A3643">
        <v>210001225</v>
      </c>
      <c r="B3643" t="s">
        <v>2088</v>
      </c>
      <c r="C3643" t="s">
        <v>6964</v>
      </c>
      <c r="D3643" t="s">
        <v>2687</v>
      </c>
      <c r="F3643" t="s">
        <v>9611</v>
      </c>
      <c r="G3643" t="s">
        <v>2687</v>
      </c>
      <c r="H3643" t="s">
        <v>9611</v>
      </c>
      <c r="I3643" t="s">
        <v>692</v>
      </c>
      <c r="J3643">
        <v>18010536.536228381</v>
      </c>
      <c r="L3643" s="4"/>
      <c r="M3643" s="4"/>
    </row>
    <row r="3644" spans="1:13" x14ac:dyDescent="0.4">
      <c r="A3644">
        <v>210001225</v>
      </c>
      <c r="B3644" t="s">
        <v>2088</v>
      </c>
      <c r="C3644" t="s">
        <v>6964</v>
      </c>
      <c r="D3644" t="s">
        <v>2687</v>
      </c>
      <c r="F3644" t="s">
        <v>7001</v>
      </c>
      <c r="G3644" t="s">
        <v>2687</v>
      </c>
      <c r="H3644" t="s">
        <v>7001</v>
      </c>
      <c r="I3644" t="s">
        <v>692</v>
      </c>
      <c r="J3644">
        <v>1555387219.947207</v>
      </c>
      <c r="L3644" s="4"/>
      <c r="M3644" s="4"/>
    </row>
    <row r="3645" spans="1:13" x14ac:dyDescent="0.4">
      <c r="A3645">
        <v>210001225</v>
      </c>
      <c r="B3645" t="s">
        <v>2088</v>
      </c>
      <c r="C3645" t="s">
        <v>6964</v>
      </c>
      <c r="D3645" t="s">
        <v>2687</v>
      </c>
      <c r="F3645" t="s">
        <v>7002</v>
      </c>
      <c r="G3645" t="s">
        <v>2687</v>
      </c>
      <c r="H3645" t="s">
        <v>7002</v>
      </c>
      <c r="I3645" t="s">
        <v>692</v>
      </c>
      <c r="J3645">
        <v>299869854.47090417</v>
      </c>
      <c r="L3645" s="4"/>
      <c r="M3645" s="4"/>
    </row>
    <row r="3646" spans="1:13" x14ac:dyDescent="0.4">
      <c r="A3646">
        <v>210001225</v>
      </c>
      <c r="B3646" t="s">
        <v>2088</v>
      </c>
      <c r="C3646" t="s">
        <v>6964</v>
      </c>
      <c r="D3646" t="s">
        <v>2687</v>
      </c>
      <c r="F3646" t="s">
        <v>7003</v>
      </c>
      <c r="G3646" t="s">
        <v>2687</v>
      </c>
      <c r="H3646" t="s">
        <v>7003</v>
      </c>
      <c r="I3646" t="s">
        <v>692</v>
      </c>
      <c r="J3646">
        <v>187568743.92043921</v>
      </c>
      <c r="L3646" s="4"/>
      <c r="M3646" s="4"/>
    </row>
    <row r="3647" spans="1:13" x14ac:dyDescent="0.4">
      <c r="A3647">
        <v>210001225</v>
      </c>
      <c r="B3647" t="s">
        <v>2088</v>
      </c>
      <c r="C3647" t="s">
        <v>6964</v>
      </c>
      <c r="D3647" t="s">
        <v>2687</v>
      </c>
      <c r="F3647" t="s">
        <v>7004</v>
      </c>
      <c r="G3647" t="s">
        <v>2687</v>
      </c>
      <c r="H3647" t="s">
        <v>7004</v>
      </c>
      <c r="I3647" t="s">
        <v>692</v>
      </c>
      <c r="J3647">
        <v>301885431.98351258</v>
      </c>
      <c r="L3647" s="4"/>
      <c r="M3647" s="4"/>
    </row>
    <row r="3648" spans="1:13" x14ac:dyDescent="0.4">
      <c r="A3648">
        <v>210001244</v>
      </c>
      <c r="B3648" t="s">
        <v>2095</v>
      </c>
      <c r="C3648" t="s">
        <v>7007</v>
      </c>
      <c r="D3648" t="s">
        <v>2687</v>
      </c>
      <c r="F3648" t="s">
        <v>7041</v>
      </c>
      <c r="G3648" t="s">
        <v>2687</v>
      </c>
      <c r="H3648" t="s">
        <v>7041</v>
      </c>
      <c r="I3648" t="s">
        <v>692</v>
      </c>
      <c r="J3648">
        <v>230735761.74175361</v>
      </c>
      <c r="L3648" s="4"/>
      <c r="M3648" s="4"/>
    </row>
    <row r="3649" spans="1:13" x14ac:dyDescent="0.4">
      <c r="A3649">
        <v>210001244</v>
      </c>
      <c r="B3649" t="s">
        <v>2095</v>
      </c>
      <c r="C3649" t="s">
        <v>7007</v>
      </c>
      <c r="D3649" t="s">
        <v>2687</v>
      </c>
      <c r="F3649" t="s">
        <v>7059</v>
      </c>
      <c r="G3649" t="s">
        <v>2687</v>
      </c>
      <c r="H3649" t="s">
        <v>7059</v>
      </c>
      <c r="I3649" t="s">
        <v>692</v>
      </c>
      <c r="J3649">
        <v>319880373.06904101</v>
      </c>
      <c r="L3649" s="4"/>
      <c r="M3649" s="4"/>
    </row>
    <row r="3650" spans="1:13" x14ac:dyDescent="0.4">
      <c r="A3650">
        <v>210001244</v>
      </c>
      <c r="B3650" t="s">
        <v>2095</v>
      </c>
      <c r="C3650" t="s">
        <v>7007</v>
      </c>
      <c r="D3650" t="s">
        <v>2687</v>
      </c>
      <c r="F3650" t="s">
        <v>7061</v>
      </c>
      <c r="G3650" t="s">
        <v>2687</v>
      </c>
      <c r="H3650" t="s">
        <v>7061</v>
      </c>
      <c r="I3650" t="s">
        <v>692</v>
      </c>
      <c r="J3650">
        <v>87240101.74610208</v>
      </c>
      <c r="L3650" s="4"/>
      <c r="M3650" s="4"/>
    </row>
    <row r="3651" spans="1:13" x14ac:dyDescent="0.4">
      <c r="A3651">
        <v>210001244</v>
      </c>
      <c r="B3651" t="s">
        <v>2095</v>
      </c>
      <c r="C3651" t="s">
        <v>7007</v>
      </c>
      <c r="D3651" t="s">
        <v>2687</v>
      </c>
      <c r="F3651" t="s">
        <v>7043</v>
      </c>
      <c r="G3651" t="s">
        <v>2687</v>
      </c>
      <c r="H3651" t="s">
        <v>7043</v>
      </c>
      <c r="I3651" t="s">
        <v>692</v>
      </c>
      <c r="J3651">
        <v>14750207.44282396</v>
      </c>
      <c r="L3651" s="4"/>
      <c r="M3651" s="4"/>
    </row>
    <row r="3652" spans="1:13" x14ac:dyDescent="0.4">
      <c r="A3652">
        <v>210001244</v>
      </c>
      <c r="B3652" t="s">
        <v>2095</v>
      </c>
      <c r="C3652" t="s">
        <v>7007</v>
      </c>
      <c r="D3652" t="s">
        <v>2687</v>
      </c>
      <c r="F3652" t="s">
        <v>7020</v>
      </c>
      <c r="G3652" t="s">
        <v>2687</v>
      </c>
      <c r="H3652" t="s">
        <v>7020</v>
      </c>
      <c r="I3652" t="s">
        <v>692</v>
      </c>
      <c r="J3652">
        <v>36119263.245056853</v>
      </c>
      <c r="L3652" s="4"/>
      <c r="M3652" s="4"/>
    </row>
    <row r="3653" spans="1:13" x14ac:dyDescent="0.4">
      <c r="A3653">
        <v>210001244</v>
      </c>
      <c r="B3653" t="s">
        <v>2095</v>
      </c>
      <c r="C3653" t="s">
        <v>7007</v>
      </c>
      <c r="D3653" t="s">
        <v>2687</v>
      </c>
      <c r="F3653" t="s">
        <v>7033</v>
      </c>
      <c r="G3653" t="s">
        <v>2687</v>
      </c>
      <c r="H3653" t="s">
        <v>7033</v>
      </c>
      <c r="I3653" t="s">
        <v>692</v>
      </c>
      <c r="J3653">
        <v>224529733.5438073</v>
      </c>
      <c r="L3653" s="4"/>
      <c r="M3653" s="4"/>
    </row>
    <row r="3654" spans="1:13" x14ac:dyDescent="0.4">
      <c r="A3654">
        <v>210001244</v>
      </c>
      <c r="B3654" t="s">
        <v>2095</v>
      </c>
      <c r="C3654" t="s">
        <v>7007</v>
      </c>
      <c r="D3654" t="s">
        <v>2687</v>
      </c>
      <c r="F3654" t="s">
        <v>7040</v>
      </c>
      <c r="G3654" t="s">
        <v>2687</v>
      </c>
      <c r="H3654" t="s">
        <v>7040</v>
      </c>
      <c r="I3654" t="s">
        <v>692</v>
      </c>
      <c r="J3654">
        <v>52344061.047661237</v>
      </c>
      <c r="L3654" s="4"/>
      <c r="M3654" s="4"/>
    </row>
    <row r="3655" spans="1:13" x14ac:dyDescent="0.4">
      <c r="A3655">
        <v>210001244</v>
      </c>
      <c r="B3655" t="s">
        <v>2095</v>
      </c>
      <c r="C3655" t="s">
        <v>7007</v>
      </c>
      <c r="D3655" t="s">
        <v>2687</v>
      </c>
      <c r="F3655" t="s">
        <v>7027</v>
      </c>
      <c r="G3655" t="s">
        <v>2687</v>
      </c>
      <c r="H3655" t="s">
        <v>7027</v>
      </c>
      <c r="I3655" t="s">
        <v>692</v>
      </c>
      <c r="J3655">
        <v>164075309.19721791</v>
      </c>
      <c r="L3655" s="4"/>
      <c r="M3655" s="4"/>
    </row>
    <row r="3656" spans="1:13" x14ac:dyDescent="0.4">
      <c r="A3656">
        <v>210001244</v>
      </c>
      <c r="B3656" t="s">
        <v>2095</v>
      </c>
      <c r="C3656" t="s">
        <v>7007</v>
      </c>
      <c r="D3656" t="s">
        <v>2687</v>
      </c>
      <c r="F3656" t="s">
        <v>7021</v>
      </c>
      <c r="G3656" t="s">
        <v>2687</v>
      </c>
      <c r="H3656" t="s">
        <v>7021</v>
      </c>
      <c r="I3656" t="s">
        <v>692</v>
      </c>
      <c r="J3656">
        <v>93056108.529175565</v>
      </c>
      <c r="L3656" s="4"/>
      <c r="M3656" s="4"/>
    </row>
    <row r="3657" spans="1:13" x14ac:dyDescent="0.4">
      <c r="A3657">
        <v>210001244</v>
      </c>
      <c r="B3657" t="s">
        <v>2095</v>
      </c>
      <c r="C3657" t="s">
        <v>7007</v>
      </c>
      <c r="D3657" t="s">
        <v>2687</v>
      </c>
      <c r="F3657" t="s">
        <v>7047</v>
      </c>
      <c r="G3657" t="s">
        <v>2687</v>
      </c>
      <c r="H3657" t="s">
        <v>7047</v>
      </c>
      <c r="I3657" t="s">
        <v>692</v>
      </c>
      <c r="J3657">
        <v>2483270710.500886</v>
      </c>
      <c r="L3657" s="4"/>
      <c r="M3657" s="4"/>
    </row>
    <row r="3658" spans="1:13" x14ac:dyDescent="0.4">
      <c r="A3658">
        <v>210001244</v>
      </c>
      <c r="B3658" t="s">
        <v>2095</v>
      </c>
      <c r="C3658" t="s">
        <v>7007</v>
      </c>
      <c r="D3658" t="s">
        <v>2687</v>
      </c>
      <c r="F3658" t="s">
        <v>7072</v>
      </c>
      <c r="G3658" t="s">
        <v>2687</v>
      </c>
      <c r="H3658" t="s">
        <v>7072</v>
      </c>
      <c r="I3658" t="s">
        <v>692</v>
      </c>
      <c r="J3658">
        <v>123232925.00369491</v>
      </c>
      <c r="L3658" s="4"/>
      <c r="M3658" s="4"/>
    </row>
    <row r="3659" spans="1:13" x14ac:dyDescent="0.4">
      <c r="A3659">
        <v>210001244</v>
      </c>
      <c r="B3659" t="s">
        <v>2095</v>
      </c>
      <c r="C3659" t="s">
        <v>7007</v>
      </c>
      <c r="D3659" t="s">
        <v>2687</v>
      </c>
      <c r="F3659" t="s">
        <v>7022</v>
      </c>
      <c r="G3659" t="s">
        <v>2687</v>
      </c>
      <c r="H3659" t="s">
        <v>7022</v>
      </c>
      <c r="I3659" t="s">
        <v>692</v>
      </c>
      <c r="J3659">
        <v>80209480.106451541</v>
      </c>
      <c r="L3659" s="4"/>
      <c r="M3659" s="4"/>
    </row>
    <row r="3660" spans="1:13" x14ac:dyDescent="0.4">
      <c r="A3660">
        <v>210001244</v>
      </c>
      <c r="B3660" t="s">
        <v>2095</v>
      </c>
      <c r="C3660" t="s">
        <v>7007</v>
      </c>
      <c r="D3660" t="s">
        <v>2687</v>
      </c>
      <c r="F3660" t="s">
        <v>7031</v>
      </c>
      <c r="G3660" t="s">
        <v>2687</v>
      </c>
      <c r="H3660" t="s">
        <v>7031</v>
      </c>
      <c r="I3660" t="s">
        <v>692</v>
      </c>
      <c r="J3660">
        <v>29080033.915367361</v>
      </c>
      <c r="L3660" s="4"/>
      <c r="M3660" s="4"/>
    </row>
    <row r="3661" spans="1:13" x14ac:dyDescent="0.4">
      <c r="A3661">
        <v>210001244</v>
      </c>
      <c r="B3661" t="s">
        <v>2095</v>
      </c>
      <c r="C3661" t="s">
        <v>7007</v>
      </c>
      <c r="D3661" t="s">
        <v>2687</v>
      </c>
      <c r="F3661" t="s">
        <v>7073</v>
      </c>
      <c r="G3661" t="s">
        <v>2687</v>
      </c>
      <c r="H3661" t="s">
        <v>7073</v>
      </c>
      <c r="I3661" t="s">
        <v>692</v>
      </c>
      <c r="J3661">
        <v>116320135.6614694</v>
      </c>
      <c r="L3661" s="4"/>
      <c r="M3661" s="4"/>
    </row>
    <row r="3662" spans="1:13" x14ac:dyDescent="0.4">
      <c r="A3662">
        <v>210001244</v>
      </c>
      <c r="B3662" t="s">
        <v>2095</v>
      </c>
      <c r="C3662" t="s">
        <v>7007</v>
      </c>
      <c r="D3662" t="s">
        <v>2687</v>
      </c>
      <c r="F3662" t="s">
        <v>7014</v>
      </c>
      <c r="G3662" t="s">
        <v>2687</v>
      </c>
      <c r="H3662" t="s">
        <v>7014</v>
      </c>
      <c r="I3662" t="s">
        <v>692</v>
      </c>
      <c r="J3662">
        <v>69912996.177901775</v>
      </c>
      <c r="L3662" s="4"/>
      <c r="M3662" s="4"/>
    </row>
    <row r="3663" spans="1:13" x14ac:dyDescent="0.4">
      <c r="A3663">
        <v>210001244</v>
      </c>
      <c r="B3663" t="s">
        <v>2095</v>
      </c>
      <c r="C3663" t="s">
        <v>7007</v>
      </c>
      <c r="D3663" t="s">
        <v>2687</v>
      </c>
      <c r="F3663" t="s">
        <v>7035</v>
      </c>
      <c r="G3663" t="s">
        <v>2687</v>
      </c>
      <c r="H3663" t="s">
        <v>7035</v>
      </c>
      <c r="I3663" t="s">
        <v>692</v>
      </c>
      <c r="J3663">
        <v>45578998.277725853</v>
      </c>
      <c r="L3663" s="4"/>
      <c r="M3663" s="4"/>
    </row>
    <row r="3664" spans="1:13" x14ac:dyDescent="0.4">
      <c r="A3664">
        <v>210001244</v>
      </c>
      <c r="B3664" t="s">
        <v>2095</v>
      </c>
      <c r="C3664" t="s">
        <v>7007</v>
      </c>
      <c r="D3664" t="s">
        <v>2687</v>
      </c>
      <c r="F3664" t="s">
        <v>7019</v>
      </c>
      <c r="G3664" t="s">
        <v>2687</v>
      </c>
      <c r="H3664" t="s">
        <v>7019</v>
      </c>
      <c r="I3664" t="s">
        <v>692</v>
      </c>
      <c r="J3664">
        <v>180296210.27527761</v>
      </c>
      <c r="L3664" s="4"/>
      <c r="M3664" s="4"/>
    </row>
    <row r="3665" spans="1:13" x14ac:dyDescent="0.4">
      <c r="A3665">
        <v>210001244</v>
      </c>
      <c r="B3665" t="s">
        <v>2095</v>
      </c>
      <c r="C3665" t="s">
        <v>7007</v>
      </c>
      <c r="D3665" t="s">
        <v>2687</v>
      </c>
      <c r="F3665" t="s">
        <v>7025</v>
      </c>
      <c r="G3665" t="s">
        <v>2687</v>
      </c>
      <c r="H3665" t="s">
        <v>7025</v>
      </c>
      <c r="I3665" t="s">
        <v>692</v>
      </c>
      <c r="J3665">
        <v>76149325.771187961</v>
      </c>
      <c r="L3665" s="4"/>
      <c r="M3665" s="4"/>
    </row>
    <row r="3666" spans="1:13" x14ac:dyDescent="0.4">
      <c r="A3666">
        <v>210001244</v>
      </c>
      <c r="B3666" t="s">
        <v>2095</v>
      </c>
      <c r="C3666" t="s">
        <v>7007</v>
      </c>
      <c r="D3666" t="s">
        <v>2687</v>
      </c>
      <c r="F3666" t="s">
        <v>7069</v>
      </c>
      <c r="G3666" t="s">
        <v>2687</v>
      </c>
      <c r="H3666" t="s">
        <v>7069</v>
      </c>
      <c r="I3666" t="s">
        <v>692</v>
      </c>
      <c r="J3666">
        <v>354674691.80884588</v>
      </c>
      <c r="L3666" s="4"/>
      <c r="M3666" s="4"/>
    </row>
    <row r="3667" spans="1:13" x14ac:dyDescent="0.4">
      <c r="A3667">
        <v>210001244</v>
      </c>
      <c r="B3667" t="s">
        <v>2095</v>
      </c>
      <c r="C3667" t="s">
        <v>7007</v>
      </c>
      <c r="D3667" t="s">
        <v>2687</v>
      </c>
      <c r="F3667" t="s">
        <v>7064</v>
      </c>
      <c r="G3667" t="s">
        <v>2687</v>
      </c>
      <c r="H3667" t="s">
        <v>7064</v>
      </c>
      <c r="I3667" t="s">
        <v>692</v>
      </c>
      <c r="J3667">
        <v>54074497.545829087</v>
      </c>
      <c r="L3667" s="4"/>
      <c r="M3667" s="4"/>
    </row>
    <row r="3668" spans="1:13" x14ac:dyDescent="0.4">
      <c r="A3668">
        <v>210001244</v>
      </c>
      <c r="B3668" t="s">
        <v>2095</v>
      </c>
      <c r="C3668" t="s">
        <v>7007</v>
      </c>
      <c r="D3668" t="s">
        <v>2687</v>
      </c>
      <c r="F3668" t="s">
        <v>7028</v>
      </c>
      <c r="G3668" t="s">
        <v>2687</v>
      </c>
      <c r="H3668" t="s">
        <v>7028</v>
      </c>
      <c r="I3668" t="s">
        <v>692</v>
      </c>
      <c r="J3668">
        <v>332535015.10785568</v>
      </c>
      <c r="L3668" s="4"/>
      <c r="M3668" s="4"/>
    </row>
    <row r="3669" spans="1:13" x14ac:dyDescent="0.4">
      <c r="A3669">
        <v>210001244</v>
      </c>
      <c r="B3669" t="s">
        <v>2095</v>
      </c>
      <c r="C3669" t="s">
        <v>7007</v>
      </c>
      <c r="D3669" t="s">
        <v>2687</v>
      </c>
      <c r="F3669" t="s">
        <v>7016</v>
      </c>
      <c r="G3669" t="s">
        <v>2687</v>
      </c>
      <c r="H3669" t="s">
        <v>7016</v>
      </c>
      <c r="I3669" t="s">
        <v>692</v>
      </c>
      <c r="J3669">
        <v>116320135.6614694</v>
      </c>
      <c r="L3669" s="4"/>
      <c r="M3669" s="4"/>
    </row>
    <row r="3670" spans="1:13" x14ac:dyDescent="0.4">
      <c r="A3670">
        <v>210001244</v>
      </c>
      <c r="B3670" t="s">
        <v>2095</v>
      </c>
      <c r="C3670" t="s">
        <v>7007</v>
      </c>
      <c r="D3670" t="s">
        <v>2687</v>
      </c>
      <c r="F3670" t="s">
        <v>7060</v>
      </c>
      <c r="G3670" t="s">
        <v>2687</v>
      </c>
      <c r="H3670" t="s">
        <v>7060</v>
      </c>
      <c r="I3670" t="s">
        <v>692</v>
      </c>
      <c r="J3670">
        <v>210528976.7350502</v>
      </c>
      <c r="L3670" s="4"/>
      <c r="M3670" s="4"/>
    </row>
    <row r="3671" spans="1:13" x14ac:dyDescent="0.4">
      <c r="A3671">
        <v>210001244</v>
      </c>
      <c r="B3671" t="s">
        <v>2095</v>
      </c>
      <c r="C3671" t="s">
        <v>7007</v>
      </c>
      <c r="D3671" t="s">
        <v>2687</v>
      </c>
      <c r="F3671" t="s">
        <v>7032</v>
      </c>
      <c r="G3671" t="s">
        <v>2687</v>
      </c>
      <c r="H3671" t="s">
        <v>7032</v>
      </c>
      <c r="I3671" t="s">
        <v>692</v>
      </c>
      <c r="J3671">
        <v>88635943.37403971</v>
      </c>
      <c r="L3671" s="4"/>
      <c r="M3671" s="4"/>
    </row>
    <row r="3672" spans="1:13" x14ac:dyDescent="0.4">
      <c r="A3672">
        <v>210001244</v>
      </c>
      <c r="B3672" t="s">
        <v>2095</v>
      </c>
      <c r="C3672" t="s">
        <v>7007</v>
      </c>
      <c r="D3672" t="s">
        <v>2687</v>
      </c>
      <c r="F3672" t="s">
        <v>7071</v>
      </c>
      <c r="G3672" t="s">
        <v>2687</v>
      </c>
      <c r="H3672" t="s">
        <v>7071</v>
      </c>
      <c r="I3672" t="s">
        <v>692</v>
      </c>
      <c r="J3672">
        <v>144588720.31046239</v>
      </c>
      <c r="L3672" s="4"/>
      <c r="M3672" s="4"/>
    </row>
    <row r="3673" spans="1:13" x14ac:dyDescent="0.4">
      <c r="A3673">
        <v>210001244</v>
      </c>
      <c r="B3673" t="s">
        <v>2095</v>
      </c>
      <c r="C3673" t="s">
        <v>7007</v>
      </c>
      <c r="D3673" t="s">
        <v>2687</v>
      </c>
      <c r="F3673" t="s">
        <v>7068</v>
      </c>
      <c r="G3673" t="s">
        <v>2687</v>
      </c>
      <c r="H3673" t="s">
        <v>7068</v>
      </c>
      <c r="I3673" t="s">
        <v>692</v>
      </c>
      <c r="J3673">
        <v>309932151.6266616</v>
      </c>
      <c r="L3673" s="4"/>
      <c r="M3673" s="4"/>
    </row>
    <row r="3674" spans="1:13" x14ac:dyDescent="0.4">
      <c r="A3674">
        <v>210001244</v>
      </c>
      <c r="B3674" t="s">
        <v>2095</v>
      </c>
      <c r="C3674" t="s">
        <v>7007</v>
      </c>
      <c r="D3674" t="s">
        <v>2687</v>
      </c>
      <c r="F3674" t="s">
        <v>7037</v>
      </c>
      <c r="G3674" t="s">
        <v>2687</v>
      </c>
      <c r="H3674" t="s">
        <v>7037</v>
      </c>
      <c r="I3674" t="s">
        <v>692</v>
      </c>
      <c r="J3674">
        <v>70355768.774297148</v>
      </c>
      <c r="L3674" s="4"/>
      <c r="M3674" s="4"/>
    </row>
    <row r="3675" spans="1:13" x14ac:dyDescent="0.4">
      <c r="A3675">
        <v>210001244</v>
      </c>
      <c r="B3675" t="s">
        <v>2095</v>
      </c>
      <c r="C3675" t="s">
        <v>7007</v>
      </c>
      <c r="D3675" t="s">
        <v>2687</v>
      </c>
      <c r="F3675" t="s">
        <v>7058</v>
      </c>
      <c r="G3675" t="s">
        <v>2687</v>
      </c>
      <c r="H3675" t="s">
        <v>7058</v>
      </c>
      <c r="I3675" t="s">
        <v>692</v>
      </c>
      <c r="J3675">
        <v>152139816.39713019</v>
      </c>
      <c r="L3675" s="4"/>
      <c r="M3675" s="4"/>
    </row>
    <row r="3676" spans="1:13" x14ac:dyDescent="0.4">
      <c r="A3676">
        <v>210001244</v>
      </c>
      <c r="B3676" t="s">
        <v>2095</v>
      </c>
      <c r="C3676" t="s">
        <v>7007</v>
      </c>
      <c r="D3676" t="s">
        <v>2687</v>
      </c>
      <c r="F3676" t="s">
        <v>7011</v>
      </c>
      <c r="G3676" t="s">
        <v>2687</v>
      </c>
      <c r="H3676" t="s">
        <v>7011</v>
      </c>
      <c r="I3676" t="s">
        <v>692</v>
      </c>
      <c r="J3676">
        <v>32541197.712042209</v>
      </c>
      <c r="L3676" s="4"/>
      <c r="M3676" s="4"/>
    </row>
    <row r="3677" spans="1:13" x14ac:dyDescent="0.4">
      <c r="A3677">
        <v>210001244</v>
      </c>
      <c r="B3677" t="s">
        <v>2095</v>
      </c>
      <c r="C3677" t="s">
        <v>7007</v>
      </c>
      <c r="D3677" t="s">
        <v>2687</v>
      </c>
      <c r="F3677" t="s">
        <v>7029</v>
      </c>
      <c r="G3677" t="s">
        <v>2687</v>
      </c>
      <c r="H3677" t="s">
        <v>7029</v>
      </c>
      <c r="I3677" t="s">
        <v>692</v>
      </c>
      <c r="J3677">
        <v>86736377.398620084</v>
      </c>
      <c r="L3677" s="4"/>
      <c r="M3677" s="4"/>
    </row>
    <row r="3678" spans="1:13" x14ac:dyDescent="0.4">
      <c r="A3678">
        <v>210001244</v>
      </c>
      <c r="B3678" t="s">
        <v>2095</v>
      </c>
      <c r="C3678" t="s">
        <v>7007</v>
      </c>
      <c r="D3678" t="s">
        <v>2687</v>
      </c>
      <c r="F3678" t="s">
        <v>7030</v>
      </c>
      <c r="G3678" t="s">
        <v>2687</v>
      </c>
      <c r="H3678" t="s">
        <v>7030</v>
      </c>
      <c r="I3678" t="s">
        <v>692</v>
      </c>
      <c r="J3678">
        <v>54550363.220820174</v>
      </c>
      <c r="L3678" s="4"/>
      <c r="M3678" s="4"/>
    </row>
    <row r="3679" spans="1:13" x14ac:dyDescent="0.4">
      <c r="A3679">
        <v>210001244</v>
      </c>
      <c r="B3679" t="s">
        <v>2095</v>
      </c>
      <c r="C3679" t="s">
        <v>7007</v>
      </c>
      <c r="D3679" t="s">
        <v>2687</v>
      </c>
      <c r="F3679" t="s">
        <v>7050</v>
      </c>
      <c r="G3679" t="s">
        <v>2687</v>
      </c>
      <c r="H3679" t="s">
        <v>7050</v>
      </c>
      <c r="I3679" t="s">
        <v>692</v>
      </c>
      <c r="J3679">
        <v>23068492.984246962</v>
      </c>
      <c r="L3679" s="4"/>
      <c r="M3679" s="4"/>
    </row>
    <row r="3680" spans="1:13" x14ac:dyDescent="0.4">
      <c r="A3680">
        <v>210001244</v>
      </c>
      <c r="B3680" t="s">
        <v>2095</v>
      </c>
      <c r="C3680" t="s">
        <v>7007</v>
      </c>
      <c r="D3680" t="s">
        <v>2687</v>
      </c>
      <c r="F3680" t="s">
        <v>7054</v>
      </c>
      <c r="G3680" t="s">
        <v>2687</v>
      </c>
      <c r="H3680" t="s">
        <v>7054</v>
      </c>
      <c r="I3680" t="s">
        <v>692</v>
      </c>
      <c r="J3680">
        <v>13326041.86185275</v>
      </c>
      <c r="L3680" s="4"/>
      <c r="M3680" s="4"/>
    </row>
    <row r="3681" spans="1:13" x14ac:dyDescent="0.4">
      <c r="A3681">
        <v>210001244</v>
      </c>
      <c r="B3681" t="s">
        <v>2095</v>
      </c>
      <c r="C3681" t="s">
        <v>7007</v>
      </c>
      <c r="D3681" t="s">
        <v>2687</v>
      </c>
      <c r="F3681" t="s">
        <v>7053</v>
      </c>
      <c r="G3681" t="s">
        <v>2687</v>
      </c>
      <c r="H3681" t="s">
        <v>7053</v>
      </c>
      <c r="I3681" t="s">
        <v>692</v>
      </c>
      <c r="J3681">
        <v>13426426.1389286</v>
      </c>
      <c r="L3681" s="4"/>
      <c r="M3681" s="4"/>
    </row>
    <row r="3682" spans="1:13" x14ac:dyDescent="0.4">
      <c r="A3682">
        <v>210001244</v>
      </c>
      <c r="B3682" t="s">
        <v>2095</v>
      </c>
      <c r="C3682" t="s">
        <v>7007</v>
      </c>
      <c r="D3682" t="s">
        <v>2687</v>
      </c>
      <c r="F3682" t="s">
        <v>7049</v>
      </c>
      <c r="G3682" t="s">
        <v>2687</v>
      </c>
      <c r="H3682" t="s">
        <v>7049</v>
      </c>
      <c r="I3682" t="s">
        <v>692</v>
      </c>
      <c r="J3682">
        <v>837693996.98302984</v>
      </c>
      <c r="L3682" s="4"/>
      <c r="M3682" s="4"/>
    </row>
    <row r="3683" spans="1:13" x14ac:dyDescent="0.4">
      <c r="A3683">
        <v>210001244</v>
      </c>
      <c r="B3683" t="s">
        <v>2095</v>
      </c>
      <c r="C3683" t="s">
        <v>7007</v>
      </c>
      <c r="D3683" t="s">
        <v>2687</v>
      </c>
      <c r="F3683" t="s">
        <v>7026</v>
      </c>
      <c r="G3683" t="s">
        <v>2687</v>
      </c>
      <c r="H3683" t="s">
        <v>7026</v>
      </c>
      <c r="I3683" t="s">
        <v>692</v>
      </c>
      <c r="J3683">
        <v>28520824.863174848</v>
      </c>
      <c r="L3683" s="4"/>
      <c r="M3683" s="4"/>
    </row>
    <row r="3684" spans="1:13" x14ac:dyDescent="0.4">
      <c r="A3684">
        <v>210001244</v>
      </c>
      <c r="B3684" t="s">
        <v>2095</v>
      </c>
      <c r="C3684" t="s">
        <v>7007</v>
      </c>
      <c r="D3684" t="s">
        <v>2687</v>
      </c>
      <c r="F3684" t="s">
        <v>7038</v>
      </c>
      <c r="G3684" t="s">
        <v>2687</v>
      </c>
      <c r="H3684" t="s">
        <v>7038</v>
      </c>
      <c r="I3684" t="s">
        <v>692</v>
      </c>
      <c r="J3684">
        <v>203560237.40757149</v>
      </c>
      <c r="L3684" s="4"/>
      <c r="M3684" s="4"/>
    </row>
    <row r="3685" spans="1:13" x14ac:dyDescent="0.4">
      <c r="A3685">
        <v>210001244</v>
      </c>
      <c r="B3685" t="s">
        <v>2095</v>
      </c>
      <c r="C3685" t="s">
        <v>7007</v>
      </c>
      <c r="D3685" t="s">
        <v>2687</v>
      </c>
      <c r="F3685" t="s">
        <v>7018</v>
      </c>
      <c r="G3685" t="s">
        <v>2687</v>
      </c>
      <c r="H3685" t="s">
        <v>7018</v>
      </c>
      <c r="I3685" t="s">
        <v>692</v>
      </c>
      <c r="J3685">
        <v>38689938.24317532</v>
      </c>
      <c r="L3685" s="4"/>
      <c r="M3685" s="4"/>
    </row>
    <row r="3686" spans="1:13" x14ac:dyDescent="0.4">
      <c r="A3686">
        <v>210001244</v>
      </c>
      <c r="B3686" t="s">
        <v>2095</v>
      </c>
      <c r="C3686" t="s">
        <v>7007</v>
      </c>
      <c r="D3686" t="s">
        <v>2687</v>
      </c>
      <c r="F3686" t="s">
        <v>7023</v>
      </c>
      <c r="G3686" t="s">
        <v>2687</v>
      </c>
      <c r="H3686" t="s">
        <v>7023</v>
      </c>
      <c r="I3686" t="s">
        <v>692</v>
      </c>
      <c r="J3686">
        <v>153974708.37712201</v>
      </c>
      <c r="L3686" s="4"/>
      <c r="M3686" s="4"/>
    </row>
    <row r="3687" spans="1:13" x14ac:dyDescent="0.4">
      <c r="A3687">
        <v>210001244</v>
      </c>
      <c r="B3687" t="s">
        <v>2095</v>
      </c>
      <c r="C3687" t="s">
        <v>7007</v>
      </c>
      <c r="D3687" t="s">
        <v>2687</v>
      </c>
      <c r="F3687" t="s">
        <v>7067</v>
      </c>
      <c r="G3687" t="s">
        <v>2687</v>
      </c>
      <c r="H3687" t="s">
        <v>7067</v>
      </c>
      <c r="I3687" t="s">
        <v>692</v>
      </c>
      <c r="J3687">
        <v>61828804.90949747</v>
      </c>
      <c r="L3687" s="4"/>
      <c r="M3687" s="4"/>
    </row>
    <row r="3688" spans="1:13" x14ac:dyDescent="0.4">
      <c r="A3688">
        <v>210001244</v>
      </c>
      <c r="B3688" t="s">
        <v>2095</v>
      </c>
      <c r="C3688" t="s">
        <v>7007</v>
      </c>
      <c r="D3688" t="s">
        <v>2687</v>
      </c>
      <c r="F3688" t="s">
        <v>7009</v>
      </c>
      <c r="G3688" t="s">
        <v>2687</v>
      </c>
      <c r="H3688" t="s">
        <v>7009</v>
      </c>
      <c r="I3688" t="s">
        <v>692</v>
      </c>
      <c r="J3688">
        <v>87240101.74610208</v>
      </c>
      <c r="L3688" s="4"/>
      <c r="M3688" s="4"/>
    </row>
    <row r="3689" spans="1:13" x14ac:dyDescent="0.4">
      <c r="A3689">
        <v>210001244</v>
      </c>
      <c r="B3689" t="s">
        <v>2095</v>
      </c>
      <c r="C3689" t="s">
        <v>7007</v>
      </c>
      <c r="D3689" t="s">
        <v>2687</v>
      </c>
      <c r="F3689" t="s">
        <v>7062</v>
      </c>
      <c r="G3689" t="s">
        <v>2687</v>
      </c>
      <c r="H3689" t="s">
        <v>7062</v>
      </c>
      <c r="I3689" t="s">
        <v>692</v>
      </c>
      <c r="J3689">
        <v>392550796.22286558</v>
      </c>
      <c r="L3689" s="4"/>
      <c r="M3689" s="4"/>
    </row>
    <row r="3690" spans="1:13" x14ac:dyDescent="0.4">
      <c r="A3690">
        <v>210001244</v>
      </c>
      <c r="B3690" t="s">
        <v>2095</v>
      </c>
      <c r="C3690" t="s">
        <v>7007</v>
      </c>
      <c r="D3690" t="s">
        <v>2687</v>
      </c>
      <c r="F3690" t="s">
        <v>7044</v>
      </c>
      <c r="G3690" t="s">
        <v>2687</v>
      </c>
      <c r="H3690" t="s">
        <v>7044</v>
      </c>
      <c r="I3690" t="s">
        <v>692</v>
      </c>
      <c r="J3690">
        <v>13182270.17417518</v>
      </c>
      <c r="L3690" s="4"/>
      <c r="M3690" s="4"/>
    </row>
    <row r="3691" spans="1:13" x14ac:dyDescent="0.4">
      <c r="A3691">
        <v>210001244</v>
      </c>
      <c r="B3691" t="s">
        <v>2095</v>
      </c>
      <c r="C3691" t="s">
        <v>7007</v>
      </c>
      <c r="D3691" t="s">
        <v>2687</v>
      </c>
      <c r="F3691" t="s">
        <v>7056</v>
      </c>
      <c r="G3691" t="s">
        <v>2687</v>
      </c>
      <c r="H3691" t="s">
        <v>7056</v>
      </c>
      <c r="I3691" t="s">
        <v>692</v>
      </c>
      <c r="J3691">
        <v>168127088.48271391</v>
      </c>
      <c r="L3691" s="4"/>
      <c r="M3691" s="4"/>
    </row>
    <row r="3692" spans="1:13" x14ac:dyDescent="0.4">
      <c r="A3692">
        <v>210001244</v>
      </c>
      <c r="B3692" t="s">
        <v>2095</v>
      </c>
      <c r="C3692" t="s">
        <v>7007</v>
      </c>
      <c r="D3692" t="s">
        <v>2687</v>
      </c>
      <c r="F3692" t="s">
        <v>7015</v>
      </c>
      <c r="G3692" t="s">
        <v>2687</v>
      </c>
      <c r="H3692" t="s">
        <v>7015</v>
      </c>
      <c r="I3692" t="s">
        <v>692</v>
      </c>
      <c r="J3692">
        <v>26615384.72090432</v>
      </c>
      <c r="L3692" s="4"/>
      <c r="M3692" s="4"/>
    </row>
    <row r="3693" spans="1:13" x14ac:dyDescent="0.4">
      <c r="A3693">
        <v>210001244</v>
      </c>
      <c r="B3693" t="s">
        <v>2095</v>
      </c>
      <c r="C3693" t="s">
        <v>7007</v>
      </c>
      <c r="D3693" t="s">
        <v>2687</v>
      </c>
      <c r="F3693" t="s">
        <v>7052</v>
      </c>
      <c r="G3693" t="s">
        <v>2687</v>
      </c>
      <c r="H3693" t="s">
        <v>7052</v>
      </c>
      <c r="I3693" t="s">
        <v>692</v>
      </c>
      <c r="J3693">
        <v>66681913.609565288</v>
      </c>
      <c r="L3693" s="4"/>
      <c r="M3693" s="4"/>
    </row>
    <row r="3694" spans="1:13" x14ac:dyDescent="0.4">
      <c r="A3694">
        <v>210001244</v>
      </c>
      <c r="B3694" t="s">
        <v>2095</v>
      </c>
      <c r="C3694" t="s">
        <v>7007</v>
      </c>
      <c r="D3694" t="s">
        <v>2687</v>
      </c>
      <c r="F3694" t="s">
        <v>7065</v>
      </c>
      <c r="G3694" t="s">
        <v>2687</v>
      </c>
      <c r="H3694" t="s">
        <v>7065</v>
      </c>
      <c r="I3694" t="s">
        <v>692</v>
      </c>
      <c r="J3694">
        <v>59789771.091419742</v>
      </c>
      <c r="L3694" s="4"/>
      <c r="M3694" s="4"/>
    </row>
    <row r="3695" spans="1:13" x14ac:dyDescent="0.4">
      <c r="A3695">
        <v>210001244</v>
      </c>
      <c r="B3695" t="s">
        <v>2095</v>
      </c>
      <c r="C3695" t="s">
        <v>7007</v>
      </c>
      <c r="D3695" t="s">
        <v>2687</v>
      </c>
      <c r="F3695" t="s">
        <v>7017</v>
      </c>
      <c r="G3695" t="s">
        <v>2687</v>
      </c>
      <c r="H3695" t="s">
        <v>7017</v>
      </c>
      <c r="I3695" t="s">
        <v>692</v>
      </c>
      <c r="J3695">
        <v>67262990.847262174</v>
      </c>
      <c r="L3695" s="4"/>
      <c r="M3695" s="4"/>
    </row>
    <row r="3696" spans="1:13" x14ac:dyDescent="0.4">
      <c r="A3696">
        <v>210001244</v>
      </c>
      <c r="B3696" t="s">
        <v>2095</v>
      </c>
      <c r="C3696" t="s">
        <v>7007</v>
      </c>
      <c r="D3696" t="s">
        <v>2687</v>
      </c>
      <c r="F3696" t="s">
        <v>7008</v>
      </c>
      <c r="G3696" t="s">
        <v>2687</v>
      </c>
      <c r="H3696" t="s">
        <v>7008</v>
      </c>
      <c r="I3696" t="s">
        <v>692</v>
      </c>
      <c r="J3696">
        <v>19868060.771657292</v>
      </c>
      <c r="L3696" s="4"/>
      <c r="M3696" s="4"/>
    </row>
    <row r="3697" spans="1:13" x14ac:dyDescent="0.4">
      <c r="A3697">
        <v>210001244</v>
      </c>
      <c r="B3697" t="s">
        <v>2095</v>
      </c>
      <c r="C3697" t="s">
        <v>7007</v>
      </c>
      <c r="D3697" t="s">
        <v>2687</v>
      </c>
      <c r="F3697" t="s">
        <v>7034</v>
      </c>
      <c r="G3697" t="s">
        <v>2687</v>
      </c>
      <c r="H3697" t="s">
        <v>7034</v>
      </c>
      <c r="I3697" t="s">
        <v>692</v>
      </c>
      <c r="J3697">
        <v>106915652.6932396</v>
      </c>
      <c r="L3697" s="4"/>
      <c r="M3697" s="4"/>
    </row>
    <row r="3698" spans="1:13" x14ac:dyDescent="0.4">
      <c r="A3698">
        <v>210001244</v>
      </c>
      <c r="B3698" t="s">
        <v>2095</v>
      </c>
      <c r="C3698" t="s">
        <v>7007</v>
      </c>
      <c r="D3698" t="s">
        <v>2687</v>
      </c>
      <c r="F3698" t="s">
        <v>7063</v>
      </c>
      <c r="G3698" t="s">
        <v>2687</v>
      </c>
      <c r="H3698" t="s">
        <v>7063</v>
      </c>
      <c r="I3698" t="s">
        <v>692</v>
      </c>
      <c r="J3698">
        <v>26212160.970633831</v>
      </c>
      <c r="L3698" s="4"/>
      <c r="M3698" s="4"/>
    </row>
    <row r="3699" spans="1:13" x14ac:dyDescent="0.4">
      <c r="A3699">
        <v>210001244</v>
      </c>
      <c r="B3699" t="s">
        <v>2095</v>
      </c>
      <c r="C3699" t="s">
        <v>7007</v>
      </c>
      <c r="D3699" t="s">
        <v>2687</v>
      </c>
      <c r="F3699" t="s">
        <v>7046</v>
      </c>
      <c r="G3699" t="s">
        <v>2687</v>
      </c>
      <c r="H3699" t="s">
        <v>7046</v>
      </c>
      <c r="I3699" t="s">
        <v>692</v>
      </c>
      <c r="J3699">
        <v>47973797.230724193</v>
      </c>
      <c r="L3699" s="4"/>
      <c r="M3699" s="4"/>
    </row>
    <row r="3700" spans="1:13" x14ac:dyDescent="0.4">
      <c r="A3700">
        <v>210001244</v>
      </c>
      <c r="B3700" t="s">
        <v>2095</v>
      </c>
      <c r="C3700" t="s">
        <v>7007</v>
      </c>
      <c r="D3700" t="s">
        <v>2687</v>
      </c>
      <c r="F3700" t="s">
        <v>7055</v>
      </c>
      <c r="G3700" t="s">
        <v>2687</v>
      </c>
      <c r="H3700" t="s">
        <v>7055</v>
      </c>
      <c r="I3700" t="s">
        <v>692</v>
      </c>
      <c r="J3700">
        <v>128659375.6524381</v>
      </c>
      <c r="L3700" s="4"/>
      <c r="M3700" s="4"/>
    </row>
    <row r="3701" spans="1:13" x14ac:dyDescent="0.4">
      <c r="A3701">
        <v>210001244</v>
      </c>
      <c r="B3701" t="s">
        <v>2095</v>
      </c>
      <c r="C3701" t="s">
        <v>7007</v>
      </c>
      <c r="D3701" t="s">
        <v>2687</v>
      </c>
      <c r="F3701" t="s">
        <v>7048</v>
      </c>
      <c r="G3701" t="s">
        <v>2687</v>
      </c>
      <c r="H3701" t="s">
        <v>7048</v>
      </c>
      <c r="I3701" t="s">
        <v>692</v>
      </c>
      <c r="J3701">
        <v>1073599200.033783</v>
      </c>
      <c r="L3701" s="4"/>
      <c r="M3701" s="4"/>
    </row>
    <row r="3702" spans="1:13" x14ac:dyDescent="0.4">
      <c r="A3702">
        <v>210001244</v>
      </c>
      <c r="B3702" t="s">
        <v>2095</v>
      </c>
      <c r="C3702" t="s">
        <v>7007</v>
      </c>
      <c r="D3702" t="s">
        <v>2687</v>
      </c>
      <c r="F3702" t="s">
        <v>7045</v>
      </c>
      <c r="G3702" t="s">
        <v>2687</v>
      </c>
      <c r="H3702" t="s">
        <v>7045</v>
      </c>
      <c r="I3702" t="s">
        <v>692</v>
      </c>
      <c r="J3702">
        <v>169139015.50290081</v>
      </c>
      <c r="L3702" s="4"/>
      <c r="M3702" s="4"/>
    </row>
    <row r="3703" spans="1:13" x14ac:dyDescent="0.4">
      <c r="A3703">
        <v>210001244</v>
      </c>
      <c r="B3703" t="s">
        <v>2095</v>
      </c>
      <c r="C3703" t="s">
        <v>7007</v>
      </c>
      <c r="D3703" t="s">
        <v>2687</v>
      </c>
      <c r="F3703" t="s">
        <v>7036</v>
      </c>
      <c r="G3703" t="s">
        <v>2687</v>
      </c>
      <c r="H3703" t="s">
        <v>7036</v>
      </c>
      <c r="I3703" t="s">
        <v>692</v>
      </c>
      <c r="J3703">
        <v>12667844.37421233</v>
      </c>
      <c r="L3703" s="4"/>
      <c r="M3703" s="4"/>
    </row>
    <row r="3704" spans="1:13" x14ac:dyDescent="0.4">
      <c r="A3704">
        <v>210001244</v>
      </c>
      <c r="B3704" t="s">
        <v>2095</v>
      </c>
      <c r="C3704" t="s">
        <v>7007</v>
      </c>
      <c r="D3704" t="s">
        <v>2687</v>
      </c>
      <c r="F3704" t="s">
        <v>7057</v>
      </c>
      <c r="G3704" t="s">
        <v>2687</v>
      </c>
      <c r="H3704" t="s">
        <v>7057</v>
      </c>
      <c r="I3704" t="s">
        <v>692</v>
      </c>
      <c r="J3704">
        <v>40140741.135213003</v>
      </c>
      <c r="L3704" s="4"/>
      <c r="M3704" s="4"/>
    </row>
    <row r="3705" spans="1:13" x14ac:dyDescent="0.4">
      <c r="A3705">
        <v>210001244</v>
      </c>
      <c r="B3705" t="s">
        <v>2095</v>
      </c>
      <c r="C3705" t="s">
        <v>7007</v>
      </c>
      <c r="D3705" t="s">
        <v>2687</v>
      </c>
      <c r="F3705" t="s">
        <v>7070</v>
      </c>
      <c r="G3705" t="s">
        <v>2687</v>
      </c>
      <c r="H3705" t="s">
        <v>7070</v>
      </c>
      <c r="I3705" t="s">
        <v>692</v>
      </c>
      <c r="J3705">
        <v>43133832.705986097</v>
      </c>
      <c r="L3705" s="4"/>
      <c r="M3705" s="4"/>
    </row>
    <row r="3706" spans="1:13" x14ac:dyDescent="0.4">
      <c r="A3706">
        <v>210001244</v>
      </c>
      <c r="B3706" t="s">
        <v>2095</v>
      </c>
      <c r="C3706" t="s">
        <v>7007</v>
      </c>
      <c r="D3706" t="s">
        <v>2687</v>
      </c>
      <c r="F3706" t="s">
        <v>7013</v>
      </c>
      <c r="G3706" t="s">
        <v>2687</v>
      </c>
      <c r="H3706" t="s">
        <v>7013</v>
      </c>
      <c r="I3706" t="s">
        <v>692</v>
      </c>
      <c r="J3706">
        <v>13165810.874979081</v>
      </c>
      <c r="L3706" s="4"/>
      <c r="M3706" s="4"/>
    </row>
    <row r="3707" spans="1:13" x14ac:dyDescent="0.4">
      <c r="A3707">
        <v>210001244</v>
      </c>
      <c r="B3707" t="s">
        <v>2095</v>
      </c>
      <c r="C3707" t="s">
        <v>7007</v>
      </c>
      <c r="D3707" t="s">
        <v>2687</v>
      </c>
      <c r="F3707" t="s">
        <v>7010</v>
      </c>
      <c r="G3707" t="s">
        <v>2687</v>
      </c>
      <c r="H3707" t="s">
        <v>7010</v>
      </c>
      <c r="I3707" t="s">
        <v>692</v>
      </c>
      <c r="J3707">
        <v>58160067.830734722</v>
      </c>
      <c r="L3707" s="4"/>
      <c r="M3707" s="4"/>
    </row>
    <row r="3708" spans="1:13" x14ac:dyDescent="0.4">
      <c r="A3708">
        <v>210001244</v>
      </c>
      <c r="B3708" t="s">
        <v>2095</v>
      </c>
      <c r="C3708" t="s">
        <v>7007</v>
      </c>
      <c r="D3708" t="s">
        <v>2687</v>
      </c>
      <c r="F3708" t="s">
        <v>7012</v>
      </c>
      <c r="G3708" t="s">
        <v>2687</v>
      </c>
      <c r="H3708" t="s">
        <v>7012</v>
      </c>
      <c r="I3708" t="s">
        <v>692</v>
      </c>
      <c r="J3708">
        <v>128435459.3912898</v>
      </c>
      <c r="L3708" s="4"/>
      <c r="M3708" s="4"/>
    </row>
    <row r="3709" spans="1:13" x14ac:dyDescent="0.4">
      <c r="A3709">
        <v>210001244</v>
      </c>
      <c r="B3709" t="s">
        <v>2095</v>
      </c>
      <c r="C3709" t="s">
        <v>7007</v>
      </c>
      <c r="D3709" t="s">
        <v>2687</v>
      </c>
      <c r="F3709" t="s">
        <v>7039</v>
      </c>
      <c r="G3709" t="s">
        <v>2687</v>
      </c>
      <c r="H3709" t="s">
        <v>7039</v>
      </c>
      <c r="I3709" t="s">
        <v>692</v>
      </c>
      <c r="J3709">
        <v>145448384.27306849</v>
      </c>
      <c r="L3709" s="4"/>
      <c r="M3709" s="4"/>
    </row>
    <row r="3710" spans="1:13" x14ac:dyDescent="0.4">
      <c r="A3710">
        <v>210001244</v>
      </c>
      <c r="B3710" t="s">
        <v>2095</v>
      </c>
      <c r="C3710" t="s">
        <v>7007</v>
      </c>
      <c r="D3710" t="s">
        <v>2687</v>
      </c>
      <c r="F3710" t="s">
        <v>7066</v>
      </c>
      <c r="G3710" t="s">
        <v>2687</v>
      </c>
      <c r="H3710" t="s">
        <v>7066</v>
      </c>
      <c r="I3710" t="s">
        <v>692</v>
      </c>
      <c r="J3710">
        <v>87591330.395731881</v>
      </c>
      <c r="L3710" s="4"/>
      <c r="M3710" s="4"/>
    </row>
    <row r="3711" spans="1:13" x14ac:dyDescent="0.4">
      <c r="A3711">
        <v>210001244</v>
      </c>
      <c r="B3711" t="s">
        <v>2095</v>
      </c>
      <c r="C3711" t="s">
        <v>7007</v>
      </c>
      <c r="D3711" t="s">
        <v>2687</v>
      </c>
      <c r="F3711" t="s">
        <v>7042</v>
      </c>
      <c r="G3711" t="s">
        <v>2687</v>
      </c>
      <c r="H3711" t="s">
        <v>7042</v>
      </c>
      <c r="I3711" t="s">
        <v>692</v>
      </c>
      <c r="J3711">
        <v>22078550.46970002</v>
      </c>
      <c r="L3711" s="4"/>
      <c r="M3711" s="4"/>
    </row>
    <row r="3712" spans="1:13" x14ac:dyDescent="0.4">
      <c r="A3712">
        <v>210001244</v>
      </c>
      <c r="B3712" t="s">
        <v>2095</v>
      </c>
      <c r="C3712" t="s">
        <v>7007</v>
      </c>
      <c r="D3712" t="s">
        <v>2687</v>
      </c>
      <c r="F3712" t="s">
        <v>7051</v>
      </c>
      <c r="G3712" t="s">
        <v>2687</v>
      </c>
      <c r="H3712" t="s">
        <v>7051</v>
      </c>
      <c r="I3712" t="s">
        <v>692</v>
      </c>
      <c r="J3712">
        <v>30878634.013032831</v>
      </c>
      <c r="L3712" s="4"/>
      <c r="M3712" s="4"/>
    </row>
    <row r="3713" spans="1:13" x14ac:dyDescent="0.4">
      <c r="A3713">
        <v>210001244</v>
      </c>
      <c r="B3713" t="s">
        <v>2095</v>
      </c>
      <c r="C3713" t="s">
        <v>7007</v>
      </c>
      <c r="D3713" t="s">
        <v>2687</v>
      </c>
      <c r="F3713" t="s">
        <v>7024</v>
      </c>
      <c r="G3713" t="s">
        <v>2687</v>
      </c>
      <c r="H3713" t="s">
        <v>7024</v>
      </c>
      <c r="I3713" t="s">
        <v>692</v>
      </c>
      <c r="J3713">
        <v>20485139.09134138</v>
      </c>
      <c r="L3713" s="4"/>
      <c r="M3713" s="4"/>
    </row>
    <row r="3714" spans="1:13" x14ac:dyDescent="0.4">
      <c r="A3714">
        <v>210001308</v>
      </c>
      <c r="B3714" t="s">
        <v>2076</v>
      </c>
      <c r="C3714" t="s">
        <v>9612</v>
      </c>
      <c r="D3714" t="s">
        <v>554</v>
      </c>
      <c r="F3714" t="s">
        <v>2076</v>
      </c>
      <c r="G3714" t="s">
        <v>554</v>
      </c>
      <c r="H3714" t="s">
        <v>2077</v>
      </c>
      <c r="I3714" t="s">
        <v>692</v>
      </c>
      <c r="J3714">
        <v>128217235276</v>
      </c>
      <c r="K3714">
        <v>8.1</v>
      </c>
      <c r="L3714" s="4"/>
      <c r="M3714" s="4"/>
    </row>
    <row r="3715" spans="1:13" x14ac:dyDescent="0.4">
      <c r="A3715">
        <v>210001312</v>
      </c>
      <c r="B3715" t="s">
        <v>2123</v>
      </c>
      <c r="C3715" t="s">
        <v>7074</v>
      </c>
      <c r="D3715" t="s">
        <v>2687</v>
      </c>
      <c r="F3715" t="s">
        <v>9613</v>
      </c>
      <c r="G3715" t="s">
        <v>2687</v>
      </c>
      <c r="H3715" t="s">
        <v>9613</v>
      </c>
      <c r="I3715" t="s">
        <v>692</v>
      </c>
      <c r="J3715">
        <v>669477502.58505023</v>
      </c>
      <c r="L3715" s="4"/>
      <c r="M3715" s="4"/>
    </row>
    <row r="3716" spans="1:13" x14ac:dyDescent="0.4">
      <c r="A3716">
        <v>210001312</v>
      </c>
      <c r="B3716" t="s">
        <v>2123</v>
      </c>
      <c r="C3716" t="s">
        <v>7074</v>
      </c>
      <c r="D3716" t="s">
        <v>2687</v>
      </c>
      <c r="F3716" t="s">
        <v>7264</v>
      </c>
      <c r="G3716" t="s">
        <v>2687</v>
      </c>
      <c r="H3716" t="s">
        <v>7264</v>
      </c>
      <c r="I3716" t="s">
        <v>692</v>
      </c>
      <c r="J3716">
        <v>364028392.03062111</v>
      </c>
      <c r="L3716" s="4"/>
      <c r="M3716" s="4"/>
    </row>
    <row r="3717" spans="1:13" x14ac:dyDescent="0.4">
      <c r="A3717">
        <v>210001312</v>
      </c>
      <c r="B3717" t="s">
        <v>2123</v>
      </c>
      <c r="C3717" t="s">
        <v>7074</v>
      </c>
      <c r="D3717" t="s">
        <v>2687</v>
      </c>
      <c r="F3717" t="s">
        <v>7113</v>
      </c>
      <c r="G3717" t="s">
        <v>2687</v>
      </c>
      <c r="H3717" t="s">
        <v>7113</v>
      </c>
      <c r="I3717" t="s">
        <v>692</v>
      </c>
      <c r="J3717">
        <v>122040169.7420664</v>
      </c>
      <c r="L3717" s="4"/>
      <c r="M3717" s="4"/>
    </row>
    <row r="3718" spans="1:13" x14ac:dyDescent="0.4">
      <c r="A3718">
        <v>210001312</v>
      </c>
      <c r="B3718" t="s">
        <v>2123</v>
      </c>
      <c r="C3718" t="s">
        <v>7074</v>
      </c>
      <c r="D3718" t="s">
        <v>2687</v>
      </c>
      <c r="F3718" t="s">
        <v>9614</v>
      </c>
      <c r="G3718" t="s">
        <v>2687</v>
      </c>
      <c r="H3718" t="s">
        <v>9614</v>
      </c>
      <c r="I3718" t="s">
        <v>692</v>
      </c>
      <c r="J3718">
        <v>24408033.94841329</v>
      </c>
      <c r="L3718" s="4"/>
      <c r="M3718" s="4"/>
    </row>
    <row r="3719" spans="1:13" x14ac:dyDescent="0.4">
      <c r="A3719">
        <v>210001312</v>
      </c>
      <c r="B3719" t="s">
        <v>2123</v>
      </c>
      <c r="C3719" t="s">
        <v>7074</v>
      </c>
      <c r="D3719" t="s">
        <v>2687</v>
      </c>
      <c r="F3719" t="s">
        <v>7232</v>
      </c>
      <c r="G3719" t="s">
        <v>2687</v>
      </c>
      <c r="H3719" t="s">
        <v>7232</v>
      </c>
      <c r="I3719" t="s">
        <v>692</v>
      </c>
      <c r="J3719">
        <v>13947447.97052188</v>
      </c>
      <c r="L3719" s="4"/>
      <c r="M3719" s="4"/>
    </row>
    <row r="3720" spans="1:13" x14ac:dyDescent="0.4">
      <c r="A3720">
        <v>210001312</v>
      </c>
      <c r="B3720" t="s">
        <v>2123</v>
      </c>
      <c r="C3720" t="s">
        <v>7074</v>
      </c>
      <c r="D3720" t="s">
        <v>2687</v>
      </c>
      <c r="F3720" t="s">
        <v>7209</v>
      </c>
      <c r="G3720" t="s">
        <v>2687</v>
      </c>
      <c r="H3720" t="s">
        <v>7209</v>
      </c>
      <c r="I3720" t="s">
        <v>692</v>
      </c>
      <c r="J3720">
        <v>10242308417.15274</v>
      </c>
      <c r="L3720" s="4"/>
      <c r="M3720" s="4"/>
    </row>
    <row r="3721" spans="1:13" x14ac:dyDescent="0.4">
      <c r="A3721">
        <v>210001312</v>
      </c>
      <c r="B3721" t="s">
        <v>2123</v>
      </c>
      <c r="C3721" t="s">
        <v>7074</v>
      </c>
      <c r="D3721" t="s">
        <v>2687</v>
      </c>
      <c r="F3721" t="s">
        <v>7109</v>
      </c>
      <c r="G3721" t="s">
        <v>2687</v>
      </c>
      <c r="H3721" t="s">
        <v>7109</v>
      </c>
      <c r="I3721" t="s">
        <v>692</v>
      </c>
      <c r="J3721">
        <v>3189781350.8583541</v>
      </c>
      <c r="L3721" s="4"/>
      <c r="M3721" s="4"/>
    </row>
    <row r="3722" spans="1:13" x14ac:dyDescent="0.4">
      <c r="A3722">
        <v>210001312</v>
      </c>
      <c r="B3722" t="s">
        <v>2123</v>
      </c>
      <c r="C3722" t="s">
        <v>7074</v>
      </c>
      <c r="D3722" t="s">
        <v>2687</v>
      </c>
      <c r="F3722" t="s">
        <v>7138</v>
      </c>
      <c r="G3722" t="s">
        <v>2687</v>
      </c>
      <c r="H3722" t="s">
        <v>7138</v>
      </c>
      <c r="I3722" t="s">
        <v>692</v>
      </c>
      <c r="J3722">
        <v>2082353981.9989171</v>
      </c>
      <c r="L3722" s="4"/>
      <c r="M3722" s="4"/>
    </row>
    <row r="3723" spans="1:13" x14ac:dyDescent="0.4">
      <c r="A3723">
        <v>210001312</v>
      </c>
      <c r="B3723" t="s">
        <v>2123</v>
      </c>
      <c r="C3723" t="s">
        <v>7074</v>
      </c>
      <c r="D3723" t="s">
        <v>2687</v>
      </c>
      <c r="F3723" t="s">
        <v>7076</v>
      </c>
      <c r="G3723" t="s">
        <v>2687</v>
      </c>
      <c r="H3723" t="s">
        <v>7076</v>
      </c>
      <c r="I3723" t="s">
        <v>692</v>
      </c>
      <c r="J3723">
        <v>1659746308.4921041</v>
      </c>
      <c r="L3723" s="4"/>
      <c r="M3723" s="4"/>
    </row>
    <row r="3724" spans="1:13" x14ac:dyDescent="0.4">
      <c r="A3724">
        <v>210001312</v>
      </c>
      <c r="B3724" t="s">
        <v>2123</v>
      </c>
      <c r="C3724" t="s">
        <v>7074</v>
      </c>
      <c r="D3724" t="s">
        <v>2687</v>
      </c>
      <c r="F3724" t="s">
        <v>4827</v>
      </c>
      <c r="G3724" t="s">
        <v>2687</v>
      </c>
      <c r="H3724" t="s">
        <v>4827</v>
      </c>
      <c r="I3724" t="s">
        <v>692</v>
      </c>
      <c r="J3724">
        <v>1551653586.7205589</v>
      </c>
      <c r="L3724" s="4"/>
      <c r="M3724" s="4"/>
    </row>
    <row r="3725" spans="1:13" x14ac:dyDescent="0.4">
      <c r="A3725">
        <v>210001312</v>
      </c>
      <c r="B3725" t="s">
        <v>2123</v>
      </c>
      <c r="C3725" t="s">
        <v>7074</v>
      </c>
      <c r="D3725" t="s">
        <v>2687</v>
      </c>
      <c r="F3725" t="s">
        <v>7192</v>
      </c>
      <c r="G3725" t="s">
        <v>2687</v>
      </c>
      <c r="H3725" t="s">
        <v>7192</v>
      </c>
      <c r="I3725" t="s">
        <v>692</v>
      </c>
      <c r="J3725">
        <v>1507021753.214889</v>
      </c>
      <c r="L3725" s="4"/>
      <c r="M3725" s="4"/>
    </row>
    <row r="3726" spans="1:13" x14ac:dyDescent="0.4">
      <c r="A3726">
        <v>210001312</v>
      </c>
      <c r="B3726" t="s">
        <v>2123</v>
      </c>
      <c r="C3726" t="s">
        <v>7074</v>
      </c>
      <c r="D3726" t="s">
        <v>2687</v>
      </c>
      <c r="F3726" t="s">
        <v>7121</v>
      </c>
      <c r="G3726" t="s">
        <v>2687</v>
      </c>
      <c r="H3726" t="s">
        <v>7121</v>
      </c>
      <c r="I3726" t="s">
        <v>692</v>
      </c>
      <c r="J3726">
        <v>1467968898.897428</v>
      </c>
      <c r="L3726" s="4"/>
      <c r="M3726" s="4"/>
    </row>
    <row r="3727" spans="1:13" x14ac:dyDescent="0.4">
      <c r="A3727">
        <v>210001312</v>
      </c>
      <c r="B3727" t="s">
        <v>2123</v>
      </c>
      <c r="C3727" t="s">
        <v>7074</v>
      </c>
      <c r="D3727" t="s">
        <v>2687</v>
      </c>
      <c r="F3727" t="s">
        <v>7207</v>
      </c>
      <c r="G3727" t="s">
        <v>2687</v>
      </c>
      <c r="H3727" t="s">
        <v>7207</v>
      </c>
      <c r="I3727" t="s">
        <v>692</v>
      </c>
      <c r="J3727">
        <v>1431705534.1740711</v>
      </c>
      <c r="L3727" s="4"/>
      <c r="M3727" s="4"/>
    </row>
    <row r="3728" spans="1:13" x14ac:dyDescent="0.4">
      <c r="A3728">
        <v>210001312</v>
      </c>
      <c r="B3728" t="s">
        <v>2123</v>
      </c>
      <c r="C3728" t="s">
        <v>7074</v>
      </c>
      <c r="D3728" t="s">
        <v>2687</v>
      </c>
      <c r="F3728" t="s">
        <v>7230</v>
      </c>
      <c r="G3728" t="s">
        <v>2687</v>
      </c>
      <c r="H3728" t="s">
        <v>7230</v>
      </c>
      <c r="I3728" t="s">
        <v>692</v>
      </c>
      <c r="J3728">
        <v>1257362434.5425479</v>
      </c>
      <c r="L3728" s="4"/>
      <c r="M3728" s="4"/>
    </row>
    <row r="3729" spans="1:13" x14ac:dyDescent="0.4">
      <c r="A3729">
        <v>210001312</v>
      </c>
      <c r="B3729" t="s">
        <v>2123</v>
      </c>
      <c r="C3729" t="s">
        <v>7074</v>
      </c>
      <c r="D3729" t="s">
        <v>2687</v>
      </c>
      <c r="F3729" t="s">
        <v>7250</v>
      </c>
      <c r="G3729" t="s">
        <v>2687</v>
      </c>
      <c r="H3729" t="s">
        <v>7250</v>
      </c>
      <c r="I3729" t="s">
        <v>692</v>
      </c>
      <c r="J3729">
        <v>1092782548.4903891</v>
      </c>
      <c r="L3729" s="4"/>
      <c r="M3729" s="4"/>
    </row>
    <row r="3730" spans="1:13" x14ac:dyDescent="0.4">
      <c r="A3730">
        <v>210001312</v>
      </c>
      <c r="B3730" t="s">
        <v>2123</v>
      </c>
      <c r="C3730" t="s">
        <v>7074</v>
      </c>
      <c r="D3730" t="s">
        <v>2687</v>
      </c>
      <c r="F3730" t="s">
        <v>7150</v>
      </c>
      <c r="G3730" t="s">
        <v>2687</v>
      </c>
      <c r="H3730" t="s">
        <v>7150</v>
      </c>
      <c r="I3730" t="s">
        <v>692</v>
      </c>
      <c r="J3730">
        <v>948426461.99548781</v>
      </c>
      <c r="L3730" s="4"/>
      <c r="M3730" s="4"/>
    </row>
    <row r="3731" spans="1:13" x14ac:dyDescent="0.4">
      <c r="A3731">
        <v>210001312</v>
      </c>
      <c r="B3731" t="s">
        <v>2123</v>
      </c>
      <c r="C3731" t="s">
        <v>7074</v>
      </c>
      <c r="D3731" t="s">
        <v>2687</v>
      </c>
      <c r="F3731" t="s">
        <v>7240</v>
      </c>
      <c r="G3731" t="s">
        <v>2687</v>
      </c>
      <c r="H3731" t="s">
        <v>7240</v>
      </c>
      <c r="I3731" t="s">
        <v>692</v>
      </c>
      <c r="J3731">
        <v>915649959.26476145</v>
      </c>
      <c r="L3731" s="4"/>
      <c r="M3731" s="4"/>
    </row>
    <row r="3732" spans="1:13" x14ac:dyDescent="0.4">
      <c r="A3732">
        <v>210001312</v>
      </c>
      <c r="B3732" t="s">
        <v>2123</v>
      </c>
      <c r="C3732" t="s">
        <v>7074</v>
      </c>
      <c r="D3732" t="s">
        <v>2687</v>
      </c>
      <c r="F3732" t="s">
        <v>7119</v>
      </c>
      <c r="G3732" t="s">
        <v>2687</v>
      </c>
      <c r="H3732" t="s">
        <v>7119</v>
      </c>
      <c r="I3732" t="s">
        <v>692</v>
      </c>
      <c r="J3732">
        <v>911465724.87360477</v>
      </c>
      <c r="L3732" s="4"/>
      <c r="M3732" s="4"/>
    </row>
    <row r="3733" spans="1:13" x14ac:dyDescent="0.4">
      <c r="A3733">
        <v>210001312</v>
      </c>
      <c r="B3733" t="s">
        <v>2123</v>
      </c>
      <c r="C3733" t="s">
        <v>7074</v>
      </c>
      <c r="D3733" t="s">
        <v>2687</v>
      </c>
      <c r="F3733" t="s">
        <v>7112</v>
      </c>
      <c r="G3733" t="s">
        <v>2687</v>
      </c>
      <c r="H3733" t="s">
        <v>7112</v>
      </c>
      <c r="I3733" t="s">
        <v>692</v>
      </c>
      <c r="J3733">
        <v>854281188.19446504</v>
      </c>
      <c r="L3733" s="4"/>
      <c r="M3733" s="4"/>
    </row>
    <row r="3734" spans="1:13" x14ac:dyDescent="0.4">
      <c r="A3734">
        <v>210001312</v>
      </c>
      <c r="B3734" t="s">
        <v>2123</v>
      </c>
      <c r="C3734" t="s">
        <v>7074</v>
      </c>
      <c r="D3734" t="s">
        <v>2687</v>
      </c>
      <c r="F3734" t="s">
        <v>7233</v>
      </c>
      <c r="G3734" t="s">
        <v>2687</v>
      </c>
      <c r="H3734" t="s">
        <v>7233</v>
      </c>
      <c r="I3734" t="s">
        <v>692</v>
      </c>
      <c r="J3734">
        <v>830570526.64457786</v>
      </c>
      <c r="L3734" s="4"/>
      <c r="M3734" s="4"/>
    </row>
    <row r="3735" spans="1:13" x14ac:dyDescent="0.4">
      <c r="A3735">
        <v>210001312</v>
      </c>
      <c r="B3735" t="s">
        <v>2123</v>
      </c>
      <c r="C3735" t="s">
        <v>7074</v>
      </c>
      <c r="D3735" t="s">
        <v>2687</v>
      </c>
      <c r="F3735" t="s">
        <v>7154</v>
      </c>
      <c r="G3735" t="s">
        <v>2687</v>
      </c>
      <c r="H3735" t="s">
        <v>7154</v>
      </c>
      <c r="I3735" t="s">
        <v>692</v>
      </c>
      <c r="J3735">
        <v>822899430.26079094</v>
      </c>
      <c r="L3735" s="4"/>
      <c r="M3735" s="4"/>
    </row>
    <row r="3736" spans="1:13" x14ac:dyDescent="0.4">
      <c r="A3736">
        <v>210001312</v>
      </c>
      <c r="B3736" t="s">
        <v>2123</v>
      </c>
      <c r="C3736" t="s">
        <v>7074</v>
      </c>
      <c r="D3736" t="s">
        <v>2687</v>
      </c>
      <c r="F3736" t="s">
        <v>7157</v>
      </c>
      <c r="G3736" t="s">
        <v>2687</v>
      </c>
      <c r="H3736" t="s">
        <v>7157</v>
      </c>
      <c r="I3736" t="s">
        <v>692</v>
      </c>
      <c r="J3736">
        <v>816623078.67405605</v>
      </c>
      <c r="L3736" s="4"/>
      <c r="M3736" s="4"/>
    </row>
    <row r="3737" spans="1:13" x14ac:dyDescent="0.4">
      <c r="A3737">
        <v>210001312</v>
      </c>
      <c r="B3737" t="s">
        <v>2123</v>
      </c>
      <c r="C3737" t="s">
        <v>7074</v>
      </c>
      <c r="D3737" t="s">
        <v>2687</v>
      </c>
      <c r="F3737" t="s">
        <v>7220</v>
      </c>
      <c r="G3737" t="s">
        <v>2687</v>
      </c>
      <c r="H3737" t="s">
        <v>7220</v>
      </c>
      <c r="I3737" t="s">
        <v>692</v>
      </c>
      <c r="J3737">
        <v>788728182.7330122</v>
      </c>
      <c r="L3737" s="4"/>
      <c r="M3737" s="4"/>
    </row>
    <row r="3738" spans="1:13" x14ac:dyDescent="0.4">
      <c r="A3738">
        <v>210001312</v>
      </c>
      <c r="B3738" t="s">
        <v>2123</v>
      </c>
      <c r="C3738" t="s">
        <v>7074</v>
      </c>
      <c r="D3738" t="s">
        <v>2687</v>
      </c>
      <c r="F3738" t="s">
        <v>7140</v>
      </c>
      <c r="G3738" t="s">
        <v>2687</v>
      </c>
      <c r="H3738" t="s">
        <v>7140</v>
      </c>
      <c r="I3738" t="s">
        <v>692</v>
      </c>
      <c r="J3738">
        <v>695280281.33051574</v>
      </c>
      <c r="L3738" s="4"/>
      <c r="M3738" s="4"/>
    </row>
    <row r="3739" spans="1:13" x14ac:dyDescent="0.4">
      <c r="A3739">
        <v>210001312</v>
      </c>
      <c r="B3739" t="s">
        <v>2123</v>
      </c>
      <c r="C3739" t="s">
        <v>7074</v>
      </c>
      <c r="D3739" t="s">
        <v>2687</v>
      </c>
      <c r="F3739" t="s">
        <v>3949</v>
      </c>
      <c r="G3739" t="s">
        <v>2687</v>
      </c>
      <c r="H3739" t="s">
        <v>3949</v>
      </c>
      <c r="I3739" t="s">
        <v>692</v>
      </c>
      <c r="J3739">
        <v>649951075.4263196</v>
      </c>
      <c r="L3739" s="4"/>
      <c r="M3739" s="4"/>
    </row>
    <row r="3740" spans="1:13" x14ac:dyDescent="0.4">
      <c r="A3740">
        <v>210001312</v>
      </c>
      <c r="B3740" t="s">
        <v>2123</v>
      </c>
      <c r="C3740" t="s">
        <v>7074</v>
      </c>
      <c r="D3740" t="s">
        <v>2687</v>
      </c>
      <c r="F3740" t="s">
        <v>7095</v>
      </c>
      <c r="G3740" t="s">
        <v>2687</v>
      </c>
      <c r="H3740" t="s">
        <v>7095</v>
      </c>
      <c r="I3740" t="s">
        <v>692</v>
      </c>
      <c r="J3740">
        <v>649951075.4263196</v>
      </c>
      <c r="L3740" s="4"/>
      <c r="M3740" s="4"/>
    </row>
    <row r="3741" spans="1:13" x14ac:dyDescent="0.4">
      <c r="A3741">
        <v>210001312</v>
      </c>
      <c r="B3741" t="s">
        <v>2123</v>
      </c>
      <c r="C3741" t="s">
        <v>7074</v>
      </c>
      <c r="D3741" t="s">
        <v>2687</v>
      </c>
      <c r="F3741" t="s">
        <v>7114</v>
      </c>
      <c r="G3741" t="s">
        <v>2687</v>
      </c>
      <c r="H3741" t="s">
        <v>7114</v>
      </c>
      <c r="I3741" t="s">
        <v>692</v>
      </c>
      <c r="J3741">
        <v>583003325.16781449</v>
      </c>
      <c r="L3741" s="4"/>
      <c r="M3741" s="4"/>
    </row>
    <row r="3742" spans="1:13" x14ac:dyDescent="0.4">
      <c r="A3742">
        <v>210001312</v>
      </c>
      <c r="B3742" t="s">
        <v>2123</v>
      </c>
      <c r="C3742" t="s">
        <v>7074</v>
      </c>
      <c r="D3742" t="s">
        <v>2687</v>
      </c>
      <c r="F3742" t="s">
        <v>7276</v>
      </c>
      <c r="G3742" t="s">
        <v>2687</v>
      </c>
      <c r="H3742" t="s">
        <v>7276</v>
      </c>
      <c r="I3742" t="s">
        <v>692</v>
      </c>
      <c r="J3742">
        <v>571147994.39287102</v>
      </c>
      <c r="L3742" s="4"/>
      <c r="M3742" s="4"/>
    </row>
    <row r="3743" spans="1:13" x14ac:dyDescent="0.4">
      <c r="A3743">
        <v>210001312</v>
      </c>
      <c r="B3743" t="s">
        <v>2123</v>
      </c>
      <c r="C3743" t="s">
        <v>7074</v>
      </c>
      <c r="D3743" t="s">
        <v>2687</v>
      </c>
      <c r="F3743" t="s">
        <v>7125</v>
      </c>
      <c r="G3743" t="s">
        <v>2687</v>
      </c>
      <c r="H3743" t="s">
        <v>7125</v>
      </c>
      <c r="I3743" t="s">
        <v>692</v>
      </c>
      <c r="J3743">
        <v>557897918.82087517</v>
      </c>
      <c r="L3743" s="4"/>
      <c r="M3743" s="4"/>
    </row>
    <row r="3744" spans="1:13" x14ac:dyDescent="0.4">
      <c r="A3744">
        <v>210001312</v>
      </c>
      <c r="B3744" t="s">
        <v>2123</v>
      </c>
      <c r="C3744" t="s">
        <v>7074</v>
      </c>
      <c r="D3744" t="s">
        <v>2687</v>
      </c>
      <c r="F3744" t="s">
        <v>4336</v>
      </c>
      <c r="G3744" t="s">
        <v>2687</v>
      </c>
      <c r="H3744" t="s">
        <v>4336</v>
      </c>
      <c r="I3744" t="s">
        <v>692</v>
      </c>
      <c r="J3744">
        <v>546739960.44445777</v>
      </c>
      <c r="L3744" s="4"/>
      <c r="M3744" s="4"/>
    </row>
    <row r="3745" spans="1:13" x14ac:dyDescent="0.4">
      <c r="A3745">
        <v>210001312</v>
      </c>
      <c r="B3745" t="s">
        <v>2123</v>
      </c>
      <c r="C3745" t="s">
        <v>7074</v>
      </c>
      <c r="D3745" t="s">
        <v>2687</v>
      </c>
      <c r="F3745" t="s">
        <v>7123</v>
      </c>
      <c r="G3745" t="s">
        <v>2687</v>
      </c>
      <c r="H3745" t="s">
        <v>7123</v>
      </c>
      <c r="I3745" t="s">
        <v>692</v>
      </c>
      <c r="J3745">
        <v>544647843.24887931</v>
      </c>
      <c r="L3745" s="4"/>
      <c r="M3745" s="4"/>
    </row>
    <row r="3746" spans="1:13" x14ac:dyDescent="0.4">
      <c r="A3746">
        <v>210001312</v>
      </c>
      <c r="B3746" t="s">
        <v>2123</v>
      </c>
      <c r="C3746" t="s">
        <v>7074</v>
      </c>
      <c r="D3746" t="s">
        <v>2687</v>
      </c>
      <c r="F3746" t="s">
        <v>7203</v>
      </c>
      <c r="G3746" t="s">
        <v>2687</v>
      </c>
      <c r="H3746" t="s">
        <v>7203</v>
      </c>
      <c r="I3746" t="s">
        <v>692</v>
      </c>
      <c r="J3746">
        <v>532095140.07540971</v>
      </c>
      <c r="L3746" s="4"/>
      <c r="M3746" s="4"/>
    </row>
    <row r="3747" spans="1:13" x14ac:dyDescent="0.4">
      <c r="A3747">
        <v>210001312</v>
      </c>
      <c r="B3747" t="s">
        <v>2123</v>
      </c>
      <c r="C3747" t="s">
        <v>7074</v>
      </c>
      <c r="D3747" t="s">
        <v>2687</v>
      </c>
      <c r="F3747" t="s">
        <v>7075</v>
      </c>
      <c r="G3747" t="s">
        <v>2687</v>
      </c>
      <c r="H3747" t="s">
        <v>7075</v>
      </c>
      <c r="I3747" t="s">
        <v>692</v>
      </c>
      <c r="J3747">
        <v>526516160.88720101</v>
      </c>
      <c r="L3747" s="4"/>
      <c r="M3747" s="4"/>
    </row>
    <row r="3748" spans="1:13" x14ac:dyDescent="0.4">
      <c r="A3748">
        <v>210001312</v>
      </c>
      <c r="B3748" t="s">
        <v>2123</v>
      </c>
      <c r="C3748" t="s">
        <v>7074</v>
      </c>
      <c r="D3748" t="s">
        <v>2687</v>
      </c>
      <c r="F3748" t="s">
        <v>7096</v>
      </c>
      <c r="G3748" t="s">
        <v>2687</v>
      </c>
      <c r="H3748" t="s">
        <v>7096</v>
      </c>
      <c r="I3748" t="s">
        <v>692</v>
      </c>
      <c r="J3748">
        <v>497226520.14910501</v>
      </c>
      <c r="L3748" s="4"/>
      <c r="M3748" s="4"/>
    </row>
    <row r="3749" spans="1:13" x14ac:dyDescent="0.4">
      <c r="A3749">
        <v>210001312</v>
      </c>
      <c r="B3749" t="s">
        <v>2123</v>
      </c>
      <c r="C3749" t="s">
        <v>7074</v>
      </c>
      <c r="D3749" t="s">
        <v>2687</v>
      </c>
      <c r="F3749" t="s">
        <v>7272</v>
      </c>
      <c r="G3749" t="s">
        <v>2687</v>
      </c>
      <c r="H3749" t="s">
        <v>7272</v>
      </c>
      <c r="I3749" t="s">
        <v>692</v>
      </c>
      <c r="J3749">
        <v>494437030.55500072</v>
      </c>
      <c r="L3749" s="4"/>
      <c r="M3749" s="4"/>
    </row>
    <row r="3750" spans="1:13" x14ac:dyDescent="0.4">
      <c r="A3750">
        <v>210001312</v>
      </c>
      <c r="B3750" t="s">
        <v>2123</v>
      </c>
      <c r="C3750" t="s">
        <v>7074</v>
      </c>
      <c r="D3750" t="s">
        <v>2687</v>
      </c>
      <c r="F3750" t="s">
        <v>7137</v>
      </c>
      <c r="G3750" t="s">
        <v>2687</v>
      </c>
      <c r="H3750" t="s">
        <v>7137</v>
      </c>
      <c r="I3750" t="s">
        <v>692</v>
      </c>
      <c r="J3750">
        <v>472121113.80216569</v>
      </c>
      <c r="L3750" s="4"/>
      <c r="M3750" s="4"/>
    </row>
    <row r="3751" spans="1:13" x14ac:dyDescent="0.4">
      <c r="A3751">
        <v>210001312</v>
      </c>
      <c r="B3751" t="s">
        <v>2123</v>
      </c>
      <c r="C3751" t="s">
        <v>7074</v>
      </c>
      <c r="D3751" t="s">
        <v>2687</v>
      </c>
      <c r="F3751" t="s">
        <v>9615</v>
      </c>
      <c r="G3751" t="s">
        <v>2687</v>
      </c>
      <c r="H3751" t="s">
        <v>9615</v>
      </c>
      <c r="I3751" t="s">
        <v>692</v>
      </c>
      <c r="J3751">
        <v>440739355.86849141</v>
      </c>
      <c r="L3751" s="4"/>
      <c r="M3751" s="4"/>
    </row>
    <row r="3752" spans="1:13" x14ac:dyDescent="0.4">
      <c r="A3752">
        <v>210001312</v>
      </c>
      <c r="B3752" t="s">
        <v>2123</v>
      </c>
      <c r="C3752" t="s">
        <v>7074</v>
      </c>
      <c r="D3752" t="s">
        <v>2687</v>
      </c>
      <c r="F3752" t="s">
        <v>7239</v>
      </c>
      <c r="G3752" t="s">
        <v>2687</v>
      </c>
      <c r="H3752" t="s">
        <v>7239</v>
      </c>
      <c r="I3752" t="s">
        <v>692</v>
      </c>
      <c r="J3752">
        <v>430278769.89060003</v>
      </c>
      <c r="L3752" s="4"/>
      <c r="M3752" s="4"/>
    </row>
    <row r="3753" spans="1:13" x14ac:dyDescent="0.4">
      <c r="A3753">
        <v>210001312</v>
      </c>
      <c r="B3753" t="s">
        <v>2123</v>
      </c>
      <c r="C3753" t="s">
        <v>7074</v>
      </c>
      <c r="D3753" t="s">
        <v>2687</v>
      </c>
      <c r="F3753" t="s">
        <v>7145</v>
      </c>
      <c r="G3753" t="s">
        <v>2687</v>
      </c>
      <c r="H3753" t="s">
        <v>7145</v>
      </c>
      <c r="I3753" t="s">
        <v>692</v>
      </c>
      <c r="J3753">
        <v>427489280.29649562</v>
      </c>
      <c r="L3753" s="4"/>
      <c r="M3753" s="4"/>
    </row>
    <row r="3754" spans="1:13" x14ac:dyDescent="0.4">
      <c r="A3754">
        <v>210001312</v>
      </c>
      <c r="B3754" t="s">
        <v>2123</v>
      </c>
      <c r="C3754" t="s">
        <v>7074</v>
      </c>
      <c r="D3754" t="s">
        <v>2687</v>
      </c>
      <c r="F3754" t="s">
        <v>7247</v>
      </c>
      <c r="G3754" t="s">
        <v>2687</v>
      </c>
      <c r="H3754" t="s">
        <v>7247</v>
      </c>
      <c r="I3754" t="s">
        <v>692</v>
      </c>
      <c r="J3754">
        <v>418423439.11565638</v>
      </c>
      <c r="L3754" s="4"/>
      <c r="M3754" s="4"/>
    </row>
    <row r="3755" spans="1:13" x14ac:dyDescent="0.4">
      <c r="A3755">
        <v>210001312</v>
      </c>
      <c r="B3755" t="s">
        <v>2123</v>
      </c>
      <c r="C3755" t="s">
        <v>7074</v>
      </c>
      <c r="D3755" t="s">
        <v>2687</v>
      </c>
      <c r="F3755" t="s">
        <v>7191</v>
      </c>
      <c r="G3755" t="s">
        <v>2687</v>
      </c>
      <c r="H3755" t="s">
        <v>7191</v>
      </c>
      <c r="I3755" t="s">
        <v>692</v>
      </c>
      <c r="J3755">
        <v>413541832.32597369</v>
      </c>
      <c r="L3755" s="4"/>
      <c r="M3755" s="4"/>
    </row>
    <row r="3756" spans="1:13" x14ac:dyDescent="0.4">
      <c r="A3756">
        <v>210001312</v>
      </c>
      <c r="B3756" t="s">
        <v>2123</v>
      </c>
      <c r="C3756" t="s">
        <v>7074</v>
      </c>
      <c r="D3756" t="s">
        <v>2687</v>
      </c>
      <c r="F3756" t="s">
        <v>9616</v>
      </c>
      <c r="G3756" t="s">
        <v>2687</v>
      </c>
      <c r="H3756" t="s">
        <v>9616</v>
      </c>
      <c r="I3756" t="s">
        <v>692</v>
      </c>
      <c r="J3756">
        <v>406568108.34071279</v>
      </c>
      <c r="L3756" s="4"/>
      <c r="M3756" s="4"/>
    </row>
    <row r="3757" spans="1:13" x14ac:dyDescent="0.4">
      <c r="A3757">
        <v>210001312</v>
      </c>
      <c r="B3757" t="s">
        <v>2123</v>
      </c>
      <c r="C3757" t="s">
        <v>7074</v>
      </c>
      <c r="D3757" t="s">
        <v>2687</v>
      </c>
      <c r="F3757" t="s">
        <v>7160</v>
      </c>
      <c r="G3757" t="s">
        <v>2687</v>
      </c>
      <c r="H3757" t="s">
        <v>7160</v>
      </c>
      <c r="I3757" t="s">
        <v>692</v>
      </c>
      <c r="J3757">
        <v>406568108.34071279</v>
      </c>
      <c r="L3757" s="4"/>
      <c r="M3757" s="4"/>
    </row>
    <row r="3758" spans="1:13" x14ac:dyDescent="0.4">
      <c r="A3758">
        <v>210001312</v>
      </c>
      <c r="B3758" t="s">
        <v>2123</v>
      </c>
      <c r="C3758" t="s">
        <v>7074</v>
      </c>
      <c r="D3758" t="s">
        <v>2687</v>
      </c>
      <c r="F3758" t="s">
        <v>7224</v>
      </c>
      <c r="G3758" t="s">
        <v>2687</v>
      </c>
      <c r="H3758" t="s">
        <v>7224</v>
      </c>
      <c r="I3758" t="s">
        <v>692</v>
      </c>
      <c r="J3758">
        <v>400989129.15250403</v>
      </c>
      <c r="L3758" s="4"/>
      <c r="M3758" s="4"/>
    </row>
    <row r="3759" spans="1:13" x14ac:dyDescent="0.4">
      <c r="A3759">
        <v>210001312</v>
      </c>
      <c r="B3759" t="s">
        <v>2123</v>
      </c>
      <c r="C3759" t="s">
        <v>7074</v>
      </c>
      <c r="D3759" t="s">
        <v>2687</v>
      </c>
      <c r="F3759" t="s">
        <v>7102</v>
      </c>
      <c r="G3759" t="s">
        <v>2687</v>
      </c>
      <c r="H3759" t="s">
        <v>7102</v>
      </c>
      <c r="I3759" t="s">
        <v>692</v>
      </c>
      <c r="J3759">
        <v>392620660.37019092</v>
      </c>
      <c r="L3759" s="4"/>
      <c r="M3759" s="4"/>
    </row>
    <row r="3760" spans="1:13" x14ac:dyDescent="0.4">
      <c r="A3760">
        <v>210001312</v>
      </c>
      <c r="B3760" t="s">
        <v>2123</v>
      </c>
      <c r="C3760" t="s">
        <v>7074</v>
      </c>
      <c r="D3760" t="s">
        <v>2687</v>
      </c>
      <c r="F3760" t="s">
        <v>7254</v>
      </c>
      <c r="G3760" t="s">
        <v>2687</v>
      </c>
      <c r="H3760" t="s">
        <v>7254</v>
      </c>
      <c r="I3760" t="s">
        <v>692</v>
      </c>
      <c r="J3760">
        <v>390528543.17461258</v>
      </c>
      <c r="L3760" s="4"/>
      <c r="M3760" s="4"/>
    </row>
    <row r="3761" spans="1:13" x14ac:dyDescent="0.4">
      <c r="A3761">
        <v>210001312</v>
      </c>
      <c r="B3761" t="s">
        <v>2123</v>
      </c>
      <c r="C3761" t="s">
        <v>7074</v>
      </c>
      <c r="D3761" t="s">
        <v>2687</v>
      </c>
      <c r="F3761" t="s">
        <v>7101</v>
      </c>
      <c r="G3761" t="s">
        <v>2687</v>
      </c>
      <c r="H3761" t="s">
        <v>7101</v>
      </c>
      <c r="I3761" t="s">
        <v>692</v>
      </c>
      <c r="J3761">
        <v>383554819.18935168</v>
      </c>
      <c r="L3761" s="4"/>
      <c r="M3761" s="4"/>
    </row>
    <row r="3762" spans="1:13" x14ac:dyDescent="0.4">
      <c r="A3762">
        <v>210001312</v>
      </c>
      <c r="B3762" t="s">
        <v>2123</v>
      </c>
      <c r="C3762" t="s">
        <v>7074</v>
      </c>
      <c r="D3762" t="s">
        <v>2687</v>
      </c>
      <c r="F3762" t="s">
        <v>7182</v>
      </c>
      <c r="G3762" t="s">
        <v>2687</v>
      </c>
      <c r="H3762" t="s">
        <v>7182</v>
      </c>
      <c r="I3762" t="s">
        <v>692</v>
      </c>
      <c r="J3762">
        <v>371002116.01588202</v>
      </c>
      <c r="L3762" s="4"/>
      <c r="M3762" s="4"/>
    </row>
    <row r="3763" spans="1:13" x14ac:dyDescent="0.4">
      <c r="A3763">
        <v>210001312</v>
      </c>
      <c r="B3763" t="s">
        <v>2123</v>
      </c>
      <c r="C3763" t="s">
        <v>7074</v>
      </c>
      <c r="D3763" t="s">
        <v>2687</v>
      </c>
      <c r="F3763" t="s">
        <v>7214</v>
      </c>
      <c r="G3763" t="s">
        <v>2687</v>
      </c>
      <c r="H3763" t="s">
        <v>7214</v>
      </c>
      <c r="I3763" t="s">
        <v>692</v>
      </c>
      <c r="J3763">
        <v>370304743.61735588</v>
      </c>
      <c r="L3763" s="4"/>
      <c r="M3763" s="4"/>
    </row>
    <row r="3764" spans="1:13" x14ac:dyDescent="0.4">
      <c r="A3764">
        <v>210001312</v>
      </c>
      <c r="B3764" t="s">
        <v>2123</v>
      </c>
      <c r="C3764" t="s">
        <v>7074</v>
      </c>
      <c r="D3764" t="s">
        <v>2687</v>
      </c>
      <c r="F3764" t="s">
        <v>7168</v>
      </c>
      <c r="G3764" t="s">
        <v>2687</v>
      </c>
      <c r="H3764" t="s">
        <v>7168</v>
      </c>
      <c r="I3764" t="s">
        <v>692</v>
      </c>
      <c r="J3764">
        <v>366120509.22619933</v>
      </c>
      <c r="L3764" s="4"/>
      <c r="M3764" s="4"/>
    </row>
    <row r="3765" spans="1:13" x14ac:dyDescent="0.4">
      <c r="A3765">
        <v>210001312</v>
      </c>
      <c r="B3765" t="s">
        <v>2123</v>
      </c>
      <c r="C3765" t="s">
        <v>7074</v>
      </c>
      <c r="D3765" t="s">
        <v>2687</v>
      </c>
      <c r="F3765" t="s">
        <v>7111</v>
      </c>
      <c r="G3765" t="s">
        <v>2687</v>
      </c>
      <c r="H3765" t="s">
        <v>7111</v>
      </c>
      <c r="I3765" t="s">
        <v>692</v>
      </c>
      <c r="J3765">
        <v>365423136.82767332</v>
      </c>
      <c r="L3765" s="4"/>
      <c r="M3765" s="4"/>
    </row>
    <row r="3766" spans="1:13" x14ac:dyDescent="0.4">
      <c r="A3766">
        <v>210001312</v>
      </c>
      <c r="B3766" t="s">
        <v>2123</v>
      </c>
      <c r="C3766" t="s">
        <v>7074</v>
      </c>
      <c r="D3766" t="s">
        <v>2687</v>
      </c>
      <c r="F3766" t="s">
        <v>7269</v>
      </c>
      <c r="G3766" t="s">
        <v>2687</v>
      </c>
      <c r="H3766" t="s">
        <v>7269</v>
      </c>
      <c r="I3766" t="s">
        <v>692</v>
      </c>
      <c r="J3766">
        <v>364725764.42914712</v>
      </c>
      <c r="L3766" s="4"/>
      <c r="M3766" s="4"/>
    </row>
    <row r="3767" spans="1:13" x14ac:dyDescent="0.4">
      <c r="A3767">
        <v>210001312</v>
      </c>
      <c r="B3767" t="s">
        <v>2123</v>
      </c>
      <c r="C3767" t="s">
        <v>7074</v>
      </c>
      <c r="D3767" t="s">
        <v>2687</v>
      </c>
      <c r="F3767" t="s">
        <v>7172</v>
      </c>
      <c r="G3767" t="s">
        <v>2687</v>
      </c>
      <c r="H3767" t="s">
        <v>7172</v>
      </c>
      <c r="I3767" t="s">
        <v>692</v>
      </c>
      <c r="J3767">
        <v>348686199.26304698</v>
      </c>
      <c r="L3767" s="4"/>
      <c r="M3767" s="4"/>
    </row>
    <row r="3768" spans="1:13" x14ac:dyDescent="0.4">
      <c r="A3768">
        <v>210001312</v>
      </c>
      <c r="B3768" t="s">
        <v>2123</v>
      </c>
      <c r="C3768" t="s">
        <v>7074</v>
      </c>
      <c r="D3768" t="s">
        <v>2687</v>
      </c>
      <c r="F3768" t="s">
        <v>7223</v>
      </c>
      <c r="G3768" t="s">
        <v>2687</v>
      </c>
      <c r="H3768" t="s">
        <v>7223</v>
      </c>
      <c r="I3768" t="s">
        <v>692</v>
      </c>
      <c r="J3768">
        <v>343107220.07483828</v>
      </c>
      <c r="L3768" s="4"/>
      <c r="M3768" s="4"/>
    </row>
    <row r="3769" spans="1:13" x14ac:dyDescent="0.4">
      <c r="A3769">
        <v>210001312</v>
      </c>
      <c r="B3769" t="s">
        <v>2123</v>
      </c>
      <c r="C3769" t="s">
        <v>7074</v>
      </c>
      <c r="D3769" t="s">
        <v>2687</v>
      </c>
      <c r="F3769" t="s">
        <v>7227</v>
      </c>
      <c r="G3769" t="s">
        <v>2687</v>
      </c>
      <c r="H3769" t="s">
        <v>7227</v>
      </c>
      <c r="I3769" t="s">
        <v>692</v>
      </c>
      <c r="J3769">
        <v>338922985.68368173</v>
      </c>
      <c r="L3769" s="4"/>
      <c r="M3769" s="4"/>
    </row>
    <row r="3770" spans="1:13" x14ac:dyDescent="0.4">
      <c r="A3770">
        <v>210001312</v>
      </c>
      <c r="B3770" t="s">
        <v>2123</v>
      </c>
      <c r="C3770" t="s">
        <v>7074</v>
      </c>
      <c r="D3770" t="s">
        <v>2687</v>
      </c>
      <c r="F3770" t="s">
        <v>7134</v>
      </c>
      <c r="G3770" t="s">
        <v>2687</v>
      </c>
      <c r="H3770" t="s">
        <v>7134</v>
      </c>
      <c r="I3770" t="s">
        <v>692</v>
      </c>
      <c r="J3770">
        <v>337528240.88662952</v>
      </c>
      <c r="L3770" s="4"/>
      <c r="M3770" s="4"/>
    </row>
    <row r="3771" spans="1:13" x14ac:dyDescent="0.4">
      <c r="A3771">
        <v>210001312</v>
      </c>
      <c r="B3771" t="s">
        <v>2123</v>
      </c>
      <c r="C3771" t="s">
        <v>7074</v>
      </c>
      <c r="D3771" t="s">
        <v>2687</v>
      </c>
      <c r="F3771" t="s">
        <v>7226</v>
      </c>
      <c r="G3771" t="s">
        <v>2687</v>
      </c>
      <c r="H3771" t="s">
        <v>7226</v>
      </c>
      <c r="I3771" t="s">
        <v>692</v>
      </c>
      <c r="J3771">
        <v>320093930.92347717</v>
      </c>
      <c r="L3771" s="4"/>
      <c r="M3771" s="4"/>
    </row>
    <row r="3772" spans="1:13" x14ac:dyDescent="0.4">
      <c r="A3772">
        <v>210001312</v>
      </c>
      <c r="B3772" t="s">
        <v>2123</v>
      </c>
      <c r="C3772" t="s">
        <v>7074</v>
      </c>
      <c r="D3772" t="s">
        <v>2687</v>
      </c>
      <c r="F3772" t="s">
        <v>7275</v>
      </c>
      <c r="G3772" t="s">
        <v>2687</v>
      </c>
      <c r="H3772" t="s">
        <v>7275</v>
      </c>
      <c r="I3772" t="s">
        <v>692</v>
      </c>
      <c r="J3772">
        <v>313817579.33674228</v>
      </c>
      <c r="L3772" s="4"/>
      <c r="M3772" s="4"/>
    </row>
    <row r="3773" spans="1:13" x14ac:dyDescent="0.4">
      <c r="A3773">
        <v>210001312</v>
      </c>
      <c r="B3773" t="s">
        <v>2123</v>
      </c>
      <c r="C3773" t="s">
        <v>7074</v>
      </c>
      <c r="D3773" t="s">
        <v>2687</v>
      </c>
      <c r="F3773" t="s">
        <v>7228</v>
      </c>
      <c r="G3773" t="s">
        <v>2687</v>
      </c>
      <c r="H3773" t="s">
        <v>7228</v>
      </c>
      <c r="I3773" t="s">
        <v>692</v>
      </c>
      <c r="J3773">
        <v>306843855.35148138</v>
      </c>
      <c r="L3773" s="4"/>
      <c r="M3773" s="4"/>
    </row>
    <row r="3774" spans="1:13" x14ac:dyDescent="0.4">
      <c r="A3774">
        <v>210001312</v>
      </c>
      <c r="B3774" t="s">
        <v>2123</v>
      </c>
      <c r="C3774" t="s">
        <v>7074</v>
      </c>
      <c r="D3774" t="s">
        <v>2687</v>
      </c>
      <c r="F3774" t="s">
        <v>7116</v>
      </c>
      <c r="G3774" t="s">
        <v>2687</v>
      </c>
      <c r="H3774" t="s">
        <v>7116</v>
      </c>
      <c r="I3774" t="s">
        <v>692</v>
      </c>
      <c r="J3774">
        <v>301962248.56179869</v>
      </c>
      <c r="L3774" s="4"/>
      <c r="M3774" s="4"/>
    </row>
    <row r="3775" spans="1:13" x14ac:dyDescent="0.4">
      <c r="A3775">
        <v>210001312</v>
      </c>
      <c r="B3775" t="s">
        <v>2123</v>
      </c>
      <c r="C3775" t="s">
        <v>7074</v>
      </c>
      <c r="D3775" t="s">
        <v>2687</v>
      </c>
      <c r="F3775" t="s">
        <v>7117</v>
      </c>
      <c r="G3775" t="s">
        <v>2687</v>
      </c>
      <c r="H3775" t="s">
        <v>7117</v>
      </c>
      <c r="I3775" t="s">
        <v>692</v>
      </c>
      <c r="J3775">
        <v>296383269.37358987</v>
      </c>
      <c r="L3775" s="4"/>
      <c r="M3775" s="4"/>
    </row>
    <row r="3776" spans="1:13" x14ac:dyDescent="0.4">
      <c r="A3776">
        <v>210001312</v>
      </c>
      <c r="B3776" t="s">
        <v>2123</v>
      </c>
      <c r="C3776" t="s">
        <v>7074</v>
      </c>
      <c r="D3776" t="s">
        <v>2687</v>
      </c>
      <c r="F3776" t="s">
        <v>7270</v>
      </c>
      <c r="G3776" t="s">
        <v>2687</v>
      </c>
      <c r="H3776" t="s">
        <v>7270</v>
      </c>
      <c r="I3776" t="s">
        <v>692</v>
      </c>
      <c r="J3776">
        <v>292896407.38095951</v>
      </c>
      <c r="L3776" s="4"/>
      <c r="M3776" s="4"/>
    </row>
    <row r="3777" spans="1:13" x14ac:dyDescent="0.4">
      <c r="A3777">
        <v>210001312</v>
      </c>
      <c r="B3777" t="s">
        <v>2123</v>
      </c>
      <c r="C3777" t="s">
        <v>7074</v>
      </c>
      <c r="D3777" t="s">
        <v>2687</v>
      </c>
      <c r="F3777" t="s">
        <v>9617</v>
      </c>
      <c r="G3777" t="s">
        <v>2687</v>
      </c>
      <c r="H3777" t="s">
        <v>9617</v>
      </c>
      <c r="I3777" t="s">
        <v>692</v>
      </c>
      <c r="J3777">
        <v>290106917.78685522</v>
      </c>
      <c r="L3777" s="4"/>
      <c r="M3777" s="4"/>
    </row>
    <row r="3778" spans="1:13" x14ac:dyDescent="0.4">
      <c r="A3778">
        <v>210001312</v>
      </c>
      <c r="B3778" t="s">
        <v>2123</v>
      </c>
      <c r="C3778" t="s">
        <v>7074</v>
      </c>
      <c r="D3778" t="s">
        <v>2687</v>
      </c>
      <c r="F3778" t="s">
        <v>7184</v>
      </c>
      <c r="G3778" t="s">
        <v>2687</v>
      </c>
      <c r="H3778" t="s">
        <v>7184</v>
      </c>
      <c r="I3778" t="s">
        <v>692</v>
      </c>
      <c r="J3778">
        <v>283830566.20012027</v>
      </c>
      <c r="L3778" s="4"/>
      <c r="M3778" s="4"/>
    </row>
    <row r="3779" spans="1:13" x14ac:dyDescent="0.4">
      <c r="A3779">
        <v>210001312</v>
      </c>
      <c r="B3779" t="s">
        <v>2123</v>
      </c>
      <c r="C3779" t="s">
        <v>7074</v>
      </c>
      <c r="D3779" t="s">
        <v>2687</v>
      </c>
      <c r="F3779" t="s">
        <v>7255</v>
      </c>
      <c r="G3779" t="s">
        <v>2687</v>
      </c>
      <c r="H3779" t="s">
        <v>7255</v>
      </c>
      <c r="I3779" t="s">
        <v>692</v>
      </c>
      <c r="J3779">
        <v>279646331.80896372</v>
      </c>
      <c r="L3779" s="4"/>
      <c r="M3779" s="4"/>
    </row>
    <row r="3780" spans="1:13" x14ac:dyDescent="0.4">
      <c r="A3780">
        <v>210001312</v>
      </c>
      <c r="B3780" t="s">
        <v>2123</v>
      </c>
      <c r="C3780" t="s">
        <v>7074</v>
      </c>
      <c r="D3780" t="s">
        <v>2687</v>
      </c>
      <c r="F3780" t="s">
        <v>7099</v>
      </c>
      <c r="G3780" t="s">
        <v>2687</v>
      </c>
      <c r="H3780" t="s">
        <v>7099</v>
      </c>
      <c r="I3780" t="s">
        <v>692</v>
      </c>
      <c r="J3780">
        <v>278251587.01191151</v>
      </c>
      <c r="L3780" s="4"/>
      <c r="M3780" s="4"/>
    </row>
    <row r="3781" spans="1:13" x14ac:dyDescent="0.4">
      <c r="A3781">
        <v>210001312</v>
      </c>
      <c r="B3781" t="s">
        <v>2123</v>
      </c>
      <c r="C3781" t="s">
        <v>7074</v>
      </c>
      <c r="D3781" t="s">
        <v>2687</v>
      </c>
      <c r="F3781" t="s">
        <v>7176</v>
      </c>
      <c r="G3781" t="s">
        <v>2687</v>
      </c>
      <c r="H3781" t="s">
        <v>7176</v>
      </c>
      <c r="I3781" t="s">
        <v>692</v>
      </c>
      <c r="J3781">
        <v>278251587.01191151</v>
      </c>
      <c r="L3781" s="4"/>
      <c r="M3781" s="4"/>
    </row>
    <row r="3782" spans="1:13" x14ac:dyDescent="0.4">
      <c r="A3782">
        <v>210001312</v>
      </c>
      <c r="B3782" t="s">
        <v>2123</v>
      </c>
      <c r="C3782" t="s">
        <v>7074</v>
      </c>
      <c r="D3782" t="s">
        <v>2687</v>
      </c>
      <c r="F3782" t="s">
        <v>7081</v>
      </c>
      <c r="G3782" t="s">
        <v>2687</v>
      </c>
      <c r="H3782" t="s">
        <v>7081</v>
      </c>
      <c r="I3782" t="s">
        <v>692</v>
      </c>
      <c r="J3782">
        <v>276856842.21485931</v>
      </c>
      <c r="L3782" s="4"/>
      <c r="M3782" s="4"/>
    </row>
    <row r="3783" spans="1:13" x14ac:dyDescent="0.4">
      <c r="A3783">
        <v>210001312</v>
      </c>
      <c r="B3783" t="s">
        <v>2123</v>
      </c>
      <c r="C3783" t="s">
        <v>7074</v>
      </c>
      <c r="D3783" t="s">
        <v>2687</v>
      </c>
      <c r="F3783" t="s">
        <v>7159</v>
      </c>
      <c r="G3783" t="s">
        <v>2687</v>
      </c>
      <c r="H3783" t="s">
        <v>7159</v>
      </c>
      <c r="I3783" t="s">
        <v>692</v>
      </c>
      <c r="J3783">
        <v>264304139.04138961</v>
      </c>
      <c r="L3783" s="4"/>
      <c r="M3783" s="4"/>
    </row>
    <row r="3784" spans="1:13" x14ac:dyDescent="0.4">
      <c r="A3784">
        <v>210001312</v>
      </c>
      <c r="B3784" t="s">
        <v>2123</v>
      </c>
      <c r="C3784" t="s">
        <v>7074</v>
      </c>
      <c r="D3784" t="s">
        <v>2687</v>
      </c>
      <c r="F3784" t="s">
        <v>7166</v>
      </c>
      <c r="G3784" t="s">
        <v>2687</v>
      </c>
      <c r="H3784" t="s">
        <v>7166</v>
      </c>
      <c r="I3784" t="s">
        <v>692</v>
      </c>
      <c r="J3784">
        <v>258027787.45465481</v>
      </c>
      <c r="L3784" s="4"/>
      <c r="M3784" s="4"/>
    </row>
    <row r="3785" spans="1:13" x14ac:dyDescent="0.4">
      <c r="A3785">
        <v>210001312</v>
      </c>
      <c r="B3785" t="s">
        <v>2123</v>
      </c>
      <c r="C3785" t="s">
        <v>7074</v>
      </c>
      <c r="D3785" t="s">
        <v>2687</v>
      </c>
      <c r="F3785" t="s">
        <v>7267</v>
      </c>
      <c r="G3785" t="s">
        <v>2687</v>
      </c>
      <c r="H3785" t="s">
        <v>7267</v>
      </c>
      <c r="I3785" t="s">
        <v>692</v>
      </c>
      <c r="J3785">
        <v>252448808.26644611</v>
      </c>
      <c r="L3785" s="4"/>
      <c r="M3785" s="4"/>
    </row>
    <row r="3786" spans="1:13" x14ac:dyDescent="0.4">
      <c r="A3786">
        <v>210001312</v>
      </c>
      <c r="B3786" t="s">
        <v>2123</v>
      </c>
      <c r="C3786" t="s">
        <v>7074</v>
      </c>
      <c r="D3786" t="s">
        <v>2687</v>
      </c>
      <c r="F3786" t="s">
        <v>7107</v>
      </c>
      <c r="G3786" t="s">
        <v>2687</v>
      </c>
      <c r="H3786" t="s">
        <v>7107</v>
      </c>
      <c r="I3786" t="s">
        <v>692</v>
      </c>
      <c r="J3786">
        <v>244777711.88265899</v>
      </c>
      <c r="L3786" s="4"/>
      <c r="M3786" s="4"/>
    </row>
    <row r="3787" spans="1:13" x14ac:dyDescent="0.4">
      <c r="A3787">
        <v>210001312</v>
      </c>
      <c r="B3787" t="s">
        <v>2123</v>
      </c>
      <c r="C3787" t="s">
        <v>7074</v>
      </c>
      <c r="D3787" t="s">
        <v>2687</v>
      </c>
      <c r="F3787" t="s">
        <v>9618</v>
      </c>
      <c r="G3787" t="s">
        <v>2687</v>
      </c>
      <c r="H3787" t="s">
        <v>9618</v>
      </c>
      <c r="I3787" t="s">
        <v>692</v>
      </c>
      <c r="J3787">
        <v>244080339.48413289</v>
      </c>
      <c r="L3787" s="4"/>
      <c r="M3787" s="4"/>
    </row>
    <row r="3788" spans="1:13" x14ac:dyDescent="0.4">
      <c r="A3788">
        <v>210001312</v>
      </c>
      <c r="B3788" t="s">
        <v>2123</v>
      </c>
      <c r="C3788" t="s">
        <v>7074</v>
      </c>
      <c r="D3788" t="s">
        <v>2687</v>
      </c>
      <c r="F3788" t="s">
        <v>7127</v>
      </c>
      <c r="G3788" t="s">
        <v>2687</v>
      </c>
      <c r="H3788" t="s">
        <v>7127</v>
      </c>
      <c r="I3788" t="s">
        <v>692</v>
      </c>
      <c r="J3788">
        <v>244080339.48413289</v>
      </c>
      <c r="L3788" s="4"/>
      <c r="M3788" s="4"/>
    </row>
    <row r="3789" spans="1:13" x14ac:dyDescent="0.4">
      <c r="A3789">
        <v>210001312</v>
      </c>
      <c r="B3789" t="s">
        <v>2123</v>
      </c>
      <c r="C3789" t="s">
        <v>7074</v>
      </c>
      <c r="D3789" t="s">
        <v>2687</v>
      </c>
      <c r="F3789" t="s">
        <v>7260</v>
      </c>
      <c r="G3789" t="s">
        <v>2687</v>
      </c>
      <c r="H3789" t="s">
        <v>7260</v>
      </c>
      <c r="I3789" t="s">
        <v>692</v>
      </c>
      <c r="J3789">
        <v>238501360.29592419</v>
      </c>
      <c r="L3789" s="4"/>
      <c r="M3789" s="4"/>
    </row>
    <row r="3790" spans="1:13" x14ac:dyDescent="0.4">
      <c r="A3790">
        <v>210001312</v>
      </c>
      <c r="B3790" t="s">
        <v>2123</v>
      </c>
      <c r="C3790" t="s">
        <v>7074</v>
      </c>
      <c r="D3790" t="s">
        <v>2687</v>
      </c>
      <c r="F3790" t="s">
        <v>7077</v>
      </c>
      <c r="G3790" t="s">
        <v>2687</v>
      </c>
      <c r="H3790" t="s">
        <v>7077</v>
      </c>
      <c r="I3790" t="s">
        <v>692</v>
      </c>
      <c r="J3790">
        <v>237803987.89739811</v>
      </c>
      <c r="L3790" s="4"/>
      <c r="M3790" s="4"/>
    </row>
    <row r="3791" spans="1:13" x14ac:dyDescent="0.4">
      <c r="A3791">
        <v>210001312</v>
      </c>
      <c r="B3791" t="s">
        <v>2123</v>
      </c>
      <c r="C3791" t="s">
        <v>7074</v>
      </c>
      <c r="D3791" t="s">
        <v>2687</v>
      </c>
      <c r="F3791" t="s">
        <v>7251</v>
      </c>
      <c r="G3791" t="s">
        <v>2687</v>
      </c>
      <c r="H3791" t="s">
        <v>7251</v>
      </c>
      <c r="I3791" t="s">
        <v>692</v>
      </c>
      <c r="J3791">
        <v>232225008.7091893</v>
      </c>
      <c r="L3791" s="4"/>
      <c r="M3791" s="4"/>
    </row>
    <row r="3792" spans="1:13" x14ac:dyDescent="0.4">
      <c r="A3792">
        <v>210001312</v>
      </c>
      <c r="B3792" t="s">
        <v>2123</v>
      </c>
      <c r="C3792" t="s">
        <v>7074</v>
      </c>
      <c r="D3792" t="s">
        <v>2687</v>
      </c>
      <c r="F3792" t="s">
        <v>3849</v>
      </c>
      <c r="G3792" t="s">
        <v>2687</v>
      </c>
      <c r="H3792" t="s">
        <v>3849</v>
      </c>
      <c r="I3792" t="s">
        <v>692</v>
      </c>
      <c r="J3792">
        <v>230132891.51361099</v>
      </c>
      <c r="L3792" s="4"/>
      <c r="M3792" s="4"/>
    </row>
    <row r="3793" spans="1:13" x14ac:dyDescent="0.4">
      <c r="A3793">
        <v>210001312</v>
      </c>
      <c r="B3793" t="s">
        <v>2123</v>
      </c>
      <c r="C3793" t="s">
        <v>7074</v>
      </c>
      <c r="D3793" t="s">
        <v>2687</v>
      </c>
      <c r="F3793" t="s">
        <v>4767</v>
      </c>
      <c r="G3793" t="s">
        <v>2687</v>
      </c>
      <c r="H3793" t="s">
        <v>4767</v>
      </c>
      <c r="I3793" t="s">
        <v>692</v>
      </c>
      <c r="J3793">
        <v>222461795.12982401</v>
      </c>
      <c r="L3793" s="4"/>
      <c r="M3793" s="4"/>
    </row>
    <row r="3794" spans="1:13" x14ac:dyDescent="0.4">
      <c r="A3794">
        <v>210001312</v>
      </c>
      <c r="B3794" t="s">
        <v>2123</v>
      </c>
      <c r="C3794" t="s">
        <v>7074</v>
      </c>
      <c r="D3794" t="s">
        <v>2687</v>
      </c>
      <c r="F3794" t="s">
        <v>7202</v>
      </c>
      <c r="G3794" t="s">
        <v>2687</v>
      </c>
      <c r="H3794" t="s">
        <v>7202</v>
      </c>
      <c r="I3794" t="s">
        <v>692</v>
      </c>
      <c r="J3794">
        <v>222461795.12982401</v>
      </c>
      <c r="L3794" s="4"/>
      <c r="M3794" s="4"/>
    </row>
    <row r="3795" spans="1:13" x14ac:dyDescent="0.4">
      <c r="A3795">
        <v>210001312</v>
      </c>
      <c r="B3795" t="s">
        <v>2123</v>
      </c>
      <c r="C3795" t="s">
        <v>7074</v>
      </c>
      <c r="D3795" t="s">
        <v>2687</v>
      </c>
      <c r="F3795" t="s">
        <v>7243</v>
      </c>
      <c r="G3795" t="s">
        <v>2687</v>
      </c>
      <c r="H3795" t="s">
        <v>7243</v>
      </c>
      <c r="I3795" t="s">
        <v>692</v>
      </c>
      <c r="J3795">
        <v>211303836.75340649</v>
      </c>
      <c r="L3795" s="4"/>
      <c r="M3795" s="4"/>
    </row>
    <row r="3796" spans="1:13" x14ac:dyDescent="0.4">
      <c r="A3796">
        <v>210001312</v>
      </c>
      <c r="B3796" t="s">
        <v>2123</v>
      </c>
      <c r="C3796" t="s">
        <v>7074</v>
      </c>
      <c r="D3796" t="s">
        <v>2687</v>
      </c>
      <c r="F3796" t="s">
        <v>7131</v>
      </c>
      <c r="G3796" t="s">
        <v>2687</v>
      </c>
      <c r="H3796" t="s">
        <v>7131</v>
      </c>
      <c r="I3796" t="s">
        <v>692</v>
      </c>
      <c r="J3796">
        <v>209211719.55782819</v>
      </c>
      <c r="L3796" s="4"/>
      <c r="M3796" s="4"/>
    </row>
    <row r="3797" spans="1:13" x14ac:dyDescent="0.4">
      <c r="A3797">
        <v>210001312</v>
      </c>
      <c r="B3797" t="s">
        <v>2123</v>
      </c>
      <c r="C3797" t="s">
        <v>7074</v>
      </c>
      <c r="D3797" t="s">
        <v>2687</v>
      </c>
      <c r="F3797" t="s">
        <v>7124</v>
      </c>
      <c r="G3797" t="s">
        <v>2687</v>
      </c>
      <c r="H3797" t="s">
        <v>7124</v>
      </c>
      <c r="I3797" t="s">
        <v>692</v>
      </c>
      <c r="J3797">
        <v>209211719.55782819</v>
      </c>
      <c r="L3797" s="4"/>
      <c r="M3797" s="4"/>
    </row>
    <row r="3798" spans="1:13" x14ac:dyDescent="0.4">
      <c r="A3798">
        <v>210001312</v>
      </c>
      <c r="B3798" t="s">
        <v>2123</v>
      </c>
      <c r="C3798" t="s">
        <v>7074</v>
      </c>
      <c r="D3798" t="s">
        <v>2687</v>
      </c>
      <c r="F3798" t="s">
        <v>7216</v>
      </c>
      <c r="G3798" t="s">
        <v>2687</v>
      </c>
      <c r="H3798" t="s">
        <v>7216</v>
      </c>
      <c r="I3798" t="s">
        <v>692</v>
      </c>
      <c r="J3798">
        <v>209211719.55782819</v>
      </c>
      <c r="L3798" s="4"/>
      <c r="M3798" s="4"/>
    </row>
    <row r="3799" spans="1:13" x14ac:dyDescent="0.4">
      <c r="A3799">
        <v>210001312</v>
      </c>
      <c r="B3799" t="s">
        <v>2123</v>
      </c>
      <c r="C3799" t="s">
        <v>7074</v>
      </c>
      <c r="D3799" t="s">
        <v>2687</v>
      </c>
      <c r="F3799" t="s">
        <v>7268</v>
      </c>
      <c r="G3799" t="s">
        <v>2687</v>
      </c>
      <c r="H3799" t="s">
        <v>7268</v>
      </c>
      <c r="I3799" t="s">
        <v>692</v>
      </c>
      <c r="J3799">
        <v>207816974.76077601</v>
      </c>
      <c r="L3799" s="4"/>
      <c r="M3799" s="4"/>
    </row>
    <row r="3800" spans="1:13" x14ac:dyDescent="0.4">
      <c r="A3800">
        <v>210001312</v>
      </c>
      <c r="B3800" t="s">
        <v>2123</v>
      </c>
      <c r="C3800" t="s">
        <v>7074</v>
      </c>
      <c r="D3800" t="s">
        <v>2687</v>
      </c>
      <c r="F3800" t="s">
        <v>9619</v>
      </c>
      <c r="G3800" t="s">
        <v>2687</v>
      </c>
      <c r="H3800" t="s">
        <v>9619</v>
      </c>
      <c r="I3800" t="s">
        <v>692</v>
      </c>
      <c r="J3800">
        <v>207816974.76077601</v>
      </c>
      <c r="L3800" s="4"/>
      <c r="M3800" s="4"/>
    </row>
    <row r="3801" spans="1:13" x14ac:dyDescent="0.4">
      <c r="A3801">
        <v>210001312</v>
      </c>
      <c r="B3801" t="s">
        <v>2123</v>
      </c>
      <c r="C3801" t="s">
        <v>7074</v>
      </c>
      <c r="D3801" t="s">
        <v>2687</v>
      </c>
      <c r="F3801" t="s">
        <v>7144</v>
      </c>
      <c r="G3801" t="s">
        <v>2687</v>
      </c>
      <c r="H3801" t="s">
        <v>7144</v>
      </c>
      <c r="I3801" t="s">
        <v>692</v>
      </c>
      <c r="J3801">
        <v>200145878.37698901</v>
      </c>
      <c r="L3801" s="4"/>
      <c r="M3801" s="4"/>
    </row>
    <row r="3802" spans="1:13" x14ac:dyDescent="0.4">
      <c r="A3802">
        <v>210001312</v>
      </c>
      <c r="B3802" t="s">
        <v>2123</v>
      </c>
      <c r="C3802" t="s">
        <v>7074</v>
      </c>
      <c r="D3802" t="s">
        <v>2687</v>
      </c>
      <c r="F3802" t="s">
        <v>7110</v>
      </c>
      <c r="G3802" t="s">
        <v>2687</v>
      </c>
      <c r="H3802" t="s">
        <v>7110</v>
      </c>
      <c r="I3802" t="s">
        <v>692</v>
      </c>
      <c r="J3802">
        <v>195264271.58730629</v>
      </c>
      <c r="L3802" s="4"/>
      <c r="M3802" s="4"/>
    </row>
    <row r="3803" spans="1:13" x14ac:dyDescent="0.4">
      <c r="A3803">
        <v>210001312</v>
      </c>
      <c r="B3803" t="s">
        <v>2123</v>
      </c>
      <c r="C3803" t="s">
        <v>7074</v>
      </c>
      <c r="D3803" t="s">
        <v>2687</v>
      </c>
      <c r="F3803" t="s">
        <v>7253</v>
      </c>
      <c r="G3803" t="s">
        <v>2687</v>
      </c>
      <c r="H3803" t="s">
        <v>7253</v>
      </c>
      <c r="I3803" t="s">
        <v>692</v>
      </c>
      <c r="J3803">
        <v>195264271.58730629</v>
      </c>
      <c r="L3803" s="4"/>
      <c r="M3803" s="4"/>
    </row>
    <row r="3804" spans="1:13" x14ac:dyDescent="0.4">
      <c r="A3804">
        <v>210001312</v>
      </c>
      <c r="B3804" t="s">
        <v>2123</v>
      </c>
      <c r="C3804" t="s">
        <v>7074</v>
      </c>
      <c r="D3804" t="s">
        <v>2687</v>
      </c>
      <c r="F3804" t="s">
        <v>7277</v>
      </c>
      <c r="G3804" t="s">
        <v>2687</v>
      </c>
      <c r="H3804" t="s">
        <v>7277</v>
      </c>
      <c r="I3804" t="s">
        <v>692</v>
      </c>
      <c r="J3804">
        <v>194566899.18878019</v>
      </c>
      <c r="L3804" s="4"/>
      <c r="M3804" s="4"/>
    </row>
    <row r="3805" spans="1:13" x14ac:dyDescent="0.4">
      <c r="A3805">
        <v>210001312</v>
      </c>
      <c r="B3805" t="s">
        <v>2123</v>
      </c>
      <c r="C3805" t="s">
        <v>7074</v>
      </c>
      <c r="D3805" t="s">
        <v>2687</v>
      </c>
      <c r="F3805" t="s">
        <v>7188</v>
      </c>
      <c r="G3805" t="s">
        <v>2687</v>
      </c>
      <c r="H3805" t="s">
        <v>7188</v>
      </c>
      <c r="I3805" t="s">
        <v>692</v>
      </c>
      <c r="J3805">
        <v>193869526.79025409</v>
      </c>
      <c r="L3805" s="4"/>
      <c r="M3805" s="4"/>
    </row>
    <row r="3806" spans="1:13" x14ac:dyDescent="0.4">
      <c r="A3806">
        <v>210001312</v>
      </c>
      <c r="B3806" t="s">
        <v>2123</v>
      </c>
      <c r="C3806" t="s">
        <v>7074</v>
      </c>
      <c r="D3806" t="s">
        <v>2687</v>
      </c>
      <c r="F3806" t="s">
        <v>7170</v>
      </c>
      <c r="G3806" t="s">
        <v>2687</v>
      </c>
      <c r="H3806" t="s">
        <v>7170</v>
      </c>
      <c r="I3806" t="s">
        <v>692</v>
      </c>
      <c r="J3806">
        <v>193869526.79025409</v>
      </c>
      <c r="L3806" s="4"/>
      <c r="M3806" s="4"/>
    </row>
    <row r="3807" spans="1:13" x14ac:dyDescent="0.4">
      <c r="A3807">
        <v>210001312</v>
      </c>
      <c r="B3807" t="s">
        <v>2123</v>
      </c>
      <c r="C3807" t="s">
        <v>7074</v>
      </c>
      <c r="D3807" t="s">
        <v>2687</v>
      </c>
      <c r="F3807" t="s">
        <v>7244</v>
      </c>
      <c r="G3807" t="s">
        <v>2687</v>
      </c>
      <c r="H3807" t="s">
        <v>7244</v>
      </c>
      <c r="I3807" t="s">
        <v>692</v>
      </c>
      <c r="J3807">
        <v>193869526.79025409</v>
      </c>
      <c r="L3807" s="4"/>
      <c r="M3807" s="4"/>
    </row>
    <row r="3808" spans="1:13" x14ac:dyDescent="0.4">
      <c r="A3808">
        <v>210001312</v>
      </c>
      <c r="B3808" t="s">
        <v>2123</v>
      </c>
      <c r="C3808" t="s">
        <v>7074</v>
      </c>
      <c r="D3808" t="s">
        <v>2687</v>
      </c>
      <c r="F3808" t="s">
        <v>7143</v>
      </c>
      <c r="G3808" t="s">
        <v>2687</v>
      </c>
      <c r="H3808" t="s">
        <v>7143</v>
      </c>
      <c r="I3808" t="s">
        <v>692</v>
      </c>
      <c r="J3808">
        <v>193172154.39172801</v>
      </c>
      <c r="L3808" s="4"/>
      <c r="M3808" s="4"/>
    </row>
    <row r="3809" spans="1:13" x14ac:dyDescent="0.4">
      <c r="A3809">
        <v>210001312</v>
      </c>
      <c r="B3809" t="s">
        <v>2123</v>
      </c>
      <c r="C3809" t="s">
        <v>7074</v>
      </c>
      <c r="D3809" t="s">
        <v>2687</v>
      </c>
      <c r="F3809" t="s">
        <v>7225</v>
      </c>
      <c r="G3809" t="s">
        <v>2687</v>
      </c>
      <c r="H3809" t="s">
        <v>7225</v>
      </c>
      <c r="I3809" t="s">
        <v>692</v>
      </c>
      <c r="J3809">
        <v>191777409.5946759</v>
      </c>
      <c r="L3809" s="4"/>
      <c r="M3809" s="4"/>
    </row>
    <row r="3810" spans="1:13" x14ac:dyDescent="0.4">
      <c r="A3810">
        <v>210001312</v>
      </c>
      <c r="B3810" t="s">
        <v>2123</v>
      </c>
      <c r="C3810" t="s">
        <v>7074</v>
      </c>
      <c r="D3810" t="s">
        <v>2687</v>
      </c>
      <c r="F3810" t="s">
        <v>7178</v>
      </c>
      <c r="G3810" t="s">
        <v>2687</v>
      </c>
      <c r="H3810" t="s">
        <v>7178</v>
      </c>
      <c r="I3810" t="s">
        <v>692</v>
      </c>
      <c r="J3810">
        <v>190382664.79762369</v>
      </c>
      <c r="L3810" s="4"/>
      <c r="M3810" s="4"/>
    </row>
    <row r="3811" spans="1:13" x14ac:dyDescent="0.4">
      <c r="A3811">
        <v>210001312</v>
      </c>
      <c r="B3811" t="s">
        <v>2123</v>
      </c>
      <c r="C3811" t="s">
        <v>7074</v>
      </c>
      <c r="D3811" t="s">
        <v>2687</v>
      </c>
      <c r="F3811" t="s">
        <v>7167</v>
      </c>
      <c r="G3811" t="s">
        <v>2687</v>
      </c>
      <c r="H3811" t="s">
        <v>7167</v>
      </c>
      <c r="I3811" t="s">
        <v>692</v>
      </c>
      <c r="J3811">
        <v>189685292.39909759</v>
      </c>
      <c r="L3811" s="4"/>
      <c r="M3811" s="4"/>
    </row>
    <row r="3812" spans="1:13" x14ac:dyDescent="0.4">
      <c r="A3812">
        <v>210001312</v>
      </c>
      <c r="B3812" t="s">
        <v>2123</v>
      </c>
      <c r="C3812" t="s">
        <v>7074</v>
      </c>
      <c r="D3812" t="s">
        <v>2687</v>
      </c>
      <c r="F3812" t="s">
        <v>7177</v>
      </c>
      <c r="G3812" t="s">
        <v>2687</v>
      </c>
      <c r="H3812" t="s">
        <v>7177</v>
      </c>
      <c r="I3812" t="s">
        <v>692</v>
      </c>
      <c r="J3812">
        <v>188290547.60204539</v>
      </c>
      <c r="L3812" s="4"/>
      <c r="M3812" s="4"/>
    </row>
    <row r="3813" spans="1:13" x14ac:dyDescent="0.4">
      <c r="A3813">
        <v>210001312</v>
      </c>
      <c r="B3813" t="s">
        <v>2123</v>
      </c>
      <c r="C3813" t="s">
        <v>7074</v>
      </c>
      <c r="D3813" t="s">
        <v>2687</v>
      </c>
      <c r="F3813" t="s">
        <v>7201</v>
      </c>
      <c r="G3813" t="s">
        <v>2687</v>
      </c>
      <c r="H3813" t="s">
        <v>7201</v>
      </c>
      <c r="I3813" t="s">
        <v>692</v>
      </c>
      <c r="J3813">
        <v>178527334.02268001</v>
      </c>
      <c r="L3813" s="4"/>
      <c r="M3813" s="4"/>
    </row>
    <row r="3814" spans="1:13" x14ac:dyDescent="0.4">
      <c r="A3814">
        <v>210001312</v>
      </c>
      <c r="B3814" t="s">
        <v>2123</v>
      </c>
      <c r="C3814" t="s">
        <v>7074</v>
      </c>
      <c r="D3814" t="s">
        <v>2687</v>
      </c>
      <c r="F3814" t="s">
        <v>7198</v>
      </c>
      <c r="G3814" t="s">
        <v>2687</v>
      </c>
      <c r="H3814" t="s">
        <v>7198</v>
      </c>
      <c r="I3814" t="s">
        <v>692</v>
      </c>
      <c r="J3814">
        <v>177829961.624154</v>
      </c>
      <c r="L3814" s="4"/>
      <c r="M3814" s="4"/>
    </row>
    <row r="3815" spans="1:13" x14ac:dyDescent="0.4">
      <c r="A3815">
        <v>210001312</v>
      </c>
      <c r="B3815" t="s">
        <v>2123</v>
      </c>
      <c r="C3815" t="s">
        <v>7074</v>
      </c>
      <c r="D3815" t="s">
        <v>2687</v>
      </c>
      <c r="F3815" t="s">
        <v>7221</v>
      </c>
      <c r="G3815" t="s">
        <v>2687</v>
      </c>
      <c r="H3815" t="s">
        <v>7221</v>
      </c>
      <c r="I3815" t="s">
        <v>692</v>
      </c>
      <c r="J3815">
        <v>176435216.8271018</v>
      </c>
      <c r="L3815" s="4"/>
      <c r="M3815" s="4"/>
    </row>
    <row r="3816" spans="1:13" x14ac:dyDescent="0.4">
      <c r="A3816">
        <v>210001312</v>
      </c>
      <c r="B3816" t="s">
        <v>2123</v>
      </c>
      <c r="C3816" t="s">
        <v>7074</v>
      </c>
      <c r="D3816" t="s">
        <v>2687</v>
      </c>
      <c r="F3816" t="s">
        <v>7163</v>
      </c>
      <c r="G3816" t="s">
        <v>2687</v>
      </c>
      <c r="H3816" t="s">
        <v>7163</v>
      </c>
      <c r="I3816" t="s">
        <v>692</v>
      </c>
      <c r="J3816">
        <v>156211417.26984501</v>
      </c>
      <c r="L3816" s="4"/>
      <c r="M3816" s="4"/>
    </row>
    <row r="3817" spans="1:13" x14ac:dyDescent="0.4">
      <c r="A3817">
        <v>210001312</v>
      </c>
      <c r="B3817" t="s">
        <v>2123</v>
      </c>
      <c r="C3817" t="s">
        <v>7074</v>
      </c>
      <c r="D3817" t="s">
        <v>2687</v>
      </c>
      <c r="F3817" t="s">
        <v>7087</v>
      </c>
      <c r="G3817" t="s">
        <v>2687</v>
      </c>
      <c r="H3817" t="s">
        <v>7087</v>
      </c>
      <c r="I3817" t="s">
        <v>692</v>
      </c>
      <c r="J3817">
        <v>155514044.871319</v>
      </c>
      <c r="L3817" s="4"/>
      <c r="M3817" s="4"/>
    </row>
    <row r="3818" spans="1:13" x14ac:dyDescent="0.4">
      <c r="A3818">
        <v>210001312</v>
      </c>
      <c r="B3818" t="s">
        <v>2123</v>
      </c>
      <c r="C3818" t="s">
        <v>7074</v>
      </c>
      <c r="D3818" t="s">
        <v>2687</v>
      </c>
      <c r="F3818" t="s">
        <v>7245</v>
      </c>
      <c r="G3818" t="s">
        <v>2687</v>
      </c>
      <c r="H3818" t="s">
        <v>7245</v>
      </c>
      <c r="I3818" t="s">
        <v>692</v>
      </c>
      <c r="J3818">
        <v>154816672.47279289</v>
      </c>
      <c r="L3818" s="4"/>
      <c r="M3818" s="4"/>
    </row>
    <row r="3819" spans="1:13" x14ac:dyDescent="0.4">
      <c r="A3819">
        <v>210001312</v>
      </c>
      <c r="B3819" t="s">
        <v>2123</v>
      </c>
      <c r="C3819" t="s">
        <v>7074</v>
      </c>
      <c r="D3819" t="s">
        <v>2687</v>
      </c>
      <c r="F3819" t="s">
        <v>7164</v>
      </c>
      <c r="G3819" t="s">
        <v>2687</v>
      </c>
      <c r="H3819" t="s">
        <v>7164</v>
      </c>
      <c r="I3819" t="s">
        <v>692</v>
      </c>
      <c r="J3819">
        <v>154119300.07426679</v>
      </c>
      <c r="L3819" s="4"/>
      <c r="M3819" s="4"/>
    </row>
    <row r="3820" spans="1:13" x14ac:dyDescent="0.4">
      <c r="A3820">
        <v>210001312</v>
      </c>
      <c r="B3820" t="s">
        <v>2123</v>
      </c>
      <c r="C3820" t="s">
        <v>7074</v>
      </c>
      <c r="D3820" t="s">
        <v>2687</v>
      </c>
      <c r="F3820" t="s">
        <v>7262</v>
      </c>
      <c r="G3820" t="s">
        <v>2687</v>
      </c>
      <c r="H3820" t="s">
        <v>7262</v>
      </c>
      <c r="I3820" t="s">
        <v>692</v>
      </c>
      <c r="J3820">
        <v>151329810.48016241</v>
      </c>
      <c r="L3820" s="4"/>
      <c r="M3820" s="4"/>
    </row>
    <row r="3821" spans="1:13" x14ac:dyDescent="0.4">
      <c r="A3821">
        <v>210001312</v>
      </c>
      <c r="B3821" t="s">
        <v>2123</v>
      </c>
      <c r="C3821" t="s">
        <v>7074</v>
      </c>
      <c r="D3821" t="s">
        <v>2687</v>
      </c>
      <c r="F3821" t="s">
        <v>7194</v>
      </c>
      <c r="G3821" t="s">
        <v>2687</v>
      </c>
      <c r="H3821" t="s">
        <v>7194</v>
      </c>
      <c r="I3821" t="s">
        <v>692</v>
      </c>
      <c r="J3821">
        <v>151329810.48016241</v>
      </c>
      <c r="L3821" s="4"/>
      <c r="M3821" s="4"/>
    </row>
    <row r="3822" spans="1:13" x14ac:dyDescent="0.4">
      <c r="A3822">
        <v>210001312</v>
      </c>
      <c r="B3822" t="s">
        <v>2123</v>
      </c>
      <c r="C3822" t="s">
        <v>7074</v>
      </c>
      <c r="D3822" t="s">
        <v>2687</v>
      </c>
      <c r="F3822" t="s">
        <v>7148</v>
      </c>
      <c r="G3822" t="s">
        <v>2687</v>
      </c>
      <c r="H3822" t="s">
        <v>7148</v>
      </c>
      <c r="I3822" t="s">
        <v>692</v>
      </c>
      <c r="J3822">
        <v>149935065.68311021</v>
      </c>
      <c r="L3822" s="4"/>
      <c r="M3822" s="4"/>
    </row>
    <row r="3823" spans="1:13" x14ac:dyDescent="0.4">
      <c r="A3823">
        <v>210001312</v>
      </c>
      <c r="B3823" t="s">
        <v>2123</v>
      </c>
      <c r="C3823" t="s">
        <v>7074</v>
      </c>
      <c r="D3823" t="s">
        <v>2687</v>
      </c>
      <c r="F3823" t="s">
        <v>7149</v>
      </c>
      <c r="G3823" t="s">
        <v>2687</v>
      </c>
      <c r="H3823" t="s">
        <v>7149</v>
      </c>
      <c r="I3823" t="s">
        <v>692</v>
      </c>
      <c r="J3823">
        <v>149935065.68311021</v>
      </c>
      <c r="L3823" s="4"/>
      <c r="M3823" s="4"/>
    </row>
    <row r="3824" spans="1:13" x14ac:dyDescent="0.4">
      <c r="A3824">
        <v>210001312</v>
      </c>
      <c r="B3824" t="s">
        <v>2123</v>
      </c>
      <c r="C3824" t="s">
        <v>7074</v>
      </c>
      <c r="D3824" t="s">
        <v>2687</v>
      </c>
      <c r="F3824" t="s">
        <v>7217</v>
      </c>
      <c r="G3824" t="s">
        <v>2687</v>
      </c>
      <c r="H3824" t="s">
        <v>7217</v>
      </c>
      <c r="I3824" t="s">
        <v>692</v>
      </c>
      <c r="J3824">
        <v>148540320.886058</v>
      </c>
      <c r="L3824" s="4"/>
      <c r="M3824" s="4"/>
    </row>
    <row r="3825" spans="1:13" x14ac:dyDescent="0.4">
      <c r="A3825">
        <v>210001312</v>
      </c>
      <c r="B3825" t="s">
        <v>2123</v>
      </c>
      <c r="C3825" t="s">
        <v>7074</v>
      </c>
      <c r="D3825" t="s">
        <v>2687</v>
      </c>
      <c r="F3825" t="s">
        <v>7252</v>
      </c>
      <c r="G3825" t="s">
        <v>2687</v>
      </c>
      <c r="H3825" t="s">
        <v>7252</v>
      </c>
      <c r="I3825" t="s">
        <v>692</v>
      </c>
      <c r="J3825">
        <v>140869224.502271</v>
      </c>
      <c r="L3825" s="4"/>
      <c r="M3825" s="4"/>
    </row>
    <row r="3826" spans="1:13" x14ac:dyDescent="0.4">
      <c r="A3826">
        <v>210001312</v>
      </c>
      <c r="B3826" t="s">
        <v>2123</v>
      </c>
      <c r="C3826" t="s">
        <v>7074</v>
      </c>
      <c r="D3826" t="s">
        <v>2687</v>
      </c>
      <c r="F3826" t="s">
        <v>7234</v>
      </c>
      <c r="G3826" t="s">
        <v>2687</v>
      </c>
      <c r="H3826" t="s">
        <v>7234</v>
      </c>
      <c r="I3826" t="s">
        <v>692</v>
      </c>
      <c r="J3826">
        <v>134592872.91553611</v>
      </c>
      <c r="L3826" s="4"/>
      <c r="M3826" s="4"/>
    </row>
    <row r="3827" spans="1:13" x14ac:dyDescent="0.4">
      <c r="A3827">
        <v>210001312</v>
      </c>
      <c r="B3827" t="s">
        <v>2123</v>
      </c>
      <c r="C3827" t="s">
        <v>7074</v>
      </c>
      <c r="D3827" t="s">
        <v>2687</v>
      </c>
      <c r="F3827" t="s">
        <v>7190</v>
      </c>
      <c r="G3827" t="s">
        <v>2687</v>
      </c>
      <c r="H3827" t="s">
        <v>7190</v>
      </c>
      <c r="I3827" t="s">
        <v>692</v>
      </c>
      <c r="J3827">
        <v>133895500.51701</v>
      </c>
      <c r="L3827" s="4"/>
      <c r="M3827" s="4"/>
    </row>
    <row r="3828" spans="1:13" x14ac:dyDescent="0.4">
      <c r="A3828">
        <v>210001312</v>
      </c>
      <c r="B3828" t="s">
        <v>2123</v>
      </c>
      <c r="C3828" t="s">
        <v>7074</v>
      </c>
      <c r="D3828" t="s">
        <v>2687</v>
      </c>
      <c r="F3828" t="s">
        <v>7165</v>
      </c>
      <c r="G3828" t="s">
        <v>2687</v>
      </c>
      <c r="H3828" t="s">
        <v>7165</v>
      </c>
      <c r="I3828" t="s">
        <v>692</v>
      </c>
      <c r="J3828">
        <v>133895500.51701</v>
      </c>
      <c r="L3828" s="4"/>
      <c r="M3828" s="4"/>
    </row>
    <row r="3829" spans="1:13" x14ac:dyDescent="0.4">
      <c r="A3829">
        <v>210001312</v>
      </c>
      <c r="B3829" t="s">
        <v>2123</v>
      </c>
      <c r="C3829" t="s">
        <v>7074</v>
      </c>
      <c r="D3829" t="s">
        <v>2687</v>
      </c>
      <c r="F3829" t="s">
        <v>7153</v>
      </c>
      <c r="G3829" t="s">
        <v>2687</v>
      </c>
      <c r="H3829" t="s">
        <v>7153</v>
      </c>
      <c r="I3829" t="s">
        <v>692</v>
      </c>
      <c r="J3829">
        <v>133198128.11848401</v>
      </c>
      <c r="L3829" s="4"/>
      <c r="M3829" s="4"/>
    </row>
    <row r="3830" spans="1:13" x14ac:dyDescent="0.4">
      <c r="A3830">
        <v>210001312</v>
      </c>
      <c r="B3830" t="s">
        <v>2123</v>
      </c>
      <c r="C3830" t="s">
        <v>7074</v>
      </c>
      <c r="D3830" t="s">
        <v>2687</v>
      </c>
      <c r="F3830" t="s">
        <v>7180</v>
      </c>
      <c r="G3830" t="s">
        <v>2687</v>
      </c>
      <c r="H3830" t="s">
        <v>7180</v>
      </c>
      <c r="I3830" t="s">
        <v>692</v>
      </c>
      <c r="J3830">
        <v>131106010.9229057</v>
      </c>
      <c r="L3830" s="4"/>
      <c r="M3830" s="4"/>
    </row>
    <row r="3831" spans="1:13" x14ac:dyDescent="0.4">
      <c r="A3831">
        <v>210001312</v>
      </c>
      <c r="B3831" t="s">
        <v>2123</v>
      </c>
      <c r="C3831" t="s">
        <v>7074</v>
      </c>
      <c r="D3831" t="s">
        <v>2687</v>
      </c>
      <c r="F3831" t="s">
        <v>7242</v>
      </c>
      <c r="G3831" t="s">
        <v>2687</v>
      </c>
      <c r="H3831" t="s">
        <v>7242</v>
      </c>
      <c r="I3831" t="s">
        <v>692</v>
      </c>
      <c r="J3831">
        <v>126921776.5317491</v>
      </c>
      <c r="L3831" s="4"/>
      <c r="M3831" s="4"/>
    </row>
    <row r="3832" spans="1:13" x14ac:dyDescent="0.4">
      <c r="A3832">
        <v>210001312</v>
      </c>
      <c r="B3832" t="s">
        <v>2123</v>
      </c>
      <c r="C3832" t="s">
        <v>7074</v>
      </c>
      <c r="D3832" t="s">
        <v>2687</v>
      </c>
      <c r="F3832" t="s">
        <v>7222</v>
      </c>
      <c r="G3832" t="s">
        <v>2687</v>
      </c>
      <c r="H3832" t="s">
        <v>7222</v>
      </c>
      <c r="I3832" t="s">
        <v>692</v>
      </c>
      <c r="J3832">
        <v>125527031.73469689</v>
      </c>
      <c r="L3832" s="4"/>
      <c r="M3832" s="4"/>
    </row>
    <row r="3833" spans="1:13" x14ac:dyDescent="0.4">
      <c r="A3833">
        <v>210001312</v>
      </c>
      <c r="B3833" t="s">
        <v>2123</v>
      </c>
      <c r="C3833" t="s">
        <v>7074</v>
      </c>
      <c r="D3833" t="s">
        <v>2687</v>
      </c>
      <c r="F3833" t="s">
        <v>7236</v>
      </c>
      <c r="G3833" t="s">
        <v>2687</v>
      </c>
      <c r="H3833" t="s">
        <v>7236</v>
      </c>
      <c r="I3833" t="s">
        <v>692</v>
      </c>
      <c r="J3833">
        <v>125527031.73469689</v>
      </c>
      <c r="L3833" s="4"/>
      <c r="M3833" s="4"/>
    </row>
    <row r="3834" spans="1:13" x14ac:dyDescent="0.4">
      <c r="A3834">
        <v>210001312</v>
      </c>
      <c r="B3834" t="s">
        <v>2123</v>
      </c>
      <c r="C3834" t="s">
        <v>7074</v>
      </c>
      <c r="D3834" t="s">
        <v>2687</v>
      </c>
      <c r="F3834" t="s">
        <v>7274</v>
      </c>
      <c r="G3834" t="s">
        <v>2687</v>
      </c>
      <c r="H3834" t="s">
        <v>7274</v>
      </c>
      <c r="I3834" t="s">
        <v>692</v>
      </c>
      <c r="J3834">
        <v>124829659.33617079</v>
      </c>
      <c r="L3834" s="4"/>
      <c r="M3834" s="4"/>
    </row>
    <row r="3835" spans="1:13" x14ac:dyDescent="0.4">
      <c r="A3835">
        <v>210001312</v>
      </c>
      <c r="B3835" t="s">
        <v>2123</v>
      </c>
      <c r="C3835" t="s">
        <v>7074</v>
      </c>
      <c r="D3835" t="s">
        <v>2687</v>
      </c>
      <c r="F3835" t="s">
        <v>7179</v>
      </c>
      <c r="G3835" t="s">
        <v>2687</v>
      </c>
      <c r="H3835" t="s">
        <v>7179</v>
      </c>
      <c r="I3835" t="s">
        <v>692</v>
      </c>
      <c r="J3835">
        <v>124132286.93764471</v>
      </c>
      <c r="L3835" s="4"/>
      <c r="M3835" s="4"/>
    </row>
    <row r="3836" spans="1:13" x14ac:dyDescent="0.4">
      <c r="A3836">
        <v>210001312</v>
      </c>
      <c r="B3836" t="s">
        <v>2123</v>
      </c>
      <c r="C3836" t="s">
        <v>7074</v>
      </c>
      <c r="D3836" t="s">
        <v>2687</v>
      </c>
      <c r="F3836" t="s">
        <v>9620</v>
      </c>
      <c r="G3836" t="s">
        <v>2687</v>
      </c>
      <c r="H3836" t="s">
        <v>9620</v>
      </c>
      <c r="I3836" t="s">
        <v>692</v>
      </c>
      <c r="J3836">
        <v>123434914.5391186</v>
      </c>
      <c r="L3836" s="4"/>
      <c r="M3836" s="4"/>
    </row>
    <row r="3837" spans="1:13" x14ac:dyDescent="0.4">
      <c r="A3837">
        <v>210001312</v>
      </c>
      <c r="B3837" t="s">
        <v>2123</v>
      </c>
      <c r="C3837" t="s">
        <v>7074</v>
      </c>
      <c r="D3837" t="s">
        <v>2687</v>
      </c>
      <c r="F3837" t="s">
        <v>7257</v>
      </c>
      <c r="G3837" t="s">
        <v>2687</v>
      </c>
      <c r="H3837" t="s">
        <v>7257</v>
      </c>
      <c r="I3837" t="s">
        <v>692</v>
      </c>
      <c r="J3837">
        <v>121342797.3435403</v>
      </c>
      <c r="L3837" s="4"/>
      <c r="M3837" s="4"/>
    </row>
    <row r="3838" spans="1:13" x14ac:dyDescent="0.4">
      <c r="A3838">
        <v>210001312</v>
      </c>
      <c r="B3838" t="s">
        <v>2123</v>
      </c>
      <c r="C3838" t="s">
        <v>7074</v>
      </c>
      <c r="D3838" t="s">
        <v>2687</v>
      </c>
      <c r="F3838" t="s">
        <v>7104</v>
      </c>
      <c r="G3838" t="s">
        <v>2687</v>
      </c>
      <c r="H3838" t="s">
        <v>7104</v>
      </c>
      <c r="I3838" t="s">
        <v>692</v>
      </c>
      <c r="J3838">
        <v>117158562.9523838</v>
      </c>
      <c r="L3838" s="4"/>
      <c r="M3838" s="4"/>
    </row>
    <row r="3839" spans="1:13" x14ac:dyDescent="0.4">
      <c r="A3839">
        <v>210001312</v>
      </c>
      <c r="B3839" t="s">
        <v>2123</v>
      </c>
      <c r="C3839" t="s">
        <v>7074</v>
      </c>
      <c r="D3839" t="s">
        <v>2687</v>
      </c>
      <c r="F3839" t="s">
        <v>7097</v>
      </c>
      <c r="G3839" t="s">
        <v>2687</v>
      </c>
      <c r="H3839" t="s">
        <v>7097</v>
      </c>
      <c r="I3839" t="s">
        <v>692</v>
      </c>
      <c r="J3839">
        <v>115066445.75680549</v>
      </c>
      <c r="L3839" s="4"/>
      <c r="M3839" s="4"/>
    </row>
    <row r="3840" spans="1:13" x14ac:dyDescent="0.4">
      <c r="A3840">
        <v>210001312</v>
      </c>
      <c r="B3840" t="s">
        <v>2123</v>
      </c>
      <c r="C3840" t="s">
        <v>7074</v>
      </c>
      <c r="D3840" t="s">
        <v>2687</v>
      </c>
      <c r="F3840" t="s">
        <v>7261</v>
      </c>
      <c r="G3840" t="s">
        <v>2687</v>
      </c>
      <c r="H3840" t="s">
        <v>7261</v>
      </c>
      <c r="I3840" t="s">
        <v>692</v>
      </c>
      <c r="J3840">
        <v>113671700.9597533</v>
      </c>
      <c r="L3840" s="4"/>
      <c r="M3840" s="4"/>
    </row>
    <row r="3841" spans="1:13" x14ac:dyDescent="0.4">
      <c r="A3841">
        <v>210001312</v>
      </c>
      <c r="B3841" t="s">
        <v>2123</v>
      </c>
      <c r="C3841" t="s">
        <v>7074</v>
      </c>
      <c r="D3841" t="s">
        <v>2687</v>
      </c>
      <c r="F3841" t="s">
        <v>7103</v>
      </c>
      <c r="G3841" t="s">
        <v>2687</v>
      </c>
      <c r="H3841" t="s">
        <v>7103</v>
      </c>
      <c r="I3841" t="s">
        <v>692</v>
      </c>
      <c r="J3841">
        <v>112276956.1627011</v>
      </c>
      <c r="L3841" s="4"/>
      <c r="M3841" s="4"/>
    </row>
    <row r="3842" spans="1:13" x14ac:dyDescent="0.4">
      <c r="A3842">
        <v>210001312</v>
      </c>
      <c r="B3842" t="s">
        <v>2123</v>
      </c>
      <c r="C3842" t="s">
        <v>7074</v>
      </c>
      <c r="D3842" t="s">
        <v>2687</v>
      </c>
      <c r="F3842" t="s">
        <v>7211</v>
      </c>
      <c r="G3842" t="s">
        <v>2687</v>
      </c>
      <c r="H3842" t="s">
        <v>7211</v>
      </c>
      <c r="I3842" t="s">
        <v>692</v>
      </c>
      <c r="J3842">
        <v>111579583.764175</v>
      </c>
      <c r="L3842" s="4"/>
      <c r="M3842" s="4"/>
    </row>
    <row r="3843" spans="1:13" x14ac:dyDescent="0.4">
      <c r="A3843">
        <v>210001312</v>
      </c>
      <c r="B3843" t="s">
        <v>2123</v>
      </c>
      <c r="C3843" t="s">
        <v>7074</v>
      </c>
      <c r="D3843" t="s">
        <v>2687</v>
      </c>
      <c r="F3843" t="s">
        <v>7171</v>
      </c>
      <c r="G3843" t="s">
        <v>2687</v>
      </c>
      <c r="H3843" t="s">
        <v>7171</v>
      </c>
      <c r="I3843" t="s">
        <v>692</v>
      </c>
      <c r="J3843">
        <v>111579583.764175</v>
      </c>
      <c r="L3843" s="4"/>
      <c r="M3843" s="4"/>
    </row>
    <row r="3844" spans="1:13" x14ac:dyDescent="0.4">
      <c r="A3844">
        <v>210001312</v>
      </c>
      <c r="B3844" t="s">
        <v>2123</v>
      </c>
      <c r="C3844" t="s">
        <v>7074</v>
      </c>
      <c r="D3844" t="s">
        <v>2687</v>
      </c>
      <c r="F3844" t="s">
        <v>7173</v>
      </c>
      <c r="G3844" t="s">
        <v>2687</v>
      </c>
      <c r="H3844" t="s">
        <v>7173</v>
      </c>
      <c r="I3844" t="s">
        <v>692</v>
      </c>
      <c r="J3844">
        <v>110184838.9671229</v>
      </c>
      <c r="L3844" s="4"/>
      <c r="M3844" s="4"/>
    </row>
    <row r="3845" spans="1:13" x14ac:dyDescent="0.4">
      <c r="A3845">
        <v>210001312</v>
      </c>
      <c r="B3845" t="s">
        <v>2123</v>
      </c>
      <c r="C3845" t="s">
        <v>7074</v>
      </c>
      <c r="D3845" t="s">
        <v>2687</v>
      </c>
      <c r="F3845" t="s">
        <v>7181</v>
      </c>
      <c r="G3845" t="s">
        <v>2687</v>
      </c>
      <c r="H3845" t="s">
        <v>7181</v>
      </c>
      <c r="I3845" t="s">
        <v>692</v>
      </c>
      <c r="J3845">
        <v>108790094.17007069</v>
      </c>
      <c r="L3845" s="4"/>
      <c r="M3845" s="4"/>
    </row>
    <row r="3846" spans="1:13" x14ac:dyDescent="0.4">
      <c r="A3846">
        <v>210001312</v>
      </c>
      <c r="B3846" t="s">
        <v>2123</v>
      </c>
      <c r="C3846" t="s">
        <v>7074</v>
      </c>
      <c r="D3846" t="s">
        <v>2687</v>
      </c>
      <c r="F3846" t="s">
        <v>7146</v>
      </c>
      <c r="G3846" t="s">
        <v>2687</v>
      </c>
      <c r="H3846" t="s">
        <v>7146</v>
      </c>
      <c r="I3846" t="s">
        <v>692</v>
      </c>
      <c r="J3846">
        <v>104605859.77891409</v>
      </c>
      <c r="L3846" s="4"/>
      <c r="M3846" s="4"/>
    </row>
    <row r="3847" spans="1:13" x14ac:dyDescent="0.4">
      <c r="A3847">
        <v>210001312</v>
      </c>
      <c r="B3847" t="s">
        <v>2123</v>
      </c>
      <c r="C3847" t="s">
        <v>7074</v>
      </c>
      <c r="D3847" t="s">
        <v>2687</v>
      </c>
      <c r="F3847" t="s">
        <v>7237</v>
      </c>
      <c r="G3847" t="s">
        <v>2687</v>
      </c>
      <c r="H3847" t="s">
        <v>7237</v>
      </c>
      <c r="I3847" t="s">
        <v>692</v>
      </c>
      <c r="J3847">
        <v>104605859.77891409</v>
      </c>
      <c r="L3847" s="4"/>
      <c r="M3847" s="4"/>
    </row>
    <row r="3848" spans="1:13" x14ac:dyDescent="0.4">
      <c r="A3848">
        <v>210001312</v>
      </c>
      <c r="B3848" t="s">
        <v>2123</v>
      </c>
      <c r="C3848" t="s">
        <v>7074</v>
      </c>
      <c r="D3848" t="s">
        <v>2687</v>
      </c>
      <c r="F3848" t="s">
        <v>7120</v>
      </c>
      <c r="G3848" t="s">
        <v>2687</v>
      </c>
      <c r="H3848" t="s">
        <v>7120</v>
      </c>
      <c r="I3848" t="s">
        <v>692</v>
      </c>
      <c r="J3848">
        <v>104605859.77891409</v>
      </c>
      <c r="L3848" s="4"/>
      <c r="M3848" s="4"/>
    </row>
    <row r="3849" spans="1:13" x14ac:dyDescent="0.4">
      <c r="A3849">
        <v>210001312</v>
      </c>
      <c r="B3849" t="s">
        <v>2123</v>
      </c>
      <c r="C3849" t="s">
        <v>7074</v>
      </c>
      <c r="D3849" t="s">
        <v>2687</v>
      </c>
      <c r="F3849" t="s">
        <v>7229</v>
      </c>
      <c r="G3849" t="s">
        <v>2687</v>
      </c>
      <c r="H3849" t="s">
        <v>7229</v>
      </c>
      <c r="I3849" t="s">
        <v>692</v>
      </c>
      <c r="J3849">
        <v>104605859.77891409</v>
      </c>
      <c r="L3849" s="4"/>
      <c r="M3849" s="4"/>
    </row>
    <row r="3850" spans="1:13" x14ac:dyDescent="0.4">
      <c r="A3850">
        <v>210001312</v>
      </c>
      <c r="B3850" t="s">
        <v>2123</v>
      </c>
      <c r="C3850" t="s">
        <v>7074</v>
      </c>
      <c r="D3850" t="s">
        <v>2687</v>
      </c>
      <c r="F3850" t="s">
        <v>7083</v>
      </c>
      <c r="G3850" t="s">
        <v>2687</v>
      </c>
      <c r="H3850" t="s">
        <v>7083</v>
      </c>
      <c r="I3850" t="s">
        <v>692</v>
      </c>
      <c r="J3850">
        <v>103211114.9818619</v>
      </c>
      <c r="L3850" s="4"/>
      <c r="M3850" s="4"/>
    </row>
    <row r="3851" spans="1:13" x14ac:dyDescent="0.4">
      <c r="A3851">
        <v>210001312</v>
      </c>
      <c r="B3851" t="s">
        <v>2123</v>
      </c>
      <c r="C3851" t="s">
        <v>7074</v>
      </c>
      <c r="D3851" t="s">
        <v>2687</v>
      </c>
      <c r="F3851" t="s">
        <v>9621</v>
      </c>
      <c r="G3851" t="s">
        <v>2687</v>
      </c>
      <c r="H3851" t="s">
        <v>9621</v>
      </c>
      <c r="I3851" t="s">
        <v>692</v>
      </c>
      <c r="J3851">
        <v>100421625.3877575</v>
      </c>
      <c r="L3851" s="4"/>
      <c r="M3851" s="4"/>
    </row>
    <row r="3852" spans="1:13" x14ac:dyDescent="0.4">
      <c r="A3852">
        <v>210001312</v>
      </c>
      <c r="B3852" t="s">
        <v>2123</v>
      </c>
      <c r="C3852" t="s">
        <v>7074</v>
      </c>
      <c r="D3852" t="s">
        <v>2687</v>
      </c>
      <c r="F3852" t="s">
        <v>7088</v>
      </c>
      <c r="G3852" t="s">
        <v>2687</v>
      </c>
      <c r="H3852" t="s">
        <v>7088</v>
      </c>
      <c r="I3852" t="s">
        <v>692</v>
      </c>
      <c r="J3852">
        <v>100421625.3877575</v>
      </c>
      <c r="L3852" s="4"/>
      <c r="M3852" s="4"/>
    </row>
    <row r="3853" spans="1:13" x14ac:dyDescent="0.4">
      <c r="A3853">
        <v>210001312</v>
      </c>
      <c r="B3853" t="s">
        <v>2123</v>
      </c>
      <c r="C3853" t="s">
        <v>7074</v>
      </c>
      <c r="D3853" t="s">
        <v>2687</v>
      </c>
      <c r="F3853" t="s">
        <v>7126</v>
      </c>
      <c r="G3853" t="s">
        <v>2687</v>
      </c>
      <c r="H3853" t="s">
        <v>7126</v>
      </c>
      <c r="I3853" t="s">
        <v>692</v>
      </c>
      <c r="J3853">
        <v>100421625.3877575</v>
      </c>
      <c r="L3853" s="4"/>
      <c r="M3853" s="4"/>
    </row>
    <row r="3854" spans="1:13" x14ac:dyDescent="0.4">
      <c r="A3854">
        <v>210001312</v>
      </c>
      <c r="B3854" t="s">
        <v>2123</v>
      </c>
      <c r="C3854" t="s">
        <v>7074</v>
      </c>
      <c r="D3854" t="s">
        <v>2687</v>
      </c>
      <c r="F3854" t="s">
        <v>7079</v>
      </c>
      <c r="G3854" t="s">
        <v>2687</v>
      </c>
      <c r="H3854" t="s">
        <v>7079</v>
      </c>
      <c r="I3854" t="s">
        <v>692</v>
      </c>
      <c r="J3854">
        <v>99724252.989231452</v>
      </c>
      <c r="L3854" s="4"/>
      <c r="M3854" s="4"/>
    </row>
    <row r="3855" spans="1:13" x14ac:dyDescent="0.4">
      <c r="A3855">
        <v>210001312</v>
      </c>
      <c r="B3855" t="s">
        <v>2123</v>
      </c>
      <c r="C3855" t="s">
        <v>7074</v>
      </c>
      <c r="D3855" t="s">
        <v>2687</v>
      </c>
      <c r="F3855" t="s">
        <v>7218</v>
      </c>
      <c r="G3855" t="s">
        <v>2687</v>
      </c>
      <c r="H3855" t="s">
        <v>7218</v>
      </c>
      <c r="I3855" t="s">
        <v>692</v>
      </c>
      <c r="J3855">
        <v>97632135.793653145</v>
      </c>
      <c r="L3855" s="4"/>
      <c r="M3855" s="4"/>
    </row>
    <row r="3856" spans="1:13" x14ac:dyDescent="0.4">
      <c r="A3856">
        <v>210001312</v>
      </c>
      <c r="B3856" t="s">
        <v>2123</v>
      </c>
      <c r="C3856" t="s">
        <v>7074</v>
      </c>
      <c r="D3856" t="s">
        <v>2687</v>
      </c>
      <c r="F3856" t="s">
        <v>7238</v>
      </c>
      <c r="G3856" t="s">
        <v>2687</v>
      </c>
      <c r="H3856" t="s">
        <v>7238</v>
      </c>
      <c r="I3856" t="s">
        <v>692</v>
      </c>
      <c r="J3856">
        <v>97632135.793653145</v>
      </c>
      <c r="L3856" s="4"/>
      <c r="M3856" s="4"/>
    </row>
    <row r="3857" spans="1:13" x14ac:dyDescent="0.4">
      <c r="A3857">
        <v>210001312</v>
      </c>
      <c r="B3857" t="s">
        <v>2123</v>
      </c>
      <c r="C3857" t="s">
        <v>7074</v>
      </c>
      <c r="D3857" t="s">
        <v>2687</v>
      </c>
      <c r="F3857" t="s">
        <v>7259</v>
      </c>
      <c r="G3857" t="s">
        <v>2687</v>
      </c>
      <c r="H3857" t="s">
        <v>7259</v>
      </c>
      <c r="I3857" t="s">
        <v>692</v>
      </c>
      <c r="J3857">
        <v>97632135.793653145</v>
      </c>
      <c r="L3857" s="4"/>
      <c r="M3857" s="4"/>
    </row>
    <row r="3858" spans="1:13" x14ac:dyDescent="0.4">
      <c r="A3858">
        <v>210001312</v>
      </c>
      <c r="B3858" t="s">
        <v>2123</v>
      </c>
      <c r="C3858" t="s">
        <v>7074</v>
      </c>
      <c r="D3858" t="s">
        <v>2687</v>
      </c>
      <c r="F3858" t="s">
        <v>7215</v>
      </c>
      <c r="G3858" t="s">
        <v>2687</v>
      </c>
      <c r="H3858" t="s">
        <v>7215</v>
      </c>
      <c r="I3858" t="s">
        <v>692</v>
      </c>
      <c r="J3858">
        <v>97632135.793653145</v>
      </c>
      <c r="L3858" s="4"/>
      <c r="M3858" s="4"/>
    </row>
    <row r="3859" spans="1:13" x14ac:dyDescent="0.4">
      <c r="A3859">
        <v>210001312</v>
      </c>
      <c r="B3859" t="s">
        <v>2123</v>
      </c>
      <c r="C3859" t="s">
        <v>7074</v>
      </c>
      <c r="D3859" t="s">
        <v>2687</v>
      </c>
      <c r="F3859" t="s">
        <v>7139</v>
      </c>
      <c r="G3859" t="s">
        <v>2687</v>
      </c>
      <c r="H3859" t="s">
        <v>7139</v>
      </c>
      <c r="I3859" t="s">
        <v>692</v>
      </c>
      <c r="J3859">
        <v>94842646.199548781</v>
      </c>
      <c r="L3859" s="4"/>
      <c r="M3859" s="4"/>
    </row>
    <row r="3860" spans="1:13" x14ac:dyDescent="0.4">
      <c r="A3860">
        <v>210001312</v>
      </c>
      <c r="B3860" t="s">
        <v>2123</v>
      </c>
      <c r="C3860" t="s">
        <v>7074</v>
      </c>
      <c r="D3860" t="s">
        <v>2687</v>
      </c>
      <c r="F3860" t="s">
        <v>7142</v>
      </c>
      <c r="G3860" t="s">
        <v>2687</v>
      </c>
      <c r="H3860" t="s">
        <v>7142</v>
      </c>
      <c r="I3860" t="s">
        <v>692</v>
      </c>
      <c r="J3860">
        <v>93447901.402496591</v>
      </c>
      <c r="L3860" s="4"/>
      <c r="M3860" s="4"/>
    </row>
    <row r="3861" spans="1:13" x14ac:dyDescent="0.4">
      <c r="A3861">
        <v>210001312</v>
      </c>
      <c r="B3861" t="s">
        <v>2123</v>
      </c>
      <c r="C3861" t="s">
        <v>7074</v>
      </c>
      <c r="D3861" t="s">
        <v>2687</v>
      </c>
      <c r="F3861" t="s">
        <v>7208</v>
      </c>
      <c r="G3861" t="s">
        <v>2687</v>
      </c>
      <c r="H3861" t="s">
        <v>7208</v>
      </c>
      <c r="I3861" t="s">
        <v>692</v>
      </c>
      <c r="J3861">
        <v>92750529.003970504</v>
      </c>
      <c r="L3861" s="4"/>
      <c r="M3861" s="4"/>
    </row>
    <row r="3862" spans="1:13" x14ac:dyDescent="0.4">
      <c r="A3862">
        <v>210001312</v>
      </c>
      <c r="B3862" t="s">
        <v>2123</v>
      </c>
      <c r="C3862" t="s">
        <v>7074</v>
      </c>
      <c r="D3862" t="s">
        <v>2687</v>
      </c>
      <c r="F3862" t="s">
        <v>7193</v>
      </c>
      <c r="G3862" t="s">
        <v>2687</v>
      </c>
      <c r="H3862" t="s">
        <v>7193</v>
      </c>
      <c r="I3862" t="s">
        <v>692</v>
      </c>
      <c r="J3862">
        <v>91355784.206918314</v>
      </c>
      <c r="L3862" s="4"/>
      <c r="M3862" s="4"/>
    </row>
    <row r="3863" spans="1:13" x14ac:dyDescent="0.4">
      <c r="A3863">
        <v>210001312</v>
      </c>
      <c r="B3863" t="s">
        <v>2123</v>
      </c>
      <c r="C3863" t="s">
        <v>7074</v>
      </c>
      <c r="D3863" t="s">
        <v>2687</v>
      </c>
      <c r="F3863" t="s">
        <v>7174</v>
      </c>
      <c r="G3863" t="s">
        <v>2687</v>
      </c>
      <c r="H3863" t="s">
        <v>7174</v>
      </c>
      <c r="I3863" t="s">
        <v>692</v>
      </c>
      <c r="J3863">
        <v>91355784.206918314</v>
      </c>
      <c r="L3863" s="4"/>
      <c r="M3863" s="4"/>
    </row>
    <row r="3864" spans="1:13" x14ac:dyDescent="0.4">
      <c r="A3864">
        <v>210001312</v>
      </c>
      <c r="B3864" t="s">
        <v>2123</v>
      </c>
      <c r="C3864" t="s">
        <v>7074</v>
      </c>
      <c r="D3864" t="s">
        <v>2687</v>
      </c>
      <c r="F3864" t="s">
        <v>7273</v>
      </c>
      <c r="G3864" t="s">
        <v>2687</v>
      </c>
      <c r="H3864" t="s">
        <v>7273</v>
      </c>
      <c r="I3864" t="s">
        <v>692</v>
      </c>
      <c r="J3864">
        <v>90658411.808392227</v>
      </c>
      <c r="L3864" s="4"/>
      <c r="M3864" s="4"/>
    </row>
    <row r="3865" spans="1:13" x14ac:dyDescent="0.4">
      <c r="A3865">
        <v>210001312</v>
      </c>
      <c r="B3865" t="s">
        <v>2123</v>
      </c>
      <c r="C3865" t="s">
        <v>7074</v>
      </c>
      <c r="D3865" t="s">
        <v>2687</v>
      </c>
      <c r="F3865" t="s">
        <v>7265</v>
      </c>
      <c r="G3865" t="s">
        <v>2687</v>
      </c>
      <c r="H3865" t="s">
        <v>7265</v>
      </c>
      <c r="I3865" t="s">
        <v>692</v>
      </c>
      <c r="J3865">
        <v>89263667.011340022</v>
      </c>
      <c r="L3865" s="4"/>
      <c r="M3865" s="4"/>
    </row>
    <row r="3866" spans="1:13" x14ac:dyDescent="0.4">
      <c r="A3866">
        <v>210001312</v>
      </c>
      <c r="B3866" t="s">
        <v>2123</v>
      </c>
      <c r="C3866" t="s">
        <v>7074</v>
      </c>
      <c r="D3866" t="s">
        <v>2687</v>
      </c>
      <c r="F3866" t="s">
        <v>7158</v>
      </c>
      <c r="G3866" t="s">
        <v>2687</v>
      </c>
      <c r="H3866" t="s">
        <v>7158</v>
      </c>
      <c r="I3866" t="s">
        <v>692</v>
      </c>
      <c r="J3866">
        <v>87171549.815761745</v>
      </c>
      <c r="L3866" s="4"/>
      <c r="M3866" s="4"/>
    </row>
    <row r="3867" spans="1:13" x14ac:dyDescent="0.4">
      <c r="A3867">
        <v>210001312</v>
      </c>
      <c r="B3867" t="s">
        <v>2123</v>
      </c>
      <c r="C3867" t="s">
        <v>7074</v>
      </c>
      <c r="D3867" t="s">
        <v>2687</v>
      </c>
      <c r="F3867" t="s">
        <v>7235</v>
      </c>
      <c r="G3867" t="s">
        <v>2687</v>
      </c>
      <c r="H3867" t="s">
        <v>7235</v>
      </c>
      <c r="I3867" t="s">
        <v>692</v>
      </c>
      <c r="J3867">
        <v>87171549.815761745</v>
      </c>
      <c r="L3867" s="4"/>
      <c r="M3867" s="4"/>
    </row>
    <row r="3868" spans="1:13" x14ac:dyDescent="0.4">
      <c r="A3868">
        <v>210001312</v>
      </c>
      <c r="B3868" t="s">
        <v>2123</v>
      </c>
      <c r="C3868" t="s">
        <v>7074</v>
      </c>
      <c r="D3868" t="s">
        <v>2687</v>
      </c>
      <c r="F3868" t="s">
        <v>7204</v>
      </c>
      <c r="G3868" t="s">
        <v>2687</v>
      </c>
      <c r="H3868" t="s">
        <v>7204</v>
      </c>
      <c r="I3868" t="s">
        <v>692</v>
      </c>
      <c r="J3868">
        <v>86474177.417235658</v>
      </c>
      <c r="L3868" s="4"/>
      <c r="M3868" s="4"/>
    </row>
    <row r="3869" spans="1:13" x14ac:dyDescent="0.4">
      <c r="A3869">
        <v>210001312</v>
      </c>
      <c r="B3869" t="s">
        <v>2123</v>
      </c>
      <c r="C3869" t="s">
        <v>7074</v>
      </c>
      <c r="D3869" t="s">
        <v>2687</v>
      </c>
      <c r="F3869" t="s">
        <v>7141</v>
      </c>
      <c r="G3869" t="s">
        <v>2687</v>
      </c>
      <c r="H3869" t="s">
        <v>7141</v>
      </c>
      <c r="I3869" t="s">
        <v>692</v>
      </c>
      <c r="J3869">
        <v>80895198.229026899</v>
      </c>
      <c r="L3869" s="4"/>
      <c r="M3869" s="4"/>
    </row>
    <row r="3870" spans="1:13" x14ac:dyDescent="0.4">
      <c r="A3870">
        <v>210001312</v>
      </c>
      <c r="B3870" t="s">
        <v>2123</v>
      </c>
      <c r="C3870" t="s">
        <v>7074</v>
      </c>
      <c r="D3870" t="s">
        <v>2687</v>
      </c>
      <c r="F3870" t="s">
        <v>7206</v>
      </c>
      <c r="G3870" t="s">
        <v>2687</v>
      </c>
      <c r="H3870" t="s">
        <v>7206</v>
      </c>
      <c r="I3870" t="s">
        <v>692</v>
      </c>
      <c r="J3870">
        <v>80895198.229026899</v>
      </c>
      <c r="L3870" s="4"/>
      <c r="M3870" s="4"/>
    </row>
    <row r="3871" spans="1:13" x14ac:dyDescent="0.4">
      <c r="A3871">
        <v>210001312</v>
      </c>
      <c r="B3871" t="s">
        <v>2123</v>
      </c>
      <c r="C3871" t="s">
        <v>7074</v>
      </c>
      <c r="D3871" t="s">
        <v>2687</v>
      </c>
      <c r="F3871" t="s">
        <v>7162</v>
      </c>
      <c r="G3871" t="s">
        <v>2687</v>
      </c>
      <c r="H3871" t="s">
        <v>7162</v>
      </c>
      <c r="I3871" t="s">
        <v>692</v>
      </c>
      <c r="J3871">
        <v>80197825.830500796</v>
      </c>
      <c r="L3871" s="4"/>
      <c r="M3871" s="4"/>
    </row>
    <row r="3872" spans="1:13" x14ac:dyDescent="0.4">
      <c r="A3872">
        <v>210001312</v>
      </c>
      <c r="B3872" t="s">
        <v>2123</v>
      </c>
      <c r="C3872" t="s">
        <v>7074</v>
      </c>
      <c r="D3872" t="s">
        <v>2687</v>
      </c>
      <c r="F3872" t="s">
        <v>7093</v>
      </c>
      <c r="G3872" t="s">
        <v>2687</v>
      </c>
      <c r="H3872" t="s">
        <v>7093</v>
      </c>
      <c r="I3872" t="s">
        <v>692</v>
      </c>
      <c r="J3872">
        <v>119250680.14796209</v>
      </c>
      <c r="L3872" s="4"/>
      <c r="M3872" s="4"/>
    </row>
    <row r="3873" spans="1:13" x14ac:dyDescent="0.4">
      <c r="A3873">
        <v>210001312</v>
      </c>
      <c r="B3873" t="s">
        <v>2123</v>
      </c>
      <c r="C3873" t="s">
        <v>7074</v>
      </c>
      <c r="D3873" t="s">
        <v>2687</v>
      </c>
      <c r="F3873" t="s">
        <v>7108</v>
      </c>
      <c r="G3873" t="s">
        <v>2687</v>
      </c>
      <c r="H3873" t="s">
        <v>7108</v>
      </c>
      <c r="I3873" t="s">
        <v>692</v>
      </c>
      <c r="J3873">
        <v>78803081.033448622</v>
      </c>
      <c r="L3873" s="4"/>
      <c r="M3873" s="4"/>
    </row>
    <row r="3874" spans="1:13" x14ac:dyDescent="0.4">
      <c r="A3874">
        <v>210001312</v>
      </c>
      <c r="B3874" t="s">
        <v>2123</v>
      </c>
      <c r="C3874" t="s">
        <v>7074</v>
      </c>
      <c r="D3874" t="s">
        <v>2687</v>
      </c>
      <c r="F3874" t="s">
        <v>7084</v>
      </c>
      <c r="G3874" t="s">
        <v>2687</v>
      </c>
      <c r="H3874" t="s">
        <v>7084</v>
      </c>
      <c r="I3874" t="s">
        <v>692</v>
      </c>
      <c r="J3874">
        <v>78803081.033448622</v>
      </c>
      <c r="L3874" s="4"/>
      <c r="M3874" s="4"/>
    </row>
    <row r="3875" spans="1:13" x14ac:dyDescent="0.4">
      <c r="A3875">
        <v>210001312</v>
      </c>
      <c r="B3875" t="s">
        <v>2123</v>
      </c>
      <c r="C3875" t="s">
        <v>7074</v>
      </c>
      <c r="D3875" t="s">
        <v>2687</v>
      </c>
      <c r="F3875" t="s">
        <v>7118</v>
      </c>
      <c r="G3875" t="s">
        <v>2687</v>
      </c>
      <c r="H3875" t="s">
        <v>7118</v>
      </c>
      <c r="I3875" t="s">
        <v>692</v>
      </c>
      <c r="J3875">
        <v>78803081.033448622</v>
      </c>
      <c r="L3875" s="4"/>
      <c r="M3875" s="4"/>
    </row>
    <row r="3876" spans="1:13" x14ac:dyDescent="0.4">
      <c r="A3876">
        <v>210001312</v>
      </c>
      <c r="B3876" t="s">
        <v>2123</v>
      </c>
      <c r="C3876" t="s">
        <v>7074</v>
      </c>
      <c r="D3876" t="s">
        <v>2687</v>
      </c>
      <c r="F3876" t="s">
        <v>7098</v>
      </c>
      <c r="G3876" t="s">
        <v>2687</v>
      </c>
      <c r="H3876" t="s">
        <v>7098</v>
      </c>
      <c r="I3876" t="s">
        <v>692</v>
      </c>
      <c r="J3876">
        <v>78803081.033448622</v>
      </c>
      <c r="L3876" s="4"/>
      <c r="M3876" s="4"/>
    </row>
    <row r="3877" spans="1:13" x14ac:dyDescent="0.4">
      <c r="A3877">
        <v>210001312</v>
      </c>
      <c r="B3877" t="s">
        <v>2123</v>
      </c>
      <c r="C3877" t="s">
        <v>7074</v>
      </c>
      <c r="D3877" t="s">
        <v>2687</v>
      </c>
      <c r="F3877" t="s">
        <v>9622</v>
      </c>
      <c r="G3877" t="s">
        <v>2687</v>
      </c>
      <c r="H3877" t="s">
        <v>9622</v>
      </c>
      <c r="I3877" t="s">
        <v>692</v>
      </c>
      <c r="J3877">
        <v>78105708.634922519</v>
      </c>
      <c r="L3877" s="4"/>
      <c r="M3877" s="4"/>
    </row>
    <row r="3878" spans="1:13" x14ac:dyDescent="0.4">
      <c r="A3878">
        <v>210001312</v>
      </c>
      <c r="B3878" t="s">
        <v>2123</v>
      </c>
      <c r="C3878" t="s">
        <v>7074</v>
      </c>
      <c r="D3878" t="s">
        <v>2687</v>
      </c>
      <c r="F3878" t="s">
        <v>7090</v>
      </c>
      <c r="G3878" t="s">
        <v>2687</v>
      </c>
      <c r="H3878" t="s">
        <v>7090</v>
      </c>
      <c r="I3878" t="s">
        <v>692</v>
      </c>
      <c r="J3878">
        <v>78105708.634922519</v>
      </c>
      <c r="L3878" s="4"/>
      <c r="M3878" s="4"/>
    </row>
    <row r="3879" spans="1:13" x14ac:dyDescent="0.4">
      <c r="A3879">
        <v>210001312</v>
      </c>
      <c r="B3879" t="s">
        <v>2123</v>
      </c>
      <c r="C3879" t="s">
        <v>7074</v>
      </c>
      <c r="D3879" t="s">
        <v>2687</v>
      </c>
      <c r="F3879" t="s">
        <v>7187</v>
      </c>
      <c r="G3879" t="s">
        <v>2687</v>
      </c>
      <c r="H3879" t="s">
        <v>7187</v>
      </c>
      <c r="I3879" t="s">
        <v>692</v>
      </c>
      <c r="J3879">
        <v>77408336.236396432</v>
      </c>
      <c r="L3879" s="4"/>
      <c r="M3879" s="4"/>
    </row>
    <row r="3880" spans="1:13" x14ac:dyDescent="0.4">
      <c r="A3880">
        <v>210001312</v>
      </c>
      <c r="B3880" t="s">
        <v>2123</v>
      </c>
      <c r="C3880" t="s">
        <v>7074</v>
      </c>
      <c r="D3880" t="s">
        <v>2687</v>
      </c>
      <c r="F3880" t="s">
        <v>7258</v>
      </c>
      <c r="G3880" t="s">
        <v>2687</v>
      </c>
      <c r="H3880" t="s">
        <v>7258</v>
      </c>
      <c r="I3880" t="s">
        <v>692</v>
      </c>
      <c r="J3880">
        <v>76710963.837870345</v>
      </c>
      <c r="L3880" s="4"/>
      <c r="M3880" s="4"/>
    </row>
    <row r="3881" spans="1:13" x14ac:dyDescent="0.4">
      <c r="A3881">
        <v>210001312</v>
      </c>
      <c r="B3881" t="s">
        <v>2123</v>
      </c>
      <c r="C3881" t="s">
        <v>7074</v>
      </c>
      <c r="D3881" t="s">
        <v>2687</v>
      </c>
      <c r="F3881" t="s">
        <v>7086</v>
      </c>
      <c r="G3881" t="s">
        <v>2687</v>
      </c>
      <c r="H3881" t="s">
        <v>7086</v>
      </c>
      <c r="I3881" t="s">
        <v>692</v>
      </c>
      <c r="J3881">
        <v>76710963.837870345</v>
      </c>
      <c r="L3881" s="4"/>
      <c r="M3881" s="4"/>
    </row>
    <row r="3882" spans="1:13" x14ac:dyDescent="0.4">
      <c r="A3882">
        <v>210001312</v>
      </c>
      <c r="B3882" t="s">
        <v>2123</v>
      </c>
      <c r="C3882" t="s">
        <v>7074</v>
      </c>
      <c r="D3882" t="s">
        <v>2687</v>
      </c>
      <c r="F3882" t="s">
        <v>7200</v>
      </c>
      <c r="G3882" t="s">
        <v>2687</v>
      </c>
      <c r="H3882" t="s">
        <v>7200</v>
      </c>
      <c r="I3882" t="s">
        <v>692</v>
      </c>
      <c r="J3882">
        <v>76710963.837870345</v>
      </c>
      <c r="L3882" s="4"/>
      <c r="M3882" s="4"/>
    </row>
    <row r="3883" spans="1:13" x14ac:dyDescent="0.4">
      <c r="A3883">
        <v>210001312</v>
      </c>
      <c r="B3883" t="s">
        <v>2123</v>
      </c>
      <c r="C3883" t="s">
        <v>7074</v>
      </c>
      <c r="D3883" t="s">
        <v>2687</v>
      </c>
      <c r="F3883" t="s">
        <v>7100</v>
      </c>
      <c r="G3883" t="s">
        <v>2687</v>
      </c>
      <c r="H3883" t="s">
        <v>7100</v>
      </c>
      <c r="I3883" t="s">
        <v>692</v>
      </c>
      <c r="J3883">
        <v>76710963.837870345</v>
      </c>
      <c r="L3883" s="4"/>
      <c r="M3883" s="4"/>
    </row>
    <row r="3884" spans="1:13" x14ac:dyDescent="0.4">
      <c r="A3884">
        <v>210001312</v>
      </c>
      <c r="B3884" t="s">
        <v>2123</v>
      </c>
      <c r="C3884" t="s">
        <v>7074</v>
      </c>
      <c r="D3884" t="s">
        <v>2687</v>
      </c>
      <c r="F3884" t="s">
        <v>7175</v>
      </c>
      <c r="G3884" t="s">
        <v>2687</v>
      </c>
      <c r="H3884" t="s">
        <v>7175</v>
      </c>
      <c r="I3884" t="s">
        <v>692</v>
      </c>
      <c r="J3884">
        <v>76013591.439344242</v>
      </c>
      <c r="L3884" s="4"/>
      <c r="M3884" s="4"/>
    </row>
    <row r="3885" spans="1:13" x14ac:dyDescent="0.4">
      <c r="A3885">
        <v>210001312</v>
      </c>
      <c r="B3885" t="s">
        <v>2123</v>
      </c>
      <c r="C3885" t="s">
        <v>7074</v>
      </c>
      <c r="D3885" t="s">
        <v>2687</v>
      </c>
      <c r="F3885" t="s">
        <v>7183</v>
      </c>
      <c r="G3885" t="s">
        <v>2687</v>
      </c>
      <c r="H3885" t="s">
        <v>7183</v>
      </c>
      <c r="I3885" t="s">
        <v>692</v>
      </c>
      <c r="J3885">
        <v>73224101.845239878</v>
      </c>
      <c r="L3885" s="4"/>
      <c r="M3885" s="4"/>
    </row>
    <row r="3886" spans="1:13" x14ac:dyDescent="0.4">
      <c r="A3886">
        <v>210001312</v>
      </c>
      <c r="B3886" t="s">
        <v>2123</v>
      </c>
      <c r="C3886" t="s">
        <v>7074</v>
      </c>
      <c r="D3886" t="s">
        <v>2687</v>
      </c>
      <c r="F3886" t="s">
        <v>7219</v>
      </c>
      <c r="G3886" t="s">
        <v>2687</v>
      </c>
      <c r="H3886" t="s">
        <v>7219</v>
      </c>
      <c r="I3886" t="s">
        <v>692</v>
      </c>
      <c r="J3886">
        <v>73224101.845239878</v>
      </c>
      <c r="L3886" s="4"/>
      <c r="M3886" s="4"/>
    </row>
    <row r="3887" spans="1:13" x14ac:dyDescent="0.4">
      <c r="A3887">
        <v>210001312</v>
      </c>
      <c r="B3887" t="s">
        <v>2123</v>
      </c>
      <c r="C3887" t="s">
        <v>7074</v>
      </c>
      <c r="D3887" t="s">
        <v>2687</v>
      </c>
      <c r="F3887" t="s">
        <v>7195</v>
      </c>
      <c r="G3887" t="s">
        <v>2687</v>
      </c>
      <c r="H3887" t="s">
        <v>7195</v>
      </c>
      <c r="I3887" t="s">
        <v>692</v>
      </c>
      <c r="J3887">
        <v>70434612.251135483</v>
      </c>
      <c r="L3887" s="4"/>
      <c r="M3887" s="4"/>
    </row>
    <row r="3888" spans="1:13" x14ac:dyDescent="0.4">
      <c r="A3888">
        <v>210001312</v>
      </c>
      <c r="B3888" t="s">
        <v>2123</v>
      </c>
      <c r="C3888" t="s">
        <v>7074</v>
      </c>
      <c r="D3888" t="s">
        <v>2687</v>
      </c>
      <c r="F3888" t="s">
        <v>7186</v>
      </c>
      <c r="G3888" t="s">
        <v>2687</v>
      </c>
      <c r="H3888" t="s">
        <v>7186</v>
      </c>
      <c r="I3888" t="s">
        <v>692</v>
      </c>
      <c r="J3888">
        <v>69737239.852609396</v>
      </c>
      <c r="L3888" s="4"/>
      <c r="M3888" s="4"/>
    </row>
    <row r="3889" spans="1:13" x14ac:dyDescent="0.4">
      <c r="A3889">
        <v>210001312</v>
      </c>
      <c r="B3889" t="s">
        <v>2123</v>
      </c>
      <c r="C3889" t="s">
        <v>7074</v>
      </c>
      <c r="D3889" t="s">
        <v>2687</v>
      </c>
      <c r="F3889" t="s">
        <v>6630</v>
      </c>
      <c r="G3889" t="s">
        <v>2687</v>
      </c>
      <c r="H3889" t="s">
        <v>6630</v>
      </c>
      <c r="I3889" t="s">
        <v>692</v>
      </c>
      <c r="J3889">
        <v>69737239.852609396</v>
      </c>
      <c r="L3889" s="4"/>
      <c r="M3889" s="4"/>
    </row>
    <row r="3890" spans="1:13" x14ac:dyDescent="0.4">
      <c r="A3890">
        <v>210001312</v>
      </c>
      <c r="B3890" t="s">
        <v>2123</v>
      </c>
      <c r="C3890" t="s">
        <v>7074</v>
      </c>
      <c r="D3890" t="s">
        <v>2687</v>
      </c>
      <c r="F3890" t="s">
        <v>7263</v>
      </c>
      <c r="G3890" t="s">
        <v>2687</v>
      </c>
      <c r="H3890" t="s">
        <v>7263</v>
      </c>
      <c r="I3890" t="s">
        <v>692</v>
      </c>
      <c r="J3890">
        <v>69737239.852609396</v>
      </c>
      <c r="L3890" s="4"/>
      <c r="M3890" s="4"/>
    </row>
    <row r="3891" spans="1:13" x14ac:dyDescent="0.4">
      <c r="A3891">
        <v>210001312</v>
      </c>
      <c r="B3891" t="s">
        <v>2123</v>
      </c>
      <c r="C3891" t="s">
        <v>7074</v>
      </c>
      <c r="D3891" t="s">
        <v>2687</v>
      </c>
      <c r="F3891" t="s">
        <v>7151</v>
      </c>
      <c r="G3891" t="s">
        <v>2687</v>
      </c>
      <c r="H3891" t="s">
        <v>7151</v>
      </c>
      <c r="I3891" t="s">
        <v>692</v>
      </c>
      <c r="J3891">
        <v>68342495.055557221</v>
      </c>
      <c r="L3891" s="4"/>
      <c r="M3891" s="4"/>
    </row>
    <row r="3892" spans="1:13" x14ac:dyDescent="0.4">
      <c r="A3892">
        <v>210001312</v>
      </c>
      <c r="B3892" t="s">
        <v>2123</v>
      </c>
      <c r="C3892" t="s">
        <v>7074</v>
      </c>
      <c r="D3892" t="s">
        <v>2687</v>
      </c>
      <c r="F3892" t="s">
        <v>7115</v>
      </c>
      <c r="G3892" t="s">
        <v>2687</v>
      </c>
      <c r="H3892" t="s">
        <v>7115</v>
      </c>
      <c r="I3892" t="s">
        <v>692</v>
      </c>
      <c r="J3892">
        <v>68342495.055557221</v>
      </c>
      <c r="L3892" s="4"/>
      <c r="M3892" s="4"/>
    </row>
    <row r="3893" spans="1:13" x14ac:dyDescent="0.4">
      <c r="A3893">
        <v>210001312</v>
      </c>
      <c r="B3893" t="s">
        <v>2123</v>
      </c>
      <c r="C3893" t="s">
        <v>7074</v>
      </c>
      <c r="D3893" t="s">
        <v>2687</v>
      </c>
      <c r="F3893" t="s">
        <v>7122</v>
      </c>
      <c r="G3893" t="s">
        <v>2687</v>
      </c>
      <c r="H3893" t="s">
        <v>7122</v>
      </c>
      <c r="I3893" t="s">
        <v>692</v>
      </c>
      <c r="J3893">
        <v>66250377.859978922</v>
      </c>
      <c r="L3893" s="4"/>
      <c r="M3893" s="4"/>
    </row>
    <row r="3894" spans="1:13" x14ac:dyDescent="0.4">
      <c r="A3894">
        <v>210001312</v>
      </c>
      <c r="B3894" t="s">
        <v>2123</v>
      </c>
      <c r="C3894" t="s">
        <v>7074</v>
      </c>
      <c r="D3894" t="s">
        <v>2687</v>
      </c>
      <c r="F3894" t="s">
        <v>7078</v>
      </c>
      <c r="G3894" t="s">
        <v>2687</v>
      </c>
      <c r="H3894" t="s">
        <v>7078</v>
      </c>
      <c r="I3894" t="s">
        <v>692</v>
      </c>
      <c r="J3894">
        <v>66250377.859978922</v>
      </c>
      <c r="L3894" s="4"/>
      <c r="M3894" s="4"/>
    </row>
    <row r="3895" spans="1:13" x14ac:dyDescent="0.4">
      <c r="A3895">
        <v>210001312</v>
      </c>
      <c r="B3895" t="s">
        <v>2123</v>
      </c>
      <c r="C3895" t="s">
        <v>7074</v>
      </c>
      <c r="D3895" t="s">
        <v>2687</v>
      </c>
      <c r="F3895" t="s">
        <v>7106</v>
      </c>
      <c r="G3895" t="s">
        <v>2687</v>
      </c>
      <c r="H3895" t="s">
        <v>7106</v>
      </c>
      <c r="I3895" t="s">
        <v>692</v>
      </c>
      <c r="J3895">
        <v>64855633.062926747</v>
      </c>
      <c r="L3895" s="4"/>
      <c r="M3895" s="4"/>
    </row>
    <row r="3896" spans="1:13" x14ac:dyDescent="0.4">
      <c r="A3896">
        <v>210001312</v>
      </c>
      <c r="B3896" t="s">
        <v>2123</v>
      </c>
      <c r="C3896" t="s">
        <v>7074</v>
      </c>
      <c r="D3896" t="s">
        <v>2687</v>
      </c>
      <c r="F3896" t="s">
        <v>7094</v>
      </c>
      <c r="G3896" t="s">
        <v>2687</v>
      </c>
      <c r="H3896" t="s">
        <v>7094</v>
      </c>
      <c r="I3896" t="s">
        <v>692</v>
      </c>
      <c r="J3896">
        <v>64158260.664400637</v>
      </c>
      <c r="L3896" s="4"/>
      <c r="M3896" s="4"/>
    </row>
    <row r="3897" spans="1:13" x14ac:dyDescent="0.4">
      <c r="A3897">
        <v>210001312</v>
      </c>
      <c r="B3897" t="s">
        <v>2123</v>
      </c>
      <c r="C3897" t="s">
        <v>7074</v>
      </c>
      <c r="D3897" t="s">
        <v>2687</v>
      </c>
      <c r="F3897" t="s">
        <v>9623</v>
      </c>
      <c r="G3897" t="s">
        <v>2687</v>
      </c>
      <c r="H3897" t="s">
        <v>9623</v>
      </c>
      <c r="I3897" t="s">
        <v>692</v>
      </c>
      <c r="J3897">
        <v>62763515.867348462</v>
      </c>
      <c r="L3897" s="4"/>
      <c r="M3897" s="4"/>
    </row>
    <row r="3898" spans="1:13" x14ac:dyDescent="0.4">
      <c r="A3898">
        <v>210001312</v>
      </c>
      <c r="B3898" t="s">
        <v>2123</v>
      </c>
      <c r="C3898" t="s">
        <v>7074</v>
      </c>
      <c r="D3898" t="s">
        <v>2687</v>
      </c>
      <c r="F3898" t="s">
        <v>7248</v>
      </c>
      <c r="G3898" t="s">
        <v>2687</v>
      </c>
      <c r="H3898" t="s">
        <v>7248</v>
      </c>
      <c r="I3898" t="s">
        <v>692</v>
      </c>
      <c r="J3898">
        <v>62066143.468822367</v>
      </c>
      <c r="L3898" s="4"/>
      <c r="M3898" s="4"/>
    </row>
    <row r="3899" spans="1:13" x14ac:dyDescent="0.4">
      <c r="A3899">
        <v>210001312</v>
      </c>
      <c r="B3899" t="s">
        <v>2123</v>
      </c>
      <c r="C3899" t="s">
        <v>7074</v>
      </c>
      <c r="D3899" t="s">
        <v>2687</v>
      </c>
      <c r="F3899" t="s">
        <v>7213</v>
      </c>
      <c r="G3899" t="s">
        <v>2687</v>
      </c>
      <c r="H3899" t="s">
        <v>7213</v>
      </c>
      <c r="I3899" t="s">
        <v>692</v>
      </c>
      <c r="J3899">
        <v>59276653.874717988</v>
      </c>
      <c r="L3899" s="4"/>
      <c r="M3899" s="4"/>
    </row>
    <row r="3900" spans="1:13" x14ac:dyDescent="0.4">
      <c r="A3900">
        <v>210001312</v>
      </c>
      <c r="B3900" t="s">
        <v>2123</v>
      </c>
      <c r="C3900" t="s">
        <v>7074</v>
      </c>
      <c r="D3900" t="s">
        <v>2687</v>
      </c>
      <c r="F3900" t="s">
        <v>7129</v>
      </c>
      <c r="G3900" t="s">
        <v>2687</v>
      </c>
      <c r="H3900" t="s">
        <v>7129</v>
      </c>
      <c r="I3900" t="s">
        <v>692</v>
      </c>
      <c r="J3900">
        <v>59276653.874717988</v>
      </c>
      <c r="L3900" s="4"/>
      <c r="M3900" s="4"/>
    </row>
    <row r="3901" spans="1:13" x14ac:dyDescent="0.4">
      <c r="A3901">
        <v>210001312</v>
      </c>
      <c r="B3901" t="s">
        <v>2123</v>
      </c>
      <c r="C3901" t="s">
        <v>7074</v>
      </c>
      <c r="D3901" t="s">
        <v>2687</v>
      </c>
      <c r="F3901" t="s">
        <v>3788</v>
      </c>
      <c r="G3901" t="s">
        <v>2687</v>
      </c>
      <c r="H3901" t="s">
        <v>3788</v>
      </c>
      <c r="I3901" t="s">
        <v>692</v>
      </c>
      <c r="J3901">
        <v>57184536.679139704</v>
      </c>
      <c r="L3901" s="4"/>
      <c r="M3901" s="4"/>
    </row>
    <row r="3902" spans="1:13" x14ac:dyDescent="0.4">
      <c r="A3902">
        <v>210001312</v>
      </c>
      <c r="B3902" t="s">
        <v>2123</v>
      </c>
      <c r="C3902" t="s">
        <v>7074</v>
      </c>
      <c r="D3902" t="s">
        <v>2687</v>
      </c>
      <c r="F3902" t="s">
        <v>7197</v>
      </c>
      <c r="G3902" t="s">
        <v>2687</v>
      </c>
      <c r="H3902" t="s">
        <v>7197</v>
      </c>
      <c r="I3902" t="s">
        <v>692</v>
      </c>
      <c r="J3902">
        <v>55789791.882087521</v>
      </c>
      <c r="L3902" s="4"/>
      <c r="M3902" s="4"/>
    </row>
    <row r="3903" spans="1:13" x14ac:dyDescent="0.4">
      <c r="A3903">
        <v>210001312</v>
      </c>
      <c r="B3903" t="s">
        <v>2123</v>
      </c>
      <c r="C3903" t="s">
        <v>7074</v>
      </c>
      <c r="D3903" t="s">
        <v>2687</v>
      </c>
      <c r="F3903" t="s">
        <v>7169</v>
      </c>
      <c r="G3903" t="s">
        <v>2687</v>
      </c>
      <c r="H3903" t="s">
        <v>7169</v>
      </c>
      <c r="I3903" t="s">
        <v>692</v>
      </c>
      <c r="J3903">
        <v>53697674.686509237</v>
      </c>
      <c r="L3903" s="4"/>
      <c r="M3903" s="4"/>
    </row>
    <row r="3904" spans="1:13" x14ac:dyDescent="0.4">
      <c r="A3904">
        <v>210001312</v>
      </c>
      <c r="B3904" t="s">
        <v>2123</v>
      </c>
      <c r="C3904" t="s">
        <v>7074</v>
      </c>
      <c r="D3904" t="s">
        <v>2687</v>
      </c>
      <c r="F3904" t="s">
        <v>7130</v>
      </c>
      <c r="G3904" t="s">
        <v>2687</v>
      </c>
      <c r="H3904" t="s">
        <v>7130</v>
      </c>
      <c r="I3904" t="s">
        <v>692</v>
      </c>
      <c r="J3904">
        <v>53000302.287983127</v>
      </c>
      <c r="L3904" s="4"/>
      <c r="M3904" s="4"/>
    </row>
    <row r="3905" spans="1:13" x14ac:dyDescent="0.4">
      <c r="A3905">
        <v>210001312</v>
      </c>
      <c r="B3905" t="s">
        <v>2123</v>
      </c>
      <c r="C3905" t="s">
        <v>7074</v>
      </c>
      <c r="D3905" t="s">
        <v>2687</v>
      </c>
      <c r="F3905" t="s">
        <v>7210</v>
      </c>
      <c r="G3905" t="s">
        <v>2687</v>
      </c>
      <c r="H3905" t="s">
        <v>7210</v>
      </c>
      <c r="I3905" t="s">
        <v>692</v>
      </c>
      <c r="J3905">
        <v>52302929.889457047</v>
      </c>
      <c r="L3905" s="4"/>
      <c r="M3905" s="4"/>
    </row>
    <row r="3906" spans="1:13" x14ac:dyDescent="0.4">
      <c r="A3906">
        <v>210001312</v>
      </c>
      <c r="B3906" t="s">
        <v>2123</v>
      </c>
      <c r="C3906" t="s">
        <v>7074</v>
      </c>
      <c r="D3906" t="s">
        <v>2687</v>
      </c>
      <c r="F3906" t="s">
        <v>7161</v>
      </c>
      <c r="G3906" t="s">
        <v>2687</v>
      </c>
      <c r="H3906" t="s">
        <v>7161</v>
      </c>
      <c r="I3906" t="s">
        <v>692</v>
      </c>
      <c r="J3906">
        <v>51605557.49093096</v>
      </c>
      <c r="L3906" s="4"/>
      <c r="M3906" s="4"/>
    </row>
    <row r="3907" spans="1:13" x14ac:dyDescent="0.4">
      <c r="A3907">
        <v>210001312</v>
      </c>
      <c r="B3907" t="s">
        <v>2123</v>
      </c>
      <c r="C3907" t="s">
        <v>7074</v>
      </c>
      <c r="D3907" t="s">
        <v>2687</v>
      </c>
      <c r="F3907" t="s">
        <v>7128</v>
      </c>
      <c r="G3907" t="s">
        <v>2687</v>
      </c>
      <c r="H3907" t="s">
        <v>7128</v>
      </c>
      <c r="I3907" t="s">
        <v>692</v>
      </c>
      <c r="J3907">
        <v>50210812.69387877</v>
      </c>
      <c r="L3907" s="4"/>
      <c r="M3907" s="4"/>
    </row>
    <row r="3908" spans="1:13" x14ac:dyDescent="0.4">
      <c r="A3908">
        <v>210001312</v>
      </c>
      <c r="B3908" t="s">
        <v>2123</v>
      </c>
      <c r="C3908" t="s">
        <v>7074</v>
      </c>
      <c r="D3908" t="s">
        <v>2687</v>
      </c>
      <c r="F3908" t="s">
        <v>7092</v>
      </c>
      <c r="G3908" t="s">
        <v>2687</v>
      </c>
      <c r="H3908" t="s">
        <v>7092</v>
      </c>
      <c r="I3908" t="s">
        <v>692</v>
      </c>
      <c r="J3908">
        <v>50210812.69387877</v>
      </c>
      <c r="L3908" s="4"/>
      <c r="M3908" s="4"/>
    </row>
    <row r="3909" spans="1:13" x14ac:dyDescent="0.4">
      <c r="A3909">
        <v>210001312</v>
      </c>
      <c r="B3909" t="s">
        <v>2123</v>
      </c>
      <c r="C3909" t="s">
        <v>7074</v>
      </c>
      <c r="D3909" t="s">
        <v>2687</v>
      </c>
      <c r="F3909" t="s">
        <v>7156</v>
      </c>
      <c r="G3909" t="s">
        <v>2687</v>
      </c>
      <c r="H3909" t="s">
        <v>7156</v>
      </c>
      <c r="I3909" t="s">
        <v>692</v>
      </c>
      <c r="J3909">
        <v>47421323.09977439</v>
      </c>
      <c r="L3909" s="4"/>
      <c r="M3909" s="4"/>
    </row>
    <row r="3910" spans="1:13" x14ac:dyDescent="0.4">
      <c r="A3910">
        <v>210001312</v>
      </c>
      <c r="B3910" t="s">
        <v>2123</v>
      </c>
      <c r="C3910" t="s">
        <v>7074</v>
      </c>
      <c r="D3910" t="s">
        <v>2687</v>
      </c>
      <c r="F3910" t="s">
        <v>7085</v>
      </c>
      <c r="G3910" t="s">
        <v>2687</v>
      </c>
      <c r="H3910" t="s">
        <v>7085</v>
      </c>
      <c r="I3910" t="s">
        <v>692</v>
      </c>
      <c r="J3910">
        <v>47421323.09977439</v>
      </c>
      <c r="L3910" s="4"/>
      <c r="M3910" s="4"/>
    </row>
    <row r="3911" spans="1:13" x14ac:dyDescent="0.4">
      <c r="A3911">
        <v>210001312</v>
      </c>
      <c r="B3911" t="s">
        <v>2123</v>
      </c>
      <c r="C3911" t="s">
        <v>7074</v>
      </c>
      <c r="D3911" t="s">
        <v>2687</v>
      </c>
      <c r="F3911" t="s">
        <v>7089</v>
      </c>
      <c r="G3911" t="s">
        <v>2687</v>
      </c>
      <c r="H3911" t="s">
        <v>7089</v>
      </c>
      <c r="I3911" t="s">
        <v>692</v>
      </c>
      <c r="J3911">
        <v>46026578.302722201</v>
      </c>
      <c r="L3911" s="4"/>
      <c r="M3911" s="4"/>
    </row>
    <row r="3912" spans="1:13" x14ac:dyDescent="0.4">
      <c r="A3912">
        <v>210001312</v>
      </c>
      <c r="B3912" t="s">
        <v>2123</v>
      </c>
      <c r="C3912" t="s">
        <v>7074</v>
      </c>
      <c r="D3912" t="s">
        <v>2687</v>
      </c>
      <c r="F3912" t="s">
        <v>7185</v>
      </c>
      <c r="G3912" t="s">
        <v>2687</v>
      </c>
      <c r="H3912" t="s">
        <v>7185</v>
      </c>
      <c r="I3912" t="s">
        <v>692</v>
      </c>
      <c r="J3912">
        <v>41842343.911565639</v>
      </c>
      <c r="L3912" s="4"/>
      <c r="M3912" s="4"/>
    </row>
    <row r="3913" spans="1:13" x14ac:dyDescent="0.4">
      <c r="A3913">
        <v>210001312</v>
      </c>
      <c r="B3913" t="s">
        <v>2123</v>
      </c>
      <c r="C3913" t="s">
        <v>7074</v>
      </c>
      <c r="D3913" t="s">
        <v>2687</v>
      </c>
      <c r="F3913" t="s">
        <v>7199</v>
      </c>
      <c r="G3913" t="s">
        <v>2687</v>
      </c>
      <c r="H3913" t="s">
        <v>7199</v>
      </c>
      <c r="I3913" t="s">
        <v>692</v>
      </c>
      <c r="J3913">
        <v>41842343.911565639</v>
      </c>
      <c r="L3913" s="4"/>
      <c r="M3913" s="4"/>
    </row>
    <row r="3914" spans="1:13" x14ac:dyDescent="0.4">
      <c r="A3914">
        <v>210001312</v>
      </c>
      <c r="B3914" t="s">
        <v>2123</v>
      </c>
      <c r="C3914" t="s">
        <v>7074</v>
      </c>
      <c r="D3914" t="s">
        <v>2687</v>
      </c>
      <c r="F3914" t="s">
        <v>7082</v>
      </c>
      <c r="G3914" t="s">
        <v>2687</v>
      </c>
      <c r="H3914" t="s">
        <v>7082</v>
      </c>
      <c r="I3914" t="s">
        <v>692</v>
      </c>
      <c r="J3914">
        <v>41144971.513039552</v>
      </c>
      <c r="L3914" s="4"/>
      <c r="M3914" s="4"/>
    </row>
    <row r="3915" spans="1:13" x14ac:dyDescent="0.4">
      <c r="A3915">
        <v>210001312</v>
      </c>
      <c r="B3915" t="s">
        <v>2123</v>
      </c>
      <c r="C3915" t="s">
        <v>7074</v>
      </c>
      <c r="D3915" t="s">
        <v>2687</v>
      </c>
      <c r="F3915" t="s">
        <v>7246</v>
      </c>
      <c r="G3915" t="s">
        <v>2687</v>
      </c>
      <c r="H3915" t="s">
        <v>7246</v>
      </c>
      <c r="I3915" t="s">
        <v>692</v>
      </c>
      <c r="J3915">
        <v>38355481.918935172</v>
      </c>
      <c r="L3915" s="4"/>
      <c r="M3915" s="4"/>
    </row>
    <row r="3916" spans="1:13" x14ac:dyDescent="0.4">
      <c r="A3916">
        <v>210001312</v>
      </c>
      <c r="B3916" t="s">
        <v>2123</v>
      </c>
      <c r="C3916" t="s">
        <v>7074</v>
      </c>
      <c r="D3916" t="s">
        <v>2687</v>
      </c>
      <c r="F3916" t="s">
        <v>7152</v>
      </c>
      <c r="G3916" t="s">
        <v>2687</v>
      </c>
      <c r="H3916" t="s">
        <v>7152</v>
      </c>
      <c r="I3916" t="s">
        <v>692</v>
      </c>
      <c r="J3916">
        <v>34868619.926304698</v>
      </c>
      <c r="L3916" s="4"/>
      <c r="M3916" s="4"/>
    </row>
    <row r="3917" spans="1:13" x14ac:dyDescent="0.4">
      <c r="A3917">
        <v>210001312</v>
      </c>
      <c r="B3917" t="s">
        <v>2123</v>
      </c>
      <c r="C3917" t="s">
        <v>7074</v>
      </c>
      <c r="D3917" t="s">
        <v>2687</v>
      </c>
      <c r="F3917" t="s">
        <v>7241</v>
      </c>
      <c r="G3917" t="s">
        <v>2687</v>
      </c>
      <c r="H3917" t="s">
        <v>7241</v>
      </c>
      <c r="I3917" t="s">
        <v>692</v>
      </c>
      <c r="J3917">
        <v>34868619.926304698</v>
      </c>
      <c r="L3917" s="4"/>
      <c r="M3917" s="4"/>
    </row>
    <row r="3918" spans="1:13" x14ac:dyDescent="0.4">
      <c r="A3918">
        <v>210001312</v>
      </c>
      <c r="B3918" t="s">
        <v>2123</v>
      </c>
      <c r="C3918" t="s">
        <v>7074</v>
      </c>
      <c r="D3918" t="s">
        <v>2687</v>
      </c>
      <c r="F3918" t="s">
        <v>7256</v>
      </c>
      <c r="G3918" t="s">
        <v>2687</v>
      </c>
      <c r="H3918" t="s">
        <v>7256</v>
      </c>
      <c r="I3918" t="s">
        <v>692</v>
      </c>
      <c r="J3918">
        <v>34868619.926304698</v>
      </c>
      <c r="L3918" s="4"/>
      <c r="M3918" s="4"/>
    </row>
    <row r="3919" spans="1:13" x14ac:dyDescent="0.4">
      <c r="A3919">
        <v>210001312</v>
      </c>
      <c r="B3919" t="s">
        <v>2123</v>
      </c>
      <c r="C3919" t="s">
        <v>7074</v>
      </c>
      <c r="D3919" t="s">
        <v>2687</v>
      </c>
      <c r="F3919" t="s">
        <v>7249</v>
      </c>
      <c r="G3919" t="s">
        <v>2687</v>
      </c>
      <c r="H3919" t="s">
        <v>7249</v>
      </c>
      <c r="I3919" t="s">
        <v>692</v>
      </c>
      <c r="J3919">
        <v>32776502.730726421</v>
      </c>
      <c r="L3919" s="4"/>
      <c r="M3919" s="4"/>
    </row>
    <row r="3920" spans="1:13" x14ac:dyDescent="0.4">
      <c r="A3920">
        <v>210001312</v>
      </c>
      <c r="B3920" t="s">
        <v>2123</v>
      </c>
      <c r="C3920" t="s">
        <v>7074</v>
      </c>
      <c r="D3920" t="s">
        <v>2687</v>
      </c>
      <c r="F3920" t="s">
        <v>9624</v>
      </c>
      <c r="G3920" t="s">
        <v>2687</v>
      </c>
      <c r="H3920" t="s">
        <v>9624</v>
      </c>
      <c r="I3920" t="s">
        <v>692</v>
      </c>
      <c r="J3920">
        <v>27894895.941043761</v>
      </c>
      <c r="L3920" s="4"/>
      <c r="M3920" s="4"/>
    </row>
    <row r="3921" spans="1:13" x14ac:dyDescent="0.4">
      <c r="A3921">
        <v>210001312</v>
      </c>
      <c r="B3921" t="s">
        <v>2123</v>
      </c>
      <c r="C3921" t="s">
        <v>7074</v>
      </c>
      <c r="D3921" t="s">
        <v>2687</v>
      </c>
      <c r="F3921" t="s">
        <v>9625</v>
      </c>
      <c r="G3921" t="s">
        <v>2687</v>
      </c>
      <c r="H3921" t="s">
        <v>9625</v>
      </c>
      <c r="I3921" t="s">
        <v>692</v>
      </c>
      <c r="J3921">
        <v>27197523.542517669</v>
      </c>
      <c r="L3921" s="4"/>
      <c r="M3921" s="4"/>
    </row>
    <row r="3922" spans="1:13" x14ac:dyDescent="0.4">
      <c r="A3922">
        <v>210001312</v>
      </c>
      <c r="B3922" t="s">
        <v>2123</v>
      </c>
      <c r="C3922" t="s">
        <v>7074</v>
      </c>
      <c r="D3922" t="s">
        <v>2687</v>
      </c>
      <c r="F3922" t="s">
        <v>7271</v>
      </c>
      <c r="G3922" t="s">
        <v>2687</v>
      </c>
      <c r="H3922" t="s">
        <v>7271</v>
      </c>
      <c r="I3922" t="s">
        <v>692</v>
      </c>
      <c r="J3922">
        <v>26500151.143991571</v>
      </c>
      <c r="L3922" s="4"/>
      <c r="M3922" s="4"/>
    </row>
    <row r="3923" spans="1:13" x14ac:dyDescent="0.4">
      <c r="A3923">
        <v>210001312</v>
      </c>
      <c r="B3923" t="s">
        <v>2123</v>
      </c>
      <c r="C3923" t="s">
        <v>7074</v>
      </c>
      <c r="D3923" t="s">
        <v>2687</v>
      </c>
      <c r="F3923" t="s">
        <v>7189</v>
      </c>
      <c r="G3923" t="s">
        <v>2687</v>
      </c>
      <c r="H3923" t="s">
        <v>7189</v>
      </c>
      <c r="I3923" t="s">
        <v>692</v>
      </c>
      <c r="J3923">
        <v>26500151.143991571</v>
      </c>
      <c r="L3923" s="4"/>
      <c r="M3923" s="4"/>
    </row>
    <row r="3924" spans="1:13" x14ac:dyDescent="0.4">
      <c r="A3924">
        <v>210001312</v>
      </c>
      <c r="B3924" t="s">
        <v>2123</v>
      </c>
      <c r="C3924" t="s">
        <v>7074</v>
      </c>
      <c r="D3924" t="s">
        <v>2687</v>
      </c>
      <c r="F3924" t="s">
        <v>7136</v>
      </c>
      <c r="G3924" t="s">
        <v>2687</v>
      </c>
      <c r="H3924" t="s">
        <v>7136</v>
      </c>
      <c r="I3924" t="s">
        <v>692</v>
      </c>
      <c r="J3924">
        <v>24408033.94841329</v>
      </c>
      <c r="L3924" s="4"/>
      <c r="M3924" s="4"/>
    </row>
    <row r="3925" spans="1:13" x14ac:dyDescent="0.4">
      <c r="A3925">
        <v>210001312</v>
      </c>
      <c r="B3925" t="s">
        <v>2123</v>
      </c>
      <c r="C3925" t="s">
        <v>7074</v>
      </c>
      <c r="D3925" t="s">
        <v>2687</v>
      </c>
      <c r="F3925" t="s">
        <v>7147</v>
      </c>
      <c r="G3925" t="s">
        <v>2687</v>
      </c>
      <c r="H3925" t="s">
        <v>7147</v>
      </c>
      <c r="I3925" t="s">
        <v>692</v>
      </c>
      <c r="J3925">
        <v>24408033.94841329</v>
      </c>
      <c r="L3925" s="4"/>
      <c r="M3925" s="4"/>
    </row>
    <row r="3926" spans="1:13" x14ac:dyDescent="0.4">
      <c r="A3926">
        <v>210001312</v>
      </c>
      <c r="B3926" t="s">
        <v>2123</v>
      </c>
      <c r="C3926" t="s">
        <v>7074</v>
      </c>
      <c r="D3926" t="s">
        <v>2687</v>
      </c>
      <c r="F3926" t="s">
        <v>7205</v>
      </c>
      <c r="G3926" t="s">
        <v>2687</v>
      </c>
      <c r="H3926" t="s">
        <v>7205</v>
      </c>
      <c r="I3926" t="s">
        <v>692</v>
      </c>
      <c r="J3926">
        <v>24408033.94841329</v>
      </c>
      <c r="L3926" s="4"/>
      <c r="M3926" s="4"/>
    </row>
    <row r="3927" spans="1:13" x14ac:dyDescent="0.4">
      <c r="A3927">
        <v>210001312</v>
      </c>
      <c r="B3927" t="s">
        <v>2123</v>
      </c>
      <c r="C3927" t="s">
        <v>7074</v>
      </c>
      <c r="D3927" t="s">
        <v>2687</v>
      </c>
      <c r="F3927" t="s">
        <v>7155</v>
      </c>
      <c r="G3927" t="s">
        <v>2687</v>
      </c>
      <c r="H3927" t="s">
        <v>7155</v>
      </c>
      <c r="I3927" t="s">
        <v>692</v>
      </c>
      <c r="J3927">
        <v>24408033.94841329</v>
      </c>
      <c r="L3927" s="4"/>
      <c r="M3927" s="4"/>
    </row>
    <row r="3928" spans="1:13" x14ac:dyDescent="0.4">
      <c r="A3928">
        <v>210001312</v>
      </c>
      <c r="B3928" t="s">
        <v>2123</v>
      </c>
      <c r="C3928" t="s">
        <v>7074</v>
      </c>
      <c r="D3928" t="s">
        <v>2687</v>
      </c>
      <c r="F3928" t="s">
        <v>7231</v>
      </c>
      <c r="G3928" t="s">
        <v>2687</v>
      </c>
      <c r="H3928" t="s">
        <v>7231</v>
      </c>
      <c r="I3928" t="s">
        <v>692</v>
      </c>
      <c r="J3928">
        <v>22315916.752835009</v>
      </c>
      <c r="L3928" s="4"/>
      <c r="M3928" s="4"/>
    </row>
    <row r="3929" spans="1:13" x14ac:dyDescent="0.4">
      <c r="A3929">
        <v>210001312</v>
      </c>
      <c r="B3929" t="s">
        <v>2123</v>
      </c>
      <c r="C3929" t="s">
        <v>7074</v>
      </c>
      <c r="D3929" t="s">
        <v>2687</v>
      </c>
      <c r="F3929" t="s">
        <v>7135</v>
      </c>
      <c r="G3929" t="s">
        <v>2687</v>
      </c>
      <c r="H3929" t="s">
        <v>7135</v>
      </c>
      <c r="I3929" t="s">
        <v>692</v>
      </c>
      <c r="J3929">
        <v>20223799.557256721</v>
      </c>
      <c r="L3929" s="4"/>
      <c r="M3929" s="4"/>
    </row>
    <row r="3930" spans="1:13" x14ac:dyDescent="0.4">
      <c r="A3930">
        <v>210001312</v>
      </c>
      <c r="B3930" t="s">
        <v>2123</v>
      </c>
      <c r="C3930" t="s">
        <v>7074</v>
      </c>
      <c r="D3930" t="s">
        <v>2687</v>
      </c>
      <c r="F3930" t="s">
        <v>7132</v>
      </c>
      <c r="G3930" t="s">
        <v>2687</v>
      </c>
      <c r="H3930" t="s">
        <v>7132</v>
      </c>
      <c r="I3930" t="s">
        <v>692</v>
      </c>
      <c r="J3930">
        <v>14644820.369047981</v>
      </c>
      <c r="L3930" s="4"/>
      <c r="M3930" s="4"/>
    </row>
    <row r="3931" spans="1:13" x14ac:dyDescent="0.4">
      <c r="A3931">
        <v>210001312</v>
      </c>
      <c r="B3931" t="s">
        <v>2123</v>
      </c>
      <c r="C3931" t="s">
        <v>7074</v>
      </c>
      <c r="D3931" t="s">
        <v>2687</v>
      </c>
      <c r="F3931" t="s">
        <v>7080</v>
      </c>
      <c r="G3931" t="s">
        <v>2687</v>
      </c>
      <c r="H3931" t="s">
        <v>7080</v>
      </c>
      <c r="I3931" t="s">
        <v>692</v>
      </c>
      <c r="J3931">
        <v>13947447.97052188</v>
      </c>
      <c r="L3931" s="4"/>
      <c r="M3931" s="4"/>
    </row>
    <row r="3932" spans="1:13" x14ac:dyDescent="0.4">
      <c r="A3932">
        <v>210001312</v>
      </c>
      <c r="B3932" t="s">
        <v>2123</v>
      </c>
      <c r="C3932" t="s">
        <v>7074</v>
      </c>
      <c r="D3932" t="s">
        <v>2687</v>
      </c>
      <c r="F3932" t="s">
        <v>7196</v>
      </c>
      <c r="G3932" t="s">
        <v>2687</v>
      </c>
      <c r="H3932" t="s">
        <v>7196</v>
      </c>
      <c r="I3932" t="s">
        <v>692</v>
      </c>
      <c r="J3932">
        <v>13947447.97052188</v>
      </c>
      <c r="L3932" s="4"/>
      <c r="M3932" s="4"/>
    </row>
    <row r="3933" spans="1:13" x14ac:dyDescent="0.4">
      <c r="A3933">
        <v>210001312</v>
      </c>
      <c r="B3933" t="s">
        <v>2123</v>
      </c>
      <c r="C3933" t="s">
        <v>7074</v>
      </c>
      <c r="D3933" t="s">
        <v>2687</v>
      </c>
      <c r="F3933" t="s">
        <v>7133</v>
      </c>
      <c r="G3933" t="s">
        <v>2687</v>
      </c>
      <c r="H3933" t="s">
        <v>7133</v>
      </c>
      <c r="I3933" t="s">
        <v>692</v>
      </c>
      <c r="J3933">
        <v>9763213.5793653149</v>
      </c>
      <c r="L3933" s="4"/>
      <c r="M3933" s="4"/>
    </row>
    <row r="3934" spans="1:13" x14ac:dyDescent="0.4">
      <c r="A3934">
        <v>210001312</v>
      </c>
      <c r="B3934" t="s">
        <v>2123</v>
      </c>
      <c r="C3934" t="s">
        <v>7074</v>
      </c>
      <c r="D3934" t="s">
        <v>2687</v>
      </c>
      <c r="F3934" t="s">
        <v>7091</v>
      </c>
      <c r="G3934" t="s">
        <v>2687</v>
      </c>
      <c r="H3934" t="s">
        <v>7091</v>
      </c>
      <c r="I3934" t="s">
        <v>692</v>
      </c>
      <c r="J3934">
        <v>6973723.9852609402</v>
      </c>
      <c r="L3934" s="4"/>
      <c r="M3934" s="4"/>
    </row>
    <row r="3935" spans="1:13" x14ac:dyDescent="0.4">
      <c r="A3935">
        <v>210001312</v>
      </c>
      <c r="B3935" t="s">
        <v>2123</v>
      </c>
      <c r="C3935" t="s">
        <v>7074</v>
      </c>
      <c r="D3935" t="s">
        <v>2687</v>
      </c>
      <c r="F3935" t="s">
        <v>9626</v>
      </c>
      <c r="G3935" t="s">
        <v>2687</v>
      </c>
      <c r="H3935" t="s">
        <v>9626</v>
      </c>
      <c r="I3935" t="s">
        <v>692</v>
      </c>
      <c r="J3935">
        <v>0</v>
      </c>
      <c r="L3935" s="4"/>
      <c r="M3935" s="4"/>
    </row>
    <row r="3936" spans="1:13" x14ac:dyDescent="0.4">
      <c r="A3936">
        <v>210001312</v>
      </c>
      <c r="B3936" t="s">
        <v>2123</v>
      </c>
      <c r="C3936" t="s">
        <v>7074</v>
      </c>
      <c r="D3936" t="s">
        <v>2687</v>
      </c>
      <c r="F3936" t="s">
        <v>7105</v>
      </c>
      <c r="G3936" t="s">
        <v>2687</v>
      </c>
      <c r="H3936" t="s">
        <v>7105</v>
      </c>
      <c r="I3936" t="s">
        <v>692</v>
      </c>
      <c r="J3936">
        <v>0</v>
      </c>
      <c r="L3936" s="4"/>
      <c r="M3936" s="4"/>
    </row>
    <row r="3937" spans="1:13" x14ac:dyDescent="0.4">
      <c r="A3937">
        <v>210001312</v>
      </c>
      <c r="B3937" t="s">
        <v>2123</v>
      </c>
      <c r="C3937" t="s">
        <v>7074</v>
      </c>
      <c r="D3937" t="s">
        <v>2687</v>
      </c>
      <c r="F3937" t="s">
        <v>9627</v>
      </c>
      <c r="G3937" t="s">
        <v>2687</v>
      </c>
      <c r="H3937" t="s">
        <v>9627</v>
      </c>
      <c r="I3937" t="s">
        <v>692</v>
      </c>
      <c r="J3937">
        <v>0</v>
      </c>
      <c r="L3937" s="4"/>
      <c r="M3937" s="4"/>
    </row>
    <row r="3938" spans="1:13" x14ac:dyDescent="0.4">
      <c r="A3938">
        <v>210001312</v>
      </c>
      <c r="B3938" t="s">
        <v>2123</v>
      </c>
      <c r="C3938" t="s">
        <v>7074</v>
      </c>
      <c r="D3938" t="s">
        <v>2687</v>
      </c>
      <c r="F3938" t="s">
        <v>9628</v>
      </c>
      <c r="G3938" t="s">
        <v>2687</v>
      </c>
      <c r="H3938" t="s">
        <v>9628</v>
      </c>
      <c r="I3938" t="s">
        <v>692</v>
      </c>
      <c r="J3938">
        <v>0</v>
      </c>
      <c r="L3938" s="4"/>
      <c r="M3938" s="4"/>
    </row>
    <row r="3939" spans="1:13" x14ac:dyDescent="0.4">
      <c r="A3939">
        <v>210001312</v>
      </c>
      <c r="B3939" t="s">
        <v>2123</v>
      </c>
      <c r="C3939" t="s">
        <v>7074</v>
      </c>
      <c r="D3939" t="s">
        <v>2687</v>
      </c>
      <c r="F3939" t="s">
        <v>9629</v>
      </c>
      <c r="G3939" t="s">
        <v>2687</v>
      </c>
      <c r="H3939" t="s">
        <v>9629</v>
      </c>
      <c r="I3939" t="s">
        <v>692</v>
      </c>
      <c r="J3939">
        <v>0</v>
      </c>
      <c r="L3939" s="4"/>
      <c r="M3939" s="4"/>
    </row>
    <row r="3940" spans="1:13" x14ac:dyDescent="0.4">
      <c r="A3940">
        <v>210001312</v>
      </c>
      <c r="B3940" t="s">
        <v>2123</v>
      </c>
      <c r="C3940" t="s">
        <v>7074</v>
      </c>
      <c r="D3940" t="s">
        <v>2687</v>
      </c>
      <c r="F3940" t="s">
        <v>9630</v>
      </c>
      <c r="G3940" t="s">
        <v>2687</v>
      </c>
      <c r="H3940" t="s">
        <v>9630</v>
      </c>
      <c r="I3940" t="s">
        <v>692</v>
      </c>
      <c r="J3940">
        <v>0</v>
      </c>
      <c r="L3940" s="4"/>
      <c r="M3940" s="4"/>
    </row>
    <row r="3941" spans="1:13" x14ac:dyDescent="0.4">
      <c r="A3941">
        <v>210001312</v>
      </c>
      <c r="B3941" t="s">
        <v>2123</v>
      </c>
      <c r="C3941" t="s">
        <v>7074</v>
      </c>
      <c r="D3941" t="s">
        <v>2687</v>
      </c>
      <c r="F3941" t="s">
        <v>9631</v>
      </c>
      <c r="G3941" t="s">
        <v>2687</v>
      </c>
      <c r="H3941" t="s">
        <v>9631</v>
      </c>
      <c r="I3941" t="s">
        <v>692</v>
      </c>
      <c r="J3941">
        <v>0</v>
      </c>
      <c r="L3941" s="4"/>
      <c r="M3941" s="4"/>
    </row>
    <row r="3942" spans="1:13" x14ac:dyDescent="0.4">
      <c r="A3942">
        <v>210001312</v>
      </c>
      <c r="B3942" t="s">
        <v>2123</v>
      </c>
      <c r="C3942" t="s">
        <v>7074</v>
      </c>
      <c r="D3942" t="s">
        <v>2687</v>
      </c>
      <c r="F3942" t="s">
        <v>7266</v>
      </c>
      <c r="G3942" t="s">
        <v>2687</v>
      </c>
      <c r="H3942" t="s">
        <v>7266</v>
      </c>
      <c r="I3942" t="s">
        <v>692</v>
      </c>
      <c r="J3942">
        <v>0</v>
      </c>
      <c r="L3942" s="4"/>
      <c r="M3942" s="4"/>
    </row>
    <row r="3943" spans="1:13" x14ac:dyDescent="0.4">
      <c r="A3943">
        <v>210001312</v>
      </c>
      <c r="B3943" t="s">
        <v>2123</v>
      </c>
      <c r="C3943" t="s">
        <v>7074</v>
      </c>
      <c r="D3943" t="s">
        <v>2687</v>
      </c>
      <c r="F3943" t="s">
        <v>7212</v>
      </c>
      <c r="G3943" t="s">
        <v>2687</v>
      </c>
      <c r="H3943" t="s">
        <v>7212</v>
      </c>
      <c r="I3943" t="s">
        <v>692</v>
      </c>
      <c r="J3943">
        <v>3189083978.4598279</v>
      </c>
      <c r="L3943" s="4"/>
      <c r="M3943" s="4"/>
    </row>
    <row r="3944" spans="1:13" x14ac:dyDescent="0.4">
      <c r="A3944">
        <v>210001316</v>
      </c>
      <c r="B3944" t="s">
        <v>2113</v>
      </c>
      <c r="C3944" t="s">
        <v>7278</v>
      </c>
      <c r="D3944" t="s">
        <v>2687</v>
      </c>
      <c r="F3944" t="s">
        <v>7315</v>
      </c>
      <c r="G3944" t="s">
        <v>2687</v>
      </c>
      <c r="H3944" t="s">
        <v>7315</v>
      </c>
      <c r="I3944" t="s">
        <v>692</v>
      </c>
      <c r="J3944">
        <v>13303902574.10243</v>
      </c>
      <c r="L3944" s="4"/>
      <c r="M3944" s="4"/>
    </row>
    <row r="3945" spans="1:13" x14ac:dyDescent="0.4">
      <c r="A3945">
        <v>210001316</v>
      </c>
      <c r="B3945" t="s">
        <v>2113</v>
      </c>
      <c r="C3945" t="s">
        <v>7278</v>
      </c>
      <c r="D3945" t="s">
        <v>2687</v>
      </c>
      <c r="F3945" t="s">
        <v>7293</v>
      </c>
      <c r="G3945" t="s">
        <v>2687</v>
      </c>
      <c r="H3945" t="s">
        <v>7293</v>
      </c>
      <c r="I3945" t="s">
        <v>692</v>
      </c>
      <c r="J3945">
        <v>3049099019.6967239</v>
      </c>
      <c r="L3945" s="4"/>
      <c r="M3945" s="4"/>
    </row>
    <row r="3946" spans="1:13" x14ac:dyDescent="0.4">
      <c r="A3946">
        <v>210001316</v>
      </c>
      <c r="B3946" t="s">
        <v>2113</v>
      </c>
      <c r="C3946" t="s">
        <v>7278</v>
      </c>
      <c r="D3946" t="s">
        <v>2687</v>
      </c>
      <c r="F3946" t="s">
        <v>7310</v>
      </c>
      <c r="G3946" t="s">
        <v>2687</v>
      </c>
      <c r="H3946" t="s">
        <v>7310</v>
      </c>
      <c r="I3946" t="s">
        <v>692</v>
      </c>
      <c r="J3946">
        <v>1975386065.153646</v>
      </c>
      <c r="L3946" s="4"/>
      <c r="M3946" s="4"/>
    </row>
    <row r="3947" spans="1:13" x14ac:dyDescent="0.4">
      <c r="A3947">
        <v>210001316</v>
      </c>
      <c r="B3947" t="s">
        <v>2113</v>
      </c>
      <c r="C3947" t="s">
        <v>7278</v>
      </c>
      <c r="D3947" t="s">
        <v>2687</v>
      </c>
      <c r="F3947" t="s">
        <v>7320</v>
      </c>
      <c r="G3947" t="s">
        <v>2687</v>
      </c>
      <c r="H3947" t="s">
        <v>7320</v>
      </c>
      <c r="I3947" t="s">
        <v>692</v>
      </c>
      <c r="J3947">
        <v>1897046493.3629501</v>
      </c>
      <c r="L3947" s="4"/>
      <c r="M3947" s="4"/>
    </row>
    <row r="3948" spans="1:13" x14ac:dyDescent="0.4">
      <c r="A3948">
        <v>210001316</v>
      </c>
      <c r="B3948" t="s">
        <v>2113</v>
      </c>
      <c r="C3948" t="s">
        <v>7278</v>
      </c>
      <c r="D3948" t="s">
        <v>2687</v>
      </c>
      <c r="F3948" t="s">
        <v>7312</v>
      </c>
      <c r="G3948" t="s">
        <v>2687</v>
      </c>
      <c r="H3948" t="s">
        <v>7312</v>
      </c>
      <c r="I3948" t="s">
        <v>692</v>
      </c>
      <c r="J3948">
        <v>1701965598.903764</v>
      </c>
      <c r="L3948" s="4"/>
      <c r="M3948" s="4"/>
    </row>
    <row r="3949" spans="1:13" x14ac:dyDescent="0.4">
      <c r="A3949">
        <v>210001316</v>
      </c>
      <c r="B3949" t="s">
        <v>2113</v>
      </c>
      <c r="C3949" t="s">
        <v>7278</v>
      </c>
      <c r="D3949" t="s">
        <v>2687</v>
      </c>
      <c r="F3949" t="s">
        <v>7295</v>
      </c>
      <c r="G3949" t="s">
        <v>2687</v>
      </c>
      <c r="H3949" t="s">
        <v>7295</v>
      </c>
      <c r="I3949" t="s">
        <v>692</v>
      </c>
      <c r="J3949">
        <v>946219141.62880731</v>
      </c>
      <c r="L3949" s="4"/>
      <c r="M3949" s="4"/>
    </row>
    <row r="3950" spans="1:13" x14ac:dyDescent="0.4">
      <c r="A3950">
        <v>210001316</v>
      </c>
      <c r="B3950" t="s">
        <v>2113</v>
      </c>
      <c r="C3950" t="s">
        <v>7278</v>
      </c>
      <c r="D3950" t="s">
        <v>2687</v>
      </c>
      <c r="F3950" t="s">
        <v>7284</v>
      </c>
      <c r="G3950" t="s">
        <v>2687</v>
      </c>
      <c r="H3950" t="s">
        <v>7284</v>
      </c>
      <c r="I3950" t="s">
        <v>692</v>
      </c>
      <c r="J3950">
        <v>706592216.15138197</v>
      </c>
      <c r="L3950" s="4"/>
      <c r="M3950" s="4"/>
    </row>
    <row r="3951" spans="1:13" x14ac:dyDescent="0.4">
      <c r="A3951">
        <v>210001316</v>
      </c>
      <c r="B3951" t="s">
        <v>2113</v>
      </c>
      <c r="C3951" t="s">
        <v>7278</v>
      </c>
      <c r="D3951" t="s">
        <v>2687</v>
      </c>
      <c r="F3951" t="s">
        <v>7325</v>
      </c>
      <c r="G3951" t="s">
        <v>2687</v>
      </c>
      <c r="H3951" t="s">
        <v>7325</v>
      </c>
      <c r="I3951" t="s">
        <v>692</v>
      </c>
      <c r="J3951">
        <v>691231515.80026507</v>
      </c>
      <c r="L3951" s="4"/>
      <c r="M3951" s="4"/>
    </row>
    <row r="3952" spans="1:13" x14ac:dyDescent="0.4">
      <c r="A3952">
        <v>210001316</v>
      </c>
      <c r="B3952" t="s">
        <v>2113</v>
      </c>
      <c r="C3952" t="s">
        <v>7278</v>
      </c>
      <c r="D3952" t="s">
        <v>2687</v>
      </c>
      <c r="F3952" t="s">
        <v>7313</v>
      </c>
      <c r="G3952" t="s">
        <v>2687</v>
      </c>
      <c r="H3952" t="s">
        <v>7313</v>
      </c>
      <c r="I3952" t="s">
        <v>692</v>
      </c>
      <c r="J3952">
        <v>639005134.60646725</v>
      </c>
      <c r="L3952" s="4"/>
      <c r="M3952" s="4"/>
    </row>
    <row r="3953" spans="1:13" x14ac:dyDescent="0.4">
      <c r="A3953">
        <v>210001316</v>
      </c>
      <c r="B3953" t="s">
        <v>2113</v>
      </c>
      <c r="C3953" t="s">
        <v>7278</v>
      </c>
      <c r="D3953" t="s">
        <v>2687</v>
      </c>
      <c r="F3953" t="s">
        <v>7304</v>
      </c>
      <c r="G3953" t="s">
        <v>2687</v>
      </c>
      <c r="H3953" t="s">
        <v>7304</v>
      </c>
      <c r="I3953" t="s">
        <v>692</v>
      </c>
      <c r="J3953">
        <v>589850893.48289275</v>
      </c>
      <c r="L3953" s="4"/>
      <c r="M3953" s="4"/>
    </row>
    <row r="3954" spans="1:13" x14ac:dyDescent="0.4">
      <c r="A3954">
        <v>210001316</v>
      </c>
      <c r="B3954" t="s">
        <v>2113</v>
      </c>
      <c r="C3954" t="s">
        <v>7278</v>
      </c>
      <c r="D3954" t="s">
        <v>2687</v>
      </c>
      <c r="F3954" t="s">
        <v>7305</v>
      </c>
      <c r="G3954" t="s">
        <v>2687</v>
      </c>
      <c r="H3954" t="s">
        <v>7305</v>
      </c>
      <c r="I3954" t="s">
        <v>692</v>
      </c>
      <c r="J3954">
        <v>517655601.83264297</v>
      </c>
      <c r="L3954" s="4"/>
      <c r="M3954" s="4"/>
    </row>
    <row r="3955" spans="1:13" x14ac:dyDescent="0.4">
      <c r="A3955">
        <v>210001316</v>
      </c>
      <c r="B3955" t="s">
        <v>2113</v>
      </c>
      <c r="C3955" t="s">
        <v>7278</v>
      </c>
      <c r="D3955" t="s">
        <v>2687</v>
      </c>
      <c r="F3955" t="s">
        <v>7294</v>
      </c>
      <c r="G3955" t="s">
        <v>2687</v>
      </c>
      <c r="H3955" t="s">
        <v>7294</v>
      </c>
      <c r="I3955" t="s">
        <v>692</v>
      </c>
      <c r="J3955">
        <v>463893150.60373342</v>
      </c>
      <c r="L3955" s="4"/>
      <c r="M3955" s="4"/>
    </row>
    <row r="3956" spans="1:13" x14ac:dyDescent="0.4">
      <c r="A3956">
        <v>210001316</v>
      </c>
      <c r="B3956" t="s">
        <v>2113</v>
      </c>
      <c r="C3956" t="s">
        <v>7278</v>
      </c>
      <c r="D3956" t="s">
        <v>2687</v>
      </c>
      <c r="F3956" t="s">
        <v>7280</v>
      </c>
      <c r="G3956" t="s">
        <v>2687</v>
      </c>
      <c r="H3956" t="s">
        <v>7280</v>
      </c>
      <c r="I3956" t="s">
        <v>692</v>
      </c>
      <c r="J3956">
        <v>0</v>
      </c>
      <c r="L3956" s="4"/>
      <c r="M3956" s="4"/>
    </row>
    <row r="3957" spans="1:13" x14ac:dyDescent="0.4">
      <c r="A3957">
        <v>210001316</v>
      </c>
      <c r="B3957" t="s">
        <v>2113</v>
      </c>
      <c r="C3957" t="s">
        <v>7278</v>
      </c>
      <c r="D3957" t="s">
        <v>2687</v>
      </c>
      <c r="F3957" t="s">
        <v>7306</v>
      </c>
      <c r="G3957" t="s">
        <v>2687</v>
      </c>
      <c r="H3957" t="s">
        <v>7306</v>
      </c>
      <c r="I3957" t="s">
        <v>692</v>
      </c>
      <c r="J3957">
        <v>390161788.9183718</v>
      </c>
      <c r="L3957" s="4"/>
      <c r="M3957" s="4"/>
    </row>
    <row r="3958" spans="1:13" x14ac:dyDescent="0.4">
      <c r="A3958">
        <v>210001316</v>
      </c>
      <c r="B3958" t="s">
        <v>2113</v>
      </c>
      <c r="C3958" t="s">
        <v>7278</v>
      </c>
      <c r="D3958" t="s">
        <v>2687</v>
      </c>
      <c r="F3958" t="s">
        <v>7281</v>
      </c>
      <c r="G3958" t="s">
        <v>2687</v>
      </c>
      <c r="H3958" t="s">
        <v>7281</v>
      </c>
      <c r="I3958" t="s">
        <v>692</v>
      </c>
      <c r="J3958">
        <v>291853306.67122298</v>
      </c>
      <c r="L3958" s="4"/>
      <c r="M3958" s="4"/>
    </row>
    <row r="3959" spans="1:13" x14ac:dyDescent="0.4">
      <c r="A3959">
        <v>210001316</v>
      </c>
      <c r="B3959" t="s">
        <v>2113</v>
      </c>
      <c r="C3959" t="s">
        <v>7278</v>
      </c>
      <c r="D3959" t="s">
        <v>2687</v>
      </c>
      <c r="F3959" t="s">
        <v>7287</v>
      </c>
      <c r="G3959" t="s">
        <v>2687</v>
      </c>
      <c r="H3959" t="s">
        <v>7287</v>
      </c>
      <c r="I3959" t="s">
        <v>692</v>
      </c>
      <c r="J3959">
        <v>285709026.53077632</v>
      </c>
      <c r="L3959" s="4"/>
      <c r="M3959" s="4"/>
    </row>
    <row r="3960" spans="1:13" x14ac:dyDescent="0.4">
      <c r="A3960">
        <v>210001316</v>
      </c>
      <c r="B3960" t="s">
        <v>2113</v>
      </c>
      <c r="C3960" t="s">
        <v>7278</v>
      </c>
      <c r="D3960" t="s">
        <v>2687</v>
      </c>
      <c r="F3960" t="s">
        <v>7286</v>
      </c>
      <c r="G3960" t="s">
        <v>2687</v>
      </c>
      <c r="H3960" t="s">
        <v>7286</v>
      </c>
      <c r="I3960" t="s">
        <v>692</v>
      </c>
      <c r="J3960">
        <v>276492606.32010603</v>
      </c>
      <c r="L3960" s="4"/>
      <c r="M3960" s="4"/>
    </row>
    <row r="3961" spans="1:13" x14ac:dyDescent="0.4">
      <c r="A3961">
        <v>210001316</v>
      </c>
      <c r="B3961" t="s">
        <v>2113</v>
      </c>
      <c r="C3961" t="s">
        <v>7278</v>
      </c>
      <c r="D3961" t="s">
        <v>2687</v>
      </c>
      <c r="F3961" t="s">
        <v>7321</v>
      </c>
      <c r="G3961" t="s">
        <v>2687</v>
      </c>
      <c r="H3961" t="s">
        <v>7321</v>
      </c>
      <c r="I3961" t="s">
        <v>692</v>
      </c>
      <c r="J3961">
        <v>271884396.21477091</v>
      </c>
      <c r="L3961" s="4"/>
      <c r="M3961" s="4"/>
    </row>
    <row r="3962" spans="1:13" x14ac:dyDescent="0.4">
      <c r="A3962">
        <v>210001316</v>
      </c>
      <c r="B3962" t="s">
        <v>2113</v>
      </c>
      <c r="C3962" t="s">
        <v>7278</v>
      </c>
      <c r="D3962" t="s">
        <v>2687</v>
      </c>
      <c r="F3962" t="s">
        <v>7298</v>
      </c>
      <c r="G3962" t="s">
        <v>2687</v>
      </c>
      <c r="H3962" t="s">
        <v>7298</v>
      </c>
      <c r="I3962" t="s">
        <v>692</v>
      </c>
      <c r="J3962">
        <v>268812256.14454752</v>
      </c>
      <c r="L3962" s="4"/>
      <c r="M3962" s="4"/>
    </row>
    <row r="3963" spans="1:13" x14ac:dyDescent="0.4">
      <c r="A3963">
        <v>210001316</v>
      </c>
      <c r="B3963" t="s">
        <v>2113</v>
      </c>
      <c r="C3963" t="s">
        <v>7278</v>
      </c>
      <c r="D3963" t="s">
        <v>2687</v>
      </c>
      <c r="F3963" t="s">
        <v>7322</v>
      </c>
      <c r="G3963" t="s">
        <v>2687</v>
      </c>
      <c r="H3963" t="s">
        <v>7322</v>
      </c>
      <c r="I3963" t="s">
        <v>692</v>
      </c>
      <c r="J3963">
        <v>262667976.00410071</v>
      </c>
      <c r="L3963" s="4"/>
      <c r="M3963" s="4"/>
    </row>
    <row r="3964" spans="1:13" x14ac:dyDescent="0.4">
      <c r="A3964">
        <v>210001316</v>
      </c>
      <c r="B3964" t="s">
        <v>2113</v>
      </c>
      <c r="C3964" t="s">
        <v>7278</v>
      </c>
      <c r="D3964" t="s">
        <v>2687</v>
      </c>
      <c r="F3964" t="s">
        <v>7292</v>
      </c>
      <c r="G3964" t="s">
        <v>2687</v>
      </c>
      <c r="H3964" t="s">
        <v>7292</v>
      </c>
      <c r="I3964" t="s">
        <v>692</v>
      </c>
      <c r="J3964">
        <v>319502567.30323362</v>
      </c>
      <c r="L3964" s="4"/>
      <c r="M3964" s="4"/>
    </row>
    <row r="3965" spans="1:13" x14ac:dyDescent="0.4">
      <c r="A3965">
        <v>210001316</v>
      </c>
      <c r="B3965" t="s">
        <v>2113</v>
      </c>
      <c r="C3965" t="s">
        <v>7278</v>
      </c>
      <c r="D3965" t="s">
        <v>2687</v>
      </c>
      <c r="F3965" t="s">
        <v>7297</v>
      </c>
      <c r="G3965" t="s">
        <v>2687</v>
      </c>
      <c r="H3965" t="s">
        <v>7297</v>
      </c>
      <c r="I3965" t="s">
        <v>692</v>
      </c>
      <c r="J3965">
        <v>254987625.8285422</v>
      </c>
      <c r="L3965" s="4"/>
      <c r="M3965" s="4"/>
    </row>
    <row r="3966" spans="1:13" x14ac:dyDescent="0.4">
      <c r="A3966">
        <v>210001316</v>
      </c>
      <c r="B3966" t="s">
        <v>2113</v>
      </c>
      <c r="C3966" t="s">
        <v>7278</v>
      </c>
      <c r="D3966" t="s">
        <v>2687</v>
      </c>
      <c r="F3966" t="s">
        <v>7288</v>
      </c>
      <c r="G3966" t="s">
        <v>2687</v>
      </c>
      <c r="H3966" t="s">
        <v>7288</v>
      </c>
      <c r="I3966" t="s">
        <v>692</v>
      </c>
      <c r="J3966">
        <v>242699065.54764861</v>
      </c>
      <c r="L3966" s="4"/>
      <c r="M3966" s="4"/>
    </row>
    <row r="3967" spans="1:13" x14ac:dyDescent="0.4">
      <c r="A3967">
        <v>210001316</v>
      </c>
      <c r="B3967" t="s">
        <v>2113</v>
      </c>
      <c r="C3967" t="s">
        <v>7278</v>
      </c>
      <c r="D3967" t="s">
        <v>2687</v>
      </c>
      <c r="F3967" t="s">
        <v>7296</v>
      </c>
      <c r="G3967" t="s">
        <v>2687</v>
      </c>
      <c r="H3967" t="s">
        <v>7296</v>
      </c>
      <c r="I3967" t="s">
        <v>692</v>
      </c>
      <c r="J3967">
        <v>227338365.19653159</v>
      </c>
      <c r="L3967" s="4"/>
      <c r="M3967" s="4"/>
    </row>
    <row r="3968" spans="1:13" x14ac:dyDescent="0.4">
      <c r="A3968">
        <v>210001316</v>
      </c>
      <c r="B3968" t="s">
        <v>2113</v>
      </c>
      <c r="C3968" t="s">
        <v>7278</v>
      </c>
      <c r="D3968" t="s">
        <v>2687</v>
      </c>
      <c r="F3968" t="s">
        <v>7290</v>
      </c>
      <c r="G3968" t="s">
        <v>2687</v>
      </c>
      <c r="H3968" t="s">
        <v>7290</v>
      </c>
      <c r="I3968" t="s">
        <v>692</v>
      </c>
      <c r="J3968">
        <v>218121944.98586139</v>
      </c>
      <c r="L3968" s="4"/>
      <c r="M3968" s="4"/>
    </row>
    <row r="3969" spans="1:13" x14ac:dyDescent="0.4">
      <c r="A3969">
        <v>210001316</v>
      </c>
      <c r="B3969" t="s">
        <v>2113</v>
      </c>
      <c r="C3969" t="s">
        <v>7278</v>
      </c>
      <c r="D3969" t="s">
        <v>2687</v>
      </c>
      <c r="F3969" t="s">
        <v>7302</v>
      </c>
      <c r="G3969" t="s">
        <v>2687</v>
      </c>
      <c r="H3969" t="s">
        <v>7302</v>
      </c>
      <c r="I3969" t="s">
        <v>692</v>
      </c>
      <c r="J3969">
        <v>211977664.84541461</v>
      </c>
      <c r="L3969" s="4"/>
      <c r="M3969" s="4"/>
    </row>
    <row r="3970" spans="1:13" x14ac:dyDescent="0.4">
      <c r="A3970">
        <v>210001316</v>
      </c>
      <c r="B3970" t="s">
        <v>2113</v>
      </c>
      <c r="C3970" t="s">
        <v>7278</v>
      </c>
      <c r="D3970" t="s">
        <v>2687</v>
      </c>
      <c r="F3970" t="s">
        <v>7309</v>
      </c>
      <c r="G3970" t="s">
        <v>2687</v>
      </c>
      <c r="H3970" t="s">
        <v>7309</v>
      </c>
      <c r="I3970" t="s">
        <v>692</v>
      </c>
      <c r="J3970">
        <v>201225174.59963271</v>
      </c>
      <c r="L3970" s="4"/>
      <c r="M3970" s="4"/>
    </row>
    <row r="3971" spans="1:13" x14ac:dyDescent="0.4">
      <c r="A3971">
        <v>210001316</v>
      </c>
      <c r="B3971" t="s">
        <v>2113</v>
      </c>
      <c r="C3971" t="s">
        <v>7278</v>
      </c>
      <c r="D3971" t="s">
        <v>2687</v>
      </c>
      <c r="F3971" t="s">
        <v>7323</v>
      </c>
      <c r="G3971" t="s">
        <v>2687</v>
      </c>
      <c r="H3971" t="s">
        <v>7323</v>
      </c>
      <c r="I3971" t="s">
        <v>692</v>
      </c>
      <c r="J3971">
        <v>199689104.56452101</v>
      </c>
      <c r="L3971" s="4"/>
      <c r="M3971" s="4"/>
    </row>
    <row r="3972" spans="1:13" x14ac:dyDescent="0.4">
      <c r="A3972">
        <v>210001316</v>
      </c>
      <c r="B3972" t="s">
        <v>2113</v>
      </c>
      <c r="C3972" t="s">
        <v>7278</v>
      </c>
      <c r="D3972" t="s">
        <v>2687</v>
      </c>
      <c r="F3972" t="s">
        <v>7299</v>
      </c>
      <c r="G3972" t="s">
        <v>2687</v>
      </c>
      <c r="H3972" t="s">
        <v>7299</v>
      </c>
      <c r="I3972" t="s">
        <v>692</v>
      </c>
      <c r="J3972">
        <v>187400544.28362739</v>
      </c>
      <c r="L3972" s="4"/>
      <c r="M3972" s="4"/>
    </row>
    <row r="3973" spans="1:13" x14ac:dyDescent="0.4">
      <c r="A3973">
        <v>210001316</v>
      </c>
      <c r="B3973" t="s">
        <v>2113</v>
      </c>
      <c r="C3973" t="s">
        <v>7278</v>
      </c>
      <c r="D3973" t="s">
        <v>2687</v>
      </c>
      <c r="F3973" t="s">
        <v>7307</v>
      </c>
      <c r="G3973" t="s">
        <v>2687</v>
      </c>
      <c r="H3973" t="s">
        <v>7307</v>
      </c>
      <c r="I3973" t="s">
        <v>692</v>
      </c>
      <c r="J3973">
        <v>182792334.1782923</v>
      </c>
      <c r="L3973" s="4"/>
      <c r="M3973" s="4"/>
    </row>
    <row r="3974" spans="1:13" x14ac:dyDescent="0.4">
      <c r="A3974">
        <v>210001316</v>
      </c>
      <c r="B3974" t="s">
        <v>2113</v>
      </c>
      <c r="C3974" t="s">
        <v>7278</v>
      </c>
      <c r="D3974" t="s">
        <v>2687</v>
      </c>
      <c r="F3974" t="s">
        <v>7314</v>
      </c>
      <c r="G3974" t="s">
        <v>2687</v>
      </c>
      <c r="H3974" t="s">
        <v>7314</v>
      </c>
      <c r="I3974" t="s">
        <v>692</v>
      </c>
      <c r="J3974">
        <v>175111984.0027338</v>
      </c>
      <c r="L3974" s="4"/>
      <c r="M3974" s="4"/>
    </row>
    <row r="3975" spans="1:13" x14ac:dyDescent="0.4">
      <c r="A3975">
        <v>210001316</v>
      </c>
      <c r="B3975" t="s">
        <v>2113</v>
      </c>
      <c r="C3975" t="s">
        <v>7278</v>
      </c>
      <c r="D3975" t="s">
        <v>2687</v>
      </c>
      <c r="F3975" t="s">
        <v>7311</v>
      </c>
      <c r="G3975" t="s">
        <v>2687</v>
      </c>
      <c r="H3975" t="s">
        <v>7311</v>
      </c>
      <c r="I3975" t="s">
        <v>692</v>
      </c>
      <c r="J3975">
        <v>172039843.93251041</v>
      </c>
      <c r="L3975" s="4"/>
      <c r="M3975" s="4"/>
    </row>
    <row r="3976" spans="1:13" x14ac:dyDescent="0.4">
      <c r="A3976">
        <v>210001316</v>
      </c>
      <c r="B3976" t="s">
        <v>2113</v>
      </c>
      <c r="C3976" t="s">
        <v>7278</v>
      </c>
      <c r="D3976" t="s">
        <v>2687</v>
      </c>
      <c r="F3976" t="s">
        <v>7291</v>
      </c>
      <c r="G3976" t="s">
        <v>2687</v>
      </c>
      <c r="H3976" t="s">
        <v>7291</v>
      </c>
      <c r="I3976" t="s">
        <v>692</v>
      </c>
      <c r="J3976">
        <v>168967703.86228701</v>
      </c>
      <c r="L3976" s="4"/>
      <c r="M3976" s="4"/>
    </row>
    <row r="3977" spans="1:13" x14ac:dyDescent="0.4">
      <c r="A3977">
        <v>210001316</v>
      </c>
      <c r="B3977" t="s">
        <v>2113</v>
      </c>
      <c r="C3977" t="s">
        <v>7278</v>
      </c>
      <c r="D3977" t="s">
        <v>2687</v>
      </c>
      <c r="F3977" t="s">
        <v>7319</v>
      </c>
      <c r="G3977" t="s">
        <v>2687</v>
      </c>
      <c r="H3977" t="s">
        <v>7319</v>
      </c>
      <c r="I3977" t="s">
        <v>692</v>
      </c>
      <c r="J3977">
        <v>153607003.51117</v>
      </c>
      <c r="L3977" s="4"/>
      <c r="M3977" s="4"/>
    </row>
    <row r="3978" spans="1:13" x14ac:dyDescent="0.4">
      <c r="A3978">
        <v>210001316</v>
      </c>
      <c r="B3978" t="s">
        <v>2113</v>
      </c>
      <c r="C3978" t="s">
        <v>7278</v>
      </c>
      <c r="D3978" t="s">
        <v>2687</v>
      </c>
      <c r="F3978" t="s">
        <v>7289</v>
      </c>
      <c r="G3978" t="s">
        <v>2687</v>
      </c>
      <c r="H3978" t="s">
        <v>7289</v>
      </c>
      <c r="I3978" t="s">
        <v>692</v>
      </c>
      <c r="J3978">
        <v>153607003.51117</v>
      </c>
      <c r="L3978" s="4"/>
      <c r="M3978" s="4"/>
    </row>
    <row r="3979" spans="1:13" x14ac:dyDescent="0.4">
      <c r="A3979">
        <v>210001316</v>
      </c>
      <c r="B3979" t="s">
        <v>2113</v>
      </c>
      <c r="C3979" t="s">
        <v>7278</v>
      </c>
      <c r="D3979" t="s">
        <v>2687</v>
      </c>
      <c r="F3979" t="s">
        <v>7285</v>
      </c>
      <c r="G3979" t="s">
        <v>2687</v>
      </c>
      <c r="H3979" t="s">
        <v>7285</v>
      </c>
      <c r="I3979" t="s">
        <v>692</v>
      </c>
      <c r="J3979">
        <v>144390583.3004998</v>
      </c>
      <c r="L3979" s="4"/>
      <c r="M3979" s="4"/>
    </row>
    <row r="3980" spans="1:13" x14ac:dyDescent="0.4">
      <c r="A3980">
        <v>210001316</v>
      </c>
      <c r="B3980" t="s">
        <v>2113</v>
      </c>
      <c r="C3980" t="s">
        <v>7278</v>
      </c>
      <c r="D3980" t="s">
        <v>2687</v>
      </c>
      <c r="F3980" t="s">
        <v>7318</v>
      </c>
      <c r="G3980" t="s">
        <v>2687</v>
      </c>
      <c r="H3980" t="s">
        <v>7318</v>
      </c>
      <c r="I3980" t="s">
        <v>692</v>
      </c>
      <c r="J3980">
        <v>138246303.16005301</v>
      </c>
      <c r="L3980" s="4"/>
      <c r="M3980" s="4"/>
    </row>
    <row r="3981" spans="1:13" x14ac:dyDescent="0.4">
      <c r="A3981">
        <v>210001316</v>
      </c>
      <c r="B3981" t="s">
        <v>2113</v>
      </c>
      <c r="C3981" t="s">
        <v>7278</v>
      </c>
      <c r="D3981" t="s">
        <v>2687</v>
      </c>
      <c r="F3981" t="s">
        <v>7308</v>
      </c>
      <c r="G3981" t="s">
        <v>2687</v>
      </c>
      <c r="H3981" t="s">
        <v>7308</v>
      </c>
      <c r="I3981" t="s">
        <v>692</v>
      </c>
      <c r="J3981">
        <v>135174163.08982959</v>
      </c>
      <c r="L3981" s="4"/>
      <c r="M3981" s="4"/>
    </row>
    <row r="3982" spans="1:13" x14ac:dyDescent="0.4">
      <c r="A3982">
        <v>210001316</v>
      </c>
      <c r="B3982" t="s">
        <v>2113</v>
      </c>
      <c r="C3982" t="s">
        <v>7278</v>
      </c>
      <c r="D3982" t="s">
        <v>2687</v>
      </c>
      <c r="F3982" t="s">
        <v>7282</v>
      </c>
      <c r="G3982" t="s">
        <v>2687</v>
      </c>
      <c r="H3982" t="s">
        <v>7282</v>
      </c>
      <c r="I3982" t="s">
        <v>692</v>
      </c>
      <c r="J3982">
        <v>115205252.63337751</v>
      </c>
      <c r="L3982" s="4"/>
      <c r="M3982" s="4"/>
    </row>
    <row r="3983" spans="1:13" x14ac:dyDescent="0.4">
      <c r="A3983">
        <v>210001316</v>
      </c>
      <c r="B3983" t="s">
        <v>2113</v>
      </c>
      <c r="C3983" t="s">
        <v>7278</v>
      </c>
      <c r="D3983" t="s">
        <v>2687</v>
      </c>
      <c r="F3983" t="s">
        <v>7303</v>
      </c>
      <c r="G3983" t="s">
        <v>2687</v>
      </c>
      <c r="H3983" t="s">
        <v>7303</v>
      </c>
      <c r="I3983" t="s">
        <v>692</v>
      </c>
      <c r="J3983">
        <v>107524902.457819</v>
      </c>
      <c r="L3983" s="4"/>
      <c r="M3983" s="4"/>
    </row>
    <row r="3984" spans="1:13" x14ac:dyDescent="0.4">
      <c r="A3984">
        <v>210001316</v>
      </c>
      <c r="B3984" t="s">
        <v>2113</v>
      </c>
      <c r="C3984" t="s">
        <v>7278</v>
      </c>
      <c r="D3984" t="s">
        <v>2687</v>
      </c>
      <c r="F3984" t="s">
        <v>7283</v>
      </c>
      <c r="G3984" t="s">
        <v>2687</v>
      </c>
      <c r="H3984" t="s">
        <v>7283</v>
      </c>
      <c r="I3984" t="s">
        <v>692</v>
      </c>
      <c r="J3984">
        <v>102916692.3524839</v>
      </c>
      <c r="L3984" s="4"/>
      <c r="M3984" s="4"/>
    </row>
    <row r="3985" spans="1:13" x14ac:dyDescent="0.4">
      <c r="A3985">
        <v>210001316</v>
      </c>
      <c r="B3985" t="s">
        <v>2113</v>
      </c>
      <c r="C3985" t="s">
        <v>7278</v>
      </c>
      <c r="D3985" t="s">
        <v>2687</v>
      </c>
      <c r="F3985" t="s">
        <v>7316</v>
      </c>
      <c r="G3985" t="s">
        <v>2687</v>
      </c>
      <c r="H3985" t="s">
        <v>7316</v>
      </c>
      <c r="I3985" t="s">
        <v>692</v>
      </c>
      <c r="J3985">
        <v>92164202.106702</v>
      </c>
      <c r="L3985" s="4"/>
      <c r="M3985" s="4"/>
    </row>
    <row r="3986" spans="1:13" x14ac:dyDescent="0.4">
      <c r="A3986">
        <v>210001316</v>
      </c>
      <c r="B3986" t="s">
        <v>2113</v>
      </c>
      <c r="C3986" t="s">
        <v>7278</v>
      </c>
      <c r="D3986" t="s">
        <v>2687</v>
      </c>
      <c r="F3986" t="s">
        <v>7324</v>
      </c>
      <c r="G3986" t="s">
        <v>2687</v>
      </c>
      <c r="H3986" t="s">
        <v>7324</v>
      </c>
      <c r="I3986" t="s">
        <v>692</v>
      </c>
      <c r="J3986">
        <v>76803501.755585</v>
      </c>
      <c r="L3986" s="4"/>
      <c r="M3986" s="4"/>
    </row>
    <row r="3987" spans="1:13" x14ac:dyDescent="0.4">
      <c r="A3987">
        <v>210001316</v>
      </c>
      <c r="B3987" t="s">
        <v>2113</v>
      </c>
      <c r="C3987" t="s">
        <v>7278</v>
      </c>
      <c r="D3987" t="s">
        <v>2687</v>
      </c>
      <c r="F3987" t="s">
        <v>7317</v>
      </c>
      <c r="G3987" t="s">
        <v>2687</v>
      </c>
      <c r="H3987" t="s">
        <v>7317</v>
      </c>
      <c r="I3987" t="s">
        <v>692</v>
      </c>
      <c r="J3987">
        <v>64514941.474691413</v>
      </c>
      <c r="L3987" s="4"/>
      <c r="M3987" s="4"/>
    </row>
    <row r="3988" spans="1:13" x14ac:dyDescent="0.4">
      <c r="A3988">
        <v>210001316</v>
      </c>
      <c r="B3988" t="s">
        <v>2113</v>
      </c>
      <c r="C3988" t="s">
        <v>7278</v>
      </c>
      <c r="D3988" t="s">
        <v>2687</v>
      </c>
      <c r="F3988" t="s">
        <v>7300</v>
      </c>
      <c r="G3988" t="s">
        <v>2687</v>
      </c>
      <c r="H3988" t="s">
        <v>7300</v>
      </c>
      <c r="I3988" t="s">
        <v>692</v>
      </c>
      <c r="J3988">
        <v>21504980.491563801</v>
      </c>
      <c r="L3988" s="4"/>
      <c r="M3988" s="4"/>
    </row>
    <row r="3989" spans="1:13" x14ac:dyDescent="0.4">
      <c r="A3989">
        <v>210001316</v>
      </c>
      <c r="B3989" t="s">
        <v>2113</v>
      </c>
      <c r="C3989" t="s">
        <v>7278</v>
      </c>
      <c r="D3989" t="s">
        <v>2687</v>
      </c>
      <c r="F3989" t="s">
        <v>7301</v>
      </c>
      <c r="G3989" t="s">
        <v>2687</v>
      </c>
      <c r="H3989" t="s">
        <v>7301</v>
      </c>
      <c r="I3989" t="s">
        <v>692</v>
      </c>
      <c r="J3989">
        <v>3274901314.8581438</v>
      </c>
      <c r="L3989" s="4"/>
      <c r="M3989" s="4"/>
    </row>
    <row r="3990" spans="1:13" x14ac:dyDescent="0.4">
      <c r="A3990">
        <v>210001316</v>
      </c>
      <c r="B3990" t="s">
        <v>2113</v>
      </c>
      <c r="C3990" t="s">
        <v>7278</v>
      </c>
      <c r="D3990" t="s">
        <v>2687</v>
      </c>
      <c r="F3990" t="s">
        <v>7279</v>
      </c>
      <c r="G3990" t="s">
        <v>2687</v>
      </c>
      <c r="H3990" t="s">
        <v>7279</v>
      </c>
      <c r="I3990" t="s">
        <v>692</v>
      </c>
      <c r="J3990">
        <v>89092062.036478609</v>
      </c>
      <c r="L3990" s="4"/>
      <c r="M3990" s="4"/>
    </row>
    <row r="3991" spans="1:13" x14ac:dyDescent="0.4">
      <c r="A3991">
        <v>210001317</v>
      </c>
      <c r="B3991" t="s">
        <v>2117</v>
      </c>
      <c r="C3991" t="s">
        <v>7326</v>
      </c>
      <c r="D3991" t="s">
        <v>2687</v>
      </c>
      <c r="F3991" t="s">
        <v>6861</v>
      </c>
      <c r="G3991" t="s">
        <v>2687</v>
      </c>
      <c r="H3991" t="s">
        <v>6861</v>
      </c>
      <c r="I3991" t="s">
        <v>692</v>
      </c>
      <c r="J3991">
        <v>10862304724.59977</v>
      </c>
      <c r="L3991" s="4"/>
      <c r="M3991" s="4"/>
    </row>
    <row r="3992" spans="1:13" x14ac:dyDescent="0.4">
      <c r="A3992">
        <v>210001317</v>
      </c>
      <c r="B3992" t="s">
        <v>2117</v>
      </c>
      <c r="C3992" t="s">
        <v>7326</v>
      </c>
      <c r="D3992" t="s">
        <v>2687</v>
      </c>
      <c r="F3992" t="s">
        <v>7332</v>
      </c>
      <c r="G3992" t="s">
        <v>2687</v>
      </c>
      <c r="H3992" t="s">
        <v>7332</v>
      </c>
      <c r="I3992" t="s">
        <v>692</v>
      </c>
      <c r="J3992">
        <v>4890006361.8792887</v>
      </c>
      <c r="L3992" s="4"/>
      <c r="M3992" s="4"/>
    </row>
    <row r="3993" spans="1:13" x14ac:dyDescent="0.4">
      <c r="A3993">
        <v>210001317</v>
      </c>
      <c r="B3993" t="s">
        <v>2117</v>
      </c>
      <c r="C3993" t="s">
        <v>7326</v>
      </c>
      <c r="D3993" t="s">
        <v>2687</v>
      </c>
      <c r="F3993" t="s">
        <v>7344</v>
      </c>
      <c r="G3993" t="s">
        <v>2687</v>
      </c>
      <c r="H3993" t="s">
        <v>7344</v>
      </c>
      <c r="I3993" t="s">
        <v>692</v>
      </c>
      <c r="J3993">
        <v>2542677277.0854292</v>
      </c>
      <c r="L3993" s="4"/>
      <c r="M3993" s="4"/>
    </row>
    <row r="3994" spans="1:13" x14ac:dyDescent="0.4">
      <c r="A3994">
        <v>210001317</v>
      </c>
      <c r="B3994" t="s">
        <v>2117</v>
      </c>
      <c r="C3994" t="s">
        <v>7326</v>
      </c>
      <c r="D3994" t="s">
        <v>2687</v>
      </c>
      <c r="F3994" t="s">
        <v>7364</v>
      </c>
      <c r="G3994" t="s">
        <v>2687</v>
      </c>
      <c r="H3994" t="s">
        <v>7364</v>
      </c>
      <c r="I3994" t="s">
        <v>692</v>
      </c>
      <c r="J3994">
        <v>2358356805.326448</v>
      </c>
      <c r="L3994" s="4"/>
      <c r="M3994" s="4"/>
    </row>
    <row r="3995" spans="1:13" x14ac:dyDescent="0.4">
      <c r="A3995">
        <v>210001317</v>
      </c>
      <c r="B3995" t="s">
        <v>2117</v>
      </c>
      <c r="C3995" t="s">
        <v>7326</v>
      </c>
      <c r="D3995" t="s">
        <v>2687</v>
      </c>
      <c r="F3995" t="s">
        <v>7347</v>
      </c>
      <c r="G3995" t="s">
        <v>2687</v>
      </c>
      <c r="H3995" t="s">
        <v>7347</v>
      </c>
      <c r="I3995" t="s">
        <v>692</v>
      </c>
      <c r="J3995">
        <v>2007045136.9311261</v>
      </c>
      <c r="L3995" s="4"/>
      <c r="M3995" s="4"/>
    </row>
    <row r="3996" spans="1:13" x14ac:dyDescent="0.4">
      <c r="A3996">
        <v>210001317</v>
      </c>
      <c r="B3996" t="s">
        <v>2117</v>
      </c>
      <c r="C3996" t="s">
        <v>7326</v>
      </c>
      <c r="D3996" t="s">
        <v>2687</v>
      </c>
      <c r="F3996" t="s">
        <v>7331</v>
      </c>
      <c r="G3996" t="s">
        <v>2687</v>
      </c>
      <c r="H3996" t="s">
        <v>7331</v>
      </c>
      <c r="I3996" t="s">
        <v>692</v>
      </c>
      <c r="J3996">
        <v>1625801084.233063</v>
      </c>
      <c r="L3996" s="4"/>
      <c r="M3996" s="4"/>
    </row>
    <row r="3997" spans="1:13" x14ac:dyDescent="0.4">
      <c r="A3997">
        <v>210001317</v>
      </c>
      <c r="B3997" t="s">
        <v>2117</v>
      </c>
      <c r="C3997" t="s">
        <v>7326</v>
      </c>
      <c r="D3997" t="s">
        <v>2687</v>
      </c>
      <c r="F3997" t="s">
        <v>7330</v>
      </c>
      <c r="G3997" t="s">
        <v>2687</v>
      </c>
      <c r="H3997" t="s">
        <v>7330</v>
      </c>
      <c r="I3997" t="s">
        <v>692</v>
      </c>
      <c r="J3997">
        <v>1266612472.600177</v>
      </c>
      <c r="L3997" s="4"/>
      <c r="M3997" s="4"/>
    </row>
    <row r="3998" spans="1:13" x14ac:dyDescent="0.4">
      <c r="A3998">
        <v>210001317</v>
      </c>
      <c r="B3998" t="s">
        <v>2117</v>
      </c>
      <c r="C3998" t="s">
        <v>7326</v>
      </c>
      <c r="D3998" t="s">
        <v>2687</v>
      </c>
      <c r="F3998" t="s">
        <v>7334</v>
      </c>
      <c r="G3998" t="s">
        <v>2687</v>
      </c>
      <c r="H3998" t="s">
        <v>7334</v>
      </c>
      <c r="I3998" t="s">
        <v>692</v>
      </c>
      <c r="J3998">
        <v>1190993817.5195689</v>
      </c>
      <c r="L3998" s="4"/>
      <c r="M3998" s="4"/>
    </row>
    <row r="3999" spans="1:13" x14ac:dyDescent="0.4">
      <c r="A3999">
        <v>210001317</v>
      </c>
      <c r="B3999" t="s">
        <v>2117</v>
      </c>
      <c r="C3999" t="s">
        <v>7326</v>
      </c>
      <c r="D3999" t="s">
        <v>2687</v>
      </c>
      <c r="F3999" t="s">
        <v>7351</v>
      </c>
      <c r="G3999" t="s">
        <v>2687</v>
      </c>
      <c r="H3999" t="s">
        <v>7351</v>
      </c>
      <c r="I3999" t="s">
        <v>692</v>
      </c>
      <c r="J3999">
        <v>1123252105.6765251</v>
      </c>
      <c r="L3999" s="4"/>
      <c r="M3999" s="4"/>
    </row>
    <row r="4000" spans="1:13" x14ac:dyDescent="0.4">
      <c r="A4000">
        <v>210001317</v>
      </c>
      <c r="B4000" t="s">
        <v>2117</v>
      </c>
      <c r="C4000" t="s">
        <v>7326</v>
      </c>
      <c r="D4000" t="s">
        <v>2687</v>
      </c>
      <c r="F4000" t="s">
        <v>7333</v>
      </c>
      <c r="G4000" t="s">
        <v>2687</v>
      </c>
      <c r="H4000" t="s">
        <v>7333</v>
      </c>
      <c r="I4000" t="s">
        <v>692</v>
      </c>
      <c r="J4000">
        <v>956260909.04018319</v>
      </c>
      <c r="L4000" s="4"/>
      <c r="M4000" s="4"/>
    </row>
    <row r="4001" spans="1:13" x14ac:dyDescent="0.4">
      <c r="A4001">
        <v>210001317</v>
      </c>
      <c r="B4001" t="s">
        <v>2117</v>
      </c>
      <c r="C4001" t="s">
        <v>7326</v>
      </c>
      <c r="D4001" t="s">
        <v>2687</v>
      </c>
      <c r="F4001" t="s">
        <v>7360</v>
      </c>
      <c r="G4001" t="s">
        <v>2687</v>
      </c>
      <c r="H4001" t="s">
        <v>7360</v>
      </c>
      <c r="I4001" t="s">
        <v>692</v>
      </c>
      <c r="J4001">
        <v>913725415.55734134</v>
      </c>
      <c r="L4001" s="4"/>
      <c r="M4001" s="4"/>
    </row>
    <row r="4002" spans="1:13" x14ac:dyDescent="0.4">
      <c r="A4002">
        <v>210001317</v>
      </c>
      <c r="B4002" t="s">
        <v>2117</v>
      </c>
      <c r="C4002" t="s">
        <v>7326</v>
      </c>
      <c r="D4002" t="s">
        <v>2687</v>
      </c>
      <c r="F4002" t="s">
        <v>7354</v>
      </c>
      <c r="G4002" t="s">
        <v>2687</v>
      </c>
      <c r="H4002" t="s">
        <v>7354</v>
      </c>
      <c r="I4002" t="s">
        <v>692</v>
      </c>
      <c r="J4002">
        <v>839682149.12424636</v>
      </c>
      <c r="L4002" s="4"/>
      <c r="M4002" s="4"/>
    </row>
    <row r="4003" spans="1:13" x14ac:dyDescent="0.4">
      <c r="A4003">
        <v>210001317</v>
      </c>
      <c r="B4003" t="s">
        <v>2117</v>
      </c>
      <c r="C4003" t="s">
        <v>7326</v>
      </c>
      <c r="D4003" t="s">
        <v>2687</v>
      </c>
      <c r="F4003" t="s">
        <v>7338</v>
      </c>
      <c r="G4003" t="s">
        <v>2687</v>
      </c>
      <c r="H4003" t="s">
        <v>7338</v>
      </c>
      <c r="I4003" t="s">
        <v>692</v>
      </c>
      <c r="J4003">
        <v>718377223.26577187</v>
      </c>
      <c r="L4003" s="4"/>
      <c r="M4003" s="4"/>
    </row>
    <row r="4004" spans="1:13" x14ac:dyDescent="0.4">
      <c r="A4004">
        <v>210001317</v>
      </c>
      <c r="B4004" t="s">
        <v>2117</v>
      </c>
      <c r="C4004" t="s">
        <v>7326</v>
      </c>
      <c r="D4004" t="s">
        <v>2687</v>
      </c>
      <c r="F4004" t="s">
        <v>7363</v>
      </c>
      <c r="G4004" t="s">
        <v>2687</v>
      </c>
      <c r="H4004" t="s">
        <v>7363</v>
      </c>
      <c r="I4004" t="s">
        <v>692</v>
      </c>
      <c r="J4004">
        <v>615976961.17744911</v>
      </c>
      <c r="L4004" s="4"/>
      <c r="M4004" s="4"/>
    </row>
    <row r="4005" spans="1:13" x14ac:dyDescent="0.4">
      <c r="A4005">
        <v>210001317</v>
      </c>
      <c r="B4005" t="s">
        <v>2117</v>
      </c>
      <c r="C4005" t="s">
        <v>7326</v>
      </c>
      <c r="D4005" t="s">
        <v>2687</v>
      </c>
      <c r="F4005" t="s">
        <v>7341</v>
      </c>
      <c r="G4005" t="s">
        <v>2687</v>
      </c>
      <c r="H4005" t="s">
        <v>7341</v>
      </c>
      <c r="I4005" t="s">
        <v>692</v>
      </c>
      <c r="J4005">
        <v>573441467.69460726</v>
      </c>
      <c r="L4005" s="4"/>
      <c r="M4005" s="4"/>
    </row>
    <row r="4006" spans="1:13" x14ac:dyDescent="0.4">
      <c r="A4006">
        <v>210001317</v>
      </c>
      <c r="B4006" t="s">
        <v>2117</v>
      </c>
      <c r="C4006" t="s">
        <v>7326</v>
      </c>
      <c r="D4006" t="s">
        <v>2687</v>
      </c>
      <c r="F4006" t="s">
        <v>7340</v>
      </c>
      <c r="G4006" t="s">
        <v>2687</v>
      </c>
      <c r="H4006" t="s">
        <v>7340</v>
      </c>
      <c r="I4006" t="s">
        <v>692</v>
      </c>
      <c r="J4006">
        <v>573441467.69460726</v>
      </c>
      <c r="L4006" s="4"/>
      <c r="M4006" s="4"/>
    </row>
    <row r="4007" spans="1:13" x14ac:dyDescent="0.4">
      <c r="A4007">
        <v>210001317</v>
      </c>
      <c r="B4007" t="s">
        <v>2117</v>
      </c>
      <c r="C4007" t="s">
        <v>7326</v>
      </c>
      <c r="D4007" t="s">
        <v>2687</v>
      </c>
      <c r="F4007" t="s">
        <v>7345</v>
      </c>
      <c r="G4007" t="s">
        <v>2687</v>
      </c>
      <c r="H4007" t="s">
        <v>7345</v>
      </c>
      <c r="I4007" t="s">
        <v>692</v>
      </c>
      <c r="J4007">
        <v>541933694.74435413</v>
      </c>
      <c r="L4007" s="4"/>
      <c r="M4007" s="4"/>
    </row>
    <row r="4008" spans="1:13" x14ac:dyDescent="0.4">
      <c r="A4008">
        <v>210001317</v>
      </c>
      <c r="B4008" t="s">
        <v>2117</v>
      </c>
      <c r="C4008" t="s">
        <v>7326</v>
      </c>
      <c r="D4008" t="s">
        <v>2687</v>
      </c>
      <c r="F4008" t="s">
        <v>7352</v>
      </c>
      <c r="G4008" t="s">
        <v>2687</v>
      </c>
      <c r="H4008" t="s">
        <v>7352</v>
      </c>
      <c r="I4008" t="s">
        <v>692</v>
      </c>
      <c r="J4008">
        <v>472616594.25379717</v>
      </c>
      <c r="L4008" s="4"/>
      <c r="M4008" s="4"/>
    </row>
    <row r="4009" spans="1:13" x14ac:dyDescent="0.4">
      <c r="A4009">
        <v>210001317</v>
      </c>
      <c r="B4009" t="s">
        <v>2117</v>
      </c>
      <c r="C4009" t="s">
        <v>7326</v>
      </c>
      <c r="D4009" t="s">
        <v>2687</v>
      </c>
      <c r="F4009" t="s">
        <v>7337</v>
      </c>
      <c r="G4009" t="s">
        <v>2687</v>
      </c>
      <c r="H4009" t="s">
        <v>7337</v>
      </c>
      <c r="I4009" t="s">
        <v>692</v>
      </c>
      <c r="J4009">
        <v>455287319.13115799</v>
      </c>
      <c r="L4009" s="4"/>
      <c r="M4009" s="4"/>
    </row>
    <row r="4010" spans="1:13" x14ac:dyDescent="0.4">
      <c r="A4010">
        <v>210001317</v>
      </c>
      <c r="B4010" t="s">
        <v>2117</v>
      </c>
      <c r="C4010" t="s">
        <v>7326</v>
      </c>
      <c r="D4010" t="s">
        <v>2687</v>
      </c>
      <c r="F4010" t="s">
        <v>7343</v>
      </c>
      <c r="G4010" t="s">
        <v>2687</v>
      </c>
      <c r="H4010" t="s">
        <v>7343</v>
      </c>
      <c r="I4010" t="s">
        <v>692</v>
      </c>
      <c r="J4010">
        <v>426930323.47593021</v>
      </c>
      <c r="L4010" s="4"/>
      <c r="M4010" s="4"/>
    </row>
    <row r="4011" spans="1:13" x14ac:dyDescent="0.4">
      <c r="A4011">
        <v>210001317</v>
      </c>
      <c r="B4011" t="s">
        <v>2117</v>
      </c>
      <c r="C4011" t="s">
        <v>7326</v>
      </c>
      <c r="D4011" t="s">
        <v>2687</v>
      </c>
      <c r="F4011" t="s">
        <v>7359</v>
      </c>
      <c r="G4011" t="s">
        <v>2687</v>
      </c>
      <c r="H4011" t="s">
        <v>7359</v>
      </c>
      <c r="I4011" t="s">
        <v>692</v>
      </c>
      <c r="J4011">
        <v>72467877.785582244</v>
      </c>
      <c r="L4011" s="4"/>
      <c r="M4011" s="4"/>
    </row>
    <row r="4012" spans="1:13" x14ac:dyDescent="0.4">
      <c r="A4012">
        <v>210001317</v>
      </c>
      <c r="B4012" t="s">
        <v>2117</v>
      </c>
      <c r="C4012" t="s">
        <v>7326</v>
      </c>
      <c r="D4012" t="s">
        <v>2687</v>
      </c>
      <c r="F4012" t="s">
        <v>7361</v>
      </c>
      <c r="G4012" t="s">
        <v>2687</v>
      </c>
      <c r="H4012" t="s">
        <v>7361</v>
      </c>
      <c r="I4012" t="s">
        <v>692</v>
      </c>
      <c r="J4012">
        <v>357613222.98537332</v>
      </c>
      <c r="L4012" s="4"/>
      <c r="M4012" s="4"/>
    </row>
    <row r="4013" spans="1:13" x14ac:dyDescent="0.4">
      <c r="A4013">
        <v>210001317</v>
      </c>
      <c r="B4013" t="s">
        <v>2117</v>
      </c>
      <c r="C4013" t="s">
        <v>7326</v>
      </c>
      <c r="D4013" t="s">
        <v>2687</v>
      </c>
      <c r="F4013" t="s">
        <v>7349</v>
      </c>
      <c r="G4013" t="s">
        <v>2687</v>
      </c>
      <c r="H4013" t="s">
        <v>7349</v>
      </c>
      <c r="I4013" t="s">
        <v>692</v>
      </c>
      <c r="J4013">
        <v>332407004.62517071</v>
      </c>
      <c r="L4013" s="4"/>
      <c r="M4013" s="4"/>
    </row>
    <row r="4014" spans="1:13" x14ac:dyDescent="0.4">
      <c r="A4014">
        <v>210001317</v>
      </c>
      <c r="B4014" t="s">
        <v>2117</v>
      </c>
      <c r="C4014" t="s">
        <v>7326</v>
      </c>
      <c r="D4014" t="s">
        <v>2687</v>
      </c>
      <c r="F4014" t="s">
        <v>7336</v>
      </c>
      <c r="G4014" t="s">
        <v>2687</v>
      </c>
      <c r="H4014" t="s">
        <v>7336</v>
      </c>
      <c r="I4014" t="s">
        <v>692</v>
      </c>
      <c r="J4014">
        <v>315077729.50253153</v>
      </c>
      <c r="L4014" s="4"/>
      <c r="M4014" s="4"/>
    </row>
    <row r="4015" spans="1:13" x14ac:dyDescent="0.4">
      <c r="A4015">
        <v>210001317</v>
      </c>
      <c r="B4015" t="s">
        <v>2117</v>
      </c>
      <c r="C4015" t="s">
        <v>7326</v>
      </c>
      <c r="D4015" t="s">
        <v>2687</v>
      </c>
      <c r="F4015" t="s">
        <v>7335</v>
      </c>
      <c r="G4015" t="s">
        <v>2687</v>
      </c>
      <c r="H4015" t="s">
        <v>7335</v>
      </c>
      <c r="I4015" t="s">
        <v>692</v>
      </c>
      <c r="J4015">
        <v>315077729.50253153</v>
      </c>
      <c r="L4015" s="4"/>
      <c r="M4015" s="4"/>
    </row>
    <row r="4016" spans="1:13" x14ac:dyDescent="0.4">
      <c r="A4016">
        <v>210001317</v>
      </c>
      <c r="B4016" t="s">
        <v>2117</v>
      </c>
      <c r="C4016" t="s">
        <v>7326</v>
      </c>
      <c r="D4016" t="s">
        <v>2687</v>
      </c>
      <c r="F4016" t="s">
        <v>7328</v>
      </c>
      <c r="G4016" t="s">
        <v>2687</v>
      </c>
      <c r="H4016" t="s">
        <v>7328</v>
      </c>
      <c r="I4016" t="s">
        <v>692</v>
      </c>
      <c r="J4016">
        <v>263089904.13461381</v>
      </c>
      <c r="L4016" s="4"/>
      <c r="M4016" s="4"/>
    </row>
    <row r="4017" spans="1:13" x14ac:dyDescent="0.4">
      <c r="A4017">
        <v>210001317</v>
      </c>
      <c r="B4017" t="s">
        <v>2117</v>
      </c>
      <c r="C4017" t="s">
        <v>7326</v>
      </c>
      <c r="D4017" t="s">
        <v>2687</v>
      </c>
      <c r="F4017" t="s">
        <v>7358</v>
      </c>
      <c r="G4017" t="s">
        <v>2687</v>
      </c>
      <c r="H4017" t="s">
        <v>7358</v>
      </c>
      <c r="I4017" t="s">
        <v>692</v>
      </c>
      <c r="J4017">
        <v>236308297.12689859</v>
      </c>
      <c r="L4017" s="4"/>
      <c r="M4017" s="4"/>
    </row>
    <row r="4018" spans="1:13" x14ac:dyDescent="0.4">
      <c r="A4018">
        <v>210001317</v>
      </c>
      <c r="B4018" t="s">
        <v>2117</v>
      </c>
      <c r="C4018" t="s">
        <v>7326</v>
      </c>
      <c r="D4018" t="s">
        <v>2687</v>
      </c>
      <c r="F4018" t="s">
        <v>7362</v>
      </c>
      <c r="G4018" t="s">
        <v>2687</v>
      </c>
      <c r="H4018" t="s">
        <v>7362</v>
      </c>
      <c r="I4018" t="s">
        <v>692</v>
      </c>
      <c r="J4018">
        <v>212677467.41420871</v>
      </c>
      <c r="L4018" s="4"/>
      <c r="M4018" s="4"/>
    </row>
    <row r="4019" spans="1:13" x14ac:dyDescent="0.4">
      <c r="A4019">
        <v>210001317</v>
      </c>
      <c r="B4019" t="s">
        <v>2117</v>
      </c>
      <c r="C4019" t="s">
        <v>7326</v>
      </c>
      <c r="D4019" t="s">
        <v>2687</v>
      </c>
      <c r="F4019" t="s">
        <v>7339</v>
      </c>
      <c r="G4019" t="s">
        <v>2687</v>
      </c>
      <c r="H4019" t="s">
        <v>7339</v>
      </c>
      <c r="I4019" t="s">
        <v>692</v>
      </c>
      <c r="J4019">
        <v>190622026.34903151</v>
      </c>
      <c r="L4019" s="4"/>
      <c r="M4019" s="4"/>
    </row>
    <row r="4020" spans="1:13" x14ac:dyDescent="0.4">
      <c r="A4020">
        <v>210001317</v>
      </c>
      <c r="B4020" t="s">
        <v>2117</v>
      </c>
      <c r="C4020" t="s">
        <v>7326</v>
      </c>
      <c r="D4020" t="s">
        <v>2687</v>
      </c>
      <c r="F4020" t="s">
        <v>7355</v>
      </c>
      <c r="G4020" t="s">
        <v>2687</v>
      </c>
      <c r="H4020" t="s">
        <v>7355</v>
      </c>
      <c r="I4020" t="s">
        <v>692</v>
      </c>
      <c r="J4020">
        <v>187471249.05400619</v>
      </c>
      <c r="L4020" s="4"/>
      <c r="M4020" s="4"/>
    </row>
    <row r="4021" spans="1:13" x14ac:dyDescent="0.4">
      <c r="A4021">
        <v>210001317</v>
      </c>
      <c r="B4021" t="s">
        <v>2117</v>
      </c>
      <c r="C4021" t="s">
        <v>7326</v>
      </c>
      <c r="D4021" t="s">
        <v>2687</v>
      </c>
      <c r="F4021" t="s">
        <v>7329</v>
      </c>
      <c r="G4021" t="s">
        <v>2687</v>
      </c>
      <c r="H4021" t="s">
        <v>7329</v>
      </c>
      <c r="I4021" t="s">
        <v>692</v>
      </c>
      <c r="J4021">
        <v>184320471.7589809</v>
      </c>
      <c r="L4021" s="4"/>
      <c r="M4021" s="4"/>
    </row>
    <row r="4022" spans="1:13" x14ac:dyDescent="0.4">
      <c r="A4022">
        <v>210001317</v>
      </c>
      <c r="B4022" t="s">
        <v>2117</v>
      </c>
      <c r="C4022" t="s">
        <v>7326</v>
      </c>
      <c r="D4022" t="s">
        <v>2687</v>
      </c>
      <c r="F4022" t="s">
        <v>7289</v>
      </c>
      <c r="G4022" t="s">
        <v>2687</v>
      </c>
      <c r="H4022" t="s">
        <v>7289</v>
      </c>
      <c r="I4022" t="s">
        <v>692</v>
      </c>
      <c r="J4022">
        <v>182745083.11146829</v>
      </c>
      <c r="L4022" s="4"/>
      <c r="M4022" s="4"/>
    </row>
    <row r="4023" spans="1:13" x14ac:dyDescent="0.4">
      <c r="A4023">
        <v>210001317</v>
      </c>
      <c r="B4023" t="s">
        <v>2117</v>
      </c>
      <c r="C4023" t="s">
        <v>7326</v>
      </c>
      <c r="D4023" t="s">
        <v>2687</v>
      </c>
      <c r="F4023" t="s">
        <v>7357</v>
      </c>
      <c r="G4023" t="s">
        <v>2687</v>
      </c>
      <c r="H4023" t="s">
        <v>7357</v>
      </c>
      <c r="I4023" t="s">
        <v>692</v>
      </c>
      <c r="J4023">
        <v>178018917.16893029</v>
      </c>
      <c r="L4023" s="4"/>
      <c r="M4023" s="4"/>
    </row>
    <row r="4024" spans="1:13" x14ac:dyDescent="0.4">
      <c r="A4024">
        <v>210001317</v>
      </c>
      <c r="B4024" t="s">
        <v>2117</v>
      </c>
      <c r="C4024" t="s">
        <v>7326</v>
      </c>
      <c r="D4024" t="s">
        <v>2687</v>
      </c>
      <c r="F4024" t="s">
        <v>7353</v>
      </c>
      <c r="G4024" t="s">
        <v>2687</v>
      </c>
      <c r="H4024" t="s">
        <v>7353</v>
      </c>
      <c r="I4024" t="s">
        <v>692</v>
      </c>
      <c r="J4024">
        <v>157538864.7512657</v>
      </c>
      <c r="L4024" s="4"/>
      <c r="M4024" s="4"/>
    </row>
    <row r="4025" spans="1:13" x14ac:dyDescent="0.4">
      <c r="A4025">
        <v>210001317</v>
      </c>
      <c r="B4025" t="s">
        <v>2117</v>
      </c>
      <c r="C4025" t="s">
        <v>7326</v>
      </c>
      <c r="D4025" t="s">
        <v>2687</v>
      </c>
      <c r="F4025" t="s">
        <v>7366</v>
      </c>
      <c r="G4025" t="s">
        <v>2687</v>
      </c>
      <c r="H4025" t="s">
        <v>7366</v>
      </c>
      <c r="I4025" t="s">
        <v>692</v>
      </c>
      <c r="J4025">
        <v>154388087.45624039</v>
      </c>
      <c r="L4025" s="4"/>
      <c r="M4025" s="4"/>
    </row>
    <row r="4026" spans="1:13" x14ac:dyDescent="0.4">
      <c r="A4026">
        <v>210001317</v>
      </c>
      <c r="B4026" t="s">
        <v>2117</v>
      </c>
      <c r="C4026" t="s">
        <v>7326</v>
      </c>
      <c r="D4026" t="s">
        <v>2687</v>
      </c>
      <c r="F4026" t="s">
        <v>7348</v>
      </c>
      <c r="G4026" t="s">
        <v>2687</v>
      </c>
      <c r="H4026" t="s">
        <v>7348</v>
      </c>
      <c r="I4026" t="s">
        <v>692</v>
      </c>
      <c r="J4026">
        <v>118154148.56344929</v>
      </c>
      <c r="L4026" s="4"/>
      <c r="M4026" s="4"/>
    </row>
    <row r="4027" spans="1:13" x14ac:dyDescent="0.4">
      <c r="A4027">
        <v>210001317</v>
      </c>
      <c r="B4027" t="s">
        <v>2117</v>
      </c>
      <c r="C4027" t="s">
        <v>7326</v>
      </c>
      <c r="D4027" t="s">
        <v>2687</v>
      </c>
      <c r="F4027" t="s">
        <v>7365</v>
      </c>
      <c r="G4027" t="s">
        <v>2687</v>
      </c>
      <c r="H4027" t="s">
        <v>7365</v>
      </c>
      <c r="I4027" t="s">
        <v>692</v>
      </c>
      <c r="J4027">
        <v>115003371.268424</v>
      </c>
      <c r="L4027" s="4"/>
      <c r="M4027" s="4"/>
    </row>
    <row r="4028" spans="1:13" x14ac:dyDescent="0.4">
      <c r="A4028">
        <v>210001317</v>
      </c>
      <c r="B4028" t="s">
        <v>2117</v>
      </c>
      <c r="C4028" t="s">
        <v>7326</v>
      </c>
      <c r="D4028" t="s">
        <v>2687</v>
      </c>
      <c r="F4028" t="s">
        <v>7350</v>
      </c>
      <c r="G4028" t="s">
        <v>2687</v>
      </c>
      <c r="H4028" t="s">
        <v>7350</v>
      </c>
      <c r="I4028" t="s">
        <v>692</v>
      </c>
      <c r="J4028">
        <v>94523318.850759447</v>
      </c>
      <c r="L4028" s="4"/>
      <c r="M4028" s="4"/>
    </row>
    <row r="4029" spans="1:13" x14ac:dyDescent="0.4">
      <c r="A4029">
        <v>210001317</v>
      </c>
      <c r="B4029" t="s">
        <v>2117</v>
      </c>
      <c r="C4029" t="s">
        <v>7326</v>
      </c>
      <c r="D4029" t="s">
        <v>2687</v>
      </c>
      <c r="F4029" t="s">
        <v>7356</v>
      </c>
      <c r="G4029" t="s">
        <v>2687</v>
      </c>
      <c r="H4029" t="s">
        <v>7356</v>
      </c>
      <c r="I4029" t="s">
        <v>692</v>
      </c>
      <c r="J4029">
        <v>29932384.302740488</v>
      </c>
      <c r="L4029" s="4"/>
      <c r="M4029" s="4"/>
    </row>
    <row r="4030" spans="1:13" x14ac:dyDescent="0.4">
      <c r="A4030">
        <v>210001317</v>
      </c>
      <c r="B4030" t="s">
        <v>2117</v>
      </c>
      <c r="C4030" t="s">
        <v>7326</v>
      </c>
      <c r="D4030" t="s">
        <v>2687</v>
      </c>
      <c r="F4030" t="s">
        <v>7342</v>
      </c>
      <c r="G4030" t="s">
        <v>2687</v>
      </c>
      <c r="H4030" t="s">
        <v>7342</v>
      </c>
      <c r="I4030" t="s">
        <v>692</v>
      </c>
      <c r="J4030">
        <v>4726165.9425379718</v>
      </c>
      <c r="L4030" s="4"/>
      <c r="M4030" s="4"/>
    </row>
    <row r="4031" spans="1:13" x14ac:dyDescent="0.4">
      <c r="A4031">
        <v>210001317</v>
      </c>
      <c r="B4031" t="s">
        <v>2117</v>
      </c>
      <c r="C4031" t="s">
        <v>7326</v>
      </c>
      <c r="D4031" t="s">
        <v>2687</v>
      </c>
      <c r="F4031" t="s">
        <v>7346</v>
      </c>
      <c r="G4031" t="s">
        <v>2687</v>
      </c>
      <c r="H4031" t="s">
        <v>7346</v>
      </c>
      <c r="I4031" t="s">
        <v>692</v>
      </c>
      <c r="J4031">
        <v>0</v>
      </c>
      <c r="L4031" s="4"/>
      <c r="M4031" s="4"/>
    </row>
    <row r="4032" spans="1:13" x14ac:dyDescent="0.4">
      <c r="A4032">
        <v>210001317</v>
      </c>
      <c r="B4032" t="s">
        <v>2117</v>
      </c>
      <c r="C4032" t="s">
        <v>7326</v>
      </c>
      <c r="D4032" t="s">
        <v>2687</v>
      </c>
      <c r="F4032" t="s">
        <v>7327</v>
      </c>
      <c r="G4032" t="s">
        <v>2687</v>
      </c>
      <c r="H4032" t="s">
        <v>7327</v>
      </c>
      <c r="I4032" t="s">
        <v>692</v>
      </c>
      <c r="J4032">
        <v>472616594.25379717</v>
      </c>
      <c r="L4032" s="4"/>
      <c r="M4032" s="4"/>
    </row>
    <row r="4033" spans="1:13" x14ac:dyDescent="0.4">
      <c r="A4033">
        <v>210001317</v>
      </c>
      <c r="B4033" t="s">
        <v>2117</v>
      </c>
      <c r="C4033" t="s">
        <v>7326</v>
      </c>
      <c r="D4033" t="s">
        <v>2687</v>
      </c>
      <c r="F4033" t="s">
        <v>9632</v>
      </c>
      <c r="G4033" t="s">
        <v>2687</v>
      </c>
      <c r="H4033" t="s">
        <v>9632</v>
      </c>
      <c r="I4033" t="s">
        <v>692</v>
      </c>
      <c r="J4033">
        <v>75618655.080607548</v>
      </c>
      <c r="L4033" s="4"/>
      <c r="M4033" s="4"/>
    </row>
    <row r="4034" spans="1:13" x14ac:dyDescent="0.4">
      <c r="A4034">
        <v>210001320</v>
      </c>
      <c r="B4034" t="s">
        <v>2120</v>
      </c>
      <c r="C4034" t="s">
        <v>7367</v>
      </c>
      <c r="D4034" t="s">
        <v>2687</v>
      </c>
      <c r="F4034" t="s">
        <v>7371</v>
      </c>
      <c r="G4034" t="s">
        <v>2687</v>
      </c>
      <c r="H4034" t="s">
        <v>7371</v>
      </c>
      <c r="I4034" t="s">
        <v>692</v>
      </c>
      <c r="J4034">
        <v>16219970046.889709</v>
      </c>
      <c r="L4034" s="4"/>
      <c r="M4034" s="4"/>
    </row>
    <row r="4035" spans="1:13" x14ac:dyDescent="0.4">
      <c r="A4035">
        <v>210001320</v>
      </c>
      <c r="B4035" t="s">
        <v>2120</v>
      </c>
      <c r="C4035" t="s">
        <v>7367</v>
      </c>
      <c r="D4035" t="s">
        <v>2687</v>
      </c>
      <c r="F4035" t="s">
        <v>7315</v>
      </c>
      <c r="G4035" t="s">
        <v>2687</v>
      </c>
      <c r="H4035" t="s">
        <v>7315</v>
      </c>
      <c r="I4035" t="s">
        <v>692</v>
      </c>
      <c r="J4035">
        <v>8758215202.3564892</v>
      </c>
      <c r="L4035" s="4"/>
      <c r="M4035" s="4"/>
    </row>
    <row r="4036" spans="1:13" x14ac:dyDescent="0.4">
      <c r="A4036">
        <v>210001320</v>
      </c>
      <c r="B4036" t="s">
        <v>2120</v>
      </c>
      <c r="C4036" t="s">
        <v>7367</v>
      </c>
      <c r="D4036" t="s">
        <v>2687</v>
      </c>
      <c r="F4036" t="s">
        <v>7388</v>
      </c>
      <c r="G4036" t="s">
        <v>2687</v>
      </c>
      <c r="H4036" t="s">
        <v>7388</v>
      </c>
      <c r="I4036" t="s">
        <v>692</v>
      </c>
      <c r="J4036">
        <v>6071471697.6569653</v>
      </c>
      <c r="L4036" s="4"/>
      <c r="M4036" s="4"/>
    </row>
    <row r="4037" spans="1:13" x14ac:dyDescent="0.4">
      <c r="A4037">
        <v>210001320</v>
      </c>
      <c r="B4037" t="s">
        <v>2120</v>
      </c>
      <c r="C4037" t="s">
        <v>7367</v>
      </c>
      <c r="D4037" t="s">
        <v>2687</v>
      </c>
      <c r="F4037" t="s">
        <v>6861</v>
      </c>
      <c r="G4037" t="s">
        <v>2687</v>
      </c>
      <c r="H4037" t="s">
        <v>6861</v>
      </c>
      <c r="I4037" t="s">
        <v>692</v>
      </c>
      <c r="J4037">
        <v>4317269853.8478575</v>
      </c>
      <c r="L4037" s="4"/>
      <c r="M4037" s="4"/>
    </row>
    <row r="4038" spans="1:13" x14ac:dyDescent="0.4">
      <c r="A4038">
        <v>210001320</v>
      </c>
      <c r="B4038" t="s">
        <v>2120</v>
      </c>
      <c r="C4038" t="s">
        <v>7367</v>
      </c>
      <c r="D4038" t="s">
        <v>2687</v>
      </c>
      <c r="F4038" t="s">
        <v>7391</v>
      </c>
      <c r="G4038" t="s">
        <v>2687</v>
      </c>
      <c r="H4038" t="s">
        <v>7391</v>
      </c>
      <c r="I4038" t="s">
        <v>692</v>
      </c>
      <c r="J4038">
        <v>4317269853.8478575</v>
      </c>
      <c r="L4038" s="4"/>
      <c r="M4038" s="4"/>
    </row>
    <row r="4039" spans="1:13" x14ac:dyDescent="0.4">
      <c r="A4039">
        <v>210001320</v>
      </c>
      <c r="B4039" t="s">
        <v>2120</v>
      </c>
      <c r="C4039" t="s">
        <v>7367</v>
      </c>
      <c r="D4039" t="s">
        <v>2687</v>
      </c>
      <c r="F4039" t="s">
        <v>7370</v>
      </c>
      <c r="G4039" t="s">
        <v>2687</v>
      </c>
      <c r="H4039" t="s">
        <v>7370</v>
      </c>
      <c r="I4039" t="s">
        <v>692</v>
      </c>
      <c r="J4039">
        <v>4231976409.2542219</v>
      </c>
      <c r="L4039" s="4"/>
      <c r="M4039" s="4"/>
    </row>
    <row r="4040" spans="1:13" x14ac:dyDescent="0.4">
      <c r="A4040">
        <v>210001320</v>
      </c>
      <c r="B4040" t="s">
        <v>2120</v>
      </c>
      <c r="C4040" t="s">
        <v>7367</v>
      </c>
      <c r="D4040" t="s">
        <v>2687</v>
      </c>
      <c r="F4040" t="s">
        <v>7376</v>
      </c>
      <c r="G4040" t="s">
        <v>2687</v>
      </c>
      <c r="H4040" t="s">
        <v>7376</v>
      </c>
      <c r="I4040" t="s">
        <v>692</v>
      </c>
      <c r="J4040">
        <v>2844536377.1977491</v>
      </c>
      <c r="L4040" s="4"/>
      <c r="M4040" s="4"/>
    </row>
    <row r="4041" spans="1:13" x14ac:dyDescent="0.4">
      <c r="A4041">
        <v>210001320</v>
      </c>
      <c r="B4041" t="s">
        <v>2120</v>
      </c>
      <c r="C4041" t="s">
        <v>7367</v>
      </c>
      <c r="D4041" t="s">
        <v>2687</v>
      </c>
      <c r="F4041" t="s">
        <v>3916</v>
      </c>
      <c r="G4041" t="s">
        <v>2687</v>
      </c>
      <c r="H4041" t="s">
        <v>3916</v>
      </c>
      <c r="I4041" t="s">
        <v>692</v>
      </c>
      <c r="J4041">
        <v>2924143592.1518092</v>
      </c>
      <c r="L4041" s="4"/>
      <c r="M4041" s="4"/>
    </row>
    <row r="4042" spans="1:13" x14ac:dyDescent="0.4">
      <c r="A4042">
        <v>210001320</v>
      </c>
      <c r="B4042" t="s">
        <v>2120</v>
      </c>
      <c r="C4042" t="s">
        <v>7367</v>
      </c>
      <c r="D4042" t="s">
        <v>2687</v>
      </c>
      <c r="F4042" t="s">
        <v>7384</v>
      </c>
      <c r="G4042" t="s">
        <v>2687</v>
      </c>
      <c r="H4042" t="s">
        <v>7384</v>
      </c>
      <c r="I4042" t="s">
        <v>692</v>
      </c>
      <c r="J4042">
        <v>2811840556.7701888</v>
      </c>
      <c r="L4042" s="4"/>
      <c r="M4042" s="4"/>
    </row>
    <row r="4043" spans="1:13" x14ac:dyDescent="0.4">
      <c r="A4043">
        <v>210001320</v>
      </c>
      <c r="B4043" t="s">
        <v>2120</v>
      </c>
      <c r="C4043" t="s">
        <v>7367</v>
      </c>
      <c r="D4043" t="s">
        <v>2687</v>
      </c>
      <c r="F4043" t="s">
        <v>4280</v>
      </c>
      <c r="G4043" t="s">
        <v>2687</v>
      </c>
      <c r="H4043" t="s">
        <v>4280</v>
      </c>
      <c r="I4043" t="s">
        <v>692</v>
      </c>
      <c r="J4043">
        <v>2305766118.84795</v>
      </c>
      <c r="L4043" s="4"/>
      <c r="M4043" s="4"/>
    </row>
    <row r="4044" spans="1:13" x14ac:dyDescent="0.4">
      <c r="A4044">
        <v>210001320</v>
      </c>
      <c r="B4044" t="s">
        <v>2120</v>
      </c>
      <c r="C4044" t="s">
        <v>7367</v>
      </c>
      <c r="D4044" t="s">
        <v>2687</v>
      </c>
      <c r="F4044" t="s">
        <v>7374</v>
      </c>
      <c r="G4044" t="s">
        <v>2687</v>
      </c>
      <c r="H4044" t="s">
        <v>7374</v>
      </c>
      <c r="I4044" t="s">
        <v>692</v>
      </c>
      <c r="J4044">
        <v>1694496432.5935619</v>
      </c>
      <c r="L4044" s="4"/>
      <c r="M4044" s="4"/>
    </row>
    <row r="4045" spans="1:13" x14ac:dyDescent="0.4">
      <c r="A4045">
        <v>210001320</v>
      </c>
      <c r="B4045" t="s">
        <v>2120</v>
      </c>
      <c r="C4045" t="s">
        <v>7367</v>
      </c>
      <c r="D4045" t="s">
        <v>2687</v>
      </c>
      <c r="F4045" t="s">
        <v>7377</v>
      </c>
      <c r="G4045" t="s">
        <v>2687</v>
      </c>
      <c r="H4045" t="s">
        <v>7377</v>
      </c>
      <c r="I4045" t="s">
        <v>692</v>
      </c>
      <c r="J4045">
        <v>1532438887.865654</v>
      </c>
      <c r="L4045" s="4"/>
      <c r="M4045" s="4"/>
    </row>
    <row r="4046" spans="1:13" x14ac:dyDescent="0.4">
      <c r="A4046">
        <v>210001320</v>
      </c>
      <c r="B4046" t="s">
        <v>2120</v>
      </c>
      <c r="C4046" t="s">
        <v>7367</v>
      </c>
      <c r="D4046" t="s">
        <v>2687</v>
      </c>
      <c r="F4046" t="s">
        <v>7379</v>
      </c>
      <c r="G4046" t="s">
        <v>2687</v>
      </c>
      <c r="H4046" t="s">
        <v>7379</v>
      </c>
      <c r="I4046" t="s">
        <v>692</v>
      </c>
      <c r="J4046">
        <v>1512537084.1271391</v>
      </c>
      <c r="L4046" s="4"/>
      <c r="M4046" s="4"/>
    </row>
    <row r="4047" spans="1:13" x14ac:dyDescent="0.4">
      <c r="A4047">
        <v>210001320</v>
      </c>
      <c r="B4047" t="s">
        <v>2120</v>
      </c>
      <c r="C4047" t="s">
        <v>7367</v>
      </c>
      <c r="D4047" t="s">
        <v>2687</v>
      </c>
      <c r="F4047" t="s">
        <v>7386</v>
      </c>
      <c r="G4047" t="s">
        <v>2687</v>
      </c>
      <c r="H4047" t="s">
        <v>7386</v>
      </c>
      <c r="I4047" t="s">
        <v>692</v>
      </c>
      <c r="J4047">
        <v>1498321510.0281999</v>
      </c>
      <c r="L4047" s="4"/>
      <c r="M4047" s="4"/>
    </row>
    <row r="4048" spans="1:13" x14ac:dyDescent="0.4">
      <c r="A4048">
        <v>210001320</v>
      </c>
      <c r="B4048" t="s">
        <v>2120</v>
      </c>
      <c r="C4048" t="s">
        <v>7367</v>
      </c>
      <c r="D4048" t="s">
        <v>2687</v>
      </c>
      <c r="F4048" t="s">
        <v>7382</v>
      </c>
      <c r="G4048" t="s">
        <v>2687</v>
      </c>
      <c r="H4048" t="s">
        <v>7382</v>
      </c>
      <c r="I4048" t="s">
        <v>692</v>
      </c>
      <c r="J4048">
        <v>1404498720.9751999</v>
      </c>
      <c r="L4048" s="4"/>
      <c r="M4048" s="4"/>
    </row>
    <row r="4049" spans="1:13" x14ac:dyDescent="0.4">
      <c r="A4049">
        <v>210001320</v>
      </c>
      <c r="B4049" t="s">
        <v>2120</v>
      </c>
      <c r="C4049" t="s">
        <v>7367</v>
      </c>
      <c r="D4049" t="s">
        <v>2687</v>
      </c>
      <c r="F4049" t="s">
        <v>7369</v>
      </c>
      <c r="G4049" t="s">
        <v>2687</v>
      </c>
      <c r="H4049" t="s">
        <v>7369</v>
      </c>
      <c r="I4049" t="s">
        <v>692</v>
      </c>
      <c r="J4049">
        <v>1440037656.222548</v>
      </c>
      <c r="L4049" s="4"/>
      <c r="M4049" s="4"/>
    </row>
    <row r="4050" spans="1:13" x14ac:dyDescent="0.4">
      <c r="A4050">
        <v>210001320</v>
      </c>
      <c r="B4050" t="s">
        <v>2120</v>
      </c>
      <c r="C4050" t="s">
        <v>7367</v>
      </c>
      <c r="D4050" t="s">
        <v>2687</v>
      </c>
      <c r="F4050" t="s">
        <v>7378</v>
      </c>
      <c r="G4050" t="s">
        <v>2687</v>
      </c>
      <c r="H4050" t="s">
        <v>7378</v>
      </c>
      <c r="I4050" t="s">
        <v>692</v>
      </c>
      <c r="J4050">
        <v>1482684378.519366</v>
      </c>
      <c r="L4050" s="4"/>
      <c r="M4050" s="4"/>
    </row>
    <row r="4051" spans="1:13" x14ac:dyDescent="0.4">
      <c r="A4051">
        <v>210001320</v>
      </c>
      <c r="B4051" t="s">
        <v>2120</v>
      </c>
      <c r="C4051" t="s">
        <v>7367</v>
      </c>
      <c r="D4051" t="s">
        <v>2687</v>
      </c>
      <c r="F4051" t="s">
        <v>7387</v>
      </c>
      <c r="G4051" t="s">
        <v>2687</v>
      </c>
      <c r="H4051" t="s">
        <v>7387</v>
      </c>
      <c r="I4051" t="s">
        <v>692</v>
      </c>
      <c r="J4051">
        <v>1300725030.0529439</v>
      </c>
      <c r="L4051" s="4"/>
      <c r="M4051" s="4"/>
    </row>
    <row r="4052" spans="1:13" x14ac:dyDescent="0.4">
      <c r="A4052">
        <v>210001320</v>
      </c>
      <c r="B4052" t="s">
        <v>2120</v>
      </c>
      <c r="C4052" t="s">
        <v>7367</v>
      </c>
      <c r="D4052" t="s">
        <v>2687</v>
      </c>
      <c r="F4052" t="s">
        <v>7383</v>
      </c>
      <c r="G4052" t="s">
        <v>2687</v>
      </c>
      <c r="H4052" t="s">
        <v>7383</v>
      </c>
      <c r="I4052" t="s">
        <v>692</v>
      </c>
      <c r="J4052">
        <v>1243862733.657187</v>
      </c>
      <c r="L4052" s="4"/>
      <c r="M4052" s="4"/>
    </row>
    <row r="4053" spans="1:13" x14ac:dyDescent="0.4">
      <c r="A4053">
        <v>210001320</v>
      </c>
      <c r="B4053" t="s">
        <v>2120</v>
      </c>
      <c r="C4053" t="s">
        <v>7367</v>
      </c>
      <c r="D4053" t="s">
        <v>2687</v>
      </c>
      <c r="F4053" t="s">
        <v>7385</v>
      </c>
      <c r="G4053" t="s">
        <v>2687</v>
      </c>
      <c r="H4053" t="s">
        <v>7385</v>
      </c>
      <c r="I4053" t="s">
        <v>692</v>
      </c>
      <c r="J4053">
        <v>1064746500.010552</v>
      </c>
      <c r="L4053" s="4"/>
      <c r="M4053" s="4"/>
    </row>
    <row r="4054" spans="1:13" x14ac:dyDescent="0.4">
      <c r="A4054">
        <v>210001320</v>
      </c>
      <c r="B4054" t="s">
        <v>2120</v>
      </c>
      <c r="C4054" t="s">
        <v>7367</v>
      </c>
      <c r="D4054" t="s">
        <v>2687</v>
      </c>
      <c r="F4054" t="s">
        <v>7368</v>
      </c>
      <c r="G4054" t="s">
        <v>2687</v>
      </c>
      <c r="H4054" t="s">
        <v>7368</v>
      </c>
      <c r="I4054" t="s">
        <v>692</v>
      </c>
      <c r="J4054">
        <v>851512888.52646255</v>
      </c>
      <c r="L4054" s="4"/>
      <c r="M4054" s="4"/>
    </row>
    <row r="4055" spans="1:13" x14ac:dyDescent="0.4">
      <c r="A4055">
        <v>210001320</v>
      </c>
      <c r="B4055" t="s">
        <v>2120</v>
      </c>
      <c r="C4055" t="s">
        <v>7367</v>
      </c>
      <c r="D4055" t="s">
        <v>2687</v>
      </c>
      <c r="F4055" t="s">
        <v>7373</v>
      </c>
      <c r="G4055" t="s">
        <v>2687</v>
      </c>
      <c r="H4055" t="s">
        <v>7373</v>
      </c>
      <c r="I4055" t="s">
        <v>692</v>
      </c>
      <c r="J4055">
        <v>929698546.07062876</v>
      </c>
      <c r="L4055" s="4"/>
      <c r="M4055" s="4"/>
    </row>
    <row r="4056" spans="1:13" x14ac:dyDescent="0.4">
      <c r="A4056">
        <v>210001320</v>
      </c>
      <c r="B4056" t="s">
        <v>2120</v>
      </c>
      <c r="C4056" t="s">
        <v>7367</v>
      </c>
      <c r="D4056" t="s">
        <v>2687</v>
      </c>
      <c r="F4056" t="s">
        <v>7375</v>
      </c>
      <c r="G4056" t="s">
        <v>2687</v>
      </c>
      <c r="H4056" t="s">
        <v>7375</v>
      </c>
      <c r="I4056" t="s">
        <v>692</v>
      </c>
      <c r="J4056">
        <v>841561986.65720522</v>
      </c>
      <c r="L4056" s="4"/>
      <c r="M4056" s="4"/>
    </row>
    <row r="4057" spans="1:13" x14ac:dyDescent="0.4">
      <c r="A4057">
        <v>210001320</v>
      </c>
      <c r="B4057" t="s">
        <v>2120</v>
      </c>
      <c r="C4057" t="s">
        <v>7367</v>
      </c>
      <c r="D4057" t="s">
        <v>2687</v>
      </c>
      <c r="F4057" t="s">
        <v>7390</v>
      </c>
      <c r="G4057" t="s">
        <v>2687</v>
      </c>
      <c r="H4057" t="s">
        <v>7390</v>
      </c>
      <c r="I4057" t="s">
        <v>692</v>
      </c>
      <c r="J4057">
        <v>820238625.50879622</v>
      </c>
      <c r="L4057" s="4"/>
      <c r="M4057" s="4"/>
    </row>
    <row r="4058" spans="1:13" x14ac:dyDescent="0.4">
      <c r="A4058">
        <v>210001320</v>
      </c>
      <c r="B4058" t="s">
        <v>2120</v>
      </c>
      <c r="C4058" t="s">
        <v>7367</v>
      </c>
      <c r="D4058" t="s">
        <v>2687</v>
      </c>
      <c r="F4058" t="s">
        <v>7380</v>
      </c>
      <c r="G4058" t="s">
        <v>2687</v>
      </c>
      <c r="H4058" t="s">
        <v>7380</v>
      </c>
      <c r="I4058" t="s">
        <v>692</v>
      </c>
      <c r="J4058">
        <v>943914120.16956806</v>
      </c>
      <c r="L4058" s="4"/>
      <c r="M4058" s="4"/>
    </row>
    <row r="4059" spans="1:13" x14ac:dyDescent="0.4">
      <c r="A4059">
        <v>210001320</v>
      </c>
      <c r="B4059" t="s">
        <v>2120</v>
      </c>
      <c r="C4059" t="s">
        <v>7367</v>
      </c>
      <c r="D4059" t="s">
        <v>2687</v>
      </c>
      <c r="F4059" t="s">
        <v>7389</v>
      </c>
      <c r="G4059" t="s">
        <v>2687</v>
      </c>
      <c r="H4059" t="s">
        <v>7389</v>
      </c>
      <c r="I4059" t="s">
        <v>692</v>
      </c>
      <c r="J4059">
        <v>821660182.91869009</v>
      </c>
      <c r="L4059" s="4"/>
      <c r="M4059" s="4"/>
    </row>
    <row r="4060" spans="1:13" x14ac:dyDescent="0.4">
      <c r="A4060">
        <v>210001320</v>
      </c>
      <c r="B4060" t="s">
        <v>2120</v>
      </c>
      <c r="C4060" t="s">
        <v>7367</v>
      </c>
      <c r="D4060" t="s">
        <v>2687</v>
      </c>
      <c r="F4060" t="s">
        <v>7075</v>
      </c>
      <c r="G4060" t="s">
        <v>2687</v>
      </c>
      <c r="H4060" t="s">
        <v>7075</v>
      </c>
      <c r="I4060" t="s">
        <v>692</v>
      </c>
      <c r="J4060">
        <v>568622963.95757103</v>
      </c>
      <c r="L4060" s="4"/>
      <c r="M4060" s="4"/>
    </row>
    <row r="4061" spans="1:13" x14ac:dyDescent="0.4">
      <c r="A4061">
        <v>210001320</v>
      </c>
      <c r="B4061" t="s">
        <v>2120</v>
      </c>
      <c r="C4061" t="s">
        <v>7367</v>
      </c>
      <c r="D4061" t="s">
        <v>2687</v>
      </c>
      <c r="F4061" t="s">
        <v>7209</v>
      </c>
      <c r="G4061" t="s">
        <v>2687</v>
      </c>
      <c r="H4061" t="s">
        <v>7209</v>
      </c>
      <c r="I4061" t="s">
        <v>692</v>
      </c>
      <c r="J4061">
        <v>568622963.95757103</v>
      </c>
      <c r="L4061" s="4"/>
      <c r="M4061" s="4"/>
    </row>
    <row r="4062" spans="1:13" x14ac:dyDescent="0.4">
      <c r="A4062">
        <v>210001320</v>
      </c>
      <c r="B4062" t="s">
        <v>2120</v>
      </c>
      <c r="C4062" t="s">
        <v>7367</v>
      </c>
      <c r="D4062" t="s">
        <v>2687</v>
      </c>
      <c r="F4062" t="s">
        <v>7381</v>
      </c>
      <c r="G4062" t="s">
        <v>2687</v>
      </c>
      <c r="H4062" t="s">
        <v>7381</v>
      </c>
      <c r="I4062" t="s">
        <v>692</v>
      </c>
      <c r="J4062">
        <v>443525911.88690537</v>
      </c>
      <c r="L4062" s="4"/>
      <c r="M4062" s="4"/>
    </row>
    <row r="4063" spans="1:13" x14ac:dyDescent="0.4">
      <c r="A4063">
        <v>210001320</v>
      </c>
      <c r="B4063" t="s">
        <v>2120</v>
      </c>
      <c r="C4063" t="s">
        <v>7367</v>
      </c>
      <c r="D4063" t="s">
        <v>2687</v>
      </c>
      <c r="F4063" t="s">
        <v>7372</v>
      </c>
      <c r="G4063" t="s">
        <v>2687</v>
      </c>
      <c r="H4063" t="s">
        <v>7372</v>
      </c>
      <c r="I4063" t="s">
        <v>692</v>
      </c>
      <c r="J4063">
        <v>355389352.47348189</v>
      </c>
      <c r="L4063" s="4"/>
      <c r="M4063" s="4"/>
    </row>
    <row r="4064" spans="1:13" x14ac:dyDescent="0.4">
      <c r="A4064">
        <v>210001360</v>
      </c>
      <c r="B4064" t="s">
        <v>1981</v>
      </c>
      <c r="C4064" t="s">
        <v>7392</v>
      </c>
      <c r="D4064" t="s">
        <v>2687</v>
      </c>
      <c r="F4064" t="s">
        <v>7407</v>
      </c>
      <c r="G4064" t="s">
        <v>2687</v>
      </c>
      <c r="H4064" t="s">
        <v>7407</v>
      </c>
      <c r="I4064" t="s">
        <v>692</v>
      </c>
      <c r="J4064">
        <v>26149013464.179699</v>
      </c>
      <c r="L4064" s="4"/>
      <c r="M4064" s="4"/>
    </row>
    <row r="4065" spans="1:13" x14ac:dyDescent="0.4">
      <c r="A4065">
        <v>210001360</v>
      </c>
      <c r="B4065" t="s">
        <v>1981</v>
      </c>
      <c r="C4065" t="s">
        <v>7392</v>
      </c>
      <c r="D4065" t="s">
        <v>2687</v>
      </c>
      <c r="F4065" t="s">
        <v>7399</v>
      </c>
      <c r="G4065" t="s">
        <v>2687</v>
      </c>
      <c r="H4065" t="s">
        <v>7399</v>
      </c>
      <c r="I4065" t="s">
        <v>692</v>
      </c>
      <c r="J4065">
        <v>37272966016.149788</v>
      </c>
      <c r="L4065" s="4"/>
      <c r="M4065" s="4"/>
    </row>
    <row r="4066" spans="1:13" x14ac:dyDescent="0.4">
      <c r="A4066">
        <v>210001360</v>
      </c>
      <c r="B4066" t="s">
        <v>1981</v>
      </c>
      <c r="C4066" t="s">
        <v>7392</v>
      </c>
      <c r="D4066" t="s">
        <v>2687</v>
      </c>
      <c r="F4066" t="s">
        <v>7401</v>
      </c>
      <c r="G4066" t="s">
        <v>2687</v>
      </c>
      <c r="H4066" t="s">
        <v>7401</v>
      </c>
      <c r="I4066" t="s">
        <v>692</v>
      </c>
      <c r="J4066">
        <v>23541837084.81171</v>
      </c>
      <c r="L4066" s="4"/>
      <c r="M4066" s="4"/>
    </row>
    <row r="4067" spans="1:13" x14ac:dyDescent="0.4">
      <c r="A4067">
        <v>210001360</v>
      </c>
      <c r="B4067" t="s">
        <v>1981</v>
      </c>
      <c r="C4067" t="s">
        <v>7392</v>
      </c>
      <c r="D4067" t="s">
        <v>2687</v>
      </c>
      <c r="F4067" t="s">
        <v>7395</v>
      </c>
      <c r="G4067" t="s">
        <v>2687</v>
      </c>
      <c r="H4067" t="s">
        <v>7395</v>
      </c>
      <c r="I4067" t="s">
        <v>692</v>
      </c>
      <c r="J4067">
        <v>20780161364.44413</v>
      </c>
      <c r="L4067" s="4"/>
      <c r="M4067" s="4"/>
    </row>
    <row r="4068" spans="1:13" x14ac:dyDescent="0.4">
      <c r="A4068">
        <v>210001360</v>
      </c>
      <c r="B4068" t="s">
        <v>1981</v>
      </c>
      <c r="C4068" t="s">
        <v>7392</v>
      </c>
      <c r="D4068" t="s">
        <v>2687</v>
      </c>
      <c r="F4068" t="s">
        <v>7410</v>
      </c>
      <c r="G4068" t="s">
        <v>2687</v>
      </c>
      <c r="H4068" t="s">
        <v>7410</v>
      </c>
      <c r="I4068" t="s">
        <v>692</v>
      </c>
      <c r="J4068">
        <v>9327897712.8499222</v>
      </c>
      <c r="L4068" s="4"/>
      <c r="M4068" s="4"/>
    </row>
    <row r="4069" spans="1:13" x14ac:dyDescent="0.4">
      <c r="A4069">
        <v>210001360</v>
      </c>
      <c r="B4069" t="s">
        <v>1981</v>
      </c>
      <c r="C4069" t="s">
        <v>7392</v>
      </c>
      <c r="D4069" t="s">
        <v>2687</v>
      </c>
      <c r="F4069" t="s">
        <v>5726</v>
      </c>
      <c r="G4069" t="s">
        <v>2687</v>
      </c>
      <c r="H4069" t="s">
        <v>5726</v>
      </c>
      <c r="I4069" t="s">
        <v>692</v>
      </c>
      <c r="J4069">
        <v>11201202222.469879</v>
      </c>
      <c r="L4069" s="4"/>
      <c r="M4069" s="4"/>
    </row>
    <row r="4070" spans="1:13" x14ac:dyDescent="0.4">
      <c r="A4070">
        <v>210001360</v>
      </c>
      <c r="B4070" t="s">
        <v>1981</v>
      </c>
      <c r="C4070" t="s">
        <v>7392</v>
      </c>
      <c r="D4070" t="s">
        <v>2687</v>
      </c>
      <c r="F4070" t="s">
        <v>7397</v>
      </c>
      <c r="G4070" t="s">
        <v>2687</v>
      </c>
      <c r="H4070" t="s">
        <v>7397</v>
      </c>
      <c r="I4070" t="s">
        <v>692</v>
      </c>
      <c r="J4070">
        <v>22865902467.938519</v>
      </c>
      <c r="L4070" s="4"/>
      <c r="M4070" s="4"/>
    </row>
    <row r="4071" spans="1:13" x14ac:dyDescent="0.4">
      <c r="A4071">
        <v>210001360</v>
      </c>
      <c r="B4071" t="s">
        <v>1981</v>
      </c>
      <c r="C4071" t="s">
        <v>7392</v>
      </c>
      <c r="D4071" t="s">
        <v>2687</v>
      </c>
      <c r="F4071" t="s">
        <v>7394</v>
      </c>
      <c r="G4071" t="s">
        <v>2687</v>
      </c>
      <c r="H4071" t="s">
        <v>7394</v>
      </c>
      <c r="I4071" t="s">
        <v>692</v>
      </c>
      <c r="J4071">
        <v>8903024525.1010628</v>
      </c>
      <c r="L4071" s="4"/>
      <c r="M4071" s="4"/>
    </row>
    <row r="4072" spans="1:13" x14ac:dyDescent="0.4">
      <c r="A4072">
        <v>210001360</v>
      </c>
      <c r="B4072" t="s">
        <v>1981</v>
      </c>
      <c r="C4072" t="s">
        <v>7392</v>
      </c>
      <c r="D4072" t="s">
        <v>2687</v>
      </c>
      <c r="F4072" t="s">
        <v>7409</v>
      </c>
      <c r="G4072" t="s">
        <v>2687</v>
      </c>
      <c r="H4072" t="s">
        <v>7409</v>
      </c>
      <c r="I4072" t="s">
        <v>692</v>
      </c>
      <c r="J4072">
        <v>14213939371.961781</v>
      </c>
      <c r="L4072" s="4"/>
      <c r="M4072" s="4"/>
    </row>
    <row r="4073" spans="1:13" x14ac:dyDescent="0.4">
      <c r="A4073">
        <v>210001360</v>
      </c>
      <c r="B4073" t="s">
        <v>1981</v>
      </c>
      <c r="C4073" t="s">
        <v>7392</v>
      </c>
      <c r="D4073" t="s">
        <v>2687</v>
      </c>
      <c r="F4073" t="s">
        <v>7402</v>
      </c>
      <c r="G4073" t="s">
        <v>2687</v>
      </c>
      <c r="H4073" t="s">
        <v>7402</v>
      </c>
      <c r="I4073" t="s">
        <v>692</v>
      </c>
      <c r="J4073">
        <v>29374187207.546028</v>
      </c>
      <c r="L4073" s="4"/>
      <c r="M4073" s="4"/>
    </row>
    <row r="4074" spans="1:13" x14ac:dyDescent="0.4">
      <c r="A4074">
        <v>210001360</v>
      </c>
      <c r="B4074" t="s">
        <v>1981</v>
      </c>
      <c r="C4074" t="s">
        <v>7392</v>
      </c>
      <c r="D4074" t="s">
        <v>2687</v>
      </c>
      <c r="F4074" t="s">
        <v>7393</v>
      </c>
      <c r="G4074" t="s">
        <v>2687</v>
      </c>
      <c r="H4074" t="s">
        <v>7393</v>
      </c>
      <c r="I4074" t="s">
        <v>692</v>
      </c>
      <c r="J4074">
        <v>21417471146.067421</v>
      </c>
      <c r="L4074" s="4"/>
      <c r="M4074" s="4"/>
    </row>
    <row r="4075" spans="1:13" x14ac:dyDescent="0.4">
      <c r="A4075">
        <v>210001360</v>
      </c>
      <c r="B4075" t="s">
        <v>1981</v>
      </c>
      <c r="C4075" t="s">
        <v>7392</v>
      </c>
      <c r="D4075" t="s">
        <v>2687</v>
      </c>
      <c r="F4075" t="s">
        <v>7396</v>
      </c>
      <c r="G4075" t="s">
        <v>2687</v>
      </c>
      <c r="H4075" t="s">
        <v>7396</v>
      </c>
      <c r="I4075" t="s">
        <v>692</v>
      </c>
      <c r="J4075">
        <v>23078339061.81295</v>
      </c>
      <c r="L4075" s="4"/>
      <c r="M4075" s="4"/>
    </row>
    <row r="4076" spans="1:13" x14ac:dyDescent="0.4">
      <c r="A4076">
        <v>210001360</v>
      </c>
      <c r="B4076" t="s">
        <v>1981</v>
      </c>
      <c r="C4076" t="s">
        <v>7392</v>
      </c>
      <c r="D4076" t="s">
        <v>2687</v>
      </c>
      <c r="F4076" t="s">
        <v>7398</v>
      </c>
      <c r="G4076" t="s">
        <v>2687</v>
      </c>
      <c r="H4076" t="s">
        <v>7398</v>
      </c>
      <c r="I4076" t="s">
        <v>692</v>
      </c>
      <c r="J4076">
        <v>12340634862.34182</v>
      </c>
      <c r="L4076" s="4"/>
      <c r="M4076" s="4"/>
    </row>
    <row r="4077" spans="1:13" x14ac:dyDescent="0.4">
      <c r="A4077">
        <v>210001360</v>
      </c>
      <c r="B4077" t="s">
        <v>1981</v>
      </c>
      <c r="C4077" t="s">
        <v>7392</v>
      </c>
      <c r="D4077" t="s">
        <v>2687</v>
      </c>
      <c r="F4077" t="s">
        <v>7400</v>
      </c>
      <c r="G4077" t="s">
        <v>2687</v>
      </c>
      <c r="H4077" t="s">
        <v>7400</v>
      </c>
      <c r="I4077" t="s">
        <v>692</v>
      </c>
      <c r="J4077">
        <v>19447604548.32272</v>
      </c>
      <c r="L4077" s="4"/>
      <c r="M4077" s="4"/>
    </row>
    <row r="4078" spans="1:13" x14ac:dyDescent="0.4">
      <c r="A4078">
        <v>210001360</v>
      </c>
      <c r="B4078" t="s">
        <v>1981</v>
      </c>
      <c r="C4078" t="s">
        <v>7392</v>
      </c>
      <c r="D4078" t="s">
        <v>2687</v>
      </c>
      <c r="F4078" t="s">
        <v>7408</v>
      </c>
      <c r="G4078" t="s">
        <v>2687</v>
      </c>
      <c r="H4078" t="s">
        <v>7408</v>
      </c>
      <c r="I4078" t="s">
        <v>692</v>
      </c>
      <c r="J4078">
        <v>28717565008.297791</v>
      </c>
      <c r="L4078" s="4"/>
      <c r="M4078" s="4"/>
    </row>
    <row r="4079" spans="1:13" x14ac:dyDescent="0.4">
      <c r="A4079">
        <v>210001360</v>
      </c>
      <c r="B4079" t="s">
        <v>1981</v>
      </c>
      <c r="C4079" t="s">
        <v>7392</v>
      </c>
      <c r="D4079" t="s">
        <v>2687</v>
      </c>
      <c r="F4079" t="s">
        <v>7412</v>
      </c>
      <c r="G4079" t="s">
        <v>2687</v>
      </c>
      <c r="H4079" t="s">
        <v>7412</v>
      </c>
      <c r="I4079" t="s">
        <v>692</v>
      </c>
      <c r="J4079">
        <v>45055870319.003868</v>
      </c>
      <c r="L4079" s="4"/>
      <c r="M4079" s="4"/>
    </row>
    <row r="4080" spans="1:13" x14ac:dyDescent="0.4">
      <c r="A4080">
        <v>210001360</v>
      </c>
      <c r="B4080" t="s">
        <v>1981</v>
      </c>
      <c r="C4080" t="s">
        <v>7392</v>
      </c>
      <c r="D4080" t="s">
        <v>2687</v>
      </c>
      <c r="F4080" t="s">
        <v>7413</v>
      </c>
      <c r="G4080" t="s">
        <v>2687</v>
      </c>
      <c r="H4080" t="s">
        <v>7413</v>
      </c>
      <c r="I4080" t="s">
        <v>692</v>
      </c>
      <c r="J4080">
        <v>22402404444.93977</v>
      </c>
      <c r="L4080" s="4"/>
      <c r="M4080" s="4"/>
    </row>
    <row r="4081" spans="1:13" x14ac:dyDescent="0.4">
      <c r="A4081">
        <v>210001360</v>
      </c>
      <c r="B4081" t="s">
        <v>1981</v>
      </c>
      <c r="C4081" t="s">
        <v>7392</v>
      </c>
      <c r="D4081" t="s">
        <v>2687</v>
      </c>
      <c r="F4081" t="s">
        <v>7404</v>
      </c>
      <c r="G4081" t="s">
        <v>2687</v>
      </c>
      <c r="H4081" t="s">
        <v>7404</v>
      </c>
      <c r="I4081" t="s">
        <v>692</v>
      </c>
      <c r="J4081">
        <v>21069847628.818352</v>
      </c>
      <c r="L4081" s="4"/>
      <c r="M4081" s="4"/>
    </row>
    <row r="4082" spans="1:13" x14ac:dyDescent="0.4">
      <c r="A4082">
        <v>210001360</v>
      </c>
      <c r="B4082" t="s">
        <v>1981</v>
      </c>
      <c r="C4082" t="s">
        <v>7392</v>
      </c>
      <c r="D4082" t="s">
        <v>2687</v>
      </c>
      <c r="F4082" t="s">
        <v>7405</v>
      </c>
      <c r="G4082" t="s">
        <v>2687</v>
      </c>
      <c r="H4082" t="s">
        <v>7406</v>
      </c>
      <c r="I4082" t="s">
        <v>692</v>
      </c>
      <c r="J4082">
        <v>32580048533.287399</v>
      </c>
      <c r="L4082" s="4"/>
      <c r="M4082" s="4"/>
    </row>
    <row r="4083" spans="1:13" x14ac:dyDescent="0.4">
      <c r="A4083">
        <v>210001360</v>
      </c>
      <c r="B4083" t="s">
        <v>1981</v>
      </c>
      <c r="C4083" t="s">
        <v>7392</v>
      </c>
      <c r="D4083" t="s">
        <v>2687</v>
      </c>
      <c r="F4083" t="s">
        <v>7403</v>
      </c>
      <c r="G4083" t="s">
        <v>2687</v>
      </c>
      <c r="H4083" t="s">
        <v>7403</v>
      </c>
      <c r="I4083" t="s">
        <v>692</v>
      </c>
      <c r="J4083">
        <v>16705241245.58009</v>
      </c>
      <c r="L4083" s="4"/>
      <c r="M4083" s="4"/>
    </row>
    <row r="4084" spans="1:13" x14ac:dyDescent="0.4">
      <c r="A4084">
        <v>210001360</v>
      </c>
      <c r="B4084" t="s">
        <v>1981</v>
      </c>
      <c r="C4084" t="s">
        <v>7392</v>
      </c>
      <c r="D4084" t="s">
        <v>2687</v>
      </c>
      <c r="F4084" t="s">
        <v>7411</v>
      </c>
      <c r="G4084" t="s">
        <v>2687</v>
      </c>
      <c r="H4084" t="s">
        <v>7411</v>
      </c>
      <c r="I4084" t="s">
        <v>692</v>
      </c>
      <c r="J4084">
        <v>18481983667.07531</v>
      </c>
      <c r="L4084" s="4"/>
      <c r="M4084" s="4"/>
    </row>
    <row r="4085" spans="1:13" x14ac:dyDescent="0.4">
      <c r="A4085">
        <v>210001374</v>
      </c>
      <c r="B4085" t="s">
        <v>2135</v>
      </c>
      <c r="C4085" t="s">
        <v>7414</v>
      </c>
      <c r="D4085" t="s">
        <v>2687</v>
      </c>
      <c r="F4085" t="s">
        <v>7421</v>
      </c>
      <c r="G4085" t="s">
        <v>2687</v>
      </c>
      <c r="H4085" t="s">
        <v>7421</v>
      </c>
      <c r="I4085" t="s">
        <v>692</v>
      </c>
      <c r="J4085">
        <v>3153292834.20964</v>
      </c>
      <c r="L4085" s="4"/>
      <c r="M4085" s="4"/>
    </row>
    <row r="4086" spans="1:13" x14ac:dyDescent="0.4">
      <c r="A4086">
        <v>210001374</v>
      </c>
      <c r="B4086" t="s">
        <v>2135</v>
      </c>
      <c r="C4086" t="s">
        <v>7414</v>
      </c>
      <c r="D4086" t="s">
        <v>2687</v>
      </c>
      <c r="F4086" t="s">
        <v>7420</v>
      </c>
      <c r="G4086" t="s">
        <v>2687</v>
      </c>
      <c r="H4086" t="s">
        <v>7420</v>
      </c>
      <c r="I4086" t="s">
        <v>692</v>
      </c>
      <c r="J4086">
        <v>2840844948.7457061</v>
      </c>
      <c r="L4086" s="4"/>
      <c r="M4086" s="4"/>
    </row>
    <row r="4087" spans="1:13" x14ac:dyDescent="0.4">
      <c r="A4087">
        <v>210001374</v>
      </c>
      <c r="B4087" t="s">
        <v>2135</v>
      </c>
      <c r="C4087" t="s">
        <v>7414</v>
      </c>
      <c r="D4087" t="s">
        <v>2687</v>
      </c>
      <c r="F4087" t="s">
        <v>7430</v>
      </c>
      <c r="G4087" t="s">
        <v>2687</v>
      </c>
      <c r="H4087" t="s">
        <v>7430</v>
      </c>
      <c r="I4087" t="s">
        <v>692</v>
      </c>
      <c r="J4087">
        <v>2532072920.7578182</v>
      </c>
      <c r="L4087" s="4"/>
      <c r="M4087" s="4"/>
    </row>
    <row r="4088" spans="1:13" x14ac:dyDescent="0.4">
      <c r="A4088">
        <v>210001374</v>
      </c>
      <c r="B4088" t="s">
        <v>2135</v>
      </c>
      <c r="C4088" t="s">
        <v>7414</v>
      </c>
      <c r="D4088" t="s">
        <v>2687</v>
      </c>
      <c r="F4088" t="s">
        <v>7417</v>
      </c>
      <c r="G4088" t="s">
        <v>2687</v>
      </c>
      <c r="H4088" t="s">
        <v>7417</v>
      </c>
      <c r="I4088" t="s">
        <v>692</v>
      </c>
      <c r="J4088">
        <v>2472863947.6490288</v>
      </c>
      <c r="L4088" s="4"/>
      <c r="M4088" s="4"/>
    </row>
    <row r="4089" spans="1:13" x14ac:dyDescent="0.4">
      <c r="A4089">
        <v>210001374</v>
      </c>
      <c r="B4089" t="s">
        <v>2135</v>
      </c>
      <c r="C4089" t="s">
        <v>7414</v>
      </c>
      <c r="D4089" t="s">
        <v>2687</v>
      </c>
      <c r="F4089" t="s">
        <v>9633</v>
      </c>
      <c r="G4089" t="s">
        <v>2687</v>
      </c>
      <c r="H4089" t="s">
        <v>9633</v>
      </c>
      <c r="I4089" t="s">
        <v>692</v>
      </c>
      <c r="J4089">
        <v>1973935464.6368549</v>
      </c>
      <c r="L4089" s="4"/>
      <c r="M4089" s="4"/>
    </row>
    <row r="4090" spans="1:13" x14ac:dyDescent="0.4">
      <c r="A4090">
        <v>210001374</v>
      </c>
      <c r="B4090" t="s">
        <v>2135</v>
      </c>
      <c r="C4090" t="s">
        <v>7414</v>
      </c>
      <c r="D4090" t="s">
        <v>2687</v>
      </c>
      <c r="F4090" t="s">
        <v>9634</v>
      </c>
      <c r="G4090" t="s">
        <v>2687</v>
      </c>
      <c r="H4090" t="s">
        <v>9634</v>
      </c>
      <c r="I4090" t="s">
        <v>692</v>
      </c>
      <c r="J4090">
        <v>17469413841.536949</v>
      </c>
      <c r="L4090" s="4"/>
      <c r="M4090" s="4"/>
    </row>
    <row r="4091" spans="1:13" x14ac:dyDescent="0.4">
      <c r="A4091">
        <v>210001374</v>
      </c>
      <c r="B4091" t="s">
        <v>2135</v>
      </c>
      <c r="C4091" t="s">
        <v>7414</v>
      </c>
      <c r="D4091" t="s">
        <v>2687</v>
      </c>
      <c r="F4091" t="s">
        <v>7427</v>
      </c>
      <c r="G4091" t="s">
        <v>2687</v>
      </c>
      <c r="H4091" t="s">
        <v>7427</v>
      </c>
      <c r="I4091" t="s">
        <v>692</v>
      </c>
      <c r="J4091">
        <v>5586987160.7967138</v>
      </c>
      <c r="L4091" s="4"/>
      <c r="M4091" s="4"/>
    </row>
    <row r="4092" spans="1:13" x14ac:dyDescent="0.4">
      <c r="A4092">
        <v>210001374</v>
      </c>
      <c r="B4092" t="s">
        <v>2135</v>
      </c>
      <c r="C4092" t="s">
        <v>7414</v>
      </c>
      <c r="D4092" t="s">
        <v>2687</v>
      </c>
      <c r="F4092" t="s">
        <v>7429</v>
      </c>
      <c r="G4092" t="s">
        <v>2687</v>
      </c>
      <c r="H4092" t="s">
        <v>7429</v>
      </c>
      <c r="I4092" t="s">
        <v>692</v>
      </c>
      <c r="J4092">
        <v>3421749006.0086331</v>
      </c>
      <c r="L4092" s="4"/>
      <c r="M4092" s="4"/>
    </row>
    <row r="4093" spans="1:13" x14ac:dyDescent="0.4">
      <c r="A4093">
        <v>210001374</v>
      </c>
      <c r="B4093" t="s">
        <v>2135</v>
      </c>
      <c r="C4093" t="s">
        <v>7414</v>
      </c>
      <c r="D4093" t="s">
        <v>2687</v>
      </c>
      <c r="F4093" t="s">
        <v>7418</v>
      </c>
      <c r="G4093" t="s">
        <v>2687</v>
      </c>
      <c r="H4093" t="s">
        <v>7418</v>
      </c>
      <c r="I4093" t="s">
        <v>692</v>
      </c>
      <c r="J4093">
        <v>2405710379.3500762</v>
      </c>
      <c r="L4093" s="4"/>
      <c r="M4093" s="4"/>
    </row>
    <row r="4094" spans="1:13" x14ac:dyDescent="0.4">
      <c r="A4094">
        <v>210001374</v>
      </c>
      <c r="B4094" t="s">
        <v>2135</v>
      </c>
      <c r="C4094" t="s">
        <v>7414</v>
      </c>
      <c r="D4094" t="s">
        <v>2687</v>
      </c>
      <c r="F4094" t="s">
        <v>7416</v>
      </c>
      <c r="G4094" t="s">
        <v>2687</v>
      </c>
      <c r="H4094" t="s">
        <v>7416</v>
      </c>
      <c r="I4094" t="s">
        <v>692</v>
      </c>
      <c r="J4094">
        <v>1954488992.828094</v>
      </c>
      <c r="L4094" s="4"/>
      <c r="M4094" s="4"/>
    </row>
    <row r="4095" spans="1:13" x14ac:dyDescent="0.4">
      <c r="A4095">
        <v>210001374</v>
      </c>
      <c r="B4095" t="s">
        <v>2135</v>
      </c>
      <c r="C4095" t="s">
        <v>7414</v>
      </c>
      <c r="D4095" t="s">
        <v>2687</v>
      </c>
      <c r="F4095" t="s">
        <v>7428</v>
      </c>
      <c r="G4095" t="s">
        <v>2687</v>
      </c>
      <c r="H4095" t="s">
        <v>7428</v>
      </c>
      <c r="I4095" t="s">
        <v>692</v>
      </c>
      <c r="J4095">
        <v>2072353584.1568029</v>
      </c>
      <c r="L4095" s="4"/>
      <c r="M4095" s="4"/>
    </row>
    <row r="4096" spans="1:13" x14ac:dyDescent="0.4">
      <c r="A4096">
        <v>210001374</v>
      </c>
      <c r="B4096" t="s">
        <v>2135</v>
      </c>
      <c r="C4096" t="s">
        <v>7414</v>
      </c>
      <c r="D4096" t="s">
        <v>2687</v>
      </c>
      <c r="F4096" t="s">
        <v>7424</v>
      </c>
      <c r="G4096" t="s">
        <v>2687</v>
      </c>
      <c r="H4096" t="s">
        <v>7424</v>
      </c>
      <c r="I4096" t="s">
        <v>692</v>
      </c>
      <c r="J4096">
        <v>1798166236.723115</v>
      </c>
      <c r="L4096" s="4"/>
      <c r="M4096" s="4"/>
    </row>
    <row r="4097" spans="1:13" x14ac:dyDescent="0.4">
      <c r="A4097">
        <v>210001374</v>
      </c>
      <c r="B4097" t="s">
        <v>2135</v>
      </c>
      <c r="C4097" t="s">
        <v>7414</v>
      </c>
      <c r="D4097" t="s">
        <v>2687</v>
      </c>
      <c r="F4097" t="s">
        <v>7425</v>
      </c>
      <c r="G4097" t="s">
        <v>2687</v>
      </c>
      <c r="H4097" t="s">
        <v>7425</v>
      </c>
      <c r="I4097" t="s">
        <v>692</v>
      </c>
      <c r="J4097">
        <v>1320462866.233917</v>
      </c>
      <c r="L4097" s="4"/>
      <c r="M4097" s="4"/>
    </row>
    <row r="4098" spans="1:13" x14ac:dyDescent="0.4">
      <c r="A4098">
        <v>210001374</v>
      </c>
      <c r="B4098" t="s">
        <v>2135</v>
      </c>
      <c r="C4098" t="s">
        <v>7414</v>
      </c>
      <c r="D4098" t="s">
        <v>2687</v>
      </c>
      <c r="F4098" t="s">
        <v>9635</v>
      </c>
      <c r="G4098" t="s">
        <v>2687</v>
      </c>
      <c r="H4098" t="s">
        <v>9635</v>
      </c>
      <c r="I4098" t="s">
        <v>692</v>
      </c>
      <c r="J4098">
        <v>1662831441.0458839</v>
      </c>
      <c r="L4098" s="4"/>
      <c r="M4098" s="4"/>
    </row>
    <row r="4099" spans="1:13" x14ac:dyDescent="0.4">
      <c r="A4099">
        <v>210001374</v>
      </c>
      <c r="B4099" t="s">
        <v>2135</v>
      </c>
      <c r="C4099" t="s">
        <v>7414</v>
      </c>
      <c r="D4099" t="s">
        <v>2687</v>
      </c>
      <c r="F4099" t="s">
        <v>7423</v>
      </c>
      <c r="G4099" t="s">
        <v>2687</v>
      </c>
      <c r="H4099" t="s">
        <v>7423</v>
      </c>
      <c r="I4099" t="s">
        <v>692</v>
      </c>
      <c r="J4099">
        <v>1557377809.367481</v>
      </c>
      <c r="L4099" s="4"/>
      <c r="M4099" s="4"/>
    </row>
    <row r="4100" spans="1:13" x14ac:dyDescent="0.4">
      <c r="A4100">
        <v>210001374</v>
      </c>
      <c r="B4100" t="s">
        <v>2135</v>
      </c>
      <c r="C4100" t="s">
        <v>7414</v>
      </c>
      <c r="D4100" t="s">
        <v>2687</v>
      </c>
      <c r="F4100" t="s">
        <v>7422</v>
      </c>
      <c r="G4100" t="s">
        <v>2687</v>
      </c>
      <c r="H4100" t="s">
        <v>7422</v>
      </c>
      <c r="I4100" t="s">
        <v>692</v>
      </c>
      <c r="J4100">
        <v>545015040.18497002</v>
      </c>
      <c r="L4100" s="4"/>
      <c r="M4100" s="4"/>
    </row>
    <row r="4101" spans="1:13" x14ac:dyDescent="0.4">
      <c r="A4101">
        <v>210001374</v>
      </c>
      <c r="B4101" t="s">
        <v>2135</v>
      </c>
      <c r="C4101" t="s">
        <v>7414</v>
      </c>
      <c r="D4101" t="s">
        <v>2687</v>
      </c>
      <c r="F4101" t="s">
        <v>7426</v>
      </c>
      <c r="G4101" t="s">
        <v>2687</v>
      </c>
      <c r="H4101" t="s">
        <v>7426</v>
      </c>
      <c r="I4101" t="s">
        <v>692</v>
      </c>
      <c r="J4101">
        <v>16020256438.29221</v>
      </c>
      <c r="L4101" s="4"/>
      <c r="M4101" s="4"/>
    </row>
    <row r="4102" spans="1:13" x14ac:dyDescent="0.4">
      <c r="A4102">
        <v>210001374</v>
      </c>
      <c r="B4102" t="s">
        <v>2135</v>
      </c>
      <c r="C4102" t="s">
        <v>7414</v>
      </c>
      <c r="D4102" t="s">
        <v>2687</v>
      </c>
      <c r="F4102" t="s">
        <v>7415</v>
      </c>
      <c r="G4102" t="s">
        <v>2687</v>
      </c>
      <c r="H4102" t="s">
        <v>7415</v>
      </c>
      <c r="I4102" t="s">
        <v>692</v>
      </c>
      <c r="J4102">
        <v>3069499093.8954668</v>
      </c>
      <c r="L4102" s="4"/>
      <c r="M4102" s="4"/>
    </row>
    <row r="4103" spans="1:13" x14ac:dyDescent="0.4">
      <c r="A4103">
        <v>210001374</v>
      </c>
      <c r="B4103" t="s">
        <v>2135</v>
      </c>
      <c r="C4103" t="s">
        <v>7414</v>
      </c>
      <c r="D4103" t="s">
        <v>2687</v>
      </c>
      <c r="F4103" t="s">
        <v>7419</v>
      </c>
      <c r="G4103" t="s">
        <v>2687</v>
      </c>
      <c r="H4103" t="s">
        <v>7419</v>
      </c>
      <c r="I4103" t="s">
        <v>692</v>
      </c>
      <c r="J4103">
        <v>169959001.58063459</v>
      </c>
      <c r="L4103" s="4"/>
      <c r="M4103" s="4"/>
    </row>
    <row r="4104" spans="1:13" x14ac:dyDescent="0.4">
      <c r="A4104">
        <v>210001395</v>
      </c>
      <c r="B4104" t="s">
        <v>2132</v>
      </c>
      <c r="C4104" t="s">
        <v>7431</v>
      </c>
      <c r="D4104" t="s">
        <v>554</v>
      </c>
      <c r="F4104" t="s">
        <v>7434</v>
      </c>
      <c r="G4104" t="s">
        <v>554</v>
      </c>
      <c r="H4104" t="s">
        <v>7434</v>
      </c>
      <c r="I4104" t="s">
        <v>692</v>
      </c>
      <c r="J4104">
        <v>688014214.32372642</v>
      </c>
      <c r="K4104">
        <v>7.8544800000000006</v>
      </c>
      <c r="L4104" s="4">
        <v>46811</v>
      </c>
      <c r="M4104" s="4">
        <v>44439</v>
      </c>
    </row>
    <row r="4105" spans="1:13" x14ac:dyDescent="0.4">
      <c r="A4105">
        <v>210001395</v>
      </c>
      <c r="B4105" t="s">
        <v>2132</v>
      </c>
      <c r="C4105" t="s">
        <v>7431</v>
      </c>
      <c r="D4105" t="s">
        <v>554</v>
      </c>
      <c r="F4105" t="s">
        <v>7464</v>
      </c>
      <c r="G4105" t="s">
        <v>554</v>
      </c>
      <c r="H4105" t="s">
        <v>7464</v>
      </c>
      <c r="I4105" t="s">
        <v>692</v>
      </c>
      <c r="J4105">
        <v>1355337286.7545271</v>
      </c>
      <c r="K4105">
        <v>7.5</v>
      </c>
      <c r="L4105" s="4">
        <v>46081</v>
      </c>
      <c r="M4105" s="4">
        <v>44489</v>
      </c>
    </row>
    <row r="4106" spans="1:13" x14ac:dyDescent="0.4">
      <c r="A4106">
        <v>210001395</v>
      </c>
      <c r="B4106" t="s">
        <v>2132</v>
      </c>
      <c r="C4106" t="s">
        <v>7431</v>
      </c>
      <c r="D4106" t="s">
        <v>554</v>
      </c>
      <c r="F4106" t="s">
        <v>7471</v>
      </c>
      <c r="G4106" t="s">
        <v>554</v>
      </c>
      <c r="H4106" t="s">
        <v>7471</v>
      </c>
      <c r="I4106" t="s">
        <v>692</v>
      </c>
      <c r="J4106">
        <v>444129171.91243148</v>
      </c>
      <c r="K4106">
        <v>8.0044800000000009</v>
      </c>
      <c r="L4106" s="4">
        <v>46266</v>
      </c>
      <c r="M4106" s="4">
        <v>44515</v>
      </c>
    </row>
    <row r="4107" spans="1:13" x14ac:dyDescent="0.4">
      <c r="A4107">
        <v>210001395</v>
      </c>
      <c r="B4107" t="s">
        <v>2132</v>
      </c>
      <c r="C4107" t="s">
        <v>7431</v>
      </c>
      <c r="D4107" t="s">
        <v>554</v>
      </c>
      <c r="F4107" t="s">
        <v>7432</v>
      </c>
      <c r="G4107" t="s">
        <v>554</v>
      </c>
      <c r="H4107" t="s">
        <v>7432</v>
      </c>
      <c r="I4107" t="s">
        <v>692</v>
      </c>
      <c r="J4107">
        <v>936490586.06644773</v>
      </c>
      <c r="K4107">
        <v>7.8000000000000007</v>
      </c>
      <c r="L4107" s="4">
        <v>46030</v>
      </c>
      <c r="M4107" s="4">
        <v>44538</v>
      </c>
    </row>
    <row r="4108" spans="1:13" x14ac:dyDescent="0.4">
      <c r="A4108">
        <v>210001395</v>
      </c>
      <c r="B4108" t="s">
        <v>2132</v>
      </c>
      <c r="C4108" t="s">
        <v>7431</v>
      </c>
      <c r="D4108" t="s">
        <v>554</v>
      </c>
      <c r="F4108" t="s">
        <v>7448</v>
      </c>
      <c r="G4108" t="s">
        <v>554</v>
      </c>
      <c r="H4108" t="s">
        <v>7448</v>
      </c>
      <c r="I4108" t="s">
        <v>692</v>
      </c>
      <c r="J4108">
        <v>353073400.26511288</v>
      </c>
      <c r="K4108">
        <v>7.5</v>
      </c>
      <c r="L4108" s="4">
        <v>46052</v>
      </c>
      <c r="M4108" s="4">
        <v>44545</v>
      </c>
    </row>
    <row r="4109" spans="1:13" x14ac:dyDescent="0.4">
      <c r="A4109">
        <v>210001395</v>
      </c>
      <c r="B4109" t="s">
        <v>2132</v>
      </c>
      <c r="C4109" t="s">
        <v>7431</v>
      </c>
      <c r="D4109" t="s">
        <v>554</v>
      </c>
      <c r="F4109" t="s">
        <v>7447</v>
      </c>
      <c r="G4109" t="s">
        <v>554</v>
      </c>
      <c r="H4109" t="s">
        <v>7447</v>
      </c>
      <c r="I4109" t="s">
        <v>692</v>
      </c>
      <c r="J4109">
        <v>1579538895.922873</v>
      </c>
      <c r="K4109">
        <v>7.34</v>
      </c>
      <c r="L4109" s="4">
        <v>46082</v>
      </c>
      <c r="M4109" s="4">
        <v>44620</v>
      </c>
    </row>
    <row r="4110" spans="1:13" x14ac:dyDescent="0.4">
      <c r="A4110">
        <v>210001395</v>
      </c>
      <c r="B4110" t="s">
        <v>2132</v>
      </c>
      <c r="C4110" t="s">
        <v>7431</v>
      </c>
      <c r="D4110" t="s">
        <v>554</v>
      </c>
      <c r="F4110" t="s">
        <v>7450</v>
      </c>
      <c r="G4110" t="s">
        <v>554</v>
      </c>
      <c r="H4110" t="s">
        <v>7450</v>
      </c>
      <c r="I4110" t="s">
        <v>692</v>
      </c>
      <c r="J4110">
        <v>1208106645.1501229</v>
      </c>
      <c r="K4110">
        <v>7.34</v>
      </c>
      <c r="L4110" s="4">
        <v>46499</v>
      </c>
      <c r="M4110" s="4">
        <v>44642</v>
      </c>
    </row>
    <row r="4111" spans="1:13" x14ac:dyDescent="0.4">
      <c r="A4111">
        <v>210001395</v>
      </c>
      <c r="B4111" t="s">
        <v>2132</v>
      </c>
      <c r="C4111" t="s">
        <v>7431</v>
      </c>
      <c r="D4111" t="s">
        <v>554</v>
      </c>
      <c r="F4111" t="s">
        <v>7435</v>
      </c>
      <c r="G4111" t="s">
        <v>554</v>
      </c>
      <c r="H4111" t="s">
        <v>7435</v>
      </c>
      <c r="I4111" t="s">
        <v>692</v>
      </c>
      <c r="J4111">
        <v>509933784.37115812</v>
      </c>
      <c r="K4111">
        <v>7.94</v>
      </c>
      <c r="L4111" s="4">
        <v>46537</v>
      </c>
      <c r="M4111" s="4">
        <v>44658</v>
      </c>
    </row>
    <row r="4112" spans="1:13" x14ac:dyDescent="0.4">
      <c r="A4112">
        <v>210001395</v>
      </c>
      <c r="B4112" t="s">
        <v>2132</v>
      </c>
      <c r="C4112" t="s">
        <v>7431</v>
      </c>
      <c r="D4112" t="s">
        <v>554</v>
      </c>
      <c r="F4112" t="s">
        <v>7460</v>
      </c>
      <c r="G4112" t="s">
        <v>554</v>
      </c>
      <c r="H4112" t="s">
        <v>7460</v>
      </c>
      <c r="I4112" t="s">
        <v>692</v>
      </c>
      <c r="J4112">
        <v>971741880.33636951</v>
      </c>
      <c r="K4112">
        <v>13.49</v>
      </c>
      <c r="L4112" s="4">
        <v>46125</v>
      </c>
      <c r="M4112" s="4">
        <v>44664</v>
      </c>
    </row>
    <row r="4113" spans="1:13" x14ac:dyDescent="0.4">
      <c r="A4113">
        <v>210001395</v>
      </c>
      <c r="B4113" t="s">
        <v>2132</v>
      </c>
      <c r="C4113" t="s">
        <v>7431</v>
      </c>
      <c r="D4113" t="s">
        <v>554</v>
      </c>
      <c r="F4113" t="s">
        <v>7465</v>
      </c>
      <c r="G4113" t="s">
        <v>554</v>
      </c>
      <c r="H4113" t="s">
        <v>7465</v>
      </c>
      <c r="I4113" t="s">
        <v>692</v>
      </c>
      <c r="J4113">
        <v>2688189372.7553282</v>
      </c>
      <c r="K4113">
        <v>7.84</v>
      </c>
      <c r="L4113" s="4">
        <v>45965</v>
      </c>
      <c r="M4113" s="4">
        <v>44684</v>
      </c>
    </row>
    <row r="4114" spans="1:13" x14ac:dyDescent="0.4">
      <c r="A4114">
        <v>210001395</v>
      </c>
      <c r="B4114" t="s">
        <v>2132</v>
      </c>
      <c r="C4114" t="s">
        <v>7431</v>
      </c>
      <c r="D4114" t="s">
        <v>554</v>
      </c>
      <c r="F4114" t="s">
        <v>7454</v>
      </c>
      <c r="G4114" t="s">
        <v>554</v>
      </c>
      <c r="H4114" t="s">
        <v>7454</v>
      </c>
      <c r="I4114" t="s">
        <v>692</v>
      </c>
      <c r="J4114">
        <v>1205007143.8488691</v>
      </c>
      <c r="K4114">
        <v>7.79</v>
      </c>
      <c r="L4114" s="4">
        <v>46751</v>
      </c>
      <c r="M4114" s="4">
        <v>44756</v>
      </c>
    </row>
    <row r="4115" spans="1:13" x14ac:dyDescent="0.4">
      <c r="A4115">
        <v>210001395</v>
      </c>
      <c r="B4115" t="s">
        <v>2132</v>
      </c>
      <c r="C4115" t="s">
        <v>7431</v>
      </c>
      <c r="D4115" t="s">
        <v>554</v>
      </c>
      <c r="F4115" t="s">
        <v>7461</v>
      </c>
      <c r="G4115" t="s">
        <v>554</v>
      </c>
      <c r="H4115" t="s">
        <v>7461</v>
      </c>
      <c r="I4115" t="s">
        <v>692</v>
      </c>
      <c r="J4115">
        <v>1117688616.977736</v>
      </c>
      <c r="K4115">
        <v>8.74</v>
      </c>
      <c r="L4115" s="4">
        <v>45930</v>
      </c>
      <c r="M4115" s="4">
        <v>44777</v>
      </c>
    </row>
    <row r="4116" spans="1:13" x14ac:dyDescent="0.4">
      <c r="A4116">
        <v>210001395</v>
      </c>
      <c r="B4116" t="s">
        <v>2132</v>
      </c>
      <c r="C4116" t="s">
        <v>7431</v>
      </c>
      <c r="D4116" t="s">
        <v>554</v>
      </c>
      <c r="F4116" t="s">
        <v>7433</v>
      </c>
      <c r="G4116" t="s">
        <v>554</v>
      </c>
      <c r="H4116" t="s">
        <v>7433</v>
      </c>
      <c r="I4116" t="s">
        <v>692</v>
      </c>
      <c r="J4116">
        <v>3248727811.041316</v>
      </c>
      <c r="K4116">
        <v>7.59</v>
      </c>
      <c r="L4116" s="4">
        <v>46660</v>
      </c>
      <c r="M4116" s="4">
        <v>44804</v>
      </c>
    </row>
    <row r="4117" spans="1:13" x14ac:dyDescent="0.4">
      <c r="A4117">
        <v>210001395</v>
      </c>
      <c r="B4117" t="s">
        <v>2132</v>
      </c>
      <c r="C4117" t="s">
        <v>7431</v>
      </c>
      <c r="D4117" t="s">
        <v>554</v>
      </c>
      <c r="F4117" t="s">
        <v>7455</v>
      </c>
      <c r="G4117" t="s">
        <v>554</v>
      </c>
      <c r="H4117" t="s">
        <v>7455</v>
      </c>
      <c r="I4117" t="s">
        <v>692</v>
      </c>
      <c r="J4117">
        <v>1148235301.103178</v>
      </c>
      <c r="K4117">
        <v>8.0399999999999991</v>
      </c>
      <c r="L4117" s="4">
        <v>46052</v>
      </c>
      <c r="M4117" s="4">
        <v>44872</v>
      </c>
    </row>
    <row r="4118" spans="1:13" x14ac:dyDescent="0.4">
      <c r="A4118">
        <v>210001395</v>
      </c>
      <c r="B4118" t="s">
        <v>2132</v>
      </c>
      <c r="C4118" t="s">
        <v>7431</v>
      </c>
      <c r="D4118" t="s">
        <v>554</v>
      </c>
      <c r="F4118" t="s">
        <v>7463</v>
      </c>
      <c r="G4118" t="s">
        <v>554</v>
      </c>
      <c r="H4118" t="s">
        <v>7463</v>
      </c>
      <c r="I4118" t="s">
        <v>692</v>
      </c>
      <c r="J4118">
        <v>1449582834.9967041</v>
      </c>
      <c r="K4118">
        <v>7.24</v>
      </c>
      <c r="L4118" s="4">
        <v>46143</v>
      </c>
      <c r="M4118" s="4">
        <v>45035</v>
      </c>
    </row>
    <row r="4119" spans="1:13" x14ac:dyDescent="0.4">
      <c r="A4119">
        <v>210001395</v>
      </c>
      <c r="B4119" t="s">
        <v>2132</v>
      </c>
      <c r="C4119" t="s">
        <v>7431</v>
      </c>
      <c r="D4119" t="s">
        <v>554</v>
      </c>
      <c r="F4119" t="s">
        <v>7466</v>
      </c>
      <c r="G4119" t="s">
        <v>554</v>
      </c>
      <c r="H4119" t="s">
        <v>7466</v>
      </c>
      <c r="I4119" t="s">
        <v>692</v>
      </c>
      <c r="J4119">
        <v>1325989045.246448</v>
      </c>
      <c r="K4119">
        <v>7.74</v>
      </c>
      <c r="L4119" s="4">
        <v>46174</v>
      </c>
      <c r="M4119" s="4">
        <v>45078</v>
      </c>
    </row>
    <row r="4120" spans="1:13" x14ac:dyDescent="0.4">
      <c r="A4120">
        <v>210001395</v>
      </c>
      <c r="B4120" t="s">
        <v>2132</v>
      </c>
      <c r="C4120" t="s">
        <v>7431</v>
      </c>
      <c r="D4120" t="s">
        <v>554</v>
      </c>
      <c r="F4120" t="s">
        <v>7453</v>
      </c>
      <c r="G4120" t="s">
        <v>554</v>
      </c>
      <c r="H4120" t="s">
        <v>7453</v>
      </c>
      <c r="I4120" t="s">
        <v>692</v>
      </c>
      <c r="J4120">
        <v>1072415297.075668</v>
      </c>
      <c r="K4120">
        <v>7.49</v>
      </c>
      <c r="L4120" s="4">
        <v>46235</v>
      </c>
      <c r="M4120" s="4">
        <v>45139</v>
      </c>
    </row>
    <row r="4121" spans="1:13" x14ac:dyDescent="0.4">
      <c r="A4121">
        <v>210001395</v>
      </c>
      <c r="B4121" t="s">
        <v>2132</v>
      </c>
      <c r="C4121" t="s">
        <v>7431</v>
      </c>
      <c r="D4121" t="s">
        <v>554</v>
      </c>
      <c r="F4121" t="s">
        <v>7442</v>
      </c>
      <c r="G4121" t="s">
        <v>554</v>
      </c>
      <c r="H4121" t="s">
        <v>7442</v>
      </c>
      <c r="I4121" t="s">
        <v>692</v>
      </c>
      <c r="J4121">
        <v>607154013.17618966</v>
      </c>
      <c r="K4121">
        <v>7.6400000000000006</v>
      </c>
      <c r="L4121" s="4">
        <v>46356</v>
      </c>
      <c r="M4121" s="4">
        <v>45200</v>
      </c>
    </row>
    <row r="4122" spans="1:13" x14ac:dyDescent="0.4">
      <c r="A4122">
        <v>210001395</v>
      </c>
      <c r="B4122" t="s">
        <v>2132</v>
      </c>
      <c r="C4122" t="s">
        <v>7431</v>
      </c>
      <c r="D4122" t="s">
        <v>554</v>
      </c>
      <c r="F4122" t="s">
        <v>7438</v>
      </c>
      <c r="G4122" t="s">
        <v>554</v>
      </c>
      <c r="H4122" t="s">
        <v>7438</v>
      </c>
      <c r="I4122" t="s">
        <v>692</v>
      </c>
      <c r="J4122">
        <v>1189422762.703325</v>
      </c>
      <c r="K4122">
        <v>11.99</v>
      </c>
      <c r="L4122" s="4">
        <v>46414</v>
      </c>
      <c r="M4122" s="4">
        <v>45318</v>
      </c>
    </row>
    <row r="4123" spans="1:13" x14ac:dyDescent="0.4">
      <c r="A4123">
        <v>210001395</v>
      </c>
      <c r="B4123" t="s">
        <v>2132</v>
      </c>
      <c r="C4123" t="s">
        <v>7431</v>
      </c>
      <c r="D4123" t="s">
        <v>554</v>
      </c>
      <c r="F4123" t="s">
        <v>7441</v>
      </c>
      <c r="G4123" t="s">
        <v>554</v>
      </c>
      <c r="H4123" t="s">
        <v>7441</v>
      </c>
      <c r="I4123" t="s">
        <v>692</v>
      </c>
      <c r="J4123">
        <v>384039795.74941742</v>
      </c>
      <c r="K4123">
        <v>12.24</v>
      </c>
      <c r="L4123" s="4">
        <v>46419</v>
      </c>
      <c r="M4123" s="4">
        <v>45323</v>
      </c>
    </row>
    <row r="4124" spans="1:13" x14ac:dyDescent="0.4">
      <c r="A4124">
        <v>210001395</v>
      </c>
      <c r="B4124" t="s">
        <v>2132</v>
      </c>
      <c r="C4124" t="s">
        <v>7431</v>
      </c>
      <c r="D4124" t="s">
        <v>554</v>
      </c>
      <c r="F4124" t="s">
        <v>7452</v>
      </c>
      <c r="G4124" t="s">
        <v>554</v>
      </c>
      <c r="H4124" t="s">
        <v>7452</v>
      </c>
      <c r="I4124" t="s">
        <v>692</v>
      </c>
      <c r="J4124">
        <v>2210618036.093122</v>
      </c>
      <c r="K4124">
        <v>7.04</v>
      </c>
      <c r="L4124" s="4">
        <v>46569</v>
      </c>
      <c r="M4124" s="4">
        <v>45444</v>
      </c>
    </row>
    <row r="4125" spans="1:13" x14ac:dyDescent="0.4">
      <c r="A4125">
        <v>210001395</v>
      </c>
      <c r="B4125" t="s">
        <v>2132</v>
      </c>
      <c r="C4125" t="s">
        <v>7431</v>
      </c>
      <c r="D4125" t="s">
        <v>554</v>
      </c>
      <c r="F4125" t="s">
        <v>7443</v>
      </c>
      <c r="G4125" t="s">
        <v>554</v>
      </c>
      <c r="H4125" t="s">
        <v>7443</v>
      </c>
      <c r="I4125" t="s">
        <v>692</v>
      </c>
      <c r="J4125">
        <v>864100690.12251329</v>
      </c>
      <c r="K4125">
        <v>8.39</v>
      </c>
      <c r="L4125" s="4">
        <v>46199</v>
      </c>
      <c r="M4125" s="4">
        <v>45499</v>
      </c>
    </row>
    <row r="4126" spans="1:13" x14ac:dyDescent="0.4">
      <c r="A4126">
        <v>210001395</v>
      </c>
      <c r="B4126" t="s">
        <v>2132</v>
      </c>
      <c r="C4126" t="s">
        <v>7431</v>
      </c>
      <c r="D4126" t="s">
        <v>554</v>
      </c>
      <c r="F4126" t="s">
        <v>7459</v>
      </c>
      <c r="G4126" t="s">
        <v>554</v>
      </c>
      <c r="H4126" t="s">
        <v>7459</v>
      </c>
      <c r="I4126" t="s">
        <v>692</v>
      </c>
      <c r="J4126">
        <v>758685813.5254339</v>
      </c>
      <c r="K4126">
        <v>7.84</v>
      </c>
      <c r="L4126" s="4">
        <v>46595</v>
      </c>
      <c r="M4126" s="4">
        <v>45500</v>
      </c>
    </row>
    <row r="4127" spans="1:13" x14ac:dyDescent="0.4">
      <c r="A4127">
        <v>210001395</v>
      </c>
      <c r="B4127" t="s">
        <v>2132</v>
      </c>
      <c r="C4127" t="s">
        <v>7431</v>
      </c>
      <c r="D4127" t="s">
        <v>554</v>
      </c>
      <c r="F4127" t="s">
        <v>7456</v>
      </c>
      <c r="G4127" t="s">
        <v>554</v>
      </c>
      <c r="H4127" t="s">
        <v>7456</v>
      </c>
      <c r="I4127" t="s">
        <v>692</v>
      </c>
      <c r="J4127">
        <v>865820882.31141543</v>
      </c>
      <c r="K4127">
        <v>8.1900000000000013</v>
      </c>
      <c r="L4127" s="4">
        <v>46595</v>
      </c>
      <c r="M4127" s="4">
        <v>45500</v>
      </c>
    </row>
    <row r="4128" spans="1:13" x14ac:dyDescent="0.4">
      <c r="A4128">
        <v>210001395</v>
      </c>
      <c r="B4128" t="s">
        <v>2132</v>
      </c>
      <c r="C4128" t="s">
        <v>7431</v>
      </c>
      <c r="D4128" t="s">
        <v>554</v>
      </c>
      <c r="F4128" t="s">
        <v>7445</v>
      </c>
      <c r="G4128" t="s">
        <v>554</v>
      </c>
      <c r="H4128" t="s">
        <v>7445</v>
      </c>
      <c r="I4128" t="s">
        <v>692</v>
      </c>
      <c r="J4128">
        <v>1221652547.7278309</v>
      </c>
      <c r="K4128">
        <v>8.4400000000000013</v>
      </c>
      <c r="L4128" s="4">
        <v>46626</v>
      </c>
      <c r="M4128" s="4">
        <v>45531</v>
      </c>
    </row>
    <row r="4129" spans="1:13" x14ac:dyDescent="0.4">
      <c r="A4129">
        <v>210001395</v>
      </c>
      <c r="B4129" t="s">
        <v>2132</v>
      </c>
      <c r="C4129" t="s">
        <v>7431</v>
      </c>
      <c r="D4129" t="s">
        <v>554</v>
      </c>
      <c r="F4129" t="s">
        <v>7469</v>
      </c>
      <c r="G4129" t="s">
        <v>554</v>
      </c>
      <c r="H4129" t="s">
        <v>7469</v>
      </c>
      <c r="I4129" t="s">
        <v>692</v>
      </c>
      <c r="J4129">
        <v>1037574329.8452851</v>
      </c>
      <c r="K4129">
        <v>8.59</v>
      </c>
      <c r="L4129" s="4">
        <v>46690</v>
      </c>
      <c r="M4129" s="4">
        <v>45595</v>
      </c>
    </row>
    <row r="4130" spans="1:13" x14ac:dyDescent="0.4">
      <c r="A4130">
        <v>210001395</v>
      </c>
      <c r="B4130" t="s">
        <v>2132</v>
      </c>
      <c r="C4130" t="s">
        <v>7431</v>
      </c>
      <c r="D4130" t="s">
        <v>554</v>
      </c>
      <c r="F4130" t="s">
        <v>7468</v>
      </c>
      <c r="G4130" t="s">
        <v>554</v>
      </c>
      <c r="H4130" t="s">
        <v>7468</v>
      </c>
      <c r="I4130" t="s">
        <v>692</v>
      </c>
      <c r="J4130">
        <v>929140527.01345503</v>
      </c>
      <c r="K4130">
        <v>8.09</v>
      </c>
      <c r="L4130" s="4">
        <v>46690</v>
      </c>
      <c r="M4130" s="4">
        <v>45595</v>
      </c>
    </row>
    <row r="4131" spans="1:13" x14ac:dyDescent="0.4">
      <c r="A4131">
        <v>210001395</v>
      </c>
      <c r="B4131" t="s">
        <v>2132</v>
      </c>
      <c r="C4131" t="s">
        <v>7431</v>
      </c>
      <c r="D4131" t="s">
        <v>554</v>
      </c>
      <c r="F4131" t="s">
        <v>7449</v>
      </c>
      <c r="G4131" t="s">
        <v>554</v>
      </c>
      <c r="H4131" t="s">
        <v>7449</v>
      </c>
      <c r="I4131" t="s">
        <v>692</v>
      </c>
      <c r="J4131">
        <v>1718909974.9748919</v>
      </c>
      <c r="K4131">
        <v>7.24</v>
      </c>
      <c r="L4131" s="4">
        <v>46751</v>
      </c>
      <c r="M4131" s="4">
        <v>45627</v>
      </c>
    </row>
    <row r="4132" spans="1:13" x14ac:dyDescent="0.4">
      <c r="A4132">
        <v>210001395</v>
      </c>
      <c r="B4132" t="s">
        <v>2132</v>
      </c>
      <c r="C4132" t="s">
        <v>7431</v>
      </c>
      <c r="D4132" t="s">
        <v>554</v>
      </c>
      <c r="F4132" t="s">
        <v>7437</v>
      </c>
      <c r="G4132" t="s">
        <v>554</v>
      </c>
      <c r="H4132" t="s">
        <v>7437</v>
      </c>
      <c r="I4132" t="s">
        <v>692</v>
      </c>
      <c r="J4132">
        <v>362984003.36525983</v>
      </c>
      <c r="K4132">
        <v>9.4400000000000013</v>
      </c>
      <c r="L4132" s="4">
        <v>46780</v>
      </c>
      <c r="M4132" s="4">
        <v>45654</v>
      </c>
    </row>
    <row r="4133" spans="1:13" x14ac:dyDescent="0.4">
      <c r="A4133">
        <v>210001395</v>
      </c>
      <c r="B4133" t="s">
        <v>2132</v>
      </c>
      <c r="C4133" t="s">
        <v>7431</v>
      </c>
      <c r="D4133" t="s">
        <v>554</v>
      </c>
      <c r="F4133" t="s">
        <v>7472</v>
      </c>
      <c r="G4133" t="s">
        <v>554</v>
      </c>
      <c r="H4133" t="s">
        <v>7472</v>
      </c>
      <c r="I4133" t="s">
        <v>692</v>
      </c>
      <c r="J4133">
        <v>791627729.01546371</v>
      </c>
      <c r="K4133">
        <v>6.79</v>
      </c>
      <c r="L4133" s="4">
        <v>47390</v>
      </c>
      <c r="M4133" s="4">
        <v>45716</v>
      </c>
    </row>
    <row r="4134" spans="1:13" x14ac:dyDescent="0.4">
      <c r="A4134">
        <v>210001395</v>
      </c>
      <c r="B4134" t="s">
        <v>2132</v>
      </c>
      <c r="C4134" t="s">
        <v>7431</v>
      </c>
      <c r="D4134" t="s">
        <v>554</v>
      </c>
      <c r="F4134" t="s">
        <v>7462</v>
      </c>
      <c r="G4134" t="s">
        <v>554</v>
      </c>
      <c r="H4134" t="s">
        <v>7462</v>
      </c>
      <c r="I4134" t="s">
        <v>692</v>
      </c>
      <c r="J4134">
        <v>2469113664.62922</v>
      </c>
      <c r="K4134">
        <v>6.69</v>
      </c>
      <c r="L4134" s="4">
        <v>46844</v>
      </c>
      <c r="M4134" s="4">
        <v>45748</v>
      </c>
    </row>
    <row r="4135" spans="1:13" x14ac:dyDescent="0.4">
      <c r="A4135">
        <v>210001395</v>
      </c>
      <c r="B4135" t="s">
        <v>2132</v>
      </c>
      <c r="C4135" t="s">
        <v>7431</v>
      </c>
      <c r="D4135" t="s">
        <v>554</v>
      </c>
      <c r="F4135" t="s">
        <v>7446</v>
      </c>
      <c r="G4135" t="s">
        <v>554</v>
      </c>
      <c r="H4135" t="s">
        <v>7446</v>
      </c>
      <c r="I4135" t="s">
        <v>692</v>
      </c>
      <c r="J4135">
        <v>693134466.19156051</v>
      </c>
      <c r="K4135">
        <v>7.94</v>
      </c>
      <c r="L4135" s="4">
        <v>46874</v>
      </c>
      <c r="M4135" s="4">
        <v>45748</v>
      </c>
    </row>
    <row r="4136" spans="1:13" x14ac:dyDescent="0.4">
      <c r="A4136">
        <v>210001395</v>
      </c>
      <c r="B4136" t="s">
        <v>2132</v>
      </c>
      <c r="C4136" t="s">
        <v>7431</v>
      </c>
      <c r="D4136" t="s">
        <v>554</v>
      </c>
      <c r="F4136" t="s">
        <v>7467</v>
      </c>
      <c r="G4136" t="s">
        <v>554</v>
      </c>
      <c r="H4136" t="s">
        <v>7467</v>
      </c>
      <c r="I4136" t="s">
        <v>692</v>
      </c>
      <c r="J4136">
        <v>936573651.22956276</v>
      </c>
      <c r="K4136">
        <v>6.74</v>
      </c>
      <c r="L4136" s="4">
        <v>46508</v>
      </c>
      <c r="M4136" s="4">
        <v>45778</v>
      </c>
    </row>
    <row r="4137" spans="1:13" x14ac:dyDescent="0.4">
      <c r="A4137">
        <v>210001395</v>
      </c>
      <c r="B4137" t="s">
        <v>2132</v>
      </c>
      <c r="C4137" t="s">
        <v>7431</v>
      </c>
      <c r="D4137" t="s">
        <v>554</v>
      </c>
      <c r="F4137" t="s">
        <v>7457</v>
      </c>
      <c r="G4137" t="s">
        <v>554</v>
      </c>
      <c r="H4137" t="s">
        <v>7457</v>
      </c>
      <c r="I4137" t="s">
        <v>692</v>
      </c>
      <c r="J4137">
        <v>968950574.94792628</v>
      </c>
      <c r="K4137">
        <v>6.94</v>
      </c>
      <c r="L4137" s="4">
        <v>46935</v>
      </c>
      <c r="M4137" s="4">
        <v>45809</v>
      </c>
    </row>
    <row r="4138" spans="1:13" x14ac:dyDescent="0.4">
      <c r="A4138">
        <v>210001395</v>
      </c>
      <c r="B4138" t="s">
        <v>2132</v>
      </c>
      <c r="C4138" t="s">
        <v>7431</v>
      </c>
      <c r="D4138" t="s">
        <v>554</v>
      </c>
      <c r="F4138" t="s">
        <v>7439</v>
      </c>
      <c r="G4138" t="s">
        <v>554</v>
      </c>
      <c r="H4138" t="s">
        <v>7439</v>
      </c>
      <c r="I4138" t="s">
        <v>692</v>
      </c>
      <c r="J4138">
        <v>1022054579.7148</v>
      </c>
      <c r="K4138">
        <v>3.5</v>
      </c>
      <c r="L4138" s="4">
        <v>46935</v>
      </c>
      <c r="M4138" s="4">
        <v>45839</v>
      </c>
    </row>
    <row r="4139" spans="1:13" x14ac:dyDescent="0.4">
      <c r="A4139">
        <v>210001395</v>
      </c>
      <c r="B4139" t="s">
        <v>2132</v>
      </c>
      <c r="C4139" t="s">
        <v>7431</v>
      </c>
      <c r="D4139" t="s">
        <v>554</v>
      </c>
      <c r="F4139" t="s">
        <v>7444</v>
      </c>
      <c r="G4139" t="s">
        <v>554</v>
      </c>
      <c r="H4139" t="s">
        <v>7444</v>
      </c>
      <c r="I4139" t="s">
        <v>692</v>
      </c>
      <c r="J4139">
        <v>1053465345.947554</v>
      </c>
      <c r="K4139">
        <v>3</v>
      </c>
      <c r="L4139" s="4">
        <v>46966</v>
      </c>
      <c r="M4139" s="4">
        <v>45839</v>
      </c>
    </row>
    <row r="4140" spans="1:13" x14ac:dyDescent="0.4">
      <c r="A4140">
        <v>210001395</v>
      </c>
      <c r="B4140" t="s">
        <v>2132</v>
      </c>
      <c r="C4140" t="s">
        <v>7431</v>
      </c>
      <c r="D4140" t="s">
        <v>554</v>
      </c>
      <c r="F4140" t="s">
        <v>7440</v>
      </c>
      <c r="G4140" t="s">
        <v>554</v>
      </c>
      <c r="H4140" t="s">
        <v>7440</v>
      </c>
      <c r="I4140" t="s">
        <v>692</v>
      </c>
      <c r="J4140">
        <v>959565958.30012178</v>
      </c>
      <c r="K4140">
        <v>3</v>
      </c>
      <c r="L4140" s="4">
        <v>46966</v>
      </c>
      <c r="M4140" s="4">
        <v>45839</v>
      </c>
    </row>
    <row r="4141" spans="1:13" x14ac:dyDescent="0.4">
      <c r="A4141">
        <v>210001395</v>
      </c>
      <c r="B4141" t="s">
        <v>2132</v>
      </c>
      <c r="C4141" t="s">
        <v>7431</v>
      </c>
      <c r="D4141" t="s">
        <v>554</v>
      </c>
      <c r="F4141" t="s">
        <v>7458</v>
      </c>
      <c r="G4141" t="s">
        <v>554</v>
      </c>
      <c r="H4141" t="s">
        <v>7458</v>
      </c>
      <c r="I4141" t="s">
        <v>692</v>
      </c>
      <c r="J4141">
        <v>402871801.77903152</v>
      </c>
      <c r="K4141">
        <v>3.25</v>
      </c>
      <c r="L4141" s="4">
        <v>46966</v>
      </c>
      <c r="M4141" s="4">
        <v>45839</v>
      </c>
    </row>
    <row r="4142" spans="1:13" x14ac:dyDescent="0.4">
      <c r="A4142">
        <v>210001395</v>
      </c>
      <c r="B4142" t="s">
        <v>2132</v>
      </c>
      <c r="C4142" t="s">
        <v>7431</v>
      </c>
      <c r="D4142" t="s">
        <v>554</v>
      </c>
      <c r="F4142" t="s">
        <v>7436</v>
      </c>
      <c r="G4142" t="s">
        <v>554</v>
      </c>
      <c r="H4142" t="s">
        <v>7436</v>
      </c>
      <c r="I4142" t="s">
        <v>692</v>
      </c>
      <c r="J4142">
        <v>808352258.50170588</v>
      </c>
      <c r="K4142">
        <v>3</v>
      </c>
      <c r="L4142" s="4">
        <v>46966</v>
      </c>
      <c r="M4142" s="4">
        <v>45870</v>
      </c>
    </row>
    <row r="4143" spans="1:13" x14ac:dyDescent="0.4">
      <c r="A4143">
        <v>210001395</v>
      </c>
      <c r="B4143" t="s">
        <v>2132</v>
      </c>
      <c r="C4143" t="s">
        <v>7431</v>
      </c>
      <c r="D4143" t="s">
        <v>554</v>
      </c>
      <c r="F4143" t="s">
        <v>7470</v>
      </c>
      <c r="G4143" t="s">
        <v>554</v>
      </c>
      <c r="H4143" t="s">
        <v>7470</v>
      </c>
      <c r="I4143" t="s">
        <v>692</v>
      </c>
      <c r="J4143">
        <v>1225916540.8515911</v>
      </c>
      <c r="K4143">
        <v>3</v>
      </c>
      <c r="L4143" s="4">
        <v>46661</v>
      </c>
      <c r="M4143" s="4">
        <v>45901</v>
      </c>
    </row>
    <row r="4144" spans="1:13" x14ac:dyDescent="0.4">
      <c r="A4144">
        <v>210001395</v>
      </c>
      <c r="B4144" t="s">
        <v>2132</v>
      </c>
      <c r="C4144" t="s">
        <v>7431</v>
      </c>
      <c r="D4144" t="s">
        <v>554</v>
      </c>
      <c r="F4144" t="s">
        <v>7451</v>
      </c>
      <c r="G4144" t="s">
        <v>554</v>
      </c>
      <c r="H4144" t="s">
        <v>7451</v>
      </c>
      <c r="I4144" t="s">
        <v>692</v>
      </c>
      <c r="J4144">
        <v>441709559.90041471</v>
      </c>
      <c r="K4144">
        <v>2.75</v>
      </c>
      <c r="L4144" s="4">
        <v>47027</v>
      </c>
      <c r="M4144" s="4">
        <v>45901</v>
      </c>
    </row>
    <row r="4145" spans="1:13" x14ac:dyDescent="0.4">
      <c r="A4145">
        <v>210001395</v>
      </c>
      <c r="B4145" t="s">
        <v>2132</v>
      </c>
      <c r="C4145" t="s">
        <v>7431</v>
      </c>
      <c r="D4145" t="s">
        <v>554</v>
      </c>
      <c r="F4145" t="s">
        <v>9636</v>
      </c>
      <c r="G4145" t="s">
        <v>554</v>
      </c>
      <c r="H4145" t="s">
        <v>9636</v>
      </c>
      <c r="I4145" t="s">
        <v>692</v>
      </c>
      <c r="J4145">
        <v>1147376496.5140591</v>
      </c>
      <c r="K4145">
        <v>3.5</v>
      </c>
      <c r="L4145" s="4">
        <v>47087</v>
      </c>
      <c r="M4145" s="4">
        <v>45931</v>
      </c>
    </row>
    <row r="4146" spans="1:13" x14ac:dyDescent="0.4">
      <c r="A4146">
        <v>210001395</v>
      </c>
      <c r="B4146" t="s">
        <v>2132</v>
      </c>
      <c r="C4146" t="s">
        <v>7431</v>
      </c>
      <c r="D4146" t="s">
        <v>554</v>
      </c>
      <c r="F4146" t="s">
        <v>9637</v>
      </c>
      <c r="G4146" t="s">
        <v>554</v>
      </c>
      <c r="H4146" t="s">
        <v>9637</v>
      </c>
      <c r="I4146" t="s">
        <v>692</v>
      </c>
      <c r="J4146">
        <v>1205281091.641854</v>
      </c>
      <c r="K4146">
        <v>3</v>
      </c>
      <c r="L4146" s="4">
        <v>47056</v>
      </c>
      <c r="M4146" s="4">
        <v>45931</v>
      </c>
    </row>
    <row r="4147" spans="1:13" x14ac:dyDescent="0.4">
      <c r="A4147">
        <v>210001395</v>
      </c>
      <c r="B4147" t="s">
        <v>2132</v>
      </c>
      <c r="C4147" t="s">
        <v>7431</v>
      </c>
      <c r="D4147" t="s">
        <v>554</v>
      </c>
      <c r="F4147" t="s">
        <v>9638</v>
      </c>
      <c r="G4147" t="s">
        <v>554</v>
      </c>
      <c r="H4147" t="s">
        <v>9638</v>
      </c>
      <c r="I4147" t="s">
        <v>692</v>
      </c>
      <c r="J4147">
        <v>665264617.3416338</v>
      </c>
      <c r="K4147">
        <v>2.75</v>
      </c>
      <c r="L4147" s="4">
        <v>47482</v>
      </c>
      <c r="M4147" s="4">
        <v>45962</v>
      </c>
    </row>
    <row r="4148" spans="1:13" x14ac:dyDescent="0.4">
      <c r="A4148">
        <v>210001395</v>
      </c>
      <c r="B4148" t="s">
        <v>2132</v>
      </c>
      <c r="C4148" t="s">
        <v>7431</v>
      </c>
      <c r="D4148" t="s">
        <v>554</v>
      </c>
      <c r="F4148" t="s">
        <v>9639</v>
      </c>
      <c r="G4148" t="s">
        <v>554</v>
      </c>
      <c r="H4148" t="s">
        <v>9639</v>
      </c>
      <c r="I4148" t="s">
        <v>692</v>
      </c>
      <c r="J4148">
        <v>443411875.4255771</v>
      </c>
      <c r="K4148">
        <v>3</v>
      </c>
      <c r="L4148" s="4">
        <v>47117</v>
      </c>
      <c r="M4148" s="4">
        <v>45962</v>
      </c>
    </row>
    <row r="4149" spans="1:13" x14ac:dyDescent="0.4">
      <c r="A4149">
        <v>210001395</v>
      </c>
      <c r="B4149" t="s">
        <v>2132</v>
      </c>
      <c r="C4149" t="s">
        <v>7431</v>
      </c>
      <c r="D4149" t="s">
        <v>554</v>
      </c>
      <c r="F4149" t="s">
        <v>9640</v>
      </c>
      <c r="G4149" t="s">
        <v>554</v>
      </c>
      <c r="H4149" t="s">
        <v>9640</v>
      </c>
      <c r="I4149" t="s">
        <v>692</v>
      </c>
      <c r="J4149">
        <v>952369040.18879139</v>
      </c>
      <c r="K4149">
        <v>3</v>
      </c>
      <c r="L4149" s="4">
        <v>47148</v>
      </c>
      <c r="M4149" s="4">
        <v>45992</v>
      </c>
    </row>
    <row r="4150" spans="1:13" x14ac:dyDescent="0.4">
      <c r="A4150">
        <v>210001395</v>
      </c>
      <c r="B4150" t="s">
        <v>2132</v>
      </c>
      <c r="C4150" t="s">
        <v>7431</v>
      </c>
      <c r="D4150" t="s">
        <v>554</v>
      </c>
      <c r="F4150" t="s">
        <v>9641</v>
      </c>
      <c r="G4150" t="s">
        <v>554</v>
      </c>
      <c r="H4150" t="s">
        <v>9641</v>
      </c>
      <c r="I4150" t="s">
        <v>692</v>
      </c>
      <c r="J4150">
        <v>1071066742.51476</v>
      </c>
      <c r="K4150">
        <v>2.75</v>
      </c>
      <c r="L4150" s="4">
        <v>47513</v>
      </c>
      <c r="M4150" s="4">
        <v>45992</v>
      </c>
    </row>
    <row r="4151" spans="1:13" x14ac:dyDescent="0.4">
      <c r="A4151">
        <v>210001395</v>
      </c>
      <c r="B4151" t="s">
        <v>2132</v>
      </c>
      <c r="C4151" t="s">
        <v>7431</v>
      </c>
      <c r="D4151" t="s">
        <v>554</v>
      </c>
      <c r="F4151" t="s">
        <v>9642</v>
      </c>
      <c r="G4151" t="s">
        <v>554</v>
      </c>
      <c r="H4151" t="s">
        <v>9642</v>
      </c>
      <c r="I4151" t="s">
        <v>692</v>
      </c>
      <c r="J4151">
        <v>452956006.91905928</v>
      </c>
      <c r="K4151">
        <v>2.75</v>
      </c>
      <c r="L4151" s="4">
        <v>47513</v>
      </c>
      <c r="M4151" s="4">
        <v>45992</v>
      </c>
    </row>
    <row r="4152" spans="1:13" x14ac:dyDescent="0.4">
      <c r="A4152">
        <v>210001395</v>
      </c>
      <c r="B4152" t="s">
        <v>2132</v>
      </c>
      <c r="C4152" t="s">
        <v>7431</v>
      </c>
      <c r="D4152" t="s">
        <v>554</v>
      </c>
      <c r="F4152" t="s">
        <v>9643</v>
      </c>
      <c r="G4152" t="s">
        <v>554</v>
      </c>
      <c r="H4152" t="s">
        <v>9643</v>
      </c>
      <c r="I4152" t="s">
        <v>692</v>
      </c>
      <c r="J4152">
        <v>395051969.27558082</v>
      </c>
      <c r="K4152">
        <v>2.75</v>
      </c>
      <c r="L4152" s="4">
        <v>47513</v>
      </c>
      <c r="M4152" s="4">
        <v>45992</v>
      </c>
    </row>
    <row r="4153" spans="1:13" x14ac:dyDescent="0.4">
      <c r="A4153">
        <v>210001395</v>
      </c>
      <c r="B4153" t="s">
        <v>2132</v>
      </c>
      <c r="C4153" t="s">
        <v>7431</v>
      </c>
      <c r="D4153" t="s">
        <v>606</v>
      </c>
      <c r="F4153" t="s">
        <v>7473</v>
      </c>
      <c r="G4153" t="s">
        <v>606</v>
      </c>
      <c r="I4153" t="s">
        <v>692</v>
      </c>
      <c r="J4153">
        <v>550794504.41357613</v>
      </c>
      <c r="L4153" s="4"/>
      <c r="M4153" s="4"/>
    </row>
    <row r="4154" spans="1:13" x14ac:dyDescent="0.4">
      <c r="A4154">
        <v>210001406</v>
      </c>
      <c r="B4154" t="s">
        <v>2029</v>
      </c>
      <c r="C4154" t="s">
        <v>7474</v>
      </c>
      <c r="D4154" t="s">
        <v>4051</v>
      </c>
      <c r="F4154" t="s">
        <v>7480</v>
      </c>
      <c r="G4154" t="s">
        <v>4051</v>
      </c>
      <c r="H4154" t="s">
        <v>7480</v>
      </c>
      <c r="I4154" t="s">
        <v>692</v>
      </c>
      <c r="J4154">
        <v>3516733181.7063708</v>
      </c>
      <c r="K4154">
        <v>12</v>
      </c>
      <c r="L4154" s="4"/>
      <c r="M4154" s="4">
        <v>44958</v>
      </c>
    </row>
    <row r="4155" spans="1:13" x14ac:dyDescent="0.4">
      <c r="A4155">
        <v>210001406</v>
      </c>
      <c r="B4155" t="s">
        <v>2029</v>
      </c>
      <c r="C4155" t="s">
        <v>7474</v>
      </c>
      <c r="D4155" t="s">
        <v>4051</v>
      </c>
      <c r="F4155" t="s">
        <v>7486</v>
      </c>
      <c r="G4155" t="s">
        <v>4051</v>
      </c>
      <c r="H4155" t="s">
        <v>7486</v>
      </c>
      <c r="I4155" t="s">
        <v>692</v>
      </c>
      <c r="J4155">
        <v>964265549.82271469</v>
      </c>
      <c r="K4155">
        <v>15</v>
      </c>
      <c r="L4155" s="4"/>
      <c r="M4155" s="4">
        <v>44743</v>
      </c>
    </row>
    <row r="4156" spans="1:13" x14ac:dyDescent="0.4">
      <c r="A4156">
        <v>210001406</v>
      </c>
      <c r="B4156" t="s">
        <v>2029</v>
      </c>
      <c r="C4156" t="s">
        <v>7474</v>
      </c>
      <c r="D4156" t="s">
        <v>4051</v>
      </c>
      <c r="F4156" t="s">
        <v>4847</v>
      </c>
      <c r="G4156" t="s">
        <v>4051</v>
      </c>
      <c r="H4156" t="s">
        <v>4847</v>
      </c>
      <c r="I4156" t="s">
        <v>692</v>
      </c>
      <c r="J4156">
        <v>2382303123.091413</v>
      </c>
      <c r="K4156">
        <v>14</v>
      </c>
      <c r="L4156" s="4"/>
      <c r="M4156" s="4">
        <v>44682</v>
      </c>
    </row>
    <row r="4157" spans="1:13" x14ac:dyDescent="0.4">
      <c r="A4157">
        <v>210001406</v>
      </c>
      <c r="B4157" t="s">
        <v>2029</v>
      </c>
      <c r="C4157" t="s">
        <v>7474</v>
      </c>
      <c r="D4157" t="s">
        <v>4051</v>
      </c>
      <c r="F4157" t="s">
        <v>7493</v>
      </c>
      <c r="G4157" t="s">
        <v>4051</v>
      </c>
      <c r="H4157" t="s">
        <v>7493</v>
      </c>
      <c r="I4157" t="s">
        <v>692</v>
      </c>
      <c r="J4157">
        <v>283607514.65373957</v>
      </c>
      <c r="K4157">
        <v>6</v>
      </c>
      <c r="L4157" s="4"/>
      <c r="M4157" s="4">
        <v>45170</v>
      </c>
    </row>
    <row r="4158" spans="1:13" x14ac:dyDescent="0.4">
      <c r="A4158">
        <v>210001406</v>
      </c>
      <c r="B4158" t="s">
        <v>2029</v>
      </c>
      <c r="C4158" t="s">
        <v>7474</v>
      </c>
      <c r="D4158" t="s">
        <v>2687</v>
      </c>
      <c r="F4158" t="s">
        <v>7487</v>
      </c>
      <c r="G4158" t="s">
        <v>2687</v>
      </c>
      <c r="H4158" t="s">
        <v>7487</v>
      </c>
      <c r="I4158" t="s">
        <v>692</v>
      </c>
      <c r="J4158">
        <v>3176404164.1218839</v>
      </c>
      <c r="L4158" s="4"/>
      <c r="M4158" s="4"/>
    </row>
    <row r="4159" spans="1:13" x14ac:dyDescent="0.4">
      <c r="A4159">
        <v>210001406</v>
      </c>
      <c r="B4159" t="s">
        <v>2029</v>
      </c>
      <c r="C4159" t="s">
        <v>7474</v>
      </c>
      <c r="D4159" t="s">
        <v>2687</v>
      </c>
      <c r="F4159" t="s">
        <v>4670</v>
      </c>
      <c r="G4159" t="s">
        <v>2687</v>
      </c>
      <c r="H4159" t="s">
        <v>4670</v>
      </c>
      <c r="I4159" t="s">
        <v>692</v>
      </c>
      <c r="J4159">
        <v>22972208686.952911</v>
      </c>
      <c r="L4159" s="4"/>
      <c r="M4159" s="4"/>
    </row>
    <row r="4160" spans="1:13" x14ac:dyDescent="0.4">
      <c r="A4160">
        <v>210001406</v>
      </c>
      <c r="B4160" t="s">
        <v>2029</v>
      </c>
      <c r="C4160" t="s">
        <v>7474</v>
      </c>
      <c r="D4160" t="s">
        <v>2687</v>
      </c>
      <c r="F4160" t="s">
        <v>4730</v>
      </c>
      <c r="G4160" t="s">
        <v>2687</v>
      </c>
      <c r="H4160" t="s">
        <v>4730</v>
      </c>
      <c r="I4160" t="s">
        <v>692</v>
      </c>
      <c r="J4160">
        <v>9188883474.7811642</v>
      </c>
      <c r="L4160" s="4"/>
      <c r="M4160" s="4"/>
    </row>
    <row r="4161" spans="1:13" x14ac:dyDescent="0.4">
      <c r="A4161">
        <v>210001406</v>
      </c>
      <c r="B4161" t="s">
        <v>2029</v>
      </c>
      <c r="C4161" t="s">
        <v>7474</v>
      </c>
      <c r="D4161" t="s">
        <v>2687</v>
      </c>
      <c r="F4161" t="s">
        <v>7481</v>
      </c>
      <c r="G4161" t="s">
        <v>2687</v>
      </c>
      <c r="H4161" t="s">
        <v>7481</v>
      </c>
      <c r="I4161" t="s">
        <v>692</v>
      </c>
      <c r="J4161">
        <v>6182643819.4515238</v>
      </c>
      <c r="L4161" s="4"/>
      <c r="M4161" s="4"/>
    </row>
    <row r="4162" spans="1:13" x14ac:dyDescent="0.4">
      <c r="A4162">
        <v>210001406</v>
      </c>
      <c r="B4162" t="s">
        <v>2029</v>
      </c>
      <c r="C4162" t="s">
        <v>7474</v>
      </c>
      <c r="D4162" t="s">
        <v>2687</v>
      </c>
      <c r="F4162" t="s">
        <v>4859</v>
      </c>
      <c r="G4162" t="s">
        <v>2687</v>
      </c>
      <c r="H4162" t="s">
        <v>4859</v>
      </c>
      <c r="I4162" t="s">
        <v>692</v>
      </c>
      <c r="J4162">
        <v>3062961158.2603879</v>
      </c>
      <c r="L4162" s="4"/>
      <c r="M4162" s="4"/>
    </row>
    <row r="4163" spans="1:13" x14ac:dyDescent="0.4">
      <c r="A4163">
        <v>210001406</v>
      </c>
      <c r="B4163" t="s">
        <v>2029</v>
      </c>
      <c r="C4163" t="s">
        <v>7474</v>
      </c>
      <c r="D4163" t="s">
        <v>2687</v>
      </c>
      <c r="F4163" t="s">
        <v>7477</v>
      </c>
      <c r="G4163" t="s">
        <v>2687</v>
      </c>
      <c r="H4163" t="s">
        <v>7477</v>
      </c>
      <c r="I4163" t="s">
        <v>692</v>
      </c>
      <c r="J4163">
        <v>14180375732.686979</v>
      </c>
      <c r="L4163" s="4"/>
      <c r="M4163" s="4"/>
    </row>
    <row r="4164" spans="1:13" x14ac:dyDescent="0.4">
      <c r="A4164">
        <v>210001406</v>
      </c>
      <c r="B4164" t="s">
        <v>2029</v>
      </c>
      <c r="C4164" t="s">
        <v>7474</v>
      </c>
      <c r="D4164" t="s">
        <v>2687</v>
      </c>
      <c r="F4164" t="s">
        <v>7483</v>
      </c>
      <c r="G4164" t="s">
        <v>2687</v>
      </c>
      <c r="H4164" t="s">
        <v>7483</v>
      </c>
      <c r="I4164" t="s">
        <v>692</v>
      </c>
      <c r="J4164">
        <v>87804886536.797791</v>
      </c>
      <c r="L4164" s="4"/>
      <c r="M4164" s="4"/>
    </row>
    <row r="4165" spans="1:13" x14ac:dyDescent="0.4">
      <c r="A4165">
        <v>210001406</v>
      </c>
      <c r="B4165" t="s">
        <v>2029</v>
      </c>
      <c r="C4165" t="s">
        <v>7474</v>
      </c>
      <c r="D4165" t="s">
        <v>2687</v>
      </c>
      <c r="F4165" t="s">
        <v>4782</v>
      </c>
      <c r="G4165" t="s">
        <v>2687</v>
      </c>
      <c r="H4165" t="s">
        <v>4782</v>
      </c>
      <c r="I4165" t="s">
        <v>692</v>
      </c>
      <c r="J4165">
        <v>21213842096.09972</v>
      </c>
      <c r="L4165" s="4"/>
      <c r="M4165" s="4"/>
    </row>
    <row r="4166" spans="1:13" x14ac:dyDescent="0.4">
      <c r="A4166">
        <v>210001406</v>
      </c>
      <c r="B4166" t="s">
        <v>2029</v>
      </c>
      <c r="C4166" t="s">
        <v>7474</v>
      </c>
      <c r="D4166" t="s">
        <v>2687</v>
      </c>
      <c r="F4166" t="s">
        <v>7485</v>
      </c>
      <c r="G4166" t="s">
        <v>2687</v>
      </c>
      <c r="H4166" t="s">
        <v>7485</v>
      </c>
      <c r="I4166" t="s">
        <v>692</v>
      </c>
      <c r="J4166">
        <v>4594441737.3905821</v>
      </c>
      <c r="L4166" s="4"/>
      <c r="M4166" s="4"/>
    </row>
    <row r="4167" spans="1:13" x14ac:dyDescent="0.4">
      <c r="A4167">
        <v>210001406</v>
      </c>
      <c r="B4167" t="s">
        <v>2029</v>
      </c>
      <c r="C4167" t="s">
        <v>7474</v>
      </c>
      <c r="D4167" t="s">
        <v>2687</v>
      </c>
      <c r="F4167" t="s">
        <v>7486</v>
      </c>
      <c r="G4167" t="s">
        <v>2687</v>
      </c>
      <c r="H4167" t="s">
        <v>7486</v>
      </c>
      <c r="I4167" t="s">
        <v>692</v>
      </c>
      <c r="J4167">
        <v>5615428790.1440449</v>
      </c>
      <c r="L4167" s="4"/>
      <c r="M4167" s="4"/>
    </row>
    <row r="4168" spans="1:13" x14ac:dyDescent="0.4">
      <c r="A4168">
        <v>210001406</v>
      </c>
      <c r="B4168" t="s">
        <v>2029</v>
      </c>
      <c r="C4168" t="s">
        <v>7474</v>
      </c>
      <c r="D4168" t="s">
        <v>2687</v>
      </c>
      <c r="F4168" t="s">
        <v>7491</v>
      </c>
      <c r="G4168" t="s">
        <v>2687</v>
      </c>
      <c r="H4168" t="s">
        <v>7491</v>
      </c>
      <c r="I4168" t="s">
        <v>692</v>
      </c>
      <c r="J4168">
        <v>15258084288.371189</v>
      </c>
      <c r="L4168" s="4"/>
      <c r="M4168" s="4"/>
    </row>
    <row r="4169" spans="1:13" x14ac:dyDescent="0.4">
      <c r="A4169">
        <v>210001406</v>
      </c>
      <c r="B4169" t="s">
        <v>2029</v>
      </c>
      <c r="C4169" t="s">
        <v>7474</v>
      </c>
      <c r="D4169" t="s">
        <v>2687</v>
      </c>
      <c r="F4169" t="s">
        <v>4847</v>
      </c>
      <c r="G4169" t="s">
        <v>2687</v>
      </c>
      <c r="H4169" t="s">
        <v>4847</v>
      </c>
      <c r="I4169" t="s">
        <v>692</v>
      </c>
      <c r="J4169">
        <v>1758366590.8531859</v>
      </c>
      <c r="L4169" s="4"/>
      <c r="M4169" s="4"/>
    </row>
    <row r="4170" spans="1:13" x14ac:dyDescent="0.4">
      <c r="A4170">
        <v>210001406</v>
      </c>
      <c r="B4170" t="s">
        <v>2029</v>
      </c>
      <c r="C4170" t="s">
        <v>7474</v>
      </c>
      <c r="D4170" t="s">
        <v>2687</v>
      </c>
      <c r="F4170" t="s">
        <v>4852</v>
      </c>
      <c r="G4170" t="s">
        <v>2687</v>
      </c>
      <c r="H4170" t="s">
        <v>4852</v>
      </c>
      <c r="I4170" t="s">
        <v>692</v>
      </c>
      <c r="J4170">
        <v>40839482110.138496</v>
      </c>
      <c r="L4170" s="4"/>
      <c r="M4170" s="4"/>
    </row>
    <row r="4171" spans="1:13" x14ac:dyDescent="0.4">
      <c r="A4171">
        <v>210001406</v>
      </c>
      <c r="B4171" t="s">
        <v>2029</v>
      </c>
      <c r="C4171" t="s">
        <v>7474</v>
      </c>
      <c r="D4171" t="s">
        <v>2687</v>
      </c>
      <c r="F4171" t="s">
        <v>7475</v>
      </c>
      <c r="G4171" t="s">
        <v>2687</v>
      </c>
      <c r="H4171" t="s">
        <v>7475</v>
      </c>
      <c r="I4171" t="s">
        <v>692</v>
      </c>
      <c r="J4171">
        <v>22802044178.16066</v>
      </c>
      <c r="L4171" s="4"/>
      <c r="M4171" s="4"/>
    </row>
    <row r="4172" spans="1:13" x14ac:dyDescent="0.4">
      <c r="A4172">
        <v>210001406</v>
      </c>
      <c r="B4172" t="s">
        <v>2029</v>
      </c>
      <c r="C4172" t="s">
        <v>7474</v>
      </c>
      <c r="D4172" t="s">
        <v>2687</v>
      </c>
      <c r="F4172" t="s">
        <v>7476</v>
      </c>
      <c r="G4172" t="s">
        <v>2687</v>
      </c>
      <c r="H4172" t="s">
        <v>7476</v>
      </c>
      <c r="I4172" t="s">
        <v>692</v>
      </c>
      <c r="J4172">
        <v>36528647887.401657</v>
      </c>
      <c r="L4172" s="4"/>
      <c r="M4172" s="4"/>
    </row>
    <row r="4173" spans="1:13" x14ac:dyDescent="0.4">
      <c r="A4173">
        <v>210001406</v>
      </c>
      <c r="B4173" t="s">
        <v>2029</v>
      </c>
      <c r="C4173" t="s">
        <v>7474</v>
      </c>
      <c r="D4173" t="s">
        <v>2687</v>
      </c>
      <c r="F4173" t="s">
        <v>7480</v>
      </c>
      <c r="G4173" t="s">
        <v>2687</v>
      </c>
      <c r="H4173" t="s">
        <v>7480</v>
      </c>
      <c r="I4173" t="s">
        <v>692</v>
      </c>
      <c r="J4173">
        <v>10266592030.46537</v>
      </c>
      <c r="L4173" s="4"/>
      <c r="M4173" s="4"/>
    </row>
    <row r="4174" spans="1:13" x14ac:dyDescent="0.4">
      <c r="A4174">
        <v>210001406</v>
      </c>
      <c r="B4174" t="s">
        <v>2029</v>
      </c>
      <c r="C4174" t="s">
        <v>7474</v>
      </c>
      <c r="D4174" t="s">
        <v>2687</v>
      </c>
      <c r="F4174" t="s">
        <v>7482</v>
      </c>
      <c r="G4174" t="s">
        <v>2687</v>
      </c>
      <c r="H4174" t="s">
        <v>7482</v>
      </c>
      <c r="I4174" t="s">
        <v>692</v>
      </c>
      <c r="J4174">
        <v>6522972837.0360107</v>
      </c>
      <c r="L4174" s="4"/>
      <c r="M4174" s="4"/>
    </row>
    <row r="4175" spans="1:13" x14ac:dyDescent="0.4">
      <c r="A4175">
        <v>210001406</v>
      </c>
      <c r="B4175" t="s">
        <v>2029</v>
      </c>
      <c r="C4175" t="s">
        <v>7474</v>
      </c>
      <c r="D4175" t="s">
        <v>2687</v>
      </c>
      <c r="F4175" t="s">
        <v>7488</v>
      </c>
      <c r="G4175" t="s">
        <v>2687</v>
      </c>
      <c r="H4175" t="s">
        <v>7488</v>
      </c>
      <c r="I4175" t="s">
        <v>692</v>
      </c>
      <c r="J4175">
        <v>7884288907.3739595</v>
      </c>
      <c r="L4175" s="4"/>
      <c r="M4175" s="4"/>
    </row>
    <row r="4176" spans="1:13" x14ac:dyDescent="0.4">
      <c r="A4176">
        <v>210001406</v>
      </c>
      <c r="B4176" t="s">
        <v>2029</v>
      </c>
      <c r="C4176" t="s">
        <v>7474</v>
      </c>
      <c r="D4176" t="s">
        <v>2687</v>
      </c>
      <c r="F4176" t="s">
        <v>7490</v>
      </c>
      <c r="G4176" t="s">
        <v>2687</v>
      </c>
      <c r="H4176" t="s">
        <v>7490</v>
      </c>
      <c r="I4176" t="s">
        <v>692</v>
      </c>
      <c r="J4176">
        <v>11174136077.35734</v>
      </c>
      <c r="L4176" s="4"/>
      <c r="M4176" s="4"/>
    </row>
    <row r="4177" spans="1:13" x14ac:dyDescent="0.4">
      <c r="A4177">
        <v>210001406</v>
      </c>
      <c r="B4177" t="s">
        <v>2029</v>
      </c>
      <c r="C4177" t="s">
        <v>7474</v>
      </c>
      <c r="D4177" t="s">
        <v>2687</v>
      </c>
      <c r="F4177" t="s">
        <v>7493</v>
      </c>
      <c r="G4177" t="s">
        <v>2687</v>
      </c>
      <c r="H4177" t="s">
        <v>7493</v>
      </c>
      <c r="I4177" t="s">
        <v>692</v>
      </c>
      <c r="J4177">
        <v>1418037573.268698</v>
      </c>
      <c r="L4177" s="4"/>
      <c r="M4177" s="4"/>
    </row>
    <row r="4178" spans="1:13" x14ac:dyDescent="0.4">
      <c r="A4178">
        <v>210001406</v>
      </c>
      <c r="B4178" t="s">
        <v>2029</v>
      </c>
      <c r="C4178" t="s">
        <v>7474</v>
      </c>
      <c r="D4178" t="s">
        <v>2687</v>
      </c>
      <c r="F4178" t="s">
        <v>7484</v>
      </c>
      <c r="G4178" t="s">
        <v>2687</v>
      </c>
      <c r="H4178" t="s">
        <v>7484</v>
      </c>
      <c r="I4178" t="s">
        <v>692</v>
      </c>
      <c r="J4178">
        <v>50141808590.781158</v>
      </c>
      <c r="L4178" s="4"/>
      <c r="M4178" s="4"/>
    </row>
    <row r="4179" spans="1:13" x14ac:dyDescent="0.4">
      <c r="A4179">
        <v>210001406</v>
      </c>
      <c r="B4179" t="s">
        <v>2029</v>
      </c>
      <c r="C4179" t="s">
        <v>7474</v>
      </c>
      <c r="D4179" t="s">
        <v>2687</v>
      </c>
      <c r="F4179" t="s">
        <v>7489</v>
      </c>
      <c r="G4179" t="s">
        <v>2687</v>
      </c>
      <c r="H4179" t="s">
        <v>7489</v>
      </c>
      <c r="I4179" t="s">
        <v>692</v>
      </c>
      <c r="J4179">
        <v>14123654229.756229</v>
      </c>
      <c r="L4179" s="4"/>
      <c r="M4179" s="4"/>
    </row>
    <row r="4180" spans="1:13" x14ac:dyDescent="0.4">
      <c r="A4180">
        <v>210001406</v>
      </c>
      <c r="B4180" t="s">
        <v>2029</v>
      </c>
      <c r="C4180" t="s">
        <v>7474</v>
      </c>
      <c r="D4180" t="s">
        <v>2687</v>
      </c>
      <c r="F4180" t="s">
        <v>7492</v>
      </c>
      <c r="G4180" t="s">
        <v>2687</v>
      </c>
      <c r="H4180" t="s">
        <v>7492</v>
      </c>
      <c r="I4180" t="s">
        <v>692</v>
      </c>
      <c r="J4180">
        <v>2552467631.883657</v>
      </c>
      <c r="L4180" s="4"/>
      <c r="M4180" s="4"/>
    </row>
    <row r="4181" spans="1:13" x14ac:dyDescent="0.4">
      <c r="A4181">
        <v>210001406</v>
      </c>
      <c r="B4181" t="s">
        <v>2029</v>
      </c>
      <c r="C4181" t="s">
        <v>7474</v>
      </c>
      <c r="D4181" t="s">
        <v>2687</v>
      </c>
      <c r="F4181" t="s">
        <v>7478</v>
      </c>
      <c r="G4181" t="s">
        <v>2687</v>
      </c>
      <c r="H4181" t="s">
        <v>7478</v>
      </c>
      <c r="I4181" t="s">
        <v>692</v>
      </c>
      <c r="J4181">
        <v>13783325212.171749</v>
      </c>
      <c r="L4181" s="4"/>
      <c r="M4181" s="4"/>
    </row>
    <row r="4182" spans="1:13" x14ac:dyDescent="0.4">
      <c r="A4182">
        <v>210001406</v>
      </c>
      <c r="B4182" t="s">
        <v>2029</v>
      </c>
      <c r="C4182" t="s">
        <v>7474</v>
      </c>
      <c r="D4182" t="s">
        <v>2687</v>
      </c>
      <c r="F4182" t="s">
        <v>7479</v>
      </c>
      <c r="G4182" t="s">
        <v>2687</v>
      </c>
      <c r="H4182" t="s">
        <v>7479</v>
      </c>
      <c r="I4182" t="s">
        <v>692</v>
      </c>
      <c r="J4182">
        <v>7997731913.2354565</v>
      </c>
      <c r="L4182" s="4"/>
      <c r="M4182" s="4"/>
    </row>
    <row r="4183" spans="1:13" x14ac:dyDescent="0.4">
      <c r="A4183">
        <v>210001406</v>
      </c>
      <c r="B4183" t="s">
        <v>2029</v>
      </c>
      <c r="C4183" t="s">
        <v>7474</v>
      </c>
      <c r="D4183" t="s">
        <v>2687</v>
      </c>
      <c r="F4183" t="s">
        <v>9644</v>
      </c>
      <c r="G4183" t="s">
        <v>2687</v>
      </c>
      <c r="H4183" t="s">
        <v>9644</v>
      </c>
      <c r="I4183" t="s">
        <v>692</v>
      </c>
      <c r="J4183">
        <v>11344300586.14959</v>
      </c>
      <c r="L4183" s="4"/>
      <c r="M4183" s="4"/>
    </row>
    <row r="4184" spans="1:13" x14ac:dyDescent="0.4">
      <c r="A4184">
        <v>210001406</v>
      </c>
      <c r="B4184" t="s">
        <v>2029</v>
      </c>
      <c r="C4184" t="s">
        <v>7474</v>
      </c>
      <c r="D4184" t="s">
        <v>2687</v>
      </c>
      <c r="F4184" t="s">
        <v>9645</v>
      </c>
      <c r="G4184" t="s">
        <v>2687</v>
      </c>
      <c r="H4184" t="s">
        <v>9645</v>
      </c>
      <c r="I4184" t="s">
        <v>692</v>
      </c>
      <c r="J4184">
        <v>10947250065.63435</v>
      </c>
      <c r="L4184" s="4"/>
      <c r="M4184" s="4"/>
    </row>
    <row r="4185" spans="1:13" x14ac:dyDescent="0.4">
      <c r="A4185">
        <v>210001421</v>
      </c>
      <c r="B4185" t="s">
        <v>2129</v>
      </c>
      <c r="C4185" t="s">
        <v>7494</v>
      </c>
      <c r="D4185" t="s">
        <v>554</v>
      </c>
      <c r="E4185" t="s">
        <v>7495</v>
      </c>
      <c r="F4185" t="s">
        <v>7496</v>
      </c>
      <c r="G4185" t="s">
        <v>554</v>
      </c>
      <c r="H4185" t="s">
        <v>7497</v>
      </c>
      <c r="I4185" t="s">
        <v>692</v>
      </c>
      <c r="J4185">
        <v>28750030084.321201</v>
      </c>
      <c r="K4185">
        <v>1</v>
      </c>
      <c r="L4185" s="4">
        <v>49309</v>
      </c>
      <c r="M4185" s="4">
        <v>44729</v>
      </c>
    </row>
    <row r="4186" spans="1:13" x14ac:dyDescent="0.4">
      <c r="A4186">
        <v>210001421</v>
      </c>
      <c r="B4186" t="s">
        <v>2129</v>
      </c>
      <c r="C4186" t="s">
        <v>7494</v>
      </c>
      <c r="D4186" t="s">
        <v>2687</v>
      </c>
      <c r="E4186" t="s">
        <v>9646</v>
      </c>
      <c r="F4186" t="s">
        <v>7497</v>
      </c>
      <c r="G4186" t="s">
        <v>2687</v>
      </c>
      <c r="H4186" t="s">
        <v>2156</v>
      </c>
      <c r="I4186" t="s">
        <v>692</v>
      </c>
      <c r="J4186">
        <v>431535743.562163</v>
      </c>
      <c r="L4186" s="4"/>
      <c r="M4186" s="4"/>
    </row>
    <row r="4187" spans="1:13" x14ac:dyDescent="0.4">
      <c r="A4187">
        <v>210001483</v>
      </c>
      <c r="B4187" t="s">
        <v>7498</v>
      </c>
      <c r="C4187" t="s">
        <v>7499</v>
      </c>
      <c r="D4187" t="s">
        <v>2687</v>
      </c>
      <c r="E4187" t="s">
        <v>7525</v>
      </c>
      <c r="F4187" t="s">
        <v>7526</v>
      </c>
      <c r="G4187" t="s">
        <v>2687</v>
      </c>
      <c r="H4187" t="s">
        <v>7526</v>
      </c>
      <c r="I4187" t="s">
        <v>692</v>
      </c>
      <c r="J4187">
        <v>14495988165.615499</v>
      </c>
      <c r="L4187" s="4"/>
      <c r="M4187" s="4"/>
    </row>
    <row r="4188" spans="1:13" x14ac:dyDescent="0.4">
      <c r="A4188">
        <v>210001483</v>
      </c>
      <c r="B4188" t="s">
        <v>7498</v>
      </c>
      <c r="C4188" t="s">
        <v>7499</v>
      </c>
      <c r="D4188" t="s">
        <v>2687</v>
      </c>
      <c r="E4188" t="s">
        <v>7532</v>
      </c>
      <c r="F4188" t="s">
        <v>7533</v>
      </c>
      <c r="G4188" t="s">
        <v>2687</v>
      </c>
      <c r="H4188" t="s">
        <v>7533</v>
      </c>
      <c r="I4188" t="s">
        <v>812</v>
      </c>
      <c r="J4188">
        <v>16620057900.7379</v>
      </c>
      <c r="L4188" s="4"/>
      <c r="M4188" s="4"/>
    </row>
    <row r="4189" spans="1:13" x14ac:dyDescent="0.4">
      <c r="A4189">
        <v>210001483</v>
      </c>
      <c r="B4189" t="s">
        <v>7498</v>
      </c>
      <c r="C4189" t="s">
        <v>7499</v>
      </c>
      <c r="D4189" t="s">
        <v>2687</v>
      </c>
      <c r="E4189" t="s">
        <v>7534</v>
      </c>
      <c r="F4189" t="s">
        <v>7535</v>
      </c>
      <c r="G4189" t="s">
        <v>2687</v>
      </c>
      <c r="H4189" t="s">
        <v>7535</v>
      </c>
      <c r="I4189" t="s">
        <v>692</v>
      </c>
      <c r="J4189">
        <v>36239977023.966797</v>
      </c>
      <c r="L4189" s="4"/>
      <c r="M4189" s="4"/>
    </row>
    <row r="4190" spans="1:13" x14ac:dyDescent="0.4">
      <c r="A4190">
        <v>210001483</v>
      </c>
      <c r="B4190" t="s">
        <v>7498</v>
      </c>
      <c r="C4190" t="s">
        <v>7499</v>
      </c>
      <c r="D4190" t="s">
        <v>2687</v>
      </c>
      <c r="E4190" t="s">
        <v>7544</v>
      </c>
      <c r="F4190" t="s">
        <v>7545</v>
      </c>
      <c r="G4190" t="s">
        <v>2687</v>
      </c>
      <c r="H4190" t="s">
        <v>7545</v>
      </c>
      <c r="I4190" t="s">
        <v>692</v>
      </c>
      <c r="J4190">
        <v>11805532762.077299</v>
      </c>
      <c r="L4190" s="4"/>
      <c r="M4190" s="4"/>
    </row>
    <row r="4191" spans="1:13" x14ac:dyDescent="0.4">
      <c r="A4191">
        <v>210001483</v>
      </c>
      <c r="B4191" t="s">
        <v>7498</v>
      </c>
      <c r="C4191" t="s">
        <v>7499</v>
      </c>
      <c r="D4191" t="s">
        <v>2687</v>
      </c>
      <c r="E4191" t="s">
        <v>7546</v>
      </c>
      <c r="F4191" t="s">
        <v>7547</v>
      </c>
      <c r="G4191" t="s">
        <v>2687</v>
      </c>
      <c r="H4191" t="s">
        <v>7545</v>
      </c>
      <c r="I4191" t="s">
        <v>692</v>
      </c>
      <c r="J4191">
        <v>52218977026.755402</v>
      </c>
      <c r="L4191" s="4"/>
      <c r="M4191" s="4"/>
    </row>
    <row r="4192" spans="1:13" x14ac:dyDescent="0.4">
      <c r="A4192">
        <v>210001483</v>
      </c>
      <c r="B4192" t="s">
        <v>7498</v>
      </c>
      <c r="C4192" t="s">
        <v>7499</v>
      </c>
      <c r="D4192" t="s">
        <v>2687</v>
      </c>
      <c r="E4192" t="s">
        <v>7500</v>
      </c>
      <c r="F4192" t="s">
        <v>7538</v>
      </c>
      <c r="G4192" t="s">
        <v>2687</v>
      </c>
      <c r="H4192" t="s">
        <v>7538</v>
      </c>
      <c r="I4192" t="s">
        <v>692</v>
      </c>
      <c r="L4192" s="4"/>
      <c r="M4192" s="4"/>
    </row>
    <row r="4193" spans="1:13" x14ac:dyDescent="0.4">
      <c r="A4193">
        <v>210001483</v>
      </c>
      <c r="B4193" t="s">
        <v>7498</v>
      </c>
      <c r="C4193" t="s">
        <v>7499</v>
      </c>
      <c r="D4193" t="s">
        <v>2687</v>
      </c>
      <c r="E4193" t="s">
        <v>7500</v>
      </c>
      <c r="F4193" t="s">
        <v>7511</v>
      </c>
      <c r="G4193" t="s">
        <v>2687</v>
      </c>
      <c r="H4193" t="s">
        <v>7511</v>
      </c>
      <c r="I4193" t="s">
        <v>692</v>
      </c>
      <c r="L4193" s="4"/>
      <c r="M4193" s="4"/>
    </row>
    <row r="4194" spans="1:13" x14ac:dyDescent="0.4">
      <c r="A4194">
        <v>210001483</v>
      </c>
      <c r="B4194" t="s">
        <v>7498</v>
      </c>
      <c r="C4194" t="s">
        <v>7499</v>
      </c>
      <c r="D4194" t="s">
        <v>2687</v>
      </c>
      <c r="E4194" t="s">
        <v>7500</v>
      </c>
      <c r="F4194" t="s">
        <v>7515</v>
      </c>
      <c r="G4194" t="s">
        <v>2687</v>
      </c>
      <c r="H4194" t="s">
        <v>7515</v>
      </c>
      <c r="I4194" t="s">
        <v>692</v>
      </c>
      <c r="L4194" s="4"/>
      <c r="M4194" s="4"/>
    </row>
    <row r="4195" spans="1:13" x14ac:dyDescent="0.4">
      <c r="A4195">
        <v>210001483</v>
      </c>
      <c r="B4195" t="s">
        <v>7498</v>
      </c>
      <c r="C4195" t="s">
        <v>7499</v>
      </c>
      <c r="D4195" t="s">
        <v>2687</v>
      </c>
      <c r="E4195" t="s">
        <v>7500</v>
      </c>
      <c r="F4195" t="s">
        <v>7519</v>
      </c>
      <c r="G4195" t="s">
        <v>2687</v>
      </c>
      <c r="H4195" t="s">
        <v>7519</v>
      </c>
      <c r="I4195" t="s">
        <v>692</v>
      </c>
      <c r="L4195" s="4"/>
      <c r="M4195" s="4"/>
    </row>
    <row r="4196" spans="1:13" x14ac:dyDescent="0.4">
      <c r="A4196">
        <v>210001483</v>
      </c>
      <c r="B4196" t="s">
        <v>7498</v>
      </c>
      <c r="C4196" t="s">
        <v>7499</v>
      </c>
      <c r="D4196" t="s">
        <v>2687</v>
      </c>
      <c r="E4196" t="s">
        <v>7500</v>
      </c>
      <c r="F4196" t="s">
        <v>7521</v>
      </c>
      <c r="G4196" t="s">
        <v>2687</v>
      </c>
      <c r="H4196" t="s">
        <v>7521</v>
      </c>
      <c r="I4196" t="s">
        <v>692</v>
      </c>
      <c r="L4196" s="4"/>
      <c r="M4196" s="4"/>
    </row>
    <row r="4197" spans="1:13" x14ac:dyDescent="0.4">
      <c r="A4197">
        <v>210001483</v>
      </c>
      <c r="B4197" t="s">
        <v>7498</v>
      </c>
      <c r="C4197" t="s">
        <v>7499</v>
      </c>
      <c r="D4197" t="s">
        <v>2687</v>
      </c>
      <c r="E4197" t="s">
        <v>7500</v>
      </c>
      <c r="F4197" t="s">
        <v>7527</v>
      </c>
      <c r="G4197" t="s">
        <v>2687</v>
      </c>
      <c r="H4197" t="s">
        <v>7527</v>
      </c>
      <c r="I4197" t="s">
        <v>692</v>
      </c>
      <c r="L4197" s="4"/>
      <c r="M4197" s="4"/>
    </row>
    <row r="4198" spans="1:13" x14ac:dyDescent="0.4">
      <c r="A4198">
        <v>210001483</v>
      </c>
      <c r="B4198" t="s">
        <v>7498</v>
      </c>
      <c r="C4198" t="s">
        <v>7499</v>
      </c>
      <c r="D4198" t="s">
        <v>2687</v>
      </c>
      <c r="E4198" t="s">
        <v>7500</v>
      </c>
      <c r="F4198" t="s">
        <v>7528</v>
      </c>
      <c r="G4198" t="s">
        <v>2687</v>
      </c>
      <c r="H4198" t="s">
        <v>7528</v>
      </c>
      <c r="I4198" t="s">
        <v>692</v>
      </c>
      <c r="L4198" s="4"/>
      <c r="M4198" s="4"/>
    </row>
    <row r="4199" spans="1:13" x14ac:dyDescent="0.4">
      <c r="A4199">
        <v>210001483</v>
      </c>
      <c r="B4199" t="s">
        <v>7498</v>
      </c>
      <c r="C4199" t="s">
        <v>7499</v>
      </c>
      <c r="D4199" t="s">
        <v>2687</v>
      </c>
      <c r="E4199" t="s">
        <v>7500</v>
      </c>
      <c r="F4199" t="s">
        <v>7531</v>
      </c>
      <c r="G4199" t="s">
        <v>2687</v>
      </c>
      <c r="H4199" t="s">
        <v>7531</v>
      </c>
      <c r="I4199" t="s">
        <v>692</v>
      </c>
      <c r="L4199" s="4"/>
      <c r="M4199" s="4"/>
    </row>
    <row r="4200" spans="1:13" x14ac:dyDescent="0.4">
      <c r="A4200">
        <v>210001483</v>
      </c>
      <c r="B4200" t="s">
        <v>7498</v>
      </c>
      <c r="C4200" t="s">
        <v>7499</v>
      </c>
      <c r="D4200" t="s">
        <v>2687</v>
      </c>
      <c r="E4200" t="s">
        <v>7500</v>
      </c>
      <c r="F4200" t="s">
        <v>7542</v>
      </c>
      <c r="G4200" t="s">
        <v>2687</v>
      </c>
      <c r="H4200" t="s">
        <v>7542</v>
      </c>
      <c r="I4200" t="s">
        <v>692</v>
      </c>
      <c r="L4200" s="4"/>
      <c r="M4200" s="4"/>
    </row>
    <row r="4201" spans="1:13" x14ac:dyDescent="0.4">
      <c r="A4201">
        <v>210001483</v>
      </c>
      <c r="B4201" t="s">
        <v>7498</v>
      </c>
      <c r="C4201" t="s">
        <v>7499</v>
      </c>
      <c r="D4201" t="s">
        <v>2687</v>
      </c>
      <c r="E4201" t="s">
        <v>7500</v>
      </c>
      <c r="F4201" t="s">
        <v>7554</v>
      </c>
      <c r="G4201" t="s">
        <v>2687</v>
      </c>
      <c r="H4201" t="s">
        <v>7554</v>
      </c>
      <c r="I4201" t="s">
        <v>692</v>
      </c>
      <c r="L4201" s="4"/>
      <c r="M4201" s="4"/>
    </row>
    <row r="4202" spans="1:13" x14ac:dyDescent="0.4">
      <c r="A4202">
        <v>210001483</v>
      </c>
      <c r="B4202" t="s">
        <v>7498</v>
      </c>
      <c r="C4202" t="s">
        <v>7499</v>
      </c>
      <c r="D4202" t="s">
        <v>2687</v>
      </c>
      <c r="E4202" t="s">
        <v>7500</v>
      </c>
      <c r="F4202" t="s">
        <v>7550</v>
      </c>
      <c r="G4202" t="s">
        <v>2687</v>
      </c>
      <c r="H4202" t="s">
        <v>7550</v>
      </c>
      <c r="I4202" t="s">
        <v>692</v>
      </c>
      <c r="L4202" s="4"/>
      <c r="M4202" s="4"/>
    </row>
    <row r="4203" spans="1:13" x14ac:dyDescent="0.4">
      <c r="A4203">
        <v>210001483</v>
      </c>
      <c r="B4203" t="s">
        <v>7498</v>
      </c>
      <c r="C4203" t="s">
        <v>7499</v>
      </c>
      <c r="D4203" t="s">
        <v>2687</v>
      </c>
      <c r="E4203" t="s">
        <v>7500</v>
      </c>
      <c r="F4203" t="s">
        <v>7501</v>
      </c>
      <c r="G4203" t="s">
        <v>2687</v>
      </c>
      <c r="H4203" t="s">
        <v>7501</v>
      </c>
      <c r="I4203" t="s">
        <v>692</v>
      </c>
      <c r="L4203" s="4"/>
      <c r="M4203" s="4"/>
    </row>
    <row r="4204" spans="1:13" x14ac:dyDescent="0.4">
      <c r="A4204">
        <v>210001483</v>
      </c>
      <c r="B4204" t="s">
        <v>7498</v>
      </c>
      <c r="C4204" t="s">
        <v>7499</v>
      </c>
      <c r="D4204" t="s">
        <v>2687</v>
      </c>
      <c r="E4204" t="s">
        <v>7500</v>
      </c>
      <c r="F4204" t="s">
        <v>7508</v>
      </c>
      <c r="G4204" t="s">
        <v>2687</v>
      </c>
      <c r="H4204" t="s">
        <v>7508</v>
      </c>
      <c r="I4204" t="s">
        <v>692</v>
      </c>
      <c r="L4204" s="4"/>
      <c r="M4204" s="4"/>
    </row>
    <row r="4205" spans="1:13" x14ac:dyDescent="0.4">
      <c r="A4205">
        <v>210001483</v>
      </c>
      <c r="B4205" t="s">
        <v>7498</v>
      </c>
      <c r="C4205" t="s">
        <v>7499</v>
      </c>
      <c r="D4205" t="s">
        <v>2687</v>
      </c>
      <c r="E4205" t="s">
        <v>7500</v>
      </c>
      <c r="F4205" t="s">
        <v>7541</v>
      </c>
      <c r="G4205" t="s">
        <v>2687</v>
      </c>
      <c r="H4205" t="s">
        <v>7541</v>
      </c>
      <c r="I4205" t="s">
        <v>692</v>
      </c>
      <c r="L4205" s="4"/>
      <c r="M4205" s="4"/>
    </row>
    <row r="4206" spans="1:13" x14ac:dyDescent="0.4">
      <c r="A4206">
        <v>210001483</v>
      </c>
      <c r="B4206" t="s">
        <v>7498</v>
      </c>
      <c r="C4206" t="s">
        <v>7499</v>
      </c>
      <c r="D4206" t="s">
        <v>2687</v>
      </c>
      <c r="E4206" t="s">
        <v>7500</v>
      </c>
      <c r="F4206" t="s">
        <v>7522</v>
      </c>
      <c r="G4206" t="s">
        <v>2687</v>
      </c>
      <c r="H4206" t="s">
        <v>7522</v>
      </c>
      <c r="I4206" t="s">
        <v>692</v>
      </c>
      <c r="L4206" s="4"/>
      <c r="M4206" s="4"/>
    </row>
    <row r="4207" spans="1:13" x14ac:dyDescent="0.4">
      <c r="A4207">
        <v>210001483</v>
      </c>
      <c r="B4207" t="s">
        <v>7498</v>
      </c>
      <c r="C4207" t="s">
        <v>7499</v>
      </c>
      <c r="D4207" t="s">
        <v>2687</v>
      </c>
      <c r="E4207" t="s">
        <v>7500</v>
      </c>
      <c r="F4207" t="s">
        <v>7502</v>
      </c>
      <c r="G4207" t="s">
        <v>2687</v>
      </c>
      <c r="H4207" t="s">
        <v>7502</v>
      </c>
      <c r="I4207" t="s">
        <v>692</v>
      </c>
      <c r="L4207" s="4"/>
      <c r="M4207" s="4"/>
    </row>
    <row r="4208" spans="1:13" x14ac:dyDescent="0.4">
      <c r="A4208">
        <v>210001483</v>
      </c>
      <c r="B4208" t="s">
        <v>7498</v>
      </c>
      <c r="C4208" t="s">
        <v>7499</v>
      </c>
      <c r="D4208" t="s">
        <v>2687</v>
      </c>
      <c r="E4208" t="s">
        <v>7500</v>
      </c>
      <c r="F4208" t="s">
        <v>7540</v>
      </c>
      <c r="G4208" t="s">
        <v>2687</v>
      </c>
      <c r="H4208" t="s">
        <v>7540</v>
      </c>
      <c r="I4208" t="s">
        <v>692</v>
      </c>
      <c r="L4208" s="4"/>
      <c r="M4208" s="4"/>
    </row>
    <row r="4209" spans="1:13" x14ac:dyDescent="0.4">
      <c r="A4209">
        <v>210001483</v>
      </c>
      <c r="B4209" t="s">
        <v>7498</v>
      </c>
      <c r="C4209" t="s">
        <v>7499</v>
      </c>
      <c r="D4209" t="s">
        <v>2687</v>
      </c>
      <c r="E4209" t="s">
        <v>7500</v>
      </c>
      <c r="F4209" t="s">
        <v>7505</v>
      </c>
      <c r="G4209" t="s">
        <v>2687</v>
      </c>
      <c r="H4209" t="s">
        <v>7505</v>
      </c>
      <c r="I4209" t="s">
        <v>692</v>
      </c>
      <c r="L4209" s="4"/>
      <c r="M4209" s="4"/>
    </row>
    <row r="4210" spans="1:13" x14ac:dyDescent="0.4">
      <c r="A4210">
        <v>210001483</v>
      </c>
      <c r="B4210" t="s">
        <v>7498</v>
      </c>
      <c r="C4210" t="s">
        <v>7499</v>
      </c>
      <c r="D4210" t="s">
        <v>2687</v>
      </c>
      <c r="E4210" t="s">
        <v>7500</v>
      </c>
      <c r="F4210" t="s">
        <v>7537</v>
      </c>
      <c r="G4210" t="s">
        <v>2687</v>
      </c>
      <c r="H4210" t="s">
        <v>7537</v>
      </c>
      <c r="I4210" t="s">
        <v>692</v>
      </c>
      <c r="L4210" s="4"/>
      <c r="M4210" s="4"/>
    </row>
    <row r="4211" spans="1:13" x14ac:dyDescent="0.4">
      <c r="A4211">
        <v>210001483</v>
      </c>
      <c r="B4211" t="s">
        <v>7498</v>
      </c>
      <c r="C4211" t="s">
        <v>7499</v>
      </c>
      <c r="D4211" t="s">
        <v>2687</v>
      </c>
      <c r="E4211" t="s">
        <v>7500</v>
      </c>
      <c r="F4211" t="s">
        <v>7536</v>
      </c>
      <c r="G4211" t="s">
        <v>2687</v>
      </c>
      <c r="H4211" t="s">
        <v>7536</v>
      </c>
      <c r="I4211" t="s">
        <v>692</v>
      </c>
      <c r="L4211" s="4"/>
      <c r="M4211" s="4"/>
    </row>
    <row r="4212" spans="1:13" x14ac:dyDescent="0.4">
      <c r="A4212">
        <v>210001483</v>
      </c>
      <c r="B4212" t="s">
        <v>7498</v>
      </c>
      <c r="C4212" t="s">
        <v>7499</v>
      </c>
      <c r="D4212" t="s">
        <v>2687</v>
      </c>
      <c r="E4212" t="s">
        <v>7500</v>
      </c>
      <c r="F4212" t="s">
        <v>7510</v>
      </c>
      <c r="G4212" t="s">
        <v>2687</v>
      </c>
      <c r="H4212" t="s">
        <v>7510</v>
      </c>
      <c r="I4212" t="s">
        <v>692</v>
      </c>
      <c r="L4212" s="4"/>
      <c r="M4212" s="4"/>
    </row>
    <row r="4213" spans="1:13" x14ac:dyDescent="0.4">
      <c r="A4213">
        <v>210001483</v>
      </c>
      <c r="B4213" t="s">
        <v>7498</v>
      </c>
      <c r="C4213" t="s">
        <v>7499</v>
      </c>
      <c r="D4213" t="s">
        <v>2687</v>
      </c>
      <c r="E4213" t="s">
        <v>7500</v>
      </c>
      <c r="F4213" t="s">
        <v>7516</v>
      </c>
      <c r="G4213" t="s">
        <v>2687</v>
      </c>
      <c r="H4213" t="s">
        <v>7516</v>
      </c>
      <c r="I4213" t="s">
        <v>692</v>
      </c>
      <c r="L4213" s="4"/>
      <c r="M4213" s="4"/>
    </row>
    <row r="4214" spans="1:13" x14ac:dyDescent="0.4">
      <c r="A4214">
        <v>210001483</v>
      </c>
      <c r="B4214" t="s">
        <v>7498</v>
      </c>
      <c r="C4214" t="s">
        <v>7499</v>
      </c>
      <c r="D4214" t="s">
        <v>2687</v>
      </c>
      <c r="E4214" t="s">
        <v>7500</v>
      </c>
      <c r="F4214" t="s">
        <v>7530</v>
      </c>
      <c r="G4214" t="s">
        <v>2687</v>
      </c>
      <c r="H4214" t="s">
        <v>7530</v>
      </c>
      <c r="I4214" t="s">
        <v>692</v>
      </c>
      <c r="L4214" s="4"/>
      <c r="M4214" s="4"/>
    </row>
    <row r="4215" spans="1:13" x14ac:dyDescent="0.4">
      <c r="A4215">
        <v>210001483</v>
      </c>
      <c r="B4215" t="s">
        <v>7498</v>
      </c>
      <c r="C4215" t="s">
        <v>7499</v>
      </c>
      <c r="D4215" t="s">
        <v>2687</v>
      </c>
      <c r="E4215" t="s">
        <v>7500</v>
      </c>
      <c r="F4215" t="s">
        <v>7549</v>
      </c>
      <c r="G4215" t="s">
        <v>2687</v>
      </c>
      <c r="H4215" t="s">
        <v>7549</v>
      </c>
      <c r="I4215" t="s">
        <v>692</v>
      </c>
      <c r="L4215" s="4"/>
      <c r="M4215" s="4"/>
    </row>
    <row r="4216" spans="1:13" x14ac:dyDescent="0.4">
      <c r="A4216">
        <v>210001483</v>
      </c>
      <c r="B4216" t="s">
        <v>7498</v>
      </c>
      <c r="C4216" t="s">
        <v>7499</v>
      </c>
      <c r="D4216" t="s">
        <v>2687</v>
      </c>
      <c r="E4216" t="s">
        <v>7506</v>
      </c>
      <c r="F4216" t="s">
        <v>7524</v>
      </c>
      <c r="G4216" t="s">
        <v>2687</v>
      </c>
      <c r="H4216" t="s">
        <v>7524</v>
      </c>
      <c r="I4216" t="s">
        <v>692</v>
      </c>
      <c r="L4216" s="4"/>
      <c r="M4216" s="4"/>
    </row>
    <row r="4217" spans="1:13" x14ac:dyDescent="0.4">
      <c r="A4217">
        <v>210001483</v>
      </c>
      <c r="B4217" t="s">
        <v>7498</v>
      </c>
      <c r="C4217" t="s">
        <v>7499</v>
      </c>
      <c r="D4217" t="s">
        <v>2687</v>
      </c>
      <c r="E4217" t="s">
        <v>7506</v>
      </c>
      <c r="F4217" t="s">
        <v>7555</v>
      </c>
      <c r="G4217" t="s">
        <v>2687</v>
      </c>
      <c r="H4217" t="s">
        <v>7555</v>
      </c>
      <c r="I4217" t="s">
        <v>692</v>
      </c>
      <c r="L4217" s="4"/>
      <c r="M4217" s="4"/>
    </row>
    <row r="4218" spans="1:13" x14ac:dyDescent="0.4">
      <c r="A4218">
        <v>210001483</v>
      </c>
      <c r="B4218" t="s">
        <v>7498</v>
      </c>
      <c r="C4218" t="s">
        <v>7499</v>
      </c>
      <c r="D4218" t="s">
        <v>2687</v>
      </c>
      <c r="E4218" t="s">
        <v>7506</v>
      </c>
      <c r="F4218" t="s">
        <v>7507</v>
      </c>
      <c r="G4218" t="s">
        <v>2687</v>
      </c>
      <c r="H4218" t="s">
        <v>7507</v>
      </c>
      <c r="I4218" t="s">
        <v>692</v>
      </c>
      <c r="L4218" s="4"/>
      <c r="M4218" s="4"/>
    </row>
    <row r="4219" spans="1:13" x14ac:dyDescent="0.4">
      <c r="A4219">
        <v>210001483</v>
      </c>
      <c r="B4219" t="s">
        <v>7498</v>
      </c>
      <c r="C4219" t="s">
        <v>7499</v>
      </c>
      <c r="D4219" t="s">
        <v>2687</v>
      </c>
      <c r="E4219" t="s">
        <v>7506</v>
      </c>
      <c r="F4219" t="s">
        <v>7509</v>
      </c>
      <c r="G4219" t="s">
        <v>2687</v>
      </c>
      <c r="H4219" t="s">
        <v>7509</v>
      </c>
      <c r="I4219" t="s">
        <v>692</v>
      </c>
      <c r="L4219" s="4"/>
      <c r="M4219" s="4"/>
    </row>
    <row r="4220" spans="1:13" x14ac:dyDescent="0.4">
      <c r="A4220">
        <v>210001483</v>
      </c>
      <c r="B4220" t="s">
        <v>7498</v>
      </c>
      <c r="C4220" t="s">
        <v>7499</v>
      </c>
      <c r="D4220" t="s">
        <v>2687</v>
      </c>
      <c r="E4220" t="s">
        <v>7506</v>
      </c>
      <c r="F4220" t="s">
        <v>7512</v>
      </c>
      <c r="G4220" t="s">
        <v>2687</v>
      </c>
      <c r="H4220" t="s">
        <v>7512</v>
      </c>
      <c r="I4220" t="s">
        <v>692</v>
      </c>
      <c r="L4220" s="4"/>
      <c r="M4220" s="4"/>
    </row>
    <row r="4221" spans="1:13" x14ac:dyDescent="0.4">
      <c r="A4221">
        <v>210001483</v>
      </c>
      <c r="B4221" t="s">
        <v>7498</v>
      </c>
      <c r="C4221" t="s">
        <v>7499</v>
      </c>
      <c r="D4221" t="s">
        <v>2687</v>
      </c>
      <c r="E4221" t="s">
        <v>7506</v>
      </c>
      <c r="F4221" t="s">
        <v>7514</v>
      </c>
      <c r="G4221" t="s">
        <v>2687</v>
      </c>
      <c r="H4221" t="s">
        <v>7514</v>
      </c>
      <c r="I4221" t="s">
        <v>692</v>
      </c>
      <c r="L4221" s="4"/>
      <c r="M4221" s="4"/>
    </row>
    <row r="4222" spans="1:13" x14ac:dyDescent="0.4">
      <c r="A4222">
        <v>210001483</v>
      </c>
      <c r="B4222" t="s">
        <v>7498</v>
      </c>
      <c r="C4222" t="s">
        <v>7499</v>
      </c>
      <c r="D4222" t="s">
        <v>2687</v>
      </c>
      <c r="E4222" t="s">
        <v>7506</v>
      </c>
      <c r="F4222" t="s">
        <v>7518</v>
      </c>
      <c r="G4222" t="s">
        <v>2687</v>
      </c>
      <c r="H4222" t="s">
        <v>7518</v>
      </c>
      <c r="I4222" t="s">
        <v>692</v>
      </c>
      <c r="L4222" s="4"/>
      <c r="M4222" s="4"/>
    </row>
    <row r="4223" spans="1:13" x14ac:dyDescent="0.4">
      <c r="A4223">
        <v>210001483</v>
      </c>
      <c r="B4223" t="s">
        <v>7498</v>
      </c>
      <c r="C4223" t="s">
        <v>7499</v>
      </c>
      <c r="D4223" t="s">
        <v>2687</v>
      </c>
      <c r="E4223" t="s">
        <v>7506</v>
      </c>
      <c r="F4223" t="s">
        <v>7520</v>
      </c>
      <c r="G4223" t="s">
        <v>2687</v>
      </c>
      <c r="H4223" t="s">
        <v>7520</v>
      </c>
      <c r="I4223" t="s">
        <v>692</v>
      </c>
      <c r="L4223" s="4"/>
      <c r="M4223" s="4"/>
    </row>
    <row r="4224" spans="1:13" x14ac:dyDescent="0.4">
      <c r="A4224">
        <v>210001483</v>
      </c>
      <c r="B4224" t="s">
        <v>7498</v>
      </c>
      <c r="C4224" t="s">
        <v>7499</v>
      </c>
      <c r="D4224" t="s">
        <v>2687</v>
      </c>
      <c r="E4224" t="s">
        <v>7506</v>
      </c>
      <c r="F4224" t="s">
        <v>7523</v>
      </c>
      <c r="G4224" t="s">
        <v>2687</v>
      </c>
      <c r="H4224" t="s">
        <v>7523</v>
      </c>
      <c r="I4224" t="s">
        <v>692</v>
      </c>
      <c r="L4224" s="4"/>
      <c r="M4224" s="4"/>
    </row>
    <row r="4225" spans="1:13" x14ac:dyDescent="0.4">
      <c r="A4225">
        <v>210001483</v>
      </c>
      <c r="B4225" t="s">
        <v>7498</v>
      </c>
      <c r="C4225" t="s">
        <v>7499</v>
      </c>
      <c r="D4225" t="s">
        <v>2687</v>
      </c>
      <c r="E4225" t="s">
        <v>7506</v>
      </c>
      <c r="F4225" t="s">
        <v>7529</v>
      </c>
      <c r="G4225" t="s">
        <v>2687</v>
      </c>
      <c r="H4225" t="s">
        <v>7529</v>
      </c>
      <c r="I4225" t="s">
        <v>692</v>
      </c>
      <c r="L4225" s="4"/>
      <c r="M4225" s="4"/>
    </row>
    <row r="4226" spans="1:13" x14ac:dyDescent="0.4">
      <c r="A4226">
        <v>210001483</v>
      </c>
      <c r="B4226" t="s">
        <v>7498</v>
      </c>
      <c r="C4226" t="s">
        <v>7499</v>
      </c>
      <c r="D4226" t="s">
        <v>2687</v>
      </c>
      <c r="E4226" t="s">
        <v>7506</v>
      </c>
      <c r="F4226" t="s">
        <v>7539</v>
      </c>
      <c r="G4226" t="s">
        <v>2687</v>
      </c>
      <c r="H4226" t="s">
        <v>7539</v>
      </c>
      <c r="I4226" t="s">
        <v>692</v>
      </c>
      <c r="L4226" s="4"/>
      <c r="M4226" s="4"/>
    </row>
    <row r="4227" spans="1:13" x14ac:dyDescent="0.4">
      <c r="A4227">
        <v>210001483</v>
      </c>
      <c r="B4227" t="s">
        <v>7498</v>
      </c>
      <c r="C4227" t="s">
        <v>7499</v>
      </c>
      <c r="D4227" t="s">
        <v>2687</v>
      </c>
      <c r="E4227" t="s">
        <v>7506</v>
      </c>
      <c r="F4227" t="s">
        <v>7548</v>
      </c>
      <c r="G4227" t="s">
        <v>2687</v>
      </c>
      <c r="H4227" t="s">
        <v>7548</v>
      </c>
      <c r="I4227" t="s">
        <v>692</v>
      </c>
      <c r="L4227" s="4"/>
      <c r="M4227" s="4"/>
    </row>
    <row r="4228" spans="1:13" x14ac:dyDescent="0.4">
      <c r="A4228">
        <v>210001483</v>
      </c>
      <c r="B4228" t="s">
        <v>7498</v>
      </c>
      <c r="C4228" t="s">
        <v>7499</v>
      </c>
      <c r="D4228" t="s">
        <v>2687</v>
      </c>
      <c r="E4228" t="s">
        <v>7506</v>
      </c>
      <c r="F4228" t="s">
        <v>7553</v>
      </c>
      <c r="G4228" t="s">
        <v>2687</v>
      </c>
      <c r="H4228" t="s">
        <v>7553</v>
      </c>
      <c r="I4228" t="s">
        <v>692</v>
      </c>
      <c r="L4228" s="4"/>
      <c r="M4228" s="4"/>
    </row>
    <row r="4229" spans="1:13" x14ac:dyDescent="0.4">
      <c r="A4229">
        <v>210001483</v>
      </c>
      <c r="B4229" t="s">
        <v>7498</v>
      </c>
      <c r="C4229" t="s">
        <v>7499</v>
      </c>
      <c r="D4229" t="s">
        <v>2687</v>
      </c>
      <c r="E4229" t="s">
        <v>7506</v>
      </c>
      <c r="F4229" t="s">
        <v>4385</v>
      </c>
      <c r="G4229" t="s">
        <v>2687</v>
      </c>
      <c r="H4229" t="s">
        <v>4385</v>
      </c>
      <c r="I4229" t="s">
        <v>692</v>
      </c>
      <c r="L4229" s="4"/>
      <c r="M4229" s="4"/>
    </row>
    <row r="4230" spans="1:13" x14ac:dyDescent="0.4">
      <c r="A4230">
        <v>210001483</v>
      </c>
      <c r="B4230" t="s">
        <v>7498</v>
      </c>
      <c r="C4230" t="s">
        <v>7499</v>
      </c>
      <c r="D4230" t="s">
        <v>2687</v>
      </c>
      <c r="E4230" t="s">
        <v>7506</v>
      </c>
      <c r="F4230" t="s">
        <v>7556</v>
      </c>
      <c r="G4230" t="s">
        <v>2687</v>
      </c>
      <c r="H4230" t="s">
        <v>7556</v>
      </c>
      <c r="I4230" t="s">
        <v>692</v>
      </c>
      <c r="L4230" s="4"/>
      <c r="M4230" s="4"/>
    </row>
    <row r="4231" spans="1:13" x14ac:dyDescent="0.4">
      <c r="A4231">
        <v>210001483</v>
      </c>
      <c r="B4231" t="s">
        <v>7498</v>
      </c>
      <c r="C4231" t="s">
        <v>7499</v>
      </c>
      <c r="D4231" t="s">
        <v>2687</v>
      </c>
      <c r="E4231" t="s">
        <v>7506</v>
      </c>
      <c r="F4231" t="s">
        <v>7517</v>
      </c>
      <c r="G4231" t="s">
        <v>2687</v>
      </c>
      <c r="H4231" t="s">
        <v>7517</v>
      </c>
      <c r="I4231" t="s">
        <v>692</v>
      </c>
      <c r="L4231" s="4"/>
      <c r="M4231" s="4"/>
    </row>
    <row r="4232" spans="1:13" x14ac:dyDescent="0.4">
      <c r="A4232">
        <v>210001483</v>
      </c>
      <c r="B4232" t="s">
        <v>7498</v>
      </c>
      <c r="C4232" t="s">
        <v>7499</v>
      </c>
      <c r="D4232" t="s">
        <v>2687</v>
      </c>
      <c r="E4232" t="s">
        <v>7506</v>
      </c>
      <c r="F4232" t="s">
        <v>7543</v>
      </c>
      <c r="G4232" t="s">
        <v>2687</v>
      </c>
      <c r="H4232" t="s">
        <v>7543</v>
      </c>
      <c r="I4232" t="s">
        <v>692</v>
      </c>
      <c r="L4232" s="4"/>
      <c r="M4232" s="4"/>
    </row>
    <row r="4233" spans="1:13" x14ac:dyDescent="0.4">
      <c r="A4233">
        <v>210001483</v>
      </c>
      <c r="B4233" t="s">
        <v>7498</v>
      </c>
      <c r="C4233" t="s">
        <v>7499</v>
      </c>
      <c r="D4233" t="s">
        <v>2687</v>
      </c>
      <c r="E4233" t="s">
        <v>7513</v>
      </c>
      <c r="F4233" t="s">
        <v>7513</v>
      </c>
      <c r="G4233" t="s">
        <v>2687</v>
      </c>
      <c r="H4233" t="s">
        <v>7513</v>
      </c>
      <c r="I4233" t="s">
        <v>692</v>
      </c>
      <c r="J4233">
        <v>3623997041.4039001</v>
      </c>
      <c r="L4233" s="4"/>
      <c r="M4233" s="4"/>
    </row>
    <row r="4234" spans="1:13" x14ac:dyDescent="0.4">
      <c r="A4234">
        <v>210001483</v>
      </c>
      <c r="B4234" t="s">
        <v>7498</v>
      </c>
      <c r="C4234" t="s">
        <v>7499</v>
      </c>
      <c r="D4234" t="s">
        <v>2687</v>
      </c>
      <c r="E4234" t="s">
        <v>7503</v>
      </c>
      <c r="F4234" t="s">
        <v>7504</v>
      </c>
      <c r="G4234" t="s">
        <v>2687</v>
      </c>
      <c r="H4234" t="s">
        <v>7504</v>
      </c>
      <c r="I4234" t="s">
        <v>692</v>
      </c>
      <c r="J4234">
        <v>8916926811.5692291</v>
      </c>
      <c r="L4234" s="4"/>
      <c r="M4234" s="4"/>
    </row>
    <row r="4235" spans="1:13" x14ac:dyDescent="0.4">
      <c r="A4235">
        <v>210001483</v>
      </c>
      <c r="B4235" t="s">
        <v>7498</v>
      </c>
      <c r="C4235" t="s">
        <v>7499</v>
      </c>
      <c r="D4235" t="s">
        <v>2687</v>
      </c>
      <c r="E4235" t="s">
        <v>7551</v>
      </c>
      <c r="F4235" t="s">
        <v>7552</v>
      </c>
      <c r="G4235" t="s">
        <v>2687</v>
      </c>
      <c r="H4235" t="s">
        <v>7552</v>
      </c>
      <c r="I4235" t="s">
        <v>692</v>
      </c>
      <c r="J4235">
        <v>28991976331.230999</v>
      </c>
      <c r="L4235" s="4"/>
      <c r="M4235" s="4"/>
    </row>
    <row r="4236" spans="1:13" x14ac:dyDescent="0.4">
      <c r="A4236">
        <v>210001483</v>
      </c>
      <c r="B4236" t="s">
        <v>9647</v>
      </c>
      <c r="C4236" t="s">
        <v>7499</v>
      </c>
      <c r="D4236" t="s">
        <v>554</v>
      </c>
      <c r="F4236" t="s">
        <v>7500</v>
      </c>
      <c r="G4236" t="s">
        <v>554</v>
      </c>
      <c r="H4236" t="s">
        <v>7500</v>
      </c>
      <c r="I4236" t="s">
        <v>692</v>
      </c>
      <c r="J4236">
        <v>47753613.399911702</v>
      </c>
      <c r="L4236" s="4"/>
      <c r="M4236" s="4"/>
    </row>
    <row r="4237" spans="1:13" x14ac:dyDescent="0.4">
      <c r="A4237">
        <v>210001483</v>
      </c>
      <c r="B4237" t="s">
        <v>9647</v>
      </c>
      <c r="C4237" t="s">
        <v>7499</v>
      </c>
      <c r="D4237" t="s">
        <v>2687</v>
      </c>
      <c r="F4237" t="s">
        <v>7500</v>
      </c>
      <c r="G4237" t="s">
        <v>2687</v>
      </c>
      <c r="H4237" t="s">
        <v>7500</v>
      </c>
      <c r="I4237" t="s">
        <v>692</v>
      </c>
      <c r="J4237">
        <v>2961106155.98524</v>
      </c>
      <c r="L4237" s="4"/>
      <c r="M4237" s="4"/>
    </row>
    <row r="4238" spans="1:13" x14ac:dyDescent="0.4">
      <c r="A4238">
        <v>210001483</v>
      </c>
      <c r="B4238" t="s">
        <v>9647</v>
      </c>
      <c r="C4238" t="s">
        <v>7499</v>
      </c>
      <c r="D4238" t="s">
        <v>554</v>
      </c>
      <c r="F4238" t="s">
        <v>9648</v>
      </c>
      <c r="G4238" t="s">
        <v>554</v>
      </c>
      <c r="H4238" t="s">
        <v>9649</v>
      </c>
      <c r="I4238" t="s">
        <v>692</v>
      </c>
      <c r="J4238">
        <v>202450348.130512</v>
      </c>
      <c r="L4238" s="4"/>
      <c r="M4238" s="4"/>
    </row>
    <row r="4239" spans="1:13" x14ac:dyDescent="0.4">
      <c r="A4239">
        <v>210001483</v>
      </c>
      <c r="B4239" t="s">
        <v>9647</v>
      </c>
      <c r="C4239" t="s">
        <v>7499</v>
      </c>
      <c r="D4239" t="s">
        <v>2687</v>
      </c>
      <c r="F4239" t="s">
        <v>9648</v>
      </c>
      <c r="G4239" t="s">
        <v>2687</v>
      </c>
      <c r="H4239" t="s">
        <v>9649</v>
      </c>
      <c r="I4239" t="s">
        <v>692</v>
      </c>
      <c r="J4239">
        <v>2334489641.7256498</v>
      </c>
      <c r="L4239" s="4"/>
      <c r="M4239" s="4"/>
    </row>
    <row r="4240" spans="1:13" x14ac:dyDescent="0.4">
      <c r="A4240">
        <v>210001483</v>
      </c>
      <c r="B4240" t="s">
        <v>9647</v>
      </c>
      <c r="C4240" t="s">
        <v>7499</v>
      </c>
      <c r="D4240" t="s">
        <v>554</v>
      </c>
      <c r="F4240" t="s">
        <v>9650</v>
      </c>
      <c r="G4240" t="s">
        <v>554</v>
      </c>
      <c r="H4240" t="s">
        <v>9649</v>
      </c>
      <c r="I4240" t="s">
        <v>692</v>
      </c>
      <c r="J4240">
        <v>449149584.01987201</v>
      </c>
      <c r="L4240" s="4"/>
      <c r="M4240" s="4"/>
    </row>
    <row r="4241" spans="1:13" x14ac:dyDescent="0.4">
      <c r="A4241">
        <v>210001483</v>
      </c>
      <c r="B4241" t="s">
        <v>9647</v>
      </c>
      <c r="C4241" t="s">
        <v>7499</v>
      </c>
      <c r="D4241" t="s">
        <v>2687</v>
      </c>
      <c r="F4241" t="s">
        <v>9650</v>
      </c>
      <c r="G4241" t="s">
        <v>2687</v>
      </c>
      <c r="H4241" t="s">
        <v>9649</v>
      </c>
      <c r="I4241" t="s">
        <v>692</v>
      </c>
      <c r="J4241">
        <v>5179220787.5277596</v>
      </c>
      <c r="L4241" s="4"/>
      <c r="M4241" s="4"/>
    </row>
    <row r="4242" spans="1:13" x14ac:dyDescent="0.4">
      <c r="A4242">
        <v>210001513</v>
      </c>
      <c r="B4242" t="s">
        <v>7557</v>
      </c>
      <c r="C4242" t="s">
        <v>7558</v>
      </c>
      <c r="D4242" t="s">
        <v>554</v>
      </c>
      <c r="F4242" t="s">
        <v>7581</v>
      </c>
      <c r="G4242" t="s">
        <v>554</v>
      </c>
      <c r="H4242" t="s">
        <v>7581</v>
      </c>
      <c r="I4242" t="s">
        <v>692</v>
      </c>
      <c r="J4242">
        <v>578592471.15060759</v>
      </c>
      <c r="K4242">
        <v>6.3000000000000007</v>
      </c>
      <c r="L4242" s="4">
        <v>46029</v>
      </c>
      <c r="M4242" s="4">
        <v>44547</v>
      </c>
    </row>
    <row r="4243" spans="1:13" x14ac:dyDescent="0.4">
      <c r="A4243">
        <v>210001513</v>
      </c>
      <c r="B4243" t="s">
        <v>7557</v>
      </c>
      <c r="C4243" t="s">
        <v>7558</v>
      </c>
      <c r="D4243" t="s">
        <v>554</v>
      </c>
      <c r="F4243" t="s">
        <v>7575</v>
      </c>
      <c r="G4243" t="s">
        <v>554</v>
      </c>
      <c r="H4243" t="s">
        <v>7575</v>
      </c>
      <c r="I4243" t="s">
        <v>692</v>
      </c>
      <c r="J4243">
        <v>423666461.20870239</v>
      </c>
      <c r="K4243">
        <v>6.0500000000000007</v>
      </c>
      <c r="L4243" s="4">
        <v>46514</v>
      </c>
      <c r="M4243" s="4">
        <v>44642</v>
      </c>
    </row>
    <row r="4244" spans="1:13" x14ac:dyDescent="0.4">
      <c r="A4244">
        <v>210001513</v>
      </c>
      <c r="B4244" t="s">
        <v>7557</v>
      </c>
      <c r="C4244" t="s">
        <v>7558</v>
      </c>
      <c r="D4244" t="s">
        <v>554</v>
      </c>
      <c r="F4244" t="s">
        <v>7563</v>
      </c>
      <c r="G4244" t="s">
        <v>554</v>
      </c>
      <c r="H4244" t="s">
        <v>7563</v>
      </c>
      <c r="I4244" t="s">
        <v>692</v>
      </c>
      <c r="J4244">
        <v>427179600.40535063</v>
      </c>
      <c r="K4244">
        <v>6.4</v>
      </c>
      <c r="L4244" s="4">
        <v>46119</v>
      </c>
      <c r="M4244" s="4">
        <v>44670</v>
      </c>
    </row>
    <row r="4245" spans="1:13" x14ac:dyDescent="0.4">
      <c r="A4245">
        <v>210001513</v>
      </c>
      <c r="B4245" t="s">
        <v>7557</v>
      </c>
      <c r="C4245" t="s">
        <v>7558</v>
      </c>
      <c r="D4245" t="s">
        <v>554</v>
      </c>
      <c r="F4245" t="s">
        <v>7570</v>
      </c>
      <c r="G4245" t="s">
        <v>554</v>
      </c>
      <c r="H4245" t="s">
        <v>7570</v>
      </c>
      <c r="I4245" t="s">
        <v>692</v>
      </c>
      <c r="J4245">
        <v>472626199.18064213</v>
      </c>
      <c r="K4245">
        <v>6.65</v>
      </c>
      <c r="L4245" s="4">
        <v>46210</v>
      </c>
      <c r="M4245" s="4">
        <v>44725</v>
      </c>
    </row>
    <row r="4246" spans="1:13" x14ac:dyDescent="0.4">
      <c r="A4246">
        <v>210001513</v>
      </c>
      <c r="B4246" t="s">
        <v>7557</v>
      </c>
      <c r="C4246" t="s">
        <v>7558</v>
      </c>
      <c r="D4246" t="s">
        <v>554</v>
      </c>
      <c r="F4246" t="s">
        <v>7562</v>
      </c>
      <c r="G4246" t="s">
        <v>554</v>
      </c>
      <c r="H4246" t="s">
        <v>7562</v>
      </c>
      <c r="I4246" t="s">
        <v>692</v>
      </c>
      <c r="J4246">
        <v>1393885557.1449659</v>
      </c>
      <c r="K4246">
        <v>12.08</v>
      </c>
      <c r="L4246" s="4">
        <v>46210</v>
      </c>
      <c r="M4246" s="4">
        <v>44741</v>
      </c>
    </row>
    <row r="4247" spans="1:13" x14ac:dyDescent="0.4">
      <c r="A4247">
        <v>210001513</v>
      </c>
      <c r="B4247" t="s">
        <v>7557</v>
      </c>
      <c r="C4247" t="s">
        <v>7558</v>
      </c>
      <c r="D4247" t="s">
        <v>554</v>
      </c>
      <c r="F4247" t="s">
        <v>7592</v>
      </c>
      <c r="G4247" t="s">
        <v>554</v>
      </c>
      <c r="H4247" t="s">
        <v>7592</v>
      </c>
      <c r="I4247" t="s">
        <v>919</v>
      </c>
      <c r="J4247">
        <v>1198975504.322818</v>
      </c>
      <c r="K4247">
        <v>7.18391</v>
      </c>
      <c r="L4247" s="4">
        <v>46461</v>
      </c>
      <c r="M4247" s="4">
        <v>44764</v>
      </c>
    </row>
    <row r="4248" spans="1:13" x14ac:dyDescent="0.4">
      <c r="A4248">
        <v>210001513</v>
      </c>
      <c r="B4248" t="s">
        <v>7557</v>
      </c>
      <c r="C4248" t="s">
        <v>7558</v>
      </c>
      <c r="D4248" t="s">
        <v>554</v>
      </c>
      <c r="F4248" t="s">
        <v>7590</v>
      </c>
      <c r="G4248" t="s">
        <v>554</v>
      </c>
      <c r="H4248" t="s">
        <v>7590</v>
      </c>
      <c r="I4248" t="s">
        <v>692</v>
      </c>
      <c r="J4248">
        <v>1744590513.6845081</v>
      </c>
      <c r="K4248">
        <v>8.1999999999999993</v>
      </c>
      <c r="L4248" s="4">
        <v>46335</v>
      </c>
      <c r="M4248" s="4">
        <v>44848</v>
      </c>
    </row>
    <row r="4249" spans="1:13" x14ac:dyDescent="0.4">
      <c r="A4249">
        <v>210001513</v>
      </c>
      <c r="B4249" t="s">
        <v>7557</v>
      </c>
      <c r="C4249" t="s">
        <v>7558</v>
      </c>
      <c r="D4249" t="s">
        <v>554</v>
      </c>
      <c r="F4249" t="s">
        <v>7587</v>
      </c>
      <c r="G4249" t="s">
        <v>554</v>
      </c>
      <c r="H4249" t="s">
        <v>7587</v>
      </c>
      <c r="I4249" t="s">
        <v>692</v>
      </c>
      <c r="J4249">
        <v>201611441.80235529</v>
      </c>
      <c r="K4249">
        <v>5.45</v>
      </c>
      <c r="L4249" s="4">
        <v>46151</v>
      </c>
      <c r="M4249" s="4">
        <v>44915</v>
      </c>
    </row>
    <row r="4250" spans="1:13" x14ac:dyDescent="0.4">
      <c r="A4250">
        <v>210001513</v>
      </c>
      <c r="B4250" t="s">
        <v>7557</v>
      </c>
      <c r="C4250" t="s">
        <v>7558</v>
      </c>
      <c r="D4250" t="s">
        <v>554</v>
      </c>
      <c r="F4250" t="s">
        <v>7577</v>
      </c>
      <c r="G4250" t="s">
        <v>554</v>
      </c>
      <c r="H4250" t="s">
        <v>7577</v>
      </c>
      <c r="I4250" t="s">
        <v>692</v>
      </c>
      <c r="J4250">
        <v>419499541.54469579</v>
      </c>
      <c r="K4250">
        <v>5.95</v>
      </c>
      <c r="L4250" s="4">
        <v>46304</v>
      </c>
      <c r="M4250" s="4">
        <v>44931</v>
      </c>
    </row>
    <row r="4251" spans="1:13" x14ac:dyDescent="0.4">
      <c r="A4251">
        <v>210001513</v>
      </c>
      <c r="B4251" t="s">
        <v>7557</v>
      </c>
      <c r="C4251" t="s">
        <v>7558</v>
      </c>
      <c r="D4251" t="s">
        <v>554</v>
      </c>
      <c r="F4251" t="s">
        <v>7559</v>
      </c>
      <c r="G4251" t="s">
        <v>554</v>
      </c>
      <c r="H4251" t="s">
        <v>7559</v>
      </c>
      <c r="I4251" t="s">
        <v>692</v>
      </c>
      <c r="J4251">
        <v>3028525492.0281191</v>
      </c>
      <c r="K4251">
        <v>8.9499999999999993</v>
      </c>
      <c r="L4251" s="4">
        <v>46210</v>
      </c>
      <c r="M4251" s="4">
        <v>44932</v>
      </c>
    </row>
    <row r="4252" spans="1:13" x14ac:dyDescent="0.4">
      <c r="A4252">
        <v>210001513</v>
      </c>
      <c r="B4252" t="s">
        <v>7557</v>
      </c>
      <c r="C4252" t="s">
        <v>7558</v>
      </c>
      <c r="D4252" t="s">
        <v>554</v>
      </c>
      <c r="F4252" t="s">
        <v>7568</v>
      </c>
      <c r="G4252" t="s">
        <v>554</v>
      </c>
      <c r="H4252" t="s">
        <v>7568</v>
      </c>
      <c r="I4252" t="s">
        <v>692</v>
      </c>
      <c r="J4252">
        <v>381092493.39384538</v>
      </c>
      <c r="K4252">
        <v>9.1999999999999993</v>
      </c>
      <c r="L4252" s="4">
        <v>46119</v>
      </c>
      <c r="M4252" s="4">
        <v>45002</v>
      </c>
    </row>
    <row r="4253" spans="1:13" x14ac:dyDescent="0.4">
      <c r="A4253">
        <v>210001513</v>
      </c>
      <c r="B4253" t="s">
        <v>7557</v>
      </c>
      <c r="C4253" t="s">
        <v>7558</v>
      </c>
      <c r="D4253" t="s">
        <v>554</v>
      </c>
      <c r="F4253" t="s">
        <v>7560</v>
      </c>
      <c r="G4253" t="s">
        <v>554</v>
      </c>
      <c r="H4253" t="s">
        <v>7560</v>
      </c>
      <c r="I4253" t="s">
        <v>692</v>
      </c>
      <c r="J4253">
        <v>2083012453.0915821</v>
      </c>
      <c r="K4253">
        <v>10.7</v>
      </c>
      <c r="L4253" s="4">
        <v>46477</v>
      </c>
      <c r="M4253" s="4">
        <v>45051</v>
      </c>
    </row>
    <row r="4254" spans="1:13" x14ac:dyDescent="0.4">
      <c r="A4254">
        <v>210001513</v>
      </c>
      <c r="B4254" t="s">
        <v>7557</v>
      </c>
      <c r="C4254" t="s">
        <v>7558</v>
      </c>
      <c r="D4254" t="s">
        <v>554</v>
      </c>
      <c r="F4254" t="s">
        <v>7569</v>
      </c>
      <c r="G4254" t="s">
        <v>554</v>
      </c>
      <c r="H4254" t="s">
        <v>7569</v>
      </c>
      <c r="I4254" t="s">
        <v>692</v>
      </c>
      <c r="J4254">
        <v>152331031.5714595</v>
      </c>
      <c r="K4254">
        <v>7.2</v>
      </c>
      <c r="L4254" s="4">
        <v>46302</v>
      </c>
      <c r="M4254" s="4">
        <v>45203</v>
      </c>
    </row>
    <row r="4255" spans="1:13" x14ac:dyDescent="0.4">
      <c r="A4255">
        <v>210001513</v>
      </c>
      <c r="B4255" t="s">
        <v>7557</v>
      </c>
      <c r="C4255" t="s">
        <v>7558</v>
      </c>
      <c r="D4255" t="s">
        <v>554</v>
      </c>
      <c r="F4255" t="s">
        <v>7571</v>
      </c>
      <c r="G4255" t="s">
        <v>554</v>
      </c>
      <c r="H4255" t="s">
        <v>7571</v>
      </c>
      <c r="I4255" t="s">
        <v>692</v>
      </c>
      <c r="J4255">
        <v>77224920.309689611</v>
      </c>
      <c r="K4255">
        <v>7.3000000000000007</v>
      </c>
      <c r="L4255" s="4">
        <v>46208</v>
      </c>
      <c r="M4255" s="4">
        <v>45226</v>
      </c>
    </row>
    <row r="4256" spans="1:13" x14ac:dyDescent="0.4">
      <c r="A4256">
        <v>210001513</v>
      </c>
      <c r="B4256" t="s">
        <v>7557</v>
      </c>
      <c r="C4256" t="s">
        <v>7558</v>
      </c>
      <c r="D4256" t="s">
        <v>554</v>
      </c>
      <c r="F4256" t="s">
        <v>7574</v>
      </c>
      <c r="G4256" t="s">
        <v>554</v>
      </c>
      <c r="H4256" t="s">
        <v>7574</v>
      </c>
      <c r="I4256" t="s">
        <v>692</v>
      </c>
      <c r="J4256">
        <v>34991528.63230148</v>
      </c>
      <c r="K4256">
        <v>6.95</v>
      </c>
      <c r="L4256" s="4">
        <v>46147</v>
      </c>
      <c r="M4256" s="4">
        <v>45226</v>
      </c>
    </row>
    <row r="4257" spans="1:13" x14ac:dyDescent="0.4">
      <c r="A4257">
        <v>210001513</v>
      </c>
      <c r="B4257" t="s">
        <v>7557</v>
      </c>
      <c r="C4257" t="s">
        <v>7558</v>
      </c>
      <c r="D4257" t="s">
        <v>554</v>
      </c>
      <c r="F4257" t="s">
        <v>7572</v>
      </c>
      <c r="G4257" t="s">
        <v>554</v>
      </c>
      <c r="H4257" t="s">
        <v>7572</v>
      </c>
      <c r="I4257" t="s">
        <v>692</v>
      </c>
      <c r="J4257">
        <v>53985051.753386676</v>
      </c>
      <c r="K4257">
        <v>6.95</v>
      </c>
      <c r="L4257" s="4">
        <v>46178</v>
      </c>
      <c r="M4257" s="4">
        <v>45265</v>
      </c>
    </row>
    <row r="4258" spans="1:13" x14ac:dyDescent="0.4">
      <c r="A4258">
        <v>210001513</v>
      </c>
      <c r="B4258" t="s">
        <v>7557</v>
      </c>
      <c r="C4258" t="s">
        <v>7558</v>
      </c>
      <c r="D4258" t="s">
        <v>554</v>
      </c>
      <c r="F4258" t="s">
        <v>9651</v>
      </c>
      <c r="G4258" t="s">
        <v>554</v>
      </c>
      <c r="H4258" t="s">
        <v>9651</v>
      </c>
      <c r="I4258" t="s">
        <v>692</v>
      </c>
      <c r="J4258">
        <v>836952597.44512403</v>
      </c>
      <c r="K4258">
        <v>6.95</v>
      </c>
      <c r="L4258" s="4">
        <v>46394</v>
      </c>
      <c r="M4258" s="4">
        <v>45294</v>
      </c>
    </row>
    <row r="4259" spans="1:13" x14ac:dyDescent="0.4">
      <c r="A4259">
        <v>210001513</v>
      </c>
      <c r="B4259" t="s">
        <v>7557</v>
      </c>
      <c r="C4259" t="s">
        <v>7558</v>
      </c>
      <c r="D4259" t="s">
        <v>554</v>
      </c>
      <c r="F4259" t="s">
        <v>9652</v>
      </c>
      <c r="G4259" t="s">
        <v>554</v>
      </c>
      <c r="H4259" t="s">
        <v>9652</v>
      </c>
      <c r="I4259" t="s">
        <v>692</v>
      </c>
      <c r="J4259">
        <v>766738223.08318353</v>
      </c>
      <c r="K4259">
        <v>7.15</v>
      </c>
      <c r="L4259" s="4">
        <v>46819</v>
      </c>
      <c r="M4259" s="4">
        <v>45331</v>
      </c>
    </row>
    <row r="4260" spans="1:13" x14ac:dyDescent="0.4">
      <c r="A4260">
        <v>210001513</v>
      </c>
      <c r="B4260" t="s">
        <v>7557</v>
      </c>
      <c r="C4260" t="s">
        <v>7558</v>
      </c>
      <c r="D4260" t="s">
        <v>554</v>
      </c>
      <c r="F4260" t="s">
        <v>7566</v>
      </c>
      <c r="G4260" t="s">
        <v>554</v>
      </c>
      <c r="H4260" t="s">
        <v>7566</v>
      </c>
      <c r="I4260" t="s">
        <v>692</v>
      </c>
      <c r="J4260">
        <v>592407698.92212379</v>
      </c>
      <c r="K4260">
        <v>7.5500000000000007</v>
      </c>
      <c r="L4260" s="4">
        <v>46270</v>
      </c>
      <c r="M4260" s="4">
        <v>45338</v>
      </c>
    </row>
    <row r="4261" spans="1:13" x14ac:dyDescent="0.4">
      <c r="A4261">
        <v>210001513</v>
      </c>
      <c r="B4261" t="s">
        <v>7557</v>
      </c>
      <c r="C4261" t="s">
        <v>7558</v>
      </c>
      <c r="D4261" t="s">
        <v>554</v>
      </c>
      <c r="F4261" t="s">
        <v>7579</v>
      </c>
      <c r="G4261" t="s">
        <v>554</v>
      </c>
      <c r="H4261" t="s">
        <v>7579</v>
      </c>
      <c r="I4261" t="s">
        <v>692</v>
      </c>
      <c r="J4261">
        <v>565838315.06303847</v>
      </c>
      <c r="K4261">
        <v>7.5500000000000007</v>
      </c>
      <c r="L4261" s="4">
        <v>46455</v>
      </c>
      <c r="M4261" s="4">
        <v>45337</v>
      </c>
    </row>
    <row r="4262" spans="1:13" x14ac:dyDescent="0.4">
      <c r="A4262">
        <v>210001513</v>
      </c>
      <c r="B4262" t="s">
        <v>7557</v>
      </c>
      <c r="C4262" t="s">
        <v>7558</v>
      </c>
      <c r="D4262" t="s">
        <v>554</v>
      </c>
      <c r="F4262" t="s">
        <v>7586</v>
      </c>
      <c r="G4262" t="s">
        <v>554</v>
      </c>
      <c r="H4262" t="s">
        <v>7586</v>
      </c>
      <c r="I4262" t="s">
        <v>692</v>
      </c>
      <c r="J4262">
        <v>679093605.64220953</v>
      </c>
      <c r="K4262">
        <v>7.6</v>
      </c>
      <c r="L4262" s="4">
        <v>46484</v>
      </c>
      <c r="M4262" s="4">
        <v>45359</v>
      </c>
    </row>
    <row r="4263" spans="1:13" x14ac:dyDescent="0.4">
      <c r="A4263">
        <v>210001513</v>
      </c>
      <c r="B4263" t="s">
        <v>7557</v>
      </c>
      <c r="C4263" t="s">
        <v>7558</v>
      </c>
      <c r="D4263" t="s">
        <v>554</v>
      </c>
      <c r="F4263" t="s">
        <v>7583</v>
      </c>
      <c r="G4263" t="s">
        <v>554</v>
      </c>
      <c r="H4263" t="s">
        <v>7583</v>
      </c>
      <c r="I4263" t="s">
        <v>812</v>
      </c>
      <c r="J4263">
        <v>846105807.25155663</v>
      </c>
      <c r="K4263">
        <v>6.2759999999999998</v>
      </c>
      <c r="L4263" s="4">
        <v>46522</v>
      </c>
      <c r="M4263" s="4">
        <v>45406</v>
      </c>
    </row>
    <row r="4264" spans="1:13" x14ac:dyDescent="0.4">
      <c r="A4264">
        <v>210001513</v>
      </c>
      <c r="B4264" t="s">
        <v>7557</v>
      </c>
      <c r="C4264" t="s">
        <v>7558</v>
      </c>
      <c r="D4264" t="s">
        <v>554</v>
      </c>
      <c r="F4264" t="s">
        <v>7578</v>
      </c>
      <c r="G4264" t="s">
        <v>554</v>
      </c>
      <c r="H4264" t="s">
        <v>7578</v>
      </c>
      <c r="I4264" t="s">
        <v>692</v>
      </c>
      <c r="J4264">
        <v>778883619.71251118</v>
      </c>
      <c r="K4264">
        <v>6.95</v>
      </c>
      <c r="L4264" s="4">
        <v>46180</v>
      </c>
      <c r="M4264" s="4">
        <v>45421</v>
      </c>
    </row>
    <row r="4265" spans="1:13" x14ac:dyDescent="0.4">
      <c r="A4265">
        <v>210001513</v>
      </c>
      <c r="B4265" t="s">
        <v>7557</v>
      </c>
      <c r="C4265" t="s">
        <v>7558</v>
      </c>
      <c r="D4265" t="s">
        <v>554</v>
      </c>
      <c r="F4265" t="s">
        <v>7565</v>
      </c>
      <c r="G4265" t="s">
        <v>554</v>
      </c>
      <c r="H4265" t="s">
        <v>7565</v>
      </c>
      <c r="I4265" t="s">
        <v>692</v>
      </c>
      <c r="J4265">
        <v>278296171.10274982</v>
      </c>
      <c r="K4265">
        <v>8.5500000000000007</v>
      </c>
      <c r="L4265" s="4">
        <v>46461</v>
      </c>
      <c r="M4265" s="4">
        <v>45421</v>
      </c>
    </row>
    <row r="4266" spans="1:13" x14ac:dyDescent="0.4">
      <c r="A4266">
        <v>210001513</v>
      </c>
      <c r="B4266" t="s">
        <v>7557</v>
      </c>
      <c r="C4266" t="s">
        <v>7558</v>
      </c>
      <c r="D4266" t="s">
        <v>554</v>
      </c>
      <c r="F4266" t="s">
        <v>7573</v>
      </c>
      <c r="G4266" t="s">
        <v>554</v>
      </c>
      <c r="H4266" t="s">
        <v>7573</v>
      </c>
      <c r="I4266" t="s">
        <v>692</v>
      </c>
      <c r="J4266">
        <v>67657374.278392091</v>
      </c>
      <c r="K4266">
        <v>6.95</v>
      </c>
      <c r="L4266" s="4">
        <v>46295</v>
      </c>
      <c r="M4266" s="4">
        <v>45426</v>
      </c>
    </row>
    <row r="4267" spans="1:13" x14ac:dyDescent="0.4">
      <c r="A4267">
        <v>210001513</v>
      </c>
      <c r="B4267" t="s">
        <v>7557</v>
      </c>
      <c r="C4267" t="s">
        <v>7558</v>
      </c>
      <c r="D4267" t="s">
        <v>554</v>
      </c>
      <c r="F4267" t="s">
        <v>7564</v>
      </c>
      <c r="G4267" t="s">
        <v>554</v>
      </c>
      <c r="H4267" t="s">
        <v>7564</v>
      </c>
      <c r="I4267" t="s">
        <v>692</v>
      </c>
      <c r="J4267">
        <v>510067398.70522958</v>
      </c>
      <c r="K4267">
        <v>6.9</v>
      </c>
      <c r="L4267" s="4">
        <v>46575</v>
      </c>
      <c r="M4267" s="4">
        <v>45456</v>
      </c>
    </row>
    <row r="4268" spans="1:13" x14ac:dyDescent="0.4">
      <c r="A4268">
        <v>210001513</v>
      </c>
      <c r="B4268" t="s">
        <v>7557</v>
      </c>
      <c r="C4268" t="s">
        <v>7558</v>
      </c>
      <c r="D4268" t="s">
        <v>554</v>
      </c>
      <c r="F4268" t="s">
        <v>7561</v>
      </c>
      <c r="G4268" t="s">
        <v>554</v>
      </c>
      <c r="H4268" t="s">
        <v>7561</v>
      </c>
      <c r="I4268" t="s">
        <v>692</v>
      </c>
      <c r="J4268">
        <v>389133175.04521573</v>
      </c>
      <c r="K4268">
        <v>7.2</v>
      </c>
      <c r="L4268" s="4">
        <v>47429</v>
      </c>
      <c r="M4268" s="4">
        <v>45593</v>
      </c>
    </row>
    <row r="4269" spans="1:13" x14ac:dyDescent="0.4">
      <c r="A4269">
        <v>210001513</v>
      </c>
      <c r="B4269" t="s">
        <v>7557</v>
      </c>
      <c r="C4269" t="s">
        <v>7558</v>
      </c>
      <c r="D4269" t="s">
        <v>554</v>
      </c>
      <c r="F4269" t="s">
        <v>7588</v>
      </c>
      <c r="G4269" t="s">
        <v>554</v>
      </c>
      <c r="H4269" t="s">
        <v>7588</v>
      </c>
      <c r="I4269" t="s">
        <v>692</v>
      </c>
      <c r="J4269">
        <v>294042272.10667813</v>
      </c>
      <c r="K4269">
        <v>7.2</v>
      </c>
      <c r="L4269" s="4">
        <v>48156</v>
      </c>
      <c r="M4269" s="4">
        <v>45618</v>
      </c>
    </row>
    <row r="4270" spans="1:13" x14ac:dyDescent="0.4">
      <c r="A4270">
        <v>210001513</v>
      </c>
      <c r="B4270" t="s">
        <v>7557</v>
      </c>
      <c r="C4270" t="s">
        <v>7558</v>
      </c>
      <c r="D4270" t="s">
        <v>554</v>
      </c>
      <c r="F4270" t="s">
        <v>7582</v>
      </c>
      <c r="G4270" t="s">
        <v>554</v>
      </c>
      <c r="H4270" t="s">
        <v>7582</v>
      </c>
      <c r="I4270" t="s">
        <v>812</v>
      </c>
      <c r="J4270">
        <v>414208991.37947518</v>
      </c>
      <c r="K4270">
        <v>5.7759999999999998</v>
      </c>
      <c r="L4270" s="4">
        <v>46402</v>
      </c>
      <c r="M4270" s="4">
        <v>45644</v>
      </c>
    </row>
    <row r="4271" spans="1:13" x14ac:dyDescent="0.4">
      <c r="A4271">
        <v>210001513</v>
      </c>
      <c r="B4271" t="s">
        <v>7557</v>
      </c>
      <c r="C4271" t="s">
        <v>7558</v>
      </c>
      <c r="D4271" t="s">
        <v>554</v>
      </c>
      <c r="F4271" t="s">
        <v>7580</v>
      </c>
      <c r="G4271" t="s">
        <v>554</v>
      </c>
      <c r="H4271" t="s">
        <v>7580</v>
      </c>
      <c r="I4271" t="s">
        <v>692</v>
      </c>
      <c r="J4271">
        <v>1787281960.5817521</v>
      </c>
      <c r="K4271">
        <v>6.2</v>
      </c>
      <c r="L4271" s="4">
        <v>46477</v>
      </c>
      <c r="M4271" s="4">
        <v>45758</v>
      </c>
    </row>
    <row r="4272" spans="1:13" x14ac:dyDescent="0.4">
      <c r="A4272">
        <v>210001513</v>
      </c>
      <c r="B4272" t="s">
        <v>7557</v>
      </c>
      <c r="C4272" t="s">
        <v>7558</v>
      </c>
      <c r="D4272" t="s">
        <v>554</v>
      </c>
      <c r="F4272" t="s">
        <v>7584</v>
      </c>
      <c r="G4272" t="s">
        <v>554</v>
      </c>
      <c r="H4272" t="s">
        <v>7584</v>
      </c>
      <c r="I4272" t="s">
        <v>919</v>
      </c>
      <c r="J4272">
        <v>564654636.87571347</v>
      </c>
      <c r="K4272">
        <v>6.2839099999999997</v>
      </c>
      <c r="L4272" s="4">
        <v>46888</v>
      </c>
      <c r="M4272" s="4">
        <v>45769</v>
      </c>
    </row>
    <row r="4273" spans="1:13" x14ac:dyDescent="0.4">
      <c r="A4273">
        <v>210001513</v>
      </c>
      <c r="B4273" t="s">
        <v>7557</v>
      </c>
      <c r="C4273" t="s">
        <v>7558</v>
      </c>
      <c r="D4273" t="s">
        <v>554</v>
      </c>
      <c r="F4273" t="s">
        <v>7585</v>
      </c>
      <c r="G4273" t="s">
        <v>554</v>
      </c>
      <c r="H4273" t="s">
        <v>7585</v>
      </c>
      <c r="I4273" t="s">
        <v>692</v>
      </c>
      <c r="J4273">
        <v>1065942748.021248</v>
      </c>
      <c r="K4273">
        <v>7.48</v>
      </c>
      <c r="L4273" s="4">
        <v>46911</v>
      </c>
      <c r="M4273" s="4">
        <v>45814</v>
      </c>
    </row>
    <row r="4274" spans="1:13" x14ac:dyDescent="0.4">
      <c r="A4274">
        <v>210001513</v>
      </c>
      <c r="B4274" t="s">
        <v>7557</v>
      </c>
      <c r="C4274" t="s">
        <v>7558</v>
      </c>
      <c r="D4274" t="s">
        <v>554</v>
      </c>
      <c r="F4274" t="s">
        <v>7576</v>
      </c>
      <c r="G4274" t="s">
        <v>554</v>
      </c>
      <c r="H4274" t="s">
        <v>7576</v>
      </c>
      <c r="I4274" t="s">
        <v>692</v>
      </c>
      <c r="J4274">
        <v>537581639.35612702</v>
      </c>
      <c r="K4274">
        <v>8.4499999999999993</v>
      </c>
      <c r="L4274" s="4">
        <v>47022</v>
      </c>
      <c r="M4274" s="4">
        <v>45926</v>
      </c>
    </row>
    <row r="4275" spans="1:13" x14ac:dyDescent="0.4">
      <c r="A4275">
        <v>210001513</v>
      </c>
      <c r="B4275" t="s">
        <v>7557</v>
      </c>
      <c r="C4275" t="s">
        <v>7558</v>
      </c>
      <c r="D4275" t="s">
        <v>554</v>
      </c>
      <c r="F4275" t="s">
        <v>7593</v>
      </c>
      <c r="G4275" t="s">
        <v>554</v>
      </c>
      <c r="H4275" t="s">
        <v>7593</v>
      </c>
      <c r="I4275" t="s">
        <v>692</v>
      </c>
      <c r="J4275">
        <v>1954247279.7070379</v>
      </c>
      <c r="K4275">
        <v>7.45</v>
      </c>
      <c r="L4275" s="4">
        <v>47033</v>
      </c>
      <c r="M4275" s="4">
        <v>45926</v>
      </c>
    </row>
    <row r="4276" spans="1:13" x14ac:dyDescent="0.4">
      <c r="A4276">
        <v>210001513</v>
      </c>
      <c r="B4276" t="s">
        <v>7557</v>
      </c>
      <c r="C4276" t="s">
        <v>7558</v>
      </c>
      <c r="D4276" t="s">
        <v>554</v>
      </c>
      <c r="F4276" t="s">
        <v>7589</v>
      </c>
      <c r="G4276" t="s">
        <v>554</v>
      </c>
      <c r="H4276" t="s">
        <v>7589</v>
      </c>
      <c r="I4276" t="s">
        <v>692</v>
      </c>
      <c r="J4276">
        <v>928414669.38658822</v>
      </c>
      <c r="K4276">
        <v>6.0500000000000007</v>
      </c>
      <c r="L4276" s="4">
        <v>46973</v>
      </c>
      <c r="M4276" s="4">
        <v>45881</v>
      </c>
    </row>
    <row r="4277" spans="1:13" x14ac:dyDescent="0.4">
      <c r="A4277">
        <v>210001513</v>
      </c>
      <c r="B4277" t="s">
        <v>7557</v>
      </c>
      <c r="C4277" t="s">
        <v>7558</v>
      </c>
      <c r="D4277" t="s">
        <v>554</v>
      </c>
      <c r="F4277" t="s">
        <v>7591</v>
      </c>
      <c r="G4277" t="s">
        <v>554</v>
      </c>
      <c r="H4277" t="s">
        <v>7591</v>
      </c>
      <c r="I4277" t="s">
        <v>692</v>
      </c>
      <c r="J4277">
        <v>1017413927.055179</v>
      </c>
      <c r="K4277">
        <v>7.15</v>
      </c>
      <c r="L4277" s="4">
        <v>47006</v>
      </c>
      <c r="M4277" s="4">
        <v>45923</v>
      </c>
    </row>
    <row r="4278" spans="1:13" x14ac:dyDescent="0.4">
      <c r="A4278">
        <v>210001513</v>
      </c>
      <c r="B4278" t="s">
        <v>7557</v>
      </c>
      <c r="C4278" t="s">
        <v>7558</v>
      </c>
      <c r="D4278" t="s">
        <v>554</v>
      </c>
      <c r="F4278" t="s">
        <v>7567</v>
      </c>
      <c r="G4278" t="s">
        <v>554</v>
      </c>
      <c r="H4278" t="s">
        <v>7567</v>
      </c>
      <c r="I4278" t="s">
        <v>919</v>
      </c>
      <c r="J4278">
        <v>265556620.2261509</v>
      </c>
      <c r="K4278">
        <v>6.93391</v>
      </c>
      <c r="L4278" s="4">
        <v>47041</v>
      </c>
      <c r="M4278" s="4">
        <v>45867</v>
      </c>
    </row>
    <row r="4279" spans="1:13" x14ac:dyDescent="0.4">
      <c r="A4279">
        <v>210001513</v>
      </c>
      <c r="B4279" t="s">
        <v>7557</v>
      </c>
      <c r="C4279" t="s">
        <v>7558</v>
      </c>
      <c r="D4279" t="s">
        <v>554</v>
      </c>
      <c r="F4279" t="s">
        <v>9653</v>
      </c>
      <c r="G4279" t="s">
        <v>554</v>
      </c>
      <c r="H4279" t="s">
        <v>9653</v>
      </c>
      <c r="I4279" t="s">
        <v>692</v>
      </c>
      <c r="J4279">
        <v>1366181003.8013771</v>
      </c>
      <c r="K4279">
        <v>6.3000000000000007</v>
      </c>
      <c r="L4279" s="4">
        <v>47064</v>
      </c>
      <c r="M4279" s="4">
        <v>45964</v>
      </c>
    </row>
    <row r="4280" spans="1:13" x14ac:dyDescent="0.4">
      <c r="A4280">
        <v>210001513</v>
      </c>
      <c r="B4280" t="s">
        <v>7557</v>
      </c>
      <c r="C4280" t="s">
        <v>7558</v>
      </c>
      <c r="D4280" t="s">
        <v>554</v>
      </c>
      <c r="F4280" t="s">
        <v>9654</v>
      </c>
      <c r="G4280" t="s">
        <v>554</v>
      </c>
      <c r="H4280" t="s">
        <v>9654</v>
      </c>
      <c r="I4280" t="s">
        <v>919</v>
      </c>
      <c r="J4280">
        <v>236099128.58397031</v>
      </c>
      <c r="K4280">
        <v>7.5839099999999986</v>
      </c>
      <c r="L4280" s="4">
        <v>46949</v>
      </c>
      <c r="M4280" s="4">
        <v>45981</v>
      </c>
    </row>
    <row r="4281" spans="1:13" x14ac:dyDescent="0.4">
      <c r="A4281">
        <v>210001513</v>
      </c>
      <c r="B4281" t="s">
        <v>7557</v>
      </c>
      <c r="C4281" t="s">
        <v>7558</v>
      </c>
      <c r="D4281" t="s">
        <v>554</v>
      </c>
      <c r="F4281" t="s">
        <v>9655</v>
      </c>
      <c r="G4281" t="s">
        <v>554</v>
      </c>
      <c r="H4281" t="s">
        <v>9655</v>
      </c>
      <c r="I4281" t="s">
        <v>692</v>
      </c>
      <c r="J4281">
        <v>656266272.52028441</v>
      </c>
      <c r="K4281">
        <v>6.3000000000000007</v>
      </c>
      <c r="L4281" s="4">
        <v>46733</v>
      </c>
      <c r="M4281" s="4">
        <v>46003</v>
      </c>
    </row>
    <row r="4282" spans="1:13" x14ac:dyDescent="0.4">
      <c r="A4282">
        <v>210001513</v>
      </c>
      <c r="B4282" t="s">
        <v>7557</v>
      </c>
      <c r="C4282" t="s">
        <v>7558</v>
      </c>
      <c r="D4282" t="s">
        <v>554</v>
      </c>
      <c r="F4282" t="s">
        <v>9656</v>
      </c>
      <c r="G4282" t="s">
        <v>554</v>
      </c>
      <c r="H4282" t="s">
        <v>9656</v>
      </c>
      <c r="I4282" t="s">
        <v>692</v>
      </c>
      <c r="J4282">
        <v>2848483428.2159629</v>
      </c>
      <c r="K4282">
        <v>6.15</v>
      </c>
      <c r="L4282" s="4">
        <v>47117</v>
      </c>
      <c r="M4282" s="4">
        <v>46021</v>
      </c>
    </row>
    <row r="4283" spans="1:13" x14ac:dyDescent="0.4">
      <c r="A4283">
        <v>210001513</v>
      </c>
      <c r="B4283" t="s">
        <v>7557</v>
      </c>
      <c r="C4283" t="s">
        <v>7558</v>
      </c>
      <c r="D4283" t="s">
        <v>554</v>
      </c>
      <c r="E4283" t="s">
        <v>9657</v>
      </c>
      <c r="F4283" t="s">
        <v>9658</v>
      </c>
      <c r="G4283" t="s">
        <v>554</v>
      </c>
      <c r="H4283" t="s">
        <v>9659</v>
      </c>
      <c r="I4283" t="s">
        <v>692</v>
      </c>
      <c r="J4283">
        <v>7682723496.220314</v>
      </c>
      <c r="K4283">
        <v>6</v>
      </c>
      <c r="L4283" s="4">
        <v>50040</v>
      </c>
      <c r="M4283" s="4">
        <v>44798</v>
      </c>
    </row>
    <row r="4284" spans="1:13" x14ac:dyDescent="0.4">
      <c r="A4284">
        <v>210001513</v>
      </c>
      <c r="B4284" t="s">
        <v>7557</v>
      </c>
      <c r="C4284" t="s">
        <v>7558</v>
      </c>
      <c r="D4284" t="s">
        <v>2687</v>
      </c>
      <c r="F4284" t="s">
        <v>9660</v>
      </c>
      <c r="G4284" t="s">
        <v>2687</v>
      </c>
      <c r="H4284" t="s">
        <v>9660</v>
      </c>
      <c r="I4284" t="s">
        <v>692</v>
      </c>
      <c r="J4284">
        <v>908307041.977139</v>
      </c>
      <c r="L4284" s="4"/>
      <c r="M4284" s="4"/>
    </row>
    <row r="4285" spans="1:13" x14ac:dyDescent="0.4">
      <c r="A4285">
        <v>210001527</v>
      </c>
      <c r="B4285" t="s">
        <v>7594</v>
      </c>
      <c r="C4285" t="s">
        <v>7595</v>
      </c>
      <c r="D4285" t="s">
        <v>554</v>
      </c>
      <c r="E4285" t="s">
        <v>7596</v>
      </c>
      <c r="F4285" t="s">
        <v>7597</v>
      </c>
      <c r="G4285" t="s">
        <v>554</v>
      </c>
      <c r="H4285" t="s">
        <v>7598</v>
      </c>
      <c r="I4285" t="s">
        <v>692</v>
      </c>
      <c r="J4285">
        <v>52251589849.767899</v>
      </c>
      <c r="K4285">
        <v>1</v>
      </c>
      <c r="L4285" s="4">
        <v>48212</v>
      </c>
      <c r="M4285" s="4">
        <v>44806</v>
      </c>
    </row>
    <row r="4286" spans="1:13" x14ac:dyDescent="0.4">
      <c r="A4286">
        <v>210001527</v>
      </c>
      <c r="B4286" t="s">
        <v>7594</v>
      </c>
      <c r="C4286" t="s">
        <v>7595</v>
      </c>
      <c r="D4286" t="s">
        <v>2687</v>
      </c>
      <c r="F4286" t="s">
        <v>7606</v>
      </c>
      <c r="G4286" t="s">
        <v>2687</v>
      </c>
      <c r="H4286" t="s">
        <v>7600</v>
      </c>
      <c r="I4286" t="s">
        <v>692</v>
      </c>
      <c r="J4286">
        <v>254349141.17522511</v>
      </c>
      <c r="L4286" s="4"/>
      <c r="M4286" s="4"/>
    </row>
    <row r="4287" spans="1:13" x14ac:dyDescent="0.4">
      <c r="A4287">
        <v>210001527</v>
      </c>
      <c r="B4287" t="s">
        <v>7594</v>
      </c>
      <c r="C4287" t="s">
        <v>7595</v>
      </c>
      <c r="D4287" t="s">
        <v>2687</v>
      </c>
      <c r="F4287" t="s">
        <v>7607</v>
      </c>
      <c r="G4287" t="s">
        <v>2687</v>
      </c>
      <c r="H4287" t="s">
        <v>7600</v>
      </c>
      <c r="I4287" t="s">
        <v>692</v>
      </c>
      <c r="J4287">
        <v>571405417.56244028</v>
      </c>
      <c r="L4287" s="4"/>
      <c r="M4287" s="4"/>
    </row>
    <row r="4288" spans="1:13" x14ac:dyDescent="0.4">
      <c r="A4288">
        <v>210001527</v>
      </c>
      <c r="B4288" t="s">
        <v>7594</v>
      </c>
      <c r="C4288" t="s">
        <v>7595</v>
      </c>
      <c r="D4288" t="s">
        <v>2687</v>
      </c>
      <c r="F4288" t="s">
        <v>7616</v>
      </c>
      <c r="G4288" t="s">
        <v>2687</v>
      </c>
      <c r="H4288" t="s">
        <v>7600</v>
      </c>
      <c r="I4288" t="s">
        <v>692</v>
      </c>
      <c r="J4288">
        <v>411132080.4239614</v>
      </c>
      <c r="L4288" s="4"/>
      <c r="M4288" s="4"/>
    </row>
    <row r="4289" spans="1:13" x14ac:dyDescent="0.4">
      <c r="A4289">
        <v>210001527</v>
      </c>
      <c r="B4289" t="s">
        <v>7594</v>
      </c>
      <c r="C4289" t="s">
        <v>7595</v>
      </c>
      <c r="D4289" t="s">
        <v>2687</v>
      </c>
      <c r="F4289" t="s">
        <v>7621</v>
      </c>
      <c r="G4289" t="s">
        <v>2687</v>
      </c>
      <c r="H4289" t="s">
        <v>7600</v>
      </c>
      <c r="I4289" t="s">
        <v>692</v>
      </c>
      <c r="J4289">
        <v>462887072.81736451</v>
      </c>
      <c r="L4289" s="4"/>
      <c r="M4289" s="4"/>
    </row>
    <row r="4290" spans="1:13" x14ac:dyDescent="0.4">
      <c r="A4290">
        <v>210001527</v>
      </c>
      <c r="B4290" t="s">
        <v>7594</v>
      </c>
      <c r="C4290" t="s">
        <v>7595</v>
      </c>
      <c r="D4290" t="s">
        <v>2687</v>
      </c>
      <c r="F4290" t="s">
        <v>7599</v>
      </c>
      <c r="G4290" t="s">
        <v>2687</v>
      </c>
      <c r="H4290" t="s">
        <v>7600</v>
      </c>
      <c r="I4290" t="s">
        <v>692</v>
      </c>
      <c r="J4290">
        <v>991668426.31468427</v>
      </c>
      <c r="L4290" s="4"/>
      <c r="M4290" s="4"/>
    </row>
    <row r="4291" spans="1:13" x14ac:dyDescent="0.4">
      <c r="A4291">
        <v>210001527</v>
      </c>
      <c r="B4291" t="s">
        <v>7594</v>
      </c>
      <c r="C4291" t="s">
        <v>7595</v>
      </c>
      <c r="D4291" t="s">
        <v>2687</v>
      </c>
      <c r="F4291" t="s">
        <v>7601</v>
      </c>
      <c r="G4291" t="s">
        <v>2687</v>
      </c>
      <c r="H4291" t="s">
        <v>7600</v>
      </c>
      <c r="I4291" t="s">
        <v>692</v>
      </c>
      <c r="J4291">
        <v>418812712.58511198</v>
      </c>
      <c r="L4291" s="4"/>
      <c r="M4291" s="4"/>
    </row>
    <row r="4292" spans="1:13" x14ac:dyDescent="0.4">
      <c r="A4292">
        <v>210001527</v>
      </c>
      <c r="B4292" t="s">
        <v>7594</v>
      </c>
      <c r="C4292" t="s">
        <v>7595</v>
      </c>
      <c r="D4292" t="s">
        <v>2687</v>
      </c>
      <c r="F4292" t="s">
        <v>7602</v>
      </c>
      <c r="G4292" t="s">
        <v>2687</v>
      </c>
      <c r="H4292" t="s">
        <v>7600</v>
      </c>
      <c r="I4292" t="s">
        <v>692</v>
      </c>
      <c r="J4292">
        <v>982879844.11725891</v>
      </c>
      <c r="L4292" s="4"/>
      <c r="M4292" s="4"/>
    </row>
    <row r="4293" spans="1:13" x14ac:dyDescent="0.4">
      <c r="A4293">
        <v>210001527</v>
      </c>
      <c r="B4293" t="s">
        <v>7594</v>
      </c>
      <c r="C4293" t="s">
        <v>7595</v>
      </c>
      <c r="D4293" t="s">
        <v>2687</v>
      </c>
      <c r="F4293" t="s">
        <v>7603</v>
      </c>
      <c r="G4293" t="s">
        <v>2687</v>
      </c>
      <c r="H4293" t="s">
        <v>7600</v>
      </c>
      <c r="I4293" t="s">
        <v>692</v>
      </c>
      <c r="J4293">
        <v>327144887.97233129</v>
      </c>
      <c r="L4293" s="4"/>
      <c r="M4293" s="4"/>
    </row>
    <row r="4294" spans="1:13" x14ac:dyDescent="0.4">
      <c r="A4294">
        <v>210001527</v>
      </c>
      <c r="B4294" t="s">
        <v>7594</v>
      </c>
      <c r="C4294" t="s">
        <v>7595</v>
      </c>
      <c r="D4294" t="s">
        <v>2687</v>
      </c>
      <c r="F4294" t="s">
        <v>7604</v>
      </c>
      <c r="G4294" t="s">
        <v>2687</v>
      </c>
      <c r="H4294" t="s">
        <v>7600</v>
      </c>
      <c r="I4294" t="s">
        <v>692</v>
      </c>
      <c r="J4294">
        <v>950159530.41099942</v>
      </c>
      <c r="L4294" s="4"/>
      <c r="M4294" s="4"/>
    </row>
    <row r="4295" spans="1:13" x14ac:dyDescent="0.4">
      <c r="A4295">
        <v>210001527</v>
      </c>
      <c r="B4295" t="s">
        <v>7594</v>
      </c>
      <c r="C4295" t="s">
        <v>7595</v>
      </c>
      <c r="D4295" t="s">
        <v>2687</v>
      </c>
      <c r="F4295" t="s">
        <v>7605</v>
      </c>
      <c r="G4295" t="s">
        <v>2687</v>
      </c>
      <c r="H4295" t="s">
        <v>7600</v>
      </c>
      <c r="I4295" t="s">
        <v>692</v>
      </c>
      <c r="J4295">
        <v>59646516.077636532</v>
      </c>
      <c r="L4295" s="4"/>
      <c r="M4295" s="4"/>
    </row>
    <row r="4296" spans="1:13" x14ac:dyDescent="0.4">
      <c r="A4296">
        <v>210001527</v>
      </c>
      <c r="B4296" t="s">
        <v>7594</v>
      </c>
      <c r="C4296" t="s">
        <v>7595</v>
      </c>
      <c r="D4296" t="s">
        <v>2687</v>
      </c>
      <c r="F4296" t="s">
        <v>7608</v>
      </c>
      <c r="G4296" t="s">
        <v>2687</v>
      </c>
      <c r="H4296" t="s">
        <v>7600</v>
      </c>
      <c r="I4296" t="s">
        <v>692</v>
      </c>
      <c r="J4296">
        <v>1276084405.077009</v>
      </c>
      <c r="L4296" s="4"/>
      <c r="M4296" s="4"/>
    </row>
    <row r="4297" spans="1:13" x14ac:dyDescent="0.4">
      <c r="A4297">
        <v>210001527</v>
      </c>
      <c r="B4297" t="s">
        <v>7594</v>
      </c>
      <c r="C4297" t="s">
        <v>7595</v>
      </c>
      <c r="D4297" t="s">
        <v>2687</v>
      </c>
      <c r="F4297" t="s">
        <v>7609</v>
      </c>
      <c r="G4297" t="s">
        <v>2687</v>
      </c>
      <c r="H4297" t="s">
        <v>7600</v>
      </c>
      <c r="I4297" t="s">
        <v>692</v>
      </c>
      <c r="J4297">
        <v>330427638.74145943</v>
      </c>
      <c r="L4297" s="4"/>
      <c r="M4297" s="4"/>
    </row>
    <row r="4298" spans="1:13" x14ac:dyDescent="0.4">
      <c r="A4298">
        <v>210001527</v>
      </c>
      <c r="B4298" t="s">
        <v>7594</v>
      </c>
      <c r="C4298" t="s">
        <v>7595</v>
      </c>
      <c r="D4298" t="s">
        <v>2687</v>
      </c>
      <c r="F4298" t="s">
        <v>7610</v>
      </c>
      <c r="G4298" t="s">
        <v>2687</v>
      </c>
      <c r="H4298" t="s">
        <v>7600</v>
      </c>
      <c r="I4298" t="s">
        <v>692</v>
      </c>
      <c r="J4298">
        <v>444403931.82452071</v>
      </c>
      <c r="L4298" s="4"/>
      <c r="M4298" s="4"/>
    </row>
    <row r="4299" spans="1:13" x14ac:dyDescent="0.4">
      <c r="A4299">
        <v>210001527</v>
      </c>
      <c r="B4299" t="s">
        <v>7594</v>
      </c>
      <c r="C4299" t="s">
        <v>7595</v>
      </c>
      <c r="D4299" t="s">
        <v>2687</v>
      </c>
      <c r="F4299" t="s">
        <v>7611</v>
      </c>
      <c r="G4299" t="s">
        <v>2687</v>
      </c>
      <c r="H4299" t="s">
        <v>7600</v>
      </c>
      <c r="I4299" t="s">
        <v>692</v>
      </c>
      <c r="J4299">
        <v>268158122.47726929</v>
      </c>
      <c r="L4299" s="4"/>
      <c r="M4299" s="4"/>
    </row>
    <row r="4300" spans="1:13" x14ac:dyDescent="0.4">
      <c r="A4300">
        <v>210001527</v>
      </c>
      <c r="B4300" t="s">
        <v>7594</v>
      </c>
      <c r="C4300" t="s">
        <v>7595</v>
      </c>
      <c r="D4300" t="s">
        <v>2687</v>
      </c>
      <c r="F4300" t="s">
        <v>7612</v>
      </c>
      <c r="G4300" t="s">
        <v>2687</v>
      </c>
      <c r="H4300" t="s">
        <v>7600</v>
      </c>
      <c r="I4300" t="s">
        <v>692</v>
      </c>
      <c r="J4300">
        <v>417041815.82763278</v>
      </c>
      <c r="L4300" s="4"/>
      <c r="M4300" s="4"/>
    </row>
    <row r="4301" spans="1:13" x14ac:dyDescent="0.4">
      <c r="A4301">
        <v>210001527</v>
      </c>
      <c r="B4301" t="s">
        <v>7594</v>
      </c>
      <c r="C4301" t="s">
        <v>7595</v>
      </c>
      <c r="D4301" t="s">
        <v>2687</v>
      </c>
      <c r="F4301" t="s">
        <v>7613</v>
      </c>
      <c r="G4301" t="s">
        <v>2687</v>
      </c>
      <c r="H4301" t="s">
        <v>7600</v>
      </c>
      <c r="I4301" t="s">
        <v>692</v>
      </c>
      <c r="J4301">
        <v>1077948113.5503581</v>
      </c>
      <c r="L4301" s="4"/>
      <c r="M4301" s="4"/>
    </row>
    <row r="4302" spans="1:13" x14ac:dyDescent="0.4">
      <c r="A4302">
        <v>210001527</v>
      </c>
      <c r="B4302" t="s">
        <v>7594</v>
      </c>
      <c r="C4302" t="s">
        <v>7595</v>
      </c>
      <c r="D4302" t="s">
        <v>2687</v>
      </c>
      <c r="F4302" t="s">
        <v>7614</v>
      </c>
      <c r="G4302" t="s">
        <v>2687</v>
      </c>
      <c r="H4302" t="s">
        <v>7600</v>
      </c>
      <c r="I4302" t="s">
        <v>692</v>
      </c>
      <c r="J4302">
        <v>227910725.3303096</v>
      </c>
      <c r="L4302" s="4"/>
      <c r="M4302" s="4"/>
    </row>
    <row r="4303" spans="1:13" x14ac:dyDescent="0.4">
      <c r="A4303">
        <v>210001527</v>
      </c>
      <c r="B4303" t="s">
        <v>7594</v>
      </c>
      <c r="C4303" t="s">
        <v>7595</v>
      </c>
      <c r="D4303" t="s">
        <v>2687</v>
      </c>
      <c r="F4303" t="s">
        <v>9661</v>
      </c>
      <c r="G4303" t="s">
        <v>2687</v>
      </c>
      <c r="H4303" t="s">
        <v>7600</v>
      </c>
      <c r="I4303" t="s">
        <v>692</v>
      </c>
      <c r="J4303">
        <v>15192163.920598051</v>
      </c>
      <c r="L4303" s="4"/>
      <c r="M4303" s="4"/>
    </row>
    <row r="4304" spans="1:13" x14ac:dyDescent="0.4">
      <c r="A4304">
        <v>210001527</v>
      </c>
      <c r="B4304" t="s">
        <v>7594</v>
      </c>
      <c r="C4304" t="s">
        <v>7595</v>
      </c>
      <c r="D4304" t="s">
        <v>2687</v>
      </c>
      <c r="F4304" t="s">
        <v>7615</v>
      </c>
      <c r="G4304" t="s">
        <v>2687</v>
      </c>
      <c r="H4304" t="s">
        <v>7600</v>
      </c>
      <c r="I4304" t="s">
        <v>692</v>
      </c>
      <c r="J4304">
        <v>427991953.01560313</v>
      </c>
      <c r="L4304" s="4"/>
      <c r="M4304" s="4"/>
    </row>
    <row r="4305" spans="1:13" x14ac:dyDescent="0.4">
      <c r="A4305">
        <v>210001527</v>
      </c>
      <c r="B4305" t="s">
        <v>7594</v>
      </c>
      <c r="C4305" t="s">
        <v>7595</v>
      </c>
      <c r="D4305" t="s">
        <v>2687</v>
      </c>
      <c r="F4305" t="s">
        <v>7617</v>
      </c>
      <c r="G4305" t="s">
        <v>2687</v>
      </c>
      <c r="H4305" t="s">
        <v>7600</v>
      </c>
      <c r="I4305" t="s">
        <v>692</v>
      </c>
      <c r="J4305">
        <v>1021480543.450812</v>
      </c>
      <c r="L4305" s="4"/>
      <c r="M4305" s="4"/>
    </row>
    <row r="4306" spans="1:13" x14ac:dyDescent="0.4">
      <c r="A4306">
        <v>210001527</v>
      </c>
      <c r="B4306" t="s">
        <v>7594</v>
      </c>
      <c r="C4306" t="s">
        <v>7595</v>
      </c>
      <c r="D4306" t="s">
        <v>2687</v>
      </c>
      <c r="F4306" t="s">
        <v>7618</v>
      </c>
      <c r="G4306" t="s">
        <v>2687</v>
      </c>
      <c r="H4306" t="s">
        <v>7600</v>
      </c>
      <c r="I4306" t="s">
        <v>692</v>
      </c>
      <c r="J4306">
        <v>659136060.5710367</v>
      </c>
      <c r="L4306" s="4"/>
      <c r="M4306" s="4"/>
    </row>
    <row r="4307" spans="1:13" x14ac:dyDescent="0.4">
      <c r="A4307">
        <v>210001527</v>
      </c>
      <c r="B4307" t="s">
        <v>7594</v>
      </c>
      <c r="C4307" t="s">
        <v>7595</v>
      </c>
      <c r="D4307" t="s">
        <v>2687</v>
      </c>
      <c r="F4307" t="s">
        <v>7619</v>
      </c>
      <c r="G4307" t="s">
        <v>2687</v>
      </c>
      <c r="H4307" t="s">
        <v>7600</v>
      </c>
      <c r="I4307" t="s">
        <v>692</v>
      </c>
      <c r="J4307">
        <v>646365304.14676857</v>
      </c>
      <c r="L4307" s="4"/>
      <c r="M4307" s="4"/>
    </row>
    <row r="4308" spans="1:13" x14ac:dyDescent="0.4">
      <c r="A4308">
        <v>210001527</v>
      </c>
      <c r="B4308" t="s">
        <v>7594</v>
      </c>
      <c r="C4308" t="s">
        <v>7595</v>
      </c>
      <c r="D4308" t="s">
        <v>2687</v>
      </c>
      <c r="F4308" t="s">
        <v>7620</v>
      </c>
      <c r="G4308" t="s">
        <v>2687</v>
      </c>
      <c r="H4308" t="s">
        <v>7600</v>
      </c>
      <c r="I4308" t="s">
        <v>692</v>
      </c>
      <c r="J4308">
        <v>288383668.47500759</v>
      </c>
      <c r="L4308" s="4"/>
      <c r="M4308" s="4"/>
    </row>
    <row r="4309" spans="1:13" x14ac:dyDescent="0.4">
      <c r="A4309">
        <v>210001527</v>
      </c>
      <c r="B4309" t="s">
        <v>7594</v>
      </c>
      <c r="C4309" t="s">
        <v>7595</v>
      </c>
      <c r="D4309" t="s">
        <v>2687</v>
      </c>
      <c r="F4309" t="s">
        <v>7622</v>
      </c>
      <c r="G4309" t="s">
        <v>2687</v>
      </c>
      <c r="H4309" t="s">
        <v>7600</v>
      </c>
      <c r="I4309" t="s">
        <v>692</v>
      </c>
      <c r="J4309">
        <v>986855990.72695398</v>
      </c>
      <c r="L4309" s="4"/>
      <c r="M4309" s="4"/>
    </row>
    <row r="4310" spans="1:13" x14ac:dyDescent="0.4">
      <c r="A4310">
        <v>210001527</v>
      </c>
      <c r="B4310" t="s">
        <v>7594</v>
      </c>
      <c r="C4310" t="s">
        <v>7595</v>
      </c>
      <c r="D4310" t="s">
        <v>2687</v>
      </c>
      <c r="F4310" t="s">
        <v>9662</v>
      </c>
      <c r="G4310" t="s">
        <v>2687</v>
      </c>
      <c r="H4310" t="s">
        <v>7600</v>
      </c>
      <c r="I4310" t="s">
        <v>692</v>
      </c>
      <c r="J4310">
        <v>184824347.3200897</v>
      </c>
      <c r="L4310" s="4"/>
      <c r="M4310" s="4"/>
    </row>
    <row r="4311" spans="1:13" x14ac:dyDescent="0.4">
      <c r="A4311">
        <v>210001527</v>
      </c>
      <c r="B4311" t="s">
        <v>7594</v>
      </c>
      <c r="C4311" t="s">
        <v>7595</v>
      </c>
      <c r="D4311" t="s">
        <v>2687</v>
      </c>
      <c r="F4311" t="s">
        <v>7623</v>
      </c>
      <c r="G4311" t="s">
        <v>2687</v>
      </c>
      <c r="H4311" t="s">
        <v>7600</v>
      </c>
      <c r="I4311" t="s">
        <v>692</v>
      </c>
      <c r="J4311">
        <v>325739911.54942888</v>
      </c>
      <c r="L4311" s="4"/>
      <c r="M4311" s="4"/>
    </row>
    <row r="4312" spans="1:13" x14ac:dyDescent="0.4">
      <c r="A4312">
        <v>210001527</v>
      </c>
      <c r="B4312" t="s">
        <v>7594</v>
      </c>
      <c r="C4312" t="s">
        <v>7595</v>
      </c>
      <c r="D4312" t="s">
        <v>2687</v>
      </c>
      <c r="F4312" t="s">
        <v>7624</v>
      </c>
      <c r="G4312" t="s">
        <v>2687</v>
      </c>
      <c r="H4312" t="s">
        <v>7600</v>
      </c>
      <c r="I4312" t="s">
        <v>692</v>
      </c>
      <c r="J4312">
        <v>995392700.03987145</v>
      </c>
      <c r="L4312" s="4"/>
      <c r="M4312" s="4"/>
    </row>
    <row r="4313" spans="1:13" x14ac:dyDescent="0.4">
      <c r="A4313">
        <v>210001527</v>
      </c>
      <c r="B4313" t="s">
        <v>7594</v>
      </c>
      <c r="C4313" t="s">
        <v>7595</v>
      </c>
      <c r="D4313" t="s">
        <v>2687</v>
      </c>
      <c r="F4313" t="s">
        <v>7625</v>
      </c>
      <c r="G4313" t="s">
        <v>2687</v>
      </c>
      <c r="H4313" t="s">
        <v>7600</v>
      </c>
      <c r="I4313" t="s">
        <v>692</v>
      </c>
      <c r="J4313">
        <v>615728508.16705799</v>
      </c>
      <c r="L4313" s="4"/>
      <c r="M4313" s="4"/>
    </row>
    <row r="4314" spans="1:13" x14ac:dyDescent="0.4">
      <c r="A4314">
        <v>210001529</v>
      </c>
      <c r="B4314" t="s">
        <v>2173</v>
      </c>
      <c r="C4314" t="s">
        <v>7626</v>
      </c>
      <c r="D4314" t="s">
        <v>2687</v>
      </c>
      <c r="F4314" t="s">
        <v>7627</v>
      </c>
      <c r="G4314" t="s">
        <v>2687</v>
      </c>
      <c r="H4314" t="s">
        <v>7627</v>
      </c>
      <c r="I4314" t="s">
        <v>692</v>
      </c>
      <c r="J4314">
        <v>6042159580.7094374</v>
      </c>
      <c r="L4314" s="4"/>
      <c r="M4314" s="4"/>
    </row>
    <row r="4315" spans="1:13" x14ac:dyDescent="0.4">
      <c r="A4315">
        <v>210001529</v>
      </c>
      <c r="B4315" t="s">
        <v>2173</v>
      </c>
      <c r="C4315" t="s">
        <v>7626</v>
      </c>
      <c r="D4315" t="s">
        <v>2687</v>
      </c>
      <c r="F4315" t="s">
        <v>7628</v>
      </c>
      <c r="G4315" t="s">
        <v>2687</v>
      </c>
      <c r="H4315" t="s">
        <v>7628</v>
      </c>
      <c r="I4315" t="s">
        <v>692</v>
      </c>
      <c r="J4315">
        <v>158297320.69298539</v>
      </c>
      <c r="L4315" s="4"/>
      <c r="M4315" s="4"/>
    </row>
    <row r="4316" spans="1:13" x14ac:dyDescent="0.4">
      <c r="A4316">
        <v>210001529</v>
      </c>
      <c r="B4316" t="s">
        <v>2173</v>
      </c>
      <c r="C4316" t="s">
        <v>7626</v>
      </c>
      <c r="D4316" t="s">
        <v>2687</v>
      </c>
      <c r="F4316" t="s">
        <v>7629</v>
      </c>
      <c r="G4316" t="s">
        <v>2687</v>
      </c>
      <c r="H4316" t="s">
        <v>7629</v>
      </c>
      <c r="I4316" t="s">
        <v>692</v>
      </c>
      <c r="J4316">
        <v>0</v>
      </c>
      <c r="L4316" s="4"/>
      <c r="M4316" s="4"/>
    </row>
    <row r="4317" spans="1:13" x14ac:dyDescent="0.4">
      <c r="A4317">
        <v>210001529</v>
      </c>
      <c r="B4317" t="s">
        <v>2173</v>
      </c>
      <c r="C4317" t="s">
        <v>7626</v>
      </c>
      <c r="D4317" t="s">
        <v>2687</v>
      </c>
      <c r="F4317" t="s">
        <v>7630</v>
      </c>
      <c r="G4317" t="s">
        <v>2687</v>
      </c>
      <c r="H4317" t="s">
        <v>7630</v>
      </c>
      <c r="I4317" t="s">
        <v>692</v>
      </c>
      <c r="J4317">
        <v>959887401.3247149</v>
      </c>
      <c r="L4317" s="4"/>
      <c r="M4317" s="4"/>
    </row>
    <row r="4318" spans="1:13" x14ac:dyDescent="0.4">
      <c r="A4318">
        <v>210001529</v>
      </c>
      <c r="B4318" t="s">
        <v>2173</v>
      </c>
      <c r="C4318" t="s">
        <v>7626</v>
      </c>
      <c r="D4318" t="s">
        <v>2687</v>
      </c>
      <c r="F4318" t="s">
        <v>7631</v>
      </c>
      <c r="G4318" t="s">
        <v>2687</v>
      </c>
      <c r="H4318" t="s">
        <v>7631</v>
      </c>
      <c r="I4318" t="s">
        <v>692</v>
      </c>
      <c r="J4318">
        <v>1114073811.96577</v>
      </c>
      <c r="L4318" s="4"/>
      <c r="M4318" s="4"/>
    </row>
    <row r="4319" spans="1:13" x14ac:dyDescent="0.4">
      <c r="A4319">
        <v>210001529</v>
      </c>
      <c r="B4319" t="s">
        <v>2173</v>
      </c>
      <c r="C4319" t="s">
        <v>7626</v>
      </c>
      <c r="D4319" t="s">
        <v>2687</v>
      </c>
      <c r="F4319" t="s">
        <v>7632</v>
      </c>
      <c r="G4319" t="s">
        <v>2687</v>
      </c>
      <c r="H4319" t="s">
        <v>7632</v>
      </c>
      <c r="I4319" t="s">
        <v>692</v>
      </c>
      <c r="J4319">
        <v>20859093.017710291</v>
      </c>
      <c r="L4319" s="4"/>
      <c r="M4319" s="4"/>
    </row>
    <row r="4320" spans="1:13" x14ac:dyDescent="0.4">
      <c r="A4320">
        <v>210001529</v>
      </c>
      <c r="B4320" t="s">
        <v>2173</v>
      </c>
      <c r="C4320" t="s">
        <v>7626</v>
      </c>
      <c r="D4320" t="s">
        <v>2687</v>
      </c>
      <c r="F4320" t="s">
        <v>9663</v>
      </c>
      <c r="G4320" t="s">
        <v>2687</v>
      </c>
      <c r="H4320" t="s">
        <v>9663</v>
      </c>
      <c r="I4320" t="s">
        <v>692</v>
      </c>
      <c r="J4320">
        <v>9713465582.2734909</v>
      </c>
      <c r="L4320" s="4"/>
      <c r="M4320" s="4"/>
    </row>
    <row r="4321" spans="1:13" x14ac:dyDescent="0.4">
      <c r="A4321">
        <v>210001529</v>
      </c>
      <c r="B4321" t="s">
        <v>2173</v>
      </c>
      <c r="C4321" t="s">
        <v>7626</v>
      </c>
      <c r="D4321" t="s">
        <v>2687</v>
      </c>
      <c r="F4321" t="s">
        <v>9664</v>
      </c>
      <c r="G4321" t="s">
        <v>2687</v>
      </c>
      <c r="H4321" t="s">
        <v>9664</v>
      </c>
      <c r="I4321" t="s">
        <v>692</v>
      </c>
      <c r="J4321">
        <v>2077703779.571847</v>
      </c>
      <c r="L4321" s="4"/>
      <c r="M4321" s="4"/>
    </row>
    <row r="4322" spans="1:13" x14ac:dyDescent="0.4">
      <c r="A4322">
        <v>210001529</v>
      </c>
      <c r="B4322" t="s">
        <v>2173</v>
      </c>
      <c r="C4322" t="s">
        <v>7626</v>
      </c>
      <c r="D4322" t="s">
        <v>2687</v>
      </c>
      <c r="F4322" t="s">
        <v>7633</v>
      </c>
      <c r="G4322" t="s">
        <v>2687</v>
      </c>
      <c r="H4322" t="s">
        <v>7633</v>
      </c>
      <c r="I4322" t="s">
        <v>692</v>
      </c>
      <c r="J4322">
        <v>1591273735.344702</v>
      </c>
      <c r="L4322" s="4"/>
      <c r="M4322" s="4"/>
    </row>
    <row r="4323" spans="1:13" x14ac:dyDescent="0.4">
      <c r="A4323">
        <v>210001529</v>
      </c>
      <c r="B4323" t="s">
        <v>2173</v>
      </c>
      <c r="C4323" t="s">
        <v>7626</v>
      </c>
      <c r="D4323" t="s">
        <v>2687</v>
      </c>
      <c r="F4323" t="s">
        <v>7634</v>
      </c>
      <c r="G4323" t="s">
        <v>2687</v>
      </c>
      <c r="H4323" t="s">
        <v>7634</v>
      </c>
      <c r="I4323" t="s">
        <v>692</v>
      </c>
      <c r="J4323">
        <v>556242647.34501874</v>
      </c>
      <c r="L4323" s="4"/>
      <c r="M4323" s="4"/>
    </row>
    <row r="4324" spans="1:13" x14ac:dyDescent="0.4">
      <c r="A4324">
        <v>210001529</v>
      </c>
      <c r="B4324" t="s">
        <v>2173</v>
      </c>
      <c r="C4324" t="s">
        <v>7626</v>
      </c>
      <c r="D4324" t="s">
        <v>2687</v>
      </c>
      <c r="F4324" t="s">
        <v>7635</v>
      </c>
      <c r="G4324" t="s">
        <v>2687</v>
      </c>
      <c r="H4324" t="s">
        <v>7635</v>
      </c>
      <c r="I4324" t="s">
        <v>692</v>
      </c>
      <c r="J4324">
        <v>43804985.325160369</v>
      </c>
      <c r="L4324" s="4"/>
      <c r="M4324" s="4"/>
    </row>
    <row r="4325" spans="1:13" x14ac:dyDescent="0.4">
      <c r="A4325">
        <v>210001529</v>
      </c>
      <c r="B4325" t="s">
        <v>2173</v>
      </c>
      <c r="C4325" t="s">
        <v>7626</v>
      </c>
      <c r="D4325" t="s">
        <v>2687</v>
      </c>
      <c r="F4325" t="s">
        <v>7636</v>
      </c>
      <c r="G4325" t="s">
        <v>2687</v>
      </c>
      <c r="H4325" t="s">
        <v>7636</v>
      </c>
      <c r="I4325" t="s">
        <v>692</v>
      </c>
      <c r="J4325">
        <v>227548619.52381489</v>
      </c>
      <c r="L4325" s="4"/>
      <c r="M4325" s="4"/>
    </row>
    <row r="4326" spans="1:13" x14ac:dyDescent="0.4">
      <c r="A4326">
        <v>210001529</v>
      </c>
      <c r="B4326" t="s">
        <v>2173</v>
      </c>
      <c r="C4326" t="s">
        <v>7626</v>
      </c>
      <c r="D4326" t="s">
        <v>2687</v>
      </c>
      <c r="F4326" t="s">
        <v>7637</v>
      </c>
      <c r="G4326" t="s">
        <v>2687</v>
      </c>
      <c r="H4326" t="s">
        <v>7637</v>
      </c>
      <c r="I4326" t="s">
        <v>692</v>
      </c>
      <c r="J4326">
        <v>278121240.23613727</v>
      </c>
      <c r="L4326" s="4"/>
      <c r="M4326" s="4"/>
    </row>
    <row r="4327" spans="1:13" x14ac:dyDescent="0.4">
      <c r="A4327">
        <v>210001529</v>
      </c>
      <c r="B4327" t="s">
        <v>2173</v>
      </c>
      <c r="C4327" t="s">
        <v>7626</v>
      </c>
      <c r="D4327" t="s">
        <v>2687</v>
      </c>
      <c r="F4327" t="s">
        <v>7638</v>
      </c>
      <c r="G4327" t="s">
        <v>2687</v>
      </c>
      <c r="H4327" t="s">
        <v>7638</v>
      </c>
      <c r="I4327" t="s">
        <v>692</v>
      </c>
      <c r="J4327">
        <v>778739472.66118431</v>
      </c>
      <c r="L4327" s="4"/>
      <c r="M4327" s="4"/>
    </row>
    <row r="4328" spans="1:13" x14ac:dyDescent="0.4">
      <c r="A4328">
        <v>210001529</v>
      </c>
      <c r="B4328" t="s">
        <v>2173</v>
      </c>
      <c r="C4328" t="s">
        <v>7626</v>
      </c>
      <c r="D4328" t="s">
        <v>2687</v>
      </c>
      <c r="F4328" t="s">
        <v>7639</v>
      </c>
      <c r="G4328" t="s">
        <v>2687</v>
      </c>
      <c r="H4328" t="s">
        <v>7639</v>
      </c>
      <c r="I4328" t="s">
        <v>692</v>
      </c>
      <c r="J4328">
        <v>707985429.14511096</v>
      </c>
      <c r="L4328" s="4"/>
      <c r="M4328" s="4"/>
    </row>
    <row r="4329" spans="1:13" x14ac:dyDescent="0.4">
      <c r="A4329">
        <v>210001529</v>
      </c>
      <c r="B4329" t="s">
        <v>2173</v>
      </c>
      <c r="C4329" t="s">
        <v>7626</v>
      </c>
      <c r="D4329" t="s">
        <v>2687</v>
      </c>
      <c r="F4329" t="s">
        <v>7640</v>
      </c>
      <c r="G4329" t="s">
        <v>2687</v>
      </c>
      <c r="H4329" t="s">
        <v>7640</v>
      </c>
      <c r="I4329" t="s">
        <v>692</v>
      </c>
      <c r="J4329">
        <v>1638451552.5744541</v>
      </c>
      <c r="L4329" s="4"/>
      <c r="M4329" s="4"/>
    </row>
    <row r="4330" spans="1:13" x14ac:dyDescent="0.4">
      <c r="A4330">
        <v>210001529</v>
      </c>
      <c r="B4330" t="s">
        <v>2173</v>
      </c>
      <c r="C4330" t="s">
        <v>7626</v>
      </c>
      <c r="D4330" t="s">
        <v>2687</v>
      </c>
      <c r="F4330" t="s">
        <v>7641</v>
      </c>
      <c r="G4330" t="s">
        <v>2687</v>
      </c>
      <c r="H4330" t="s">
        <v>7641</v>
      </c>
      <c r="I4330" t="s">
        <v>692</v>
      </c>
      <c r="J4330">
        <v>1038023005.053648</v>
      </c>
      <c r="L4330" s="4"/>
      <c r="M4330" s="4"/>
    </row>
    <row r="4331" spans="1:13" x14ac:dyDescent="0.4">
      <c r="A4331">
        <v>210001529</v>
      </c>
      <c r="B4331" t="s">
        <v>2173</v>
      </c>
      <c r="C4331" t="s">
        <v>7626</v>
      </c>
      <c r="D4331" t="s">
        <v>2687</v>
      </c>
      <c r="F4331" t="s">
        <v>7642</v>
      </c>
      <c r="G4331" t="s">
        <v>2687</v>
      </c>
      <c r="H4331" t="s">
        <v>7642</v>
      </c>
      <c r="I4331" t="s">
        <v>692</v>
      </c>
      <c r="J4331">
        <v>55624136.798731357</v>
      </c>
      <c r="L4331" s="4"/>
      <c r="M4331" s="4"/>
    </row>
    <row r="4332" spans="1:13" x14ac:dyDescent="0.4">
      <c r="A4332">
        <v>210001529</v>
      </c>
      <c r="B4332" t="s">
        <v>2173</v>
      </c>
      <c r="C4332" t="s">
        <v>7626</v>
      </c>
      <c r="D4332" t="s">
        <v>2687</v>
      </c>
      <c r="F4332" t="s">
        <v>7644</v>
      </c>
      <c r="G4332" t="s">
        <v>2687</v>
      </c>
      <c r="H4332" t="s">
        <v>7644</v>
      </c>
      <c r="I4332" t="s">
        <v>692</v>
      </c>
      <c r="J4332">
        <v>278121240.23613727</v>
      </c>
      <c r="L4332" s="4"/>
      <c r="M4332" s="4"/>
    </row>
    <row r="4333" spans="1:13" x14ac:dyDescent="0.4">
      <c r="A4333">
        <v>210001529</v>
      </c>
      <c r="B4333" t="s">
        <v>2173</v>
      </c>
      <c r="C4333" t="s">
        <v>7626</v>
      </c>
      <c r="D4333" t="s">
        <v>2687</v>
      </c>
      <c r="F4333" t="s">
        <v>7645</v>
      </c>
      <c r="G4333" t="s">
        <v>2687</v>
      </c>
      <c r="H4333" t="s">
        <v>7645</v>
      </c>
      <c r="I4333" t="s">
        <v>692</v>
      </c>
      <c r="J4333">
        <v>111248217.9732147</v>
      </c>
      <c r="L4333" s="4"/>
      <c r="M4333" s="4"/>
    </row>
    <row r="4334" spans="1:13" x14ac:dyDescent="0.4">
      <c r="A4334">
        <v>210001529</v>
      </c>
      <c r="B4334" t="s">
        <v>2173</v>
      </c>
      <c r="C4334" t="s">
        <v>7626</v>
      </c>
      <c r="D4334" t="s">
        <v>2687</v>
      </c>
      <c r="F4334" t="s">
        <v>7643</v>
      </c>
      <c r="G4334" t="s">
        <v>2687</v>
      </c>
      <c r="H4334" t="s">
        <v>7643</v>
      </c>
      <c r="I4334" t="s">
        <v>692</v>
      </c>
      <c r="J4334">
        <v>77873947.266118437</v>
      </c>
      <c r="L4334" s="4"/>
      <c r="M4334" s="4"/>
    </row>
    <row r="4335" spans="1:13" x14ac:dyDescent="0.4">
      <c r="A4335">
        <v>210001529</v>
      </c>
      <c r="B4335" t="s">
        <v>2173</v>
      </c>
      <c r="C4335" t="s">
        <v>7626</v>
      </c>
      <c r="D4335" t="s">
        <v>2687</v>
      </c>
      <c r="F4335" t="s">
        <v>7646</v>
      </c>
      <c r="G4335" t="s">
        <v>2687</v>
      </c>
      <c r="H4335" t="s">
        <v>7646</v>
      </c>
      <c r="I4335" t="s">
        <v>692</v>
      </c>
      <c r="J4335">
        <v>411831975.80127162</v>
      </c>
      <c r="L4335" s="4"/>
      <c r="M4335" s="4"/>
    </row>
    <row r="4336" spans="1:13" x14ac:dyDescent="0.4">
      <c r="A4336">
        <v>210001529</v>
      </c>
      <c r="B4336" t="s">
        <v>2173</v>
      </c>
      <c r="C4336" t="s">
        <v>7626</v>
      </c>
      <c r="D4336" t="s">
        <v>2687</v>
      </c>
      <c r="F4336" t="s">
        <v>7647</v>
      </c>
      <c r="G4336" t="s">
        <v>2687</v>
      </c>
      <c r="H4336" t="s">
        <v>7647</v>
      </c>
      <c r="I4336" t="s">
        <v>692</v>
      </c>
      <c r="J4336">
        <v>53956188.096787192</v>
      </c>
      <c r="L4336" s="4"/>
      <c r="M4336" s="4"/>
    </row>
    <row r="4337" spans="1:13" x14ac:dyDescent="0.4">
      <c r="A4337">
        <v>210001529</v>
      </c>
      <c r="B4337" t="s">
        <v>2173</v>
      </c>
      <c r="C4337" t="s">
        <v>7626</v>
      </c>
      <c r="D4337" t="s">
        <v>2687</v>
      </c>
      <c r="F4337" t="s">
        <v>7648</v>
      </c>
      <c r="G4337" t="s">
        <v>2687</v>
      </c>
      <c r="H4337" t="s">
        <v>7648</v>
      </c>
      <c r="I4337" t="s">
        <v>692</v>
      </c>
      <c r="J4337">
        <v>1057246745.178769</v>
      </c>
      <c r="L4337" s="4"/>
      <c r="M4337" s="4"/>
    </row>
    <row r="4338" spans="1:13" x14ac:dyDescent="0.4">
      <c r="A4338">
        <v>210001529</v>
      </c>
      <c r="B4338" t="s">
        <v>2173</v>
      </c>
      <c r="C4338" t="s">
        <v>7626</v>
      </c>
      <c r="D4338" t="s">
        <v>2687</v>
      </c>
      <c r="F4338" t="s">
        <v>7649</v>
      </c>
      <c r="G4338" t="s">
        <v>2687</v>
      </c>
      <c r="H4338" t="s">
        <v>7649</v>
      </c>
      <c r="I4338" t="s">
        <v>692</v>
      </c>
      <c r="J4338">
        <v>73291621.711987838</v>
      </c>
      <c r="L4338" s="4"/>
      <c r="M4338" s="4"/>
    </row>
    <row r="4339" spans="1:13" x14ac:dyDescent="0.4">
      <c r="A4339">
        <v>210001529</v>
      </c>
      <c r="B4339" t="s">
        <v>2173</v>
      </c>
      <c r="C4339" t="s">
        <v>7626</v>
      </c>
      <c r="D4339" t="s">
        <v>2687</v>
      </c>
      <c r="F4339" t="s">
        <v>7650</v>
      </c>
      <c r="G4339" t="s">
        <v>2687</v>
      </c>
      <c r="H4339" t="s">
        <v>7650</v>
      </c>
      <c r="I4339" t="s">
        <v>692</v>
      </c>
      <c r="J4339">
        <v>635619617.41762114</v>
      </c>
      <c r="L4339" s="4"/>
      <c r="M4339" s="4"/>
    </row>
    <row r="4340" spans="1:13" x14ac:dyDescent="0.4">
      <c r="A4340">
        <v>210001529</v>
      </c>
      <c r="B4340" t="s">
        <v>2173</v>
      </c>
      <c r="C4340" t="s">
        <v>7626</v>
      </c>
      <c r="D4340" t="s">
        <v>2687</v>
      </c>
      <c r="F4340" t="s">
        <v>7651</v>
      </c>
      <c r="G4340" t="s">
        <v>2687</v>
      </c>
      <c r="H4340" t="s">
        <v>7651</v>
      </c>
      <c r="I4340" t="s">
        <v>692</v>
      </c>
      <c r="J4340">
        <v>282235988.36118293</v>
      </c>
      <c r="L4340" s="4"/>
      <c r="M4340" s="4"/>
    </row>
    <row r="4341" spans="1:13" x14ac:dyDescent="0.4">
      <c r="A4341">
        <v>210001529</v>
      </c>
      <c r="B4341" t="s">
        <v>2173</v>
      </c>
      <c r="C4341" t="s">
        <v>7626</v>
      </c>
      <c r="D4341" t="s">
        <v>2687</v>
      </c>
      <c r="F4341" t="s">
        <v>7652</v>
      </c>
      <c r="G4341" t="s">
        <v>2687</v>
      </c>
      <c r="H4341" t="s">
        <v>7652</v>
      </c>
      <c r="I4341" t="s">
        <v>692</v>
      </c>
      <c r="J4341">
        <v>3256070656.1460118</v>
      </c>
      <c r="L4341" s="4"/>
      <c r="M4341" s="4"/>
    </row>
    <row r="4342" spans="1:13" x14ac:dyDescent="0.4">
      <c r="A4342">
        <v>210001529</v>
      </c>
      <c r="B4342" t="s">
        <v>2173</v>
      </c>
      <c r="C4342" t="s">
        <v>7626</v>
      </c>
      <c r="D4342" t="s">
        <v>2687</v>
      </c>
      <c r="F4342" t="s">
        <v>7654</v>
      </c>
      <c r="G4342" t="s">
        <v>2687</v>
      </c>
      <c r="H4342" t="s">
        <v>7654</v>
      </c>
      <c r="I4342" t="s">
        <v>692</v>
      </c>
      <c r="J4342">
        <v>104596503.5189831</v>
      </c>
      <c r="L4342" s="4"/>
      <c r="M4342" s="4"/>
    </row>
    <row r="4343" spans="1:13" x14ac:dyDescent="0.4">
      <c r="A4343">
        <v>210001529</v>
      </c>
      <c r="B4343" t="s">
        <v>2173</v>
      </c>
      <c r="C4343" t="s">
        <v>7626</v>
      </c>
      <c r="D4343" t="s">
        <v>2687</v>
      </c>
      <c r="F4343" t="s">
        <v>4336</v>
      </c>
      <c r="G4343" t="s">
        <v>2687</v>
      </c>
      <c r="H4343" t="s">
        <v>4336</v>
      </c>
      <c r="I4343" t="s">
        <v>692</v>
      </c>
      <c r="J4343">
        <v>2395569.4906499451</v>
      </c>
      <c r="L4343" s="4"/>
      <c r="M4343" s="4"/>
    </row>
    <row r="4344" spans="1:13" x14ac:dyDescent="0.4">
      <c r="A4344">
        <v>210001529</v>
      </c>
      <c r="B4344" t="s">
        <v>2173</v>
      </c>
      <c r="C4344" t="s">
        <v>7626</v>
      </c>
      <c r="D4344" t="s">
        <v>2687</v>
      </c>
      <c r="F4344" t="s">
        <v>7655</v>
      </c>
      <c r="G4344" t="s">
        <v>2687</v>
      </c>
      <c r="H4344" t="s">
        <v>7655</v>
      </c>
      <c r="I4344" t="s">
        <v>692</v>
      </c>
      <c r="J4344">
        <v>216934567.3841871</v>
      </c>
      <c r="L4344" s="4"/>
      <c r="M4344" s="4"/>
    </row>
    <row r="4345" spans="1:13" x14ac:dyDescent="0.4">
      <c r="A4345">
        <v>210001529</v>
      </c>
      <c r="B4345" t="s">
        <v>2173</v>
      </c>
      <c r="C4345" t="s">
        <v>7626</v>
      </c>
      <c r="D4345" t="s">
        <v>2687</v>
      </c>
      <c r="F4345" t="s">
        <v>7653</v>
      </c>
      <c r="G4345" t="s">
        <v>2687</v>
      </c>
      <c r="H4345" t="s">
        <v>7653</v>
      </c>
      <c r="I4345" t="s">
        <v>692</v>
      </c>
      <c r="J4345">
        <v>3188347744.7787762</v>
      </c>
      <c r="L4345" s="4"/>
      <c r="M4345" s="4"/>
    </row>
    <row r="4346" spans="1:13" x14ac:dyDescent="0.4">
      <c r="A4346">
        <v>210001529</v>
      </c>
      <c r="B4346" t="s">
        <v>2173</v>
      </c>
      <c r="C4346" t="s">
        <v>7626</v>
      </c>
      <c r="D4346" t="s">
        <v>2687</v>
      </c>
      <c r="F4346" t="s">
        <v>7656</v>
      </c>
      <c r="G4346" t="s">
        <v>2687</v>
      </c>
      <c r="H4346" t="s">
        <v>7656</v>
      </c>
      <c r="I4346" t="s">
        <v>692</v>
      </c>
      <c r="J4346">
        <v>0</v>
      </c>
      <c r="L4346" s="4"/>
      <c r="M4346" s="4"/>
    </row>
    <row r="4347" spans="1:13" x14ac:dyDescent="0.4">
      <c r="A4347">
        <v>210001529</v>
      </c>
      <c r="B4347" t="s">
        <v>2173</v>
      </c>
      <c r="C4347" t="s">
        <v>7626</v>
      </c>
      <c r="D4347" t="s">
        <v>2687</v>
      </c>
      <c r="F4347" t="s">
        <v>7657</v>
      </c>
      <c r="G4347" t="s">
        <v>2687</v>
      </c>
      <c r="H4347" t="s">
        <v>7657</v>
      </c>
      <c r="I4347" t="s">
        <v>692</v>
      </c>
      <c r="J4347">
        <v>5151332687.0447493</v>
      </c>
      <c r="L4347" s="4"/>
      <c r="M4347" s="4"/>
    </row>
    <row r="4348" spans="1:13" x14ac:dyDescent="0.4">
      <c r="A4348">
        <v>210001529</v>
      </c>
      <c r="B4348" t="s">
        <v>2173</v>
      </c>
      <c r="C4348" t="s">
        <v>7626</v>
      </c>
      <c r="D4348" t="s">
        <v>2687</v>
      </c>
      <c r="F4348" t="s">
        <v>7658</v>
      </c>
      <c r="G4348" t="s">
        <v>2687</v>
      </c>
      <c r="H4348" t="s">
        <v>7658</v>
      </c>
      <c r="I4348" t="s">
        <v>692</v>
      </c>
      <c r="J4348">
        <v>27100745.515337732</v>
      </c>
      <c r="L4348" s="4"/>
      <c r="M4348" s="4"/>
    </row>
    <row r="4349" spans="1:13" x14ac:dyDescent="0.4">
      <c r="A4349">
        <v>210001529</v>
      </c>
      <c r="B4349" t="s">
        <v>2173</v>
      </c>
      <c r="C4349" t="s">
        <v>7626</v>
      </c>
      <c r="D4349" t="s">
        <v>2687</v>
      </c>
      <c r="F4349" t="s">
        <v>7659</v>
      </c>
      <c r="G4349" t="s">
        <v>2687</v>
      </c>
      <c r="H4349" t="s">
        <v>7659</v>
      </c>
      <c r="I4349" t="s">
        <v>692</v>
      </c>
      <c r="J4349">
        <v>55624248.04722745</v>
      </c>
      <c r="L4349" s="4"/>
      <c r="M4349" s="4"/>
    </row>
    <row r="4350" spans="1:13" x14ac:dyDescent="0.4">
      <c r="A4350">
        <v>210001529</v>
      </c>
      <c r="B4350" t="s">
        <v>2173</v>
      </c>
      <c r="C4350" t="s">
        <v>7626</v>
      </c>
      <c r="D4350" t="s">
        <v>2687</v>
      </c>
      <c r="F4350" t="s">
        <v>7660</v>
      </c>
      <c r="G4350" t="s">
        <v>2687</v>
      </c>
      <c r="H4350" t="s">
        <v>7660</v>
      </c>
      <c r="I4350" t="s">
        <v>692</v>
      </c>
      <c r="J4350">
        <v>162068533.46209139</v>
      </c>
      <c r="L4350" s="4"/>
      <c r="M4350" s="4"/>
    </row>
    <row r="4351" spans="1:13" x14ac:dyDescent="0.4">
      <c r="A4351">
        <v>210001529</v>
      </c>
      <c r="B4351" t="s">
        <v>2173</v>
      </c>
      <c r="C4351" t="s">
        <v>7626</v>
      </c>
      <c r="D4351" t="s">
        <v>2687</v>
      </c>
      <c r="F4351" t="s">
        <v>7661</v>
      </c>
      <c r="G4351" t="s">
        <v>2687</v>
      </c>
      <c r="H4351" t="s">
        <v>7661</v>
      </c>
      <c r="I4351" t="s">
        <v>692</v>
      </c>
      <c r="J4351">
        <v>889985688.16146922</v>
      </c>
      <c r="L4351" s="4"/>
      <c r="M4351" s="4"/>
    </row>
    <row r="4352" spans="1:13" x14ac:dyDescent="0.4">
      <c r="A4352">
        <v>210001529</v>
      </c>
      <c r="B4352" t="s">
        <v>2173</v>
      </c>
      <c r="C4352" t="s">
        <v>7626</v>
      </c>
      <c r="D4352" t="s">
        <v>2687</v>
      </c>
      <c r="F4352" t="s">
        <v>7662</v>
      </c>
      <c r="G4352" t="s">
        <v>2687</v>
      </c>
      <c r="H4352" t="s">
        <v>7662</v>
      </c>
      <c r="I4352" t="s">
        <v>692</v>
      </c>
      <c r="J4352">
        <v>111779707.66330589</v>
      </c>
      <c r="L4352" s="4"/>
      <c r="M4352" s="4"/>
    </row>
    <row r="4353" spans="1:13" x14ac:dyDescent="0.4">
      <c r="A4353">
        <v>210001529</v>
      </c>
      <c r="B4353" t="s">
        <v>2173</v>
      </c>
      <c r="C4353" t="s">
        <v>7626</v>
      </c>
      <c r="D4353" t="s">
        <v>2687</v>
      </c>
      <c r="F4353" t="s">
        <v>7663</v>
      </c>
      <c r="G4353" t="s">
        <v>2687</v>
      </c>
      <c r="H4353" t="s">
        <v>7663</v>
      </c>
      <c r="I4353" t="s">
        <v>692</v>
      </c>
      <c r="J4353">
        <v>490479600.7334789</v>
      </c>
      <c r="L4353" s="4"/>
      <c r="M4353" s="4"/>
    </row>
    <row r="4354" spans="1:13" x14ac:dyDescent="0.4">
      <c r="A4354">
        <v>210001529</v>
      </c>
      <c r="B4354" t="s">
        <v>2173</v>
      </c>
      <c r="C4354" t="s">
        <v>7626</v>
      </c>
      <c r="D4354" t="s">
        <v>2687</v>
      </c>
      <c r="F4354" t="s">
        <v>7664</v>
      </c>
      <c r="G4354" t="s">
        <v>2687</v>
      </c>
      <c r="H4354" t="s">
        <v>7664</v>
      </c>
      <c r="I4354" t="s">
        <v>692</v>
      </c>
      <c r="J4354">
        <v>1168111767.7071869</v>
      </c>
      <c r="L4354" s="4"/>
      <c r="M4354" s="4"/>
    </row>
    <row r="4355" spans="1:13" x14ac:dyDescent="0.4">
      <c r="A4355">
        <v>210001529</v>
      </c>
      <c r="B4355" t="s">
        <v>2173</v>
      </c>
      <c r="C4355" t="s">
        <v>7626</v>
      </c>
      <c r="D4355" t="s">
        <v>2687</v>
      </c>
      <c r="F4355" t="s">
        <v>9665</v>
      </c>
      <c r="G4355" t="s">
        <v>2687</v>
      </c>
      <c r="H4355" t="s">
        <v>9665</v>
      </c>
      <c r="I4355" t="s">
        <v>692</v>
      </c>
      <c r="J4355">
        <v>55856256.785832427</v>
      </c>
      <c r="L4355" s="4"/>
      <c r="M4355" s="4"/>
    </row>
    <row r="4356" spans="1:13" x14ac:dyDescent="0.4">
      <c r="A4356">
        <v>210001529</v>
      </c>
      <c r="B4356" t="s">
        <v>2173</v>
      </c>
      <c r="C4356" t="s">
        <v>7626</v>
      </c>
      <c r="D4356" t="s">
        <v>2687</v>
      </c>
      <c r="F4356" t="s">
        <v>3923</v>
      </c>
      <c r="G4356" t="s">
        <v>2687</v>
      </c>
      <c r="H4356" t="s">
        <v>3923</v>
      </c>
      <c r="I4356" t="s">
        <v>692</v>
      </c>
      <c r="J4356">
        <v>83436372.070841178</v>
      </c>
      <c r="L4356" s="4"/>
      <c r="M4356" s="4"/>
    </row>
    <row r="4357" spans="1:13" x14ac:dyDescent="0.4">
      <c r="A4357">
        <v>210001529</v>
      </c>
      <c r="B4357" t="s">
        <v>2173</v>
      </c>
      <c r="C4357" t="s">
        <v>7626</v>
      </c>
      <c r="D4357" t="s">
        <v>2687</v>
      </c>
      <c r="F4357" t="s">
        <v>7665</v>
      </c>
      <c r="G4357" t="s">
        <v>2687</v>
      </c>
      <c r="H4357" t="s">
        <v>7665</v>
      </c>
      <c r="I4357" t="s">
        <v>692</v>
      </c>
      <c r="J4357">
        <v>55624248.04722745</v>
      </c>
      <c r="L4357" s="4"/>
      <c r="M4357" s="4"/>
    </row>
    <row r="4358" spans="1:13" x14ac:dyDescent="0.4">
      <c r="A4358">
        <v>210001529</v>
      </c>
      <c r="B4358" t="s">
        <v>2173</v>
      </c>
      <c r="C4358" t="s">
        <v>7626</v>
      </c>
      <c r="D4358" t="s">
        <v>2687</v>
      </c>
      <c r="F4358" t="s">
        <v>7666</v>
      </c>
      <c r="G4358" t="s">
        <v>2687</v>
      </c>
      <c r="H4358" t="s">
        <v>7666</v>
      </c>
      <c r="I4358" t="s">
        <v>692</v>
      </c>
      <c r="J4358">
        <v>226283167.8807404</v>
      </c>
      <c r="L4358" s="4"/>
      <c r="M4358" s="4"/>
    </row>
    <row r="4359" spans="1:13" x14ac:dyDescent="0.4">
      <c r="A4359">
        <v>210001529</v>
      </c>
      <c r="B4359" t="s">
        <v>2173</v>
      </c>
      <c r="C4359" t="s">
        <v>7626</v>
      </c>
      <c r="D4359" t="s">
        <v>2687</v>
      </c>
      <c r="F4359" t="s">
        <v>7667</v>
      </c>
      <c r="G4359" t="s">
        <v>2687</v>
      </c>
      <c r="H4359" t="s">
        <v>7667</v>
      </c>
      <c r="I4359" t="s">
        <v>692</v>
      </c>
      <c r="J4359">
        <v>291341177.14828157</v>
      </c>
      <c r="L4359" s="4"/>
      <c r="M4359" s="4"/>
    </row>
    <row r="4360" spans="1:13" x14ac:dyDescent="0.4">
      <c r="A4360">
        <v>210001529</v>
      </c>
      <c r="B4360" t="s">
        <v>2173</v>
      </c>
      <c r="C4360" t="s">
        <v>7626</v>
      </c>
      <c r="D4360" t="s">
        <v>2687</v>
      </c>
      <c r="F4360" t="s">
        <v>7668</v>
      </c>
      <c r="G4360" t="s">
        <v>2687</v>
      </c>
      <c r="H4360" t="s">
        <v>7668</v>
      </c>
      <c r="I4360" t="s">
        <v>692</v>
      </c>
      <c r="J4360">
        <v>564585950.80661452</v>
      </c>
      <c r="L4360" s="4"/>
      <c r="M4360" s="4"/>
    </row>
    <row r="4361" spans="1:13" x14ac:dyDescent="0.4">
      <c r="A4361">
        <v>210001533</v>
      </c>
      <c r="B4361" t="s">
        <v>2161</v>
      </c>
      <c r="C4361" t="s">
        <v>7669</v>
      </c>
      <c r="D4361" t="s">
        <v>2687</v>
      </c>
      <c r="F4361" t="s">
        <v>5204</v>
      </c>
      <c r="G4361" t="s">
        <v>2687</v>
      </c>
      <c r="H4361" t="s">
        <v>5204</v>
      </c>
      <c r="I4361" t="s">
        <v>692</v>
      </c>
      <c r="J4361">
        <v>6090945224.2215643</v>
      </c>
      <c r="L4361" s="4"/>
      <c r="M4361" s="4"/>
    </row>
    <row r="4362" spans="1:13" x14ac:dyDescent="0.4">
      <c r="A4362">
        <v>210001533</v>
      </c>
      <c r="B4362" t="s">
        <v>2161</v>
      </c>
      <c r="C4362" t="s">
        <v>7669</v>
      </c>
      <c r="D4362" t="s">
        <v>2687</v>
      </c>
      <c r="F4362" t="s">
        <v>7670</v>
      </c>
      <c r="G4362" t="s">
        <v>2687</v>
      </c>
      <c r="H4362" t="s">
        <v>7670</v>
      </c>
      <c r="I4362" t="s">
        <v>692</v>
      </c>
      <c r="J4362">
        <v>1370538886.681334</v>
      </c>
      <c r="L4362" s="4"/>
      <c r="M4362" s="4"/>
    </row>
    <row r="4363" spans="1:13" x14ac:dyDescent="0.4">
      <c r="A4363">
        <v>210001533</v>
      </c>
      <c r="B4363" t="s">
        <v>2161</v>
      </c>
      <c r="C4363" t="s">
        <v>7669</v>
      </c>
      <c r="D4363" t="s">
        <v>2687</v>
      </c>
      <c r="F4363" t="s">
        <v>9666</v>
      </c>
      <c r="G4363" t="s">
        <v>2687</v>
      </c>
      <c r="H4363" t="s">
        <v>9666</v>
      </c>
      <c r="I4363" t="s">
        <v>692</v>
      </c>
      <c r="J4363">
        <v>1714818504.177134</v>
      </c>
      <c r="L4363" s="4"/>
      <c r="M4363" s="4"/>
    </row>
    <row r="4364" spans="1:13" x14ac:dyDescent="0.4">
      <c r="A4364">
        <v>210001533</v>
      </c>
      <c r="B4364" t="s">
        <v>2161</v>
      </c>
      <c r="C4364" t="s">
        <v>7669</v>
      </c>
      <c r="D4364" t="s">
        <v>2687</v>
      </c>
      <c r="F4364" t="s">
        <v>7671</v>
      </c>
      <c r="G4364" t="s">
        <v>2687</v>
      </c>
      <c r="H4364" t="s">
        <v>7671</v>
      </c>
      <c r="I4364" t="s">
        <v>692</v>
      </c>
      <c r="J4364">
        <v>600625752.37621653</v>
      </c>
      <c r="L4364" s="4"/>
      <c r="M4364" s="4"/>
    </row>
    <row r="4365" spans="1:13" x14ac:dyDescent="0.4">
      <c r="A4365">
        <v>210001533</v>
      </c>
      <c r="B4365" t="s">
        <v>2161</v>
      </c>
      <c r="C4365" t="s">
        <v>7669</v>
      </c>
      <c r="D4365" t="s">
        <v>2687</v>
      </c>
      <c r="F4365" t="s">
        <v>7673</v>
      </c>
      <c r="G4365" t="s">
        <v>2687</v>
      </c>
      <c r="H4365" t="s">
        <v>7673</v>
      </c>
      <c r="I4365" t="s">
        <v>692</v>
      </c>
      <c r="J4365">
        <v>1752493361.9706581</v>
      </c>
      <c r="L4365" s="4"/>
      <c r="M4365" s="4"/>
    </row>
    <row r="4366" spans="1:13" x14ac:dyDescent="0.4">
      <c r="A4366">
        <v>210001533</v>
      </c>
      <c r="B4366" t="s">
        <v>2161</v>
      </c>
      <c r="C4366" t="s">
        <v>7669</v>
      </c>
      <c r="D4366" t="s">
        <v>2687</v>
      </c>
      <c r="F4366" t="s">
        <v>7672</v>
      </c>
      <c r="G4366" t="s">
        <v>2687</v>
      </c>
      <c r="H4366" t="s">
        <v>7672</v>
      </c>
      <c r="I4366" t="s">
        <v>692</v>
      </c>
      <c r="J4366">
        <v>4027008242.1983309</v>
      </c>
      <c r="L4366" s="4"/>
      <c r="M4366" s="4"/>
    </row>
    <row r="4367" spans="1:13" x14ac:dyDescent="0.4">
      <c r="A4367">
        <v>210001533</v>
      </c>
      <c r="B4367" t="s">
        <v>2161</v>
      </c>
      <c r="C4367" t="s">
        <v>7669</v>
      </c>
      <c r="D4367" t="s">
        <v>2687</v>
      </c>
      <c r="F4367" t="s">
        <v>7674</v>
      </c>
      <c r="G4367" t="s">
        <v>2687</v>
      </c>
      <c r="H4367" t="s">
        <v>7674</v>
      </c>
      <c r="I4367" t="s">
        <v>692</v>
      </c>
      <c r="J4367">
        <v>11545972575.668631</v>
      </c>
      <c r="L4367" s="4"/>
      <c r="M4367" s="4"/>
    </row>
    <row r="4368" spans="1:13" x14ac:dyDescent="0.4">
      <c r="A4368">
        <v>210001533</v>
      </c>
      <c r="B4368" t="s">
        <v>2161</v>
      </c>
      <c r="C4368" t="s">
        <v>7669</v>
      </c>
      <c r="D4368" t="s">
        <v>2687</v>
      </c>
      <c r="F4368" t="s">
        <v>7675</v>
      </c>
      <c r="G4368" t="s">
        <v>2687</v>
      </c>
      <c r="H4368" t="s">
        <v>7675</v>
      </c>
      <c r="I4368" t="s">
        <v>692</v>
      </c>
      <c r="J4368">
        <v>2190611706.3482008</v>
      </c>
      <c r="L4368" s="4"/>
      <c r="M4368" s="4"/>
    </row>
    <row r="4369" spans="1:13" x14ac:dyDescent="0.4">
      <c r="A4369">
        <v>210001533</v>
      </c>
      <c r="B4369" t="s">
        <v>2161</v>
      </c>
      <c r="C4369" t="s">
        <v>7669</v>
      </c>
      <c r="D4369" t="s">
        <v>2687</v>
      </c>
      <c r="F4369" t="s">
        <v>7676</v>
      </c>
      <c r="G4369" t="s">
        <v>2687</v>
      </c>
      <c r="H4369" t="s">
        <v>7676</v>
      </c>
      <c r="I4369" t="s">
        <v>692</v>
      </c>
      <c r="J4369">
        <v>627927146.31202614</v>
      </c>
      <c r="L4369" s="4"/>
      <c r="M4369" s="4"/>
    </row>
    <row r="4370" spans="1:13" x14ac:dyDescent="0.4">
      <c r="A4370">
        <v>210001533</v>
      </c>
      <c r="B4370" t="s">
        <v>2161</v>
      </c>
      <c r="C4370" t="s">
        <v>7669</v>
      </c>
      <c r="D4370" t="s">
        <v>2687</v>
      </c>
      <c r="F4370" t="s">
        <v>7677</v>
      </c>
      <c r="G4370" t="s">
        <v>2687</v>
      </c>
      <c r="H4370" t="s">
        <v>7677</v>
      </c>
      <c r="I4370" t="s">
        <v>692</v>
      </c>
      <c r="J4370">
        <v>3433014600.585691</v>
      </c>
      <c r="L4370" s="4"/>
      <c r="M4370" s="4"/>
    </row>
    <row r="4371" spans="1:13" x14ac:dyDescent="0.4">
      <c r="A4371">
        <v>210001533</v>
      </c>
      <c r="B4371" t="s">
        <v>2161</v>
      </c>
      <c r="C4371" t="s">
        <v>7669</v>
      </c>
      <c r="D4371" t="s">
        <v>2687</v>
      </c>
      <c r="F4371" t="s">
        <v>7678</v>
      </c>
      <c r="G4371" t="s">
        <v>2687</v>
      </c>
      <c r="H4371" t="s">
        <v>7678</v>
      </c>
      <c r="I4371" t="s">
        <v>692</v>
      </c>
      <c r="J4371">
        <v>4221070458.0751271</v>
      </c>
      <c r="L4371" s="4"/>
      <c r="M4371" s="4"/>
    </row>
    <row r="4372" spans="1:13" x14ac:dyDescent="0.4">
      <c r="A4372">
        <v>210001533</v>
      </c>
      <c r="B4372" t="s">
        <v>2161</v>
      </c>
      <c r="C4372" t="s">
        <v>7669</v>
      </c>
      <c r="D4372" t="s">
        <v>2687</v>
      </c>
      <c r="F4372" t="s">
        <v>7679</v>
      </c>
      <c r="G4372" t="s">
        <v>2687</v>
      </c>
      <c r="H4372" t="s">
        <v>7679</v>
      </c>
      <c r="I4372" t="s">
        <v>692</v>
      </c>
      <c r="J4372">
        <v>2049599933.502594</v>
      </c>
      <c r="L4372" s="4"/>
      <c r="M4372" s="4"/>
    </row>
    <row r="4373" spans="1:13" x14ac:dyDescent="0.4">
      <c r="A4373">
        <v>210001533</v>
      </c>
      <c r="B4373" t="s">
        <v>2161</v>
      </c>
      <c r="C4373" t="s">
        <v>7669</v>
      </c>
      <c r="D4373" t="s">
        <v>2687</v>
      </c>
      <c r="F4373" t="s">
        <v>7680</v>
      </c>
      <c r="G4373" t="s">
        <v>2687</v>
      </c>
      <c r="H4373" t="s">
        <v>7680</v>
      </c>
      <c r="I4373" t="s">
        <v>692</v>
      </c>
      <c r="J4373">
        <v>546022855.29989529</v>
      </c>
      <c r="L4373" s="4"/>
      <c r="M4373" s="4"/>
    </row>
    <row r="4374" spans="1:13" x14ac:dyDescent="0.4">
      <c r="A4374">
        <v>210001533</v>
      </c>
      <c r="B4374" t="s">
        <v>2161</v>
      </c>
      <c r="C4374" t="s">
        <v>7669</v>
      </c>
      <c r="D4374" t="s">
        <v>2687</v>
      </c>
      <c r="F4374" t="s">
        <v>7681</v>
      </c>
      <c r="G4374" t="s">
        <v>2687</v>
      </c>
      <c r="H4374" t="s">
        <v>7681</v>
      </c>
      <c r="I4374" t="s">
        <v>692</v>
      </c>
      <c r="J4374">
        <v>1932166438.6839099</v>
      </c>
      <c r="L4374" s="4"/>
      <c r="M4374" s="4"/>
    </row>
    <row r="4375" spans="1:13" x14ac:dyDescent="0.4">
      <c r="A4375">
        <v>210001533</v>
      </c>
      <c r="B4375" t="s">
        <v>2161</v>
      </c>
      <c r="C4375" t="s">
        <v>7669</v>
      </c>
      <c r="D4375" t="s">
        <v>2687</v>
      </c>
      <c r="F4375" t="s">
        <v>7682</v>
      </c>
      <c r="G4375" t="s">
        <v>2687</v>
      </c>
      <c r="H4375" t="s">
        <v>7682</v>
      </c>
      <c r="I4375" t="s">
        <v>692</v>
      </c>
      <c r="J4375">
        <v>2320489732.2000341</v>
      </c>
      <c r="L4375" s="4"/>
      <c r="M4375" s="4"/>
    </row>
    <row r="4376" spans="1:13" x14ac:dyDescent="0.4">
      <c r="A4376">
        <v>210001533</v>
      </c>
      <c r="B4376" t="s">
        <v>2161</v>
      </c>
      <c r="C4376" t="s">
        <v>7669</v>
      </c>
      <c r="D4376" t="s">
        <v>2687</v>
      </c>
      <c r="F4376" t="s">
        <v>7683</v>
      </c>
      <c r="G4376" t="s">
        <v>2687</v>
      </c>
      <c r="H4376" t="s">
        <v>7683</v>
      </c>
      <c r="I4376" t="s">
        <v>692</v>
      </c>
      <c r="J4376">
        <v>1541666913.8642249</v>
      </c>
      <c r="L4376" s="4"/>
      <c r="M4376" s="4"/>
    </row>
    <row r="4377" spans="1:13" x14ac:dyDescent="0.4">
      <c r="A4377">
        <v>210001533</v>
      </c>
      <c r="B4377" t="s">
        <v>2161</v>
      </c>
      <c r="C4377" t="s">
        <v>7669</v>
      </c>
      <c r="D4377" t="s">
        <v>2687</v>
      </c>
      <c r="F4377" t="s">
        <v>7684</v>
      </c>
      <c r="G4377" t="s">
        <v>2687</v>
      </c>
      <c r="H4377" t="s">
        <v>7684</v>
      </c>
      <c r="I4377" t="s">
        <v>692</v>
      </c>
      <c r="J4377">
        <v>1583467962.1221089</v>
      </c>
      <c r="L4377" s="4"/>
      <c r="M4377" s="4"/>
    </row>
    <row r="4378" spans="1:13" x14ac:dyDescent="0.4">
      <c r="A4378">
        <v>210001533</v>
      </c>
      <c r="B4378" t="s">
        <v>2161</v>
      </c>
      <c r="C4378" t="s">
        <v>7669</v>
      </c>
      <c r="D4378" t="s">
        <v>2687</v>
      </c>
      <c r="F4378" t="s">
        <v>7685</v>
      </c>
      <c r="G4378" t="s">
        <v>2687</v>
      </c>
      <c r="H4378" t="s">
        <v>7685</v>
      </c>
      <c r="I4378" t="s">
        <v>692</v>
      </c>
      <c r="J4378">
        <v>0</v>
      </c>
      <c r="L4378" s="4"/>
      <c r="M4378" s="4"/>
    </row>
    <row r="4379" spans="1:13" x14ac:dyDescent="0.4">
      <c r="A4379">
        <v>210001533</v>
      </c>
      <c r="B4379" t="s">
        <v>2161</v>
      </c>
      <c r="C4379" t="s">
        <v>7669</v>
      </c>
      <c r="D4379" t="s">
        <v>2687</v>
      </c>
      <c r="F4379" t="s">
        <v>7686</v>
      </c>
      <c r="G4379" t="s">
        <v>2687</v>
      </c>
      <c r="H4379" t="s">
        <v>7686</v>
      </c>
      <c r="I4379" t="s">
        <v>692</v>
      </c>
      <c r="J4379">
        <v>273011755.26405388</v>
      </c>
      <c r="L4379" s="4"/>
      <c r="M4379" s="4"/>
    </row>
    <row r="4380" spans="1:13" x14ac:dyDescent="0.4">
      <c r="A4380">
        <v>210001533</v>
      </c>
      <c r="B4380" t="s">
        <v>2161</v>
      </c>
      <c r="C4380" t="s">
        <v>7669</v>
      </c>
      <c r="D4380" t="s">
        <v>2687</v>
      </c>
      <c r="F4380" t="s">
        <v>7002</v>
      </c>
      <c r="G4380" t="s">
        <v>2687</v>
      </c>
      <c r="H4380" t="s">
        <v>7002</v>
      </c>
      <c r="I4380" t="s">
        <v>692</v>
      </c>
      <c r="J4380">
        <v>1337757491.5891621</v>
      </c>
      <c r="L4380" s="4"/>
      <c r="M4380" s="4"/>
    </row>
    <row r="4381" spans="1:13" x14ac:dyDescent="0.4">
      <c r="A4381">
        <v>210001533</v>
      </c>
      <c r="B4381" t="s">
        <v>2161</v>
      </c>
      <c r="C4381" t="s">
        <v>7669</v>
      </c>
      <c r="D4381" t="s">
        <v>2687</v>
      </c>
      <c r="F4381" t="s">
        <v>7687</v>
      </c>
      <c r="G4381" t="s">
        <v>2687</v>
      </c>
      <c r="H4381" t="s">
        <v>7687</v>
      </c>
      <c r="I4381" t="s">
        <v>692</v>
      </c>
      <c r="J4381">
        <v>1167369217.0583351</v>
      </c>
      <c r="L4381" s="4"/>
      <c r="M4381" s="4"/>
    </row>
    <row r="4382" spans="1:13" x14ac:dyDescent="0.4">
      <c r="A4382">
        <v>210001533</v>
      </c>
      <c r="B4382" t="s">
        <v>2161</v>
      </c>
      <c r="C4382" t="s">
        <v>7669</v>
      </c>
      <c r="D4382" t="s">
        <v>2687</v>
      </c>
      <c r="F4382" t="s">
        <v>7688</v>
      </c>
      <c r="G4382" t="s">
        <v>2687</v>
      </c>
      <c r="H4382" t="s">
        <v>7688</v>
      </c>
      <c r="I4382" t="s">
        <v>692</v>
      </c>
      <c r="J4382">
        <v>3581508642.8007669</v>
      </c>
      <c r="L4382" s="4"/>
      <c r="M4382" s="4"/>
    </row>
    <row r="4383" spans="1:13" x14ac:dyDescent="0.4">
      <c r="A4383">
        <v>210001547</v>
      </c>
      <c r="B4383" t="s">
        <v>2168</v>
      </c>
      <c r="C4383" t="s">
        <v>9667</v>
      </c>
      <c r="D4383" t="s">
        <v>606</v>
      </c>
      <c r="F4383" t="s">
        <v>2168</v>
      </c>
      <c r="G4383" t="s">
        <v>606</v>
      </c>
      <c r="I4383" t="s">
        <v>692</v>
      </c>
      <c r="J4383">
        <v>98981150834</v>
      </c>
      <c r="L4383" s="4"/>
      <c r="M4383" s="4"/>
    </row>
    <row r="4384" spans="1:13" x14ac:dyDescent="0.4">
      <c r="A4384">
        <v>210001555</v>
      </c>
      <c r="B4384" t="s">
        <v>7689</v>
      </c>
      <c r="C4384" t="s">
        <v>7690</v>
      </c>
      <c r="D4384" t="s">
        <v>554</v>
      </c>
      <c r="F4384" t="s">
        <v>7691</v>
      </c>
      <c r="G4384" t="s">
        <v>554</v>
      </c>
      <c r="H4384" t="s">
        <v>7691</v>
      </c>
      <c r="I4384" t="s">
        <v>692</v>
      </c>
      <c r="J4384">
        <v>1917158261.53585</v>
      </c>
      <c r="K4384">
        <v>16.08043</v>
      </c>
      <c r="L4384" s="4">
        <v>48204</v>
      </c>
      <c r="M4384" s="4">
        <v>45565</v>
      </c>
    </row>
    <row r="4385" spans="1:13" x14ac:dyDescent="0.4">
      <c r="A4385">
        <v>210001555</v>
      </c>
      <c r="B4385" t="s">
        <v>7689</v>
      </c>
      <c r="C4385" t="s">
        <v>7690</v>
      </c>
      <c r="D4385" t="s">
        <v>554</v>
      </c>
      <c r="F4385" t="s">
        <v>7691</v>
      </c>
      <c r="G4385" t="s">
        <v>554</v>
      </c>
      <c r="H4385" t="s">
        <v>7691</v>
      </c>
      <c r="I4385" t="s">
        <v>692</v>
      </c>
      <c r="J4385">
        <v>773537407.36750472</v>
      </c>
      <c r="K4385">
        <v>14.8304299999999</v>
      </c>
      <c r="L4385" s="4">
        <v>48204</v>
      </c>
      <c r="M4385" s="4">
        <v>45596</v>
      </c>
    </row>
    <row r="4386" spans="1:13" x14ac:dyDescent="0.4">
      <c r="A4386">
        <v>210001555</v>
      </c>
      <c r="B4386" t="s">
        <v>7689</v>
      </c>
      <c r="C4386" t="s">
        <v>7690</v>
      </c>
      <c r="D4386" t="s">
        <v>554</v>
      </c>
      <c r="F4386" t="s">
        <v>9668</v>
      </c>
      <c r="G4386" t="s">
        <v>554</v>
      </c>
      <c r="H4386" t="s">
        <v>9668</v>
      </c>
      <c r="I4386" t="s">
        <v>692</v>
      </c>
      <c r="J4386">
        <v>164003895.9196693</v>
      </c>
      <c r="K4386">
        <v>12.845499999999999</v>
      </c>
      <c r="L4386" s="4">
        <v>46980</v>
      </c>
      <c r="M4386" s="4">
        <v>45884</v>
      </c>
    </row>
    <row r="4387" spans="1:13" x14ac:dyDescent="0.4">
      <c r="A4387">
        <v>210001555</v>
      </c>
      <c r="B4387" t="s">
        <v>7689</v>
      </c>
      <c r="C4387" t="s">
        <v>7690</v>
      </c>
      <c r="D4387" t="s">
        <v>554</v>
      </c>
      <c r="F4387" t="s">
        <v>9668</v>
      </c>
      <c r="G4387" t="s">
        <v>554</v>
      </c>
      <c r="H4387" t="s">
        <v>9668</v>
      </c>
      <c r="I4387" t="s">
        <v>692</v>
      </c>
      <c r="J4387">
        <v>361279107.75187677</v>
      </c>
      <c r="K4387">
        <v>12.845499999999999</v>
      </c>
      <c r="L4387" s="4">
        <v>48439</v>
      </c>
      <c r="M4387" s="4">
        <v>45884</v>
      </c>
    </row>
    <row r="4388" spans="1:13" x14ac:dyDescent="0.4">
      <c r="A4388">
        <v>210001555</v>
      </c>
      <c r="B4388" t="s">
        <v>7689</v>
      </c>
      <c r="C4388" t="s">
        <v>7690</v>
      </c>
      <c r="D4388" t="s">
        <v>554</v>
      </c>
      <c r="F4388" t="s">
        <v>9668</v>
      </c>
      <c r="G4388" t="s">
        <v>554</v>
      </c>
      <c r="H4388" t="s">
        <v>9668</v>
      </c>
      <c r="I4388" t="s">
        <v>692</v>
      </c>
      <c r="J4388">
        <v>324645273.44321662</v>
      </c>
      <c r="K4388">
        <v>12.259099999999989</v>
      </c>
      <c r="L4388" s="4">
        <v>48439</v>
      </c>
      <c r="M4388" s="4">
        <v>45884</v>
      </c>
    </row>
    <row r="4389" spans="1:13" x14ac:dyDescent="0.4">
      <c r="A4389">
        <v>210001555</v>
      </c>
      <c r="B4389" t="s">
        <v>7689</v>
      </c>
      <c r="C4389" t="s">
        <v>7690</v>
      </c>
      <c r="D4389" t="s">
        <v>554</v>
      </c>
      <c r="F4389" t="s">
        <v>9668</v>
      </c>
      <c r="G4389" t="s">
        <v>554</v>
      </c>
      <c r="H4389" t="s">
        <v>9668</v>
      </c>
      <c r="I4389" t="s">
        <v>692</v>
      </c>
      <c r="J4389">
        <v>560804297.27929401</v>
      </c>
      <c r="K4389">
        <v>12.080429999999989</v>
      </c>
      <c r="L4389" s="4">
        <v>48439</v>
      </c>
      <c r="M4389" s="4">
        <v>45884</v>
      </c>
    </row>
    <row r="4390" spans="1:13" x14ac:dyDescent="0.4">
      <c r="A4390">
        <v>210001555</v>
      </c>
      <c r="B4390" t="s">
        <v>7689</v>
      </c>
      <c r="C4390" t="s">
        <v>7690</v>
      </c>
      <c r="D4390" t="s">
        <v>554</v>
      </c>
      <c r="F4390" t="s">
        <v>7692</v>
      </c>
      <c r="G4390" t="s">
        <v>554</v>
      </c>
      <c r="H4390" t="s">
        <v>7692</v>
      </c>
      <c r="I4390" t="s">
        <v>692</v>
      </c>
      <c r="J4390">
        <v>203418028.25454941</v>
      </c>
      <c r="K4390">
        <v>13.7591</v>
      </c>
      <c r="L4390" s="4">
        <v>48025</v>
      </c>
      <c r="M4390" s="4">
        <v>45469</v>
      </c>
    </row>
    <row r="4391" spans="1:13" x14ac:dyDescent="0.4">
      <c r="A4391">
        <v>210001555</v>
      </c>
      <c r="B4391" t="s">
        <v>7689</v>
      </c>
      <c r="C4391" t="s">
        <v>7690</v>
      </c>
      <c r="D4391" t="s">
        <v>554</v>
      </c>
      <c r="F4391" t="s">
        <v>7692</v>
      </c>
      <c r="G4391" t="s">
        <v>554</v>
      </c>
      <c r="H4391" t="s">
        <v>7692</v>
      </c>
      <c r="I4391" t="s">
        <v>692</v>
      </c>
      <c r="J4391">
        <v>1804574662.152102</v>
      </c>
      <c r="K4391">
        <v>13.7591</v>
      </c>
      <c r="L4391" s="4">
        <v>48025</v>
      </c>
      <c r="M4391" s="4">
        <v>45469</v>
      </c>
    </row>
    <row r="4392" spans="1:13" x14ac:dyDescent="0.4">
      <c r="A4392">
        <v>210001555</v>
      </c>
      <c r="B4392" t="s">
        <v>7689</v>
      </c>
      <c r="C4392" t="s">
        <v>7690</v>
      </c>
      <c r="D4392" t="s">
        <v>554</v>
      </c>
      <c r="F4392" t="s">
        <v>7693</v>
      </c>
      <c r="G4392" t="s">
        <v>554</v>
      </c>
      <c r="H4392" t="s">
        <v>7693</v>
      </c>
      <c r="I4392" t="s">
        <v>692</v>
      </c>
      <c r="J4392">
        <v>1576349664.6838</v>
      </c>
      <c r="K4392">
        <v>12.58043</v>
      </c>
      <c r="L4392" s="4">
        <v>48334</v>
      </c>
      <c r="M4392" s="4">
        <v>45777</v>
      </c>
    </row>
    <row r="4393" spans="1:13" x14ac:dyDescent="0.4">
      <c r="A4393">
        <v>210001555</v>
      </c>
      <c r="B4393" t="s">
        <v>7689</v>
      </c>
      <c r="C4393" t="s">
        <v>7690</v>
      </c>
      <c r="D4393" t="s">
        <v>554</v>
      </c>
      <c r="F4393" t="s">
        <v>9669</v>
      </c>
      <c r="G4393" t="s">
        <v>554</v>
      </c>
      <c r="H4393" t="s">
        <v>9669</v>
      </c>
      <c r="I4393" t="s">
        <v>692</v>
      </c>
      <c r="J4393">
        <v>1281488798.6068909</v>
      </c>
      <c r="K4393">
        <v>9.8549999999999898</v>
      </c>
      <c r="L4393" s="4">
        <v>48921</v>
      </c>
      <c r="M4393" s="4">
        <v>45999</v>
      </c>
    </row>
    <row r="4394" spans="1:13" x14ac:dyDescent="0.4">
      <c r="A4394">
        <v>210001555</v>
      </c>
      <c r="B4394" t="s">
        <v>7689</v>
      </c>
      <c r="C4394" t="s">
        <v>7690</v>
      </c>
      <c r="D4394" t="s">
        <v>554</v>
      </c>
      <c r="F4394" t="s">
        <v>9669</v>
      </c>
      <c r="G4394" t="s">
        <v>554</v>
      </c>
      <c r="H4394" t="s">
        <v>9669</v>
      </c>
      <c r="I4394" t="s">
        <v>692</v>
      </c>
      <c r="J4394">
        <v>694993415.38641131</v>
      </c>
      <c r="K4394">
        <v>13.08043</v>
      </c>
      <c r="L4394" s="4">
        <v>48921</v>
      </c>
      <c r="M4394" s="4">
        <v>45999</v>
      </c>
    </row>
    <row r="4395" spans="1:13" x14ac:dyDescent="0.4">
      <c r="A4395">
        <v>210001555</v>
      </c>
      <c r="B4395" t="s">
        <v>7689</v>
      </c>
      <c r="C4395" t="s">
        <v>7690</v>
      </c>
      <c r="D4395" t="s">
        <v>554</v>
      </c>
      <c r="F4395" t="s">
        <v>7698</v>
      </c>
      <c r="G4395" t="s">
        <v>554</v>
      </c>
      <c r="H4395" t="s">
        <v>7698</v>
      </c>
      <c r="I4395" t="s">
        <v>692</v>
      </c>
      <c r="J4395">
        <v>148925256.00824159</v>
      </c>
      <c r="K4395">
        <v>12.080429999999989</v>
      </c>
      <c r="L4395" s="4">
        <v>47919</v>
      </c>
      <c r="M4395" s="4">
        <v>45951</v>
      </c>
    </row>
    <row r="4396" spans="1:13" x14ac:dyDescent="0.4">
      <c r="A4396">
        <v>210001555</v>
      </c>
      <c r="B4396" t="s">
        <v>7689</v>
      </c>
      <c r="C4396" t="s">
        <v>7690</v>
      </c>
      <c r="D4396" t="s">
        <v>554</v>
      </c>
      <c r="F4396" t="s">
        <v>7694</v>
      </c>
      <c r="G4396" t="s">
        <v>554</v>
      </c>
      <c r="H4396" t="s">
        <v>7694</v>
      </c>
      <c r="I4396" t="s">
        <v>692</v>
      </c>
      <c r="J4396">
        <v>1936148587.4249921</v>
      </c>
      <c r="K4396">
        <v>10.605</v>
      </c>
      <c r="L4396" s="4">
        <v>47990</v>
      </c>
      <c r="M4396" s="4">
        <v>45435</v>
      </c>
    </row>
    <row r="4397" spans="1:13" x14ac:dyDescent="0.4">
      <c r="A4397">
        <v>210001555</v>
      </c>
      <c r="B4397" t="s">
        <v>7689</v>
      </c>
      <c r="C4397" t="s">
        <v>7690</v>
      </c>
      <c r="D4397" t="s">
        <v>554</v>
      </c>
      <c r="F4397" t="s">
        <v>7695</v>
      </c>
      <c r="G4397" t="s">
        <v>554</v>
      </c>
      <c r="H4397" t="s">
        <v>7695</v>
      </c>
      <c r="I4397" t="s">
        <v>692</v>
      </c>
      <c r="J4397">
        <v>1521416267.198539</v>
      </c>
      <c r="K4397">
        <v>15.0804299999999</v>
      </c>
      <c r="L4397" s="4">
        <v>47662</v>
      </c>
      <c r="M4397" s="4">
        <v>44742</v>
      </c>
    </row>
    <row r="4398" spans="1:13" x14ac:dyDescent="0.4">
      <c r="A4398">
        <v>210001555</v>
      </c>
      <c r="B4398" t="s">
        <v>7689</v>
      </c>
      <c r="C4398" t="s">
        <v>7690</v>
      </c>
      <c r="D4398" t="s">
        <v>4051</v>
      </c>
      <c r="F4398" t="s">
        <v>7699</v>
      </c>
      <c r="G4398" t="s">
        <v>4051</v>
      </c>
      <c r="H4398" t="s">
        <v>7699</v>
      </c>
      <c r="I4398" t="s">
        <v>692</v>
      </c>
      <c r="J4398">
        <v>587221612.20820308</v>
      </c>
      <c r="K4398">
        <v>15.259099999999901</v>
      </c>
      <c r="L4398" s="4"/>
      <c r="M4398" s="4">
        <v>45593</v>
      </c>
    </row>
    <row r="4399" spans="1:13" x14ac:dyDescent="0.4">
      <c r="A4399">
        <v>210001555</v>
      </c>
      <c r="B4399" t="s">
        <v>7689</v>
      </c>
      <c r="C4399" t="s">
        <v>7690</v>
      </c>
      <c r="D4399" t="s">
        <v>4051</v>
      </c>
      <c r="F4399" t="s">
        <v>7699</v>
      </c>
      <c r="G4399" t="s">
        <v>4051</v>
      </c>
      <c r="H4399" t="s">
        <v>7699</v>
      </c>
      <c r="I4399" t="s">
        <v>692</v>
      </c>
      <c r="J4399">
        <v>192253189.7343173</v>
      </c>
      <c r="K4399">
        <v>15.509099999999901</v>
      </c>
      <c r="L4399" s="4"/>
      <c r="M4399" s="4">
        <v>45441</v>
      </c>
    </row>
    <row r="4400" spans="1:13" x14ac:dyDescent="0.4">
      <c r="A4400">
        <v>210001555</v>
      </c>
      <c r="B4400" t="s">
        <v>7689</v>
      </c>
      <c r="C4400" t="s">
        <v>7690</v>
      </c>
      <c r="D4400" t="s">
        <v>4051</v>
      </c>
      <c r="F4400" t="s">
        <v>7699</v>
      </c>
      <c r="G4400" t="s">
        <v>4051</v>
      </c>
      <c r="H4400" t="s">
        <v>7699</v>
      </c>
      <c r="I4400" t="s">
        <v>692</v>
      </c>
      <c r="J4400">
        <v>483194199.00813657</v>
      </c>
      <c r="K4400">
        <v>15.509099999999901</v>
      </c>
      <c r="L4400" s="4"/>
      <c r="M4400" s="4">
        <v>45441</v>
      </c>
    </row>
    <row r="4401" spans="1:13" x14ac:dyDescent="0.4">
      <c r="A4401">
        <v>210001555</v>
      </c>
      <c r="B4401" t="s">
        <v>7689</v>
      </c>
      <c r="C4401" t="s">
        <v>7690</v>
      </c>
      <c r="D4401" t="s">
        <v>4051</v>
      </c>
      <c r="F4401" t="s">
        <v>7700</v>
      </c>
      <c r="G4401" t="s">
        <v>4051</v>
      </c>
      <c r="H4401" t="s">
        <v>7700</v>
      </c>
      <c r="I4401" t="s">
        <v>692</v>
      </c>
      <c r="J4401">
        <v>3434830093.1376429</v>
      </c>
      <c r="K4401">
        <v>13</v>
      </c>
      <c r="L4401" s="4"/>
      <c r="M4401" s="4">
        <v>45492</v>
      </c>
    </row>
    <row r="4402" spans="1:13" x14ac:dyDescent="0.4">
      <c r="A4402">
        <v>210001555</v>
      </c>
      <c r="B4402" t="s">
        <v>7689</v>
      </c>
      <c r="C4402" t="s">
        <v>7690</v>
      </c>
      <c r="D4402" t="s">
        <v>4051</v>
      </c>
      <c r="F4402" t="s">
        <v>9668</v>
      </c>
      <c r="G4402" t="s">
        <v>4051</v>
      </c>
      <c r="H4402" t="s">
        <v>9668</v>
      </c>
      <c r="I4402" t="s">
        <v>692</v>
      </c>
      <c r="J4402">
        <v>343758918.67928511</v>
      </c>
      <c r="K4402">
        <v>16.345500000000001</v>
      </c>
      <c r="L4402" s="4"/>
      <c r="M4402" s="4">
        <v>45884</v>
      </c>
    </row>
    <row r="4403" spans="1:13" x14ac:dyDescent="0.4">
      <c r="A4403">
        <v>210001555</v>
      </c>
      <c r="B4403" t="s">
        <v>7689</v>
      </c>
      <c r="C4403" t="s">
        <v>7690</v>
      </c>
      <c r="D4403" t="s">
        <v>4051</v>
      </c>
      <c r="F4403" t="s">
        <v>9668</v>
      </c>
      <c r="G4403" t="s">
        <v>4051</v>
      </c>
      <c r="H4403" t="s">
        <v>9668</v>
      </c>
      <c r="I4403" t="s">
        <v>692</v>
      </c>
      <c r="J4403">
        <v>308731288.58529907</v>
      </c>
      <c r="K4403">
        <v>15.759099999999901</v>
      </c>
      <c r="L4403" s="4"/>
      <c r="M4403" s="4">
        <v>45884</v>
      </c>
    </row>
    <row r="4404" spans="1:13" x14ac:dyDescent="0.4">
      <c r="A4404">
        <v>210001555</v>
      </c>
      <c r="B4404" t="s">
        <v>7689</v>
      </c>
      <c r="C4404" t="s">
        <v>7690</v>
      </c>
      <c r="D4404" t="s">
        <v>4051</v>
      </c>
      <c r="F4404" t="s">
        <v>9668</v>
      </c>
      <c r="G4404" t="s">
        <v>4051</v>
      </c>
      <c r="H4404" t="s">
        <v>9668</v>
      </c>
      <c r="I4404" t="s">
        <v>692</v>
      </c>
      <c r="J4404">
        <v>534738816.74877131</v>
      </c>
      <c r="K4404">
        <v>15.58043</v>
      </c>
      <c r="L4404" s="4"/>
      <c r="M4404" s="4">
        <v>45884</v>
      </c>
    </row>
    <row r="4405" spans="1:13" x14ac:dyDescent="0.4">
      <c r="A4405">
        <v>210001555</v>
      </c>
      <c r="B4405" t="s">
        <v>7689</v>
      </c>
      <c r="C4405" t="s">
        <v>7690</v>
      </c>
      <c r="D4405" t="s">
        <v>4051</v>
      </c>
      <c r="F4405" t="s">
        <v>9670</v>
      </c>
      <c r="G4405" t="s">
        <v>4051</v>
      </c>
      <c r="H4405" t="s">
        <v>9670</v>
      </c>
      <c r="I4405" t="s">
        <v>692</v>
      </c>
      <c r="J4405">
        <v>222362670.6546585</v>
      </c>
      <c r="K4405">
        <v>11.85499999999999</v>
      </c>
      <c r="L4405" s="4"/>
      <c r="M4405" s="4">
        <v>45504</v>
      </c>
    </row>
    <row r="4406" spans="1:13" x14ac:dyDescent="0.4">
      <c r="A4406">
        <v>210001555</v>
      </c>
      <c r="B4406" t="s">
        <v>7689</v>
      </c>
      <c r="C4406" t="s">
        <v>7690</v>
      </c>
      <c r="D4406" t="s">
        <v>4051</v>
      </c>
      <c r="F4406" t="s">
        <v>9670</v>
      </c>
      <c r="G4406" t="s">
        <v>4051</v>
      </c>
      <c r="H4406" t="s">
        <v>9670</v>
      </c>
      <c r="I4406" t="s">
        <v>692</v>
      </c>
      <c r="J4406">
        <v>149250935.8199867</v>
      </c>
      <c r="K4406">
        <v>15.0804299999999</v>
      </c>
      <c r="L4406" s="4"/>
      <c r="M4406" s="4">
        <v>45504</v>
      </c>
    </row>
    <row r="4407" spans="1:13" x14ac:dyDescent="0.4">
      <c r="A4407">
        <v>210001555</v>
      </c>
      <c r="B4407" t="s">
        <v>7689</v>
      </c>
      <c r="C4407" t="s">
        <v>7690</v>
      </c>
      <c r="D4407" t="s">
        <v>4051</v>
      </c>
      <c r="F4407" t="s">
        <v>9670</v>
      </c>
      <c r="G4407" t="s">
        <v>4051</v>
      </c>
      <c r="H4407" t="s">
        <v>9670</v>
      </c>
      <c r="I4407" t="s">
        <v>692</v>
      </c>
      <c r="J4407">
        <v>743758978.6655612</v>
      </c>
      <c r="K4407">
        <v>11.85499999999999</v>
      </c>
      <c r="L4407" s="4"/>
      <c r="M4407" s="4">
        <v>45390</v>
      </c>
    </row>
    <row r="4408" spans="1:13" x14ac:dyDescent="0.4">
      <c r="A4408">
        <v>210001555</v>
      </c>
      <c r="B4408" t="s">
        <v>7689</v>
      </c>
      <c r="C4408" t="s">
        <v>7690</v>
      </c>
      <c r="D4408" t="s">
        <v>4051</v>
      </c>
      <c r="F4408" t="s">
        <v>9670</v>
      </c>
      <c r="G4408" t="s">
        <v>4051</v>
      </c>
      <c r="H4408" t="s">
        <v>9670</v>
      </c>
      <c r="I4408" t="s">
        <v>692</v>
      </c>
      <c r="J4408">
        <v>472515402.51026517</v>
      </c>
      <c r="K4408">
        <v>15.0804299999999</v>
      </c>
      <c r="L4408" s="4"/>
      <c r="M4408" s="4">
        <v>45390</v>
      </c>
    </row>
    <row r="4409" spans="1:13" x14ac:dyDescent="0.4">
      <c r="A4409">
        <v>210001555</v>
      </c>
      <c r="B4409" t="s">
        <v>7689</v>
      </c>
      <c r="C4409" t="s">
        <v>7690</v>
      </c>
      <c r="D4409" t="s">
        <v>4051</v>
      </c>
      <c r="F4409" t="s">
        <v>7701</v>
      </c>
      <c r="G4409" t="s">
        <v>4051</v>
      </c>
      <c r="H4409" t="s">
        <v>7701</v>
      </c>
      <c r="I4409" t="s">
        <v>692</v>
      </c>
      <c r="J4409">
        <v>858599998.1052773</v>
      </c>
      <c r="K4409">
        <v>11.60499999999999</v>
      </c>
      <c r="L4409" s="4"/>
      <c r="M4409" s="4">
        <v>45223</v>
      </c>
    </row>
    <row r="4410" spans="1:13" x14ac:dyDescent="0.4">
      <c r="A4410">
        <v>210001555</v>
      </c>
      <c r="B4410" t="s">
        <v>7689</v>
      </c>
      <c r="C4410" t="s">
        <v>7690</v>
      </c>
      <c r="D4410" t="s">
        <v>4051</v>
      </c>
      <c r="F4410" t="s">
        <v>7702</v>
      </c>
      <c r="G4410" t="s">
        <v>4051</v>
      </c>
      <c r="H4410" t="s">
        <v>7702</v>
      </c>
      <c r="I4410" t="s">
        <v>692</v>
      </c>
      <c r="J4410">
        <v>3006211416.2145519</v>
      </c>
      <c r="K4410">
        <v>11.57199999999999</v>
      </c>
      <c r="L4410" s="4"/>
      <c r="M4410" s="4">
        <v>45796</v>
      </c>
    </row>
    <row r="4411" spans="1:13" x14ac:dyDescent="0.4">
      <c r="A4411">
        <v>210001555</v>
      </c>
      <c r="B4411" t="s">
        <v>7689</v>
      </c>
      <c r="C4411" t="s">
        <v>7690</v>
      </c>
      <c r="D4411" t="s">
        <v>4051</v>
      </c>
      <c r="F4411" t="s">
        <v>9671</v>
      </c>
      <c r="G4411" t="s">
        <v>4051</v>
      </c>
      <c r="H4411" t="s">
        <v>9671</v>
      </c>
      <c r="I4411" t="s">
        <v>692</v>
      </c>
      <c r="J4411">
        <v>2713120655.6271582</v>
      </c>
      <c r="K4411">
        <v>11.57199999999999</v>
      </c>
      <c r="L4411" s="4"/>
      <c r="M4411" s="4">
        <v>45980</v>
      </c>
    </row>
    <row r="4412" spans="1:13" x14ac:dyDescent="0.4">
      <c r="A4412">
        <v>210001555</v>
      </c>
      <c r="B4412" t="s">
        <v>7689</v>
      </c>
      <c r="C4412" t="s">
        <v>7690</v>
      </c>
      <c r="D4412" t="s">
        <v>4051</v>
      </c>
      <c r="F4412" t="s">
        <v>7703</v>
      </c>
      <c r="G4412" t="s">
        <v>4051</v>
      </c>
      <c r="H4412" t="s">
        <v>7703</v>
      </c>
      <c r="I4412" t="s">
        <v>692</v>
      </c>
      <c r="J4412">
        <v>1980388783.283309</v>
      </c>
      <c r="K4412">
        <v>12.58043</v>
      </c>
      <c r="L4412" s="4"/>
      <c r="M4412" s="4">
        <v>45754</v>
      </c>
    </row>
    <row r="4413" spans="1:13" x14ac:dyDescent="0.4">
      <c r="A4413">
        <v>210001555</v>
      </c>
      <c r="B4413" t="s">
        <v>7689</v>
      </c>
      <c r="C4413" t="s">
        <v>7690</v>
      </c>
      <c r="D4413" t="s">
        <v>4051</v>
      </c>
      <c r="F4413" t="s">
        <v>9672</v>
      </c>
      <c r="G4413" t="s">
        <v>4051</v>
      </c>
      <c r="H4413" t="s">
        <v>9672</v>
      </c>
      <c r="I4413" t="s">
        <v>692</v>
      </c>
      <c r="J4413">
        <v>2678050163.232358</v>
      </c>
      <c r="K4413">
        <v>11.82199999999999</v>
      </c>
      <c r="L4413" s="4"/>
      <c r="M4413" s="4">
        <v>45931</v>
      </c>
    </row>
    <row r="4414" spans="1:13" x14ac:dyDescent="0.4">
      <c r="A4414">
        <v>210001555</v>
      </c>
      <c r="B4414" t="s">
        <v>7689</v>
      </c>
      <c r="C4414" t="s">
        <v>7690</v>
      </c>
      <c r="D4414" t="s">
        <v>4051</v>
      </c>
      <c r="F4414" t="s">
        <v>4492</v>
      </c>
      <c r="G4414" t="s">
        <v>4051</v>
      </c>
      <c r="H4414" t="s">
        <v>4492</v>
      </c>
      <c r="I4414" t="s">
        <v>692</v>
      </c>
      <c r="J4414">
        <v>1202401142.335649</v>
      </c>
      <c r="K4414">
        <v>11.25</v>
      </c>
      <c r="L4414" s="4"/>
      <c r="M4414" s="4">
        <v>46010</v>
      </c>
    </row>
    <row r="4415" spans="1:13" x14ac:dyDescent="0.4">
      <c r="A4415">
        <v>210001555</v>
      </c>
      <c r="B4415" t="s">
        <v>7689</v>
      </c>
      <c r="C4415" t="s">
        <v>7690</v>
      </c>
      <c r="D4415" t="s">
        <v>4051</v>
      </c>
      <c r="F4415" t="s">
        <v>4492</v>
      </c>
      <c r="G4415" t="s">
        <v>4051</v>
      </c>
      <c r="H4415" t="s">
        <v>4492</v>
      </c>
      <c r="I4415" t="s">
        <v>692</v>
      </c>
      <c r="J4415">
        <v>1961162704.5889521</v>
      </c>
      <c r="K4415">
        <v>12.605</v>
      </c>
      <c r="L4415" s="4"/>
      <c r="M4415" s="4">
        <v>45411</v>
      </c>
    </row>
    <row r="4416" spans="1:13" x14ac:dyDescent="0.4">
      <c r="A4416">
        <v>210001555</v>
      </c>
      <c r="B4416" t="s">
        <v>7689</v>
      </c>
      <c r="C4416" t="s">
        <v>7690</v>
      </c>
      <c r="D4416" t="s">
        <v>4051</v>
      </c>
      <c r="F4416" t="s">
        <v>7705</v>
      </c>
      <c r="G4416" t="s">
        <v>4051</v>
      </c>
      <c r="H4416" t="s">
        <v>7705</v>
      </c>
      <c r="I4416" t="s">
        <v>692</v>
      </c>
      <c r="J4416">
        <v>1481483841.6029079</v>
      </c>
      <c r="K4416">
        <v>10.605</v>
      </c>
      <c r="L4416" s="4"/>
      <c r="M4416" s="4">
        <v>45635</v>
      </c>
    </row>
    <row r="4417" spans="1:13" x14ac:dyDescent="0.4">
      <c r="A4417">
        <v>210001555</v>
      </c>
      <c r="B4417" t="s">
        <v>7689</v>
      </c>
      <c r="C4417" t="s">
        <v>7690</v>
      </c>
      <c r="D4417" t="s">
        <v>4051</v>
      </c>
      <c r="F4417" t="s">
        <v>7706</v>
      </c>
      <c r="G4417" t="s">
        <v>4051</v>
      </c>
      <c r="H4417" t="s">
        <v>7706</v>
      </c>
      <c r="I4417" t="s">
        <v>692</v>
      </c>
      <c r="J4417">
        <v>715629420.7888298</v>
      </c>
      <c r="K4417">
        <v>10.605</v>
      </c>
      <c r="L4417" s="4"/>
      <c r="M4417" s="4">
        <v>45635</v>
      </c>
    </row>
    <row r="4418" spans="1:13" x14ac:dyDescent="0.4">
      <c r="A4418">
        <v>210001555</v>
      </c>
      <c r="B4418" t="s">
        <v>7689</v>
      </c>
      <c r="C4418" t="s">
        <v>7690</v>
      </c>
      <c r="D4418" t="s">
        <v>4051</v>
      </c>
      <c r="F4418" t="s">
        <v>7704</v>
      </c>
      <c r="G4418" t="s">
        <v>4051</v>
      </c>
      <c r="H4418" t="s">
        <v>7704</v>
      </c>
      <c r="I4418" t="s">
        <v>692</v>
      </c>
      <c r="J4418">
        <v>1221944279.4032891</v>
      </c>
      <c r="K4418">
        <v>12.355</v>
      </c>
      <c r="L4418" s="4"/>
      <c r="M4418" s="4">
        <v>44937</v>
      </c>
    </row>
    <row r="4419" spans="1:13" x14ac:dyDescent="0.4">
      <c r="A4419">
        <v>210001555</v>
      </c>
      <c r="B4419" t="s">
        <v>7689</v>
      </c>
      <c r="C4419" t="s">
        <v>7690</v>
      </c>
      <c r="D4419" t="s">
        <v>4051</v>
      </c>
      <c r="F4419" t="s">
        <v>7696</v>
      </c>
      <c r="G4419" t="s">
        <v>4051</v>
      </c>
      <c r="H4419" t="s">
        <v>7696</v>
      </c>
      <c r="I4419" t="s">
        <v>692</v>
      </c>
      <c r="J4419">
        <v>888246117.96806979</v>
      </c>
      <c r="K4419">
        <v>11.35499999999999</v>
      </c>
      <c r="L4419" s="4"/>
      <c r="M4419" s="4">
        <v>45895</v>
      </c>
    </row>
    <row r="4420" spans="1:13" x14ac:dyDescent="0.4">
      <c r="A4420">
        <v>210001555</v>
      </c>
      <c r="B4420" t="s">
        <v>7689</v>
      </c>
      <c r="C4420" t="s">
        <v>7690</v>
      </c>
      <c r="D4420" t="s">
        <v>4051</v>
      </c>
      <c r="F4420" t="s">
        <v>7707</v>
      </c>
      <c r="G4420" t="s">
        <v>4051</v>
      </c>
      <c r="H4420" t="s">
        <v>7707</v>
      </c>
      <c r="I4420" t="s">
        <v>692</v>
      </c>
      <c r="J4420">
        <v>752945805.66518605</v>
      </c>
      <c r="K4420">
        <v>16.08043</v>
      </c>
      <c r="L4420" s="4"/>
      <c r="M4420" s="4">
        <v>45405</v>
      </c>
    </row>
    <row r="4421" spans="1:13" x14ac:dyDescent="0.4">
      <c r="A4421">
        <v>210001555</v>
      </c>
      <c r="B4421" t="s">
        <v>7689</v>
      </c>
      <c r="C4421" t="s">
        <v>7690</v>
      </c>
      <c r="D4421" t="s">
        <v>4051</v>
      </c>
      <c r="F4421" t="s">
        <v>7697</v>
      </c>
      <c r="G4421" t="s">
        <v>4051</v>
      </c>
      <c r="H4421" t="s">
        <v>7697</v>
      </c>
      <c r="I4421" t="s">
        <v>692</v>
      </c>
      <c r="J4421">
        <v>2751641613.1154408</v>
      </c>
      <c r="K4421">
        <v>10.5</v>
      </c>
      <c r="L4421" s="4"/>
      <c r="M4421" s="4">
        <v>45667</v>
      </c>
    </row>
    <row r="4422" spans="1:13" x14ac:dyDescent="0.4">
      <c r="A4422">
        <v>210001555</v>
      </c>
      <c r="B4422" t="s">
        <v>7689</v>
      </c>
      <c r="C4422" t="s">
        <v>7690</v>
      </c>
      <c r="D4422" t="s">
        <v>4051</v>
      </c>
      <c r="F4422" t="s">
        <v>7708</v>
      </c>
      <c r="G4422" t="s">
        <v>4051</v>
      </c>
      <c r="H4422" t="s">
        <v>7708</v>
      </c>
      <c r="I4422" t="s">
        <v>692</v>
      </c>
      <c r="J4422">
        <v>504193137.98246658</v>
      </c>
      <c r="K4422">
        <v>11.436</v>
      </c>
      <c r="L4422" s="4"/>
      <c r="M4422" s="4">
        <v>45874</v>
      </c>
    </row>
    <row r="4423" spans="1:13" x14ac:dyDescent="0.4">
      <c r="A4423">
        <v>210001555</v>
      </c>
      <c r="B4423" t="s">
        <v>7689</v>
      </c>
      <c r="C4423" t="s">
        <v>7690</v>
      </c>
      <c r="D4423" t="s">
        <v>4051</v>
      </c>
      <c r="F4423" t="s">
        <v>7709</v>
      </c>
      <c r="G4423" t="s">
        <v>4051</v>
      </c>
      <c r="H4423" t="s">
        <v>7709</v>
      </c>
      <c r="I4423" t="s">
        <v>692</v>
      </c>
      <c r="J4423">
        <v>2086939568.5419071</v>
      </c>
      <c r="K4423">
        <v>9.75</v>
      </c>
      <c r="L4423" s="4"/>
      <c r="M4423" s="4">
        <v>45775</v>
      </c>
    </row>
    <row r="4424" spans="1:13" x14ac:dyDescent="0.4">
      <c r="A4424">
        <v>210001555</v>
      </c>
      <c r="B4424" t="s">
        <v>7689</v>
      </c>
      <c r="C4424" t="s">
        <v>7690</v>
      </c>
      <c r="D4424" t="s">
        <v>4051</v>
      </c>
      <c r="F4424" t="s">
        <v>7710</v>
      </c>
      <c r="G4424" t="s">
        <v>4051</v>
      </c>
      <c r="H4424" t="s">
        <v>7710</v>
      </c>
      <c r="I4424" t="s">
        <v>692</v>
      </c>
      <c r="J4424">
        <v>2477822005.4284058</v>
      </c>
      <c r="K4424">
        <v>13.104999999999899</v>
      </c>
      <c r="L4424" s="4"/>
      <c r="M4424" s="4">
        <v>44901</v>
      </c>
    </row>
    <row r="4425" spans="1:13" x14ac:dyDescent="0.4">
      <c r="A4425">
        <v>210001555</v>
      </c>
      <c r="B4425" t="s">
        <v>7689</v>
      </c>
      <c r="C4425" t="s">
        <v>7690</v>
      </c>
      <c r="D4425" t="s">
        <v>4051</v>
      </c>
      <c r="F4425" t="s">
        <v>7698</v>
      </c>
      <c r="G4425" t="s">
        <v>4051</v>
      </c>
      <c r="H4425" t="s">
        <v>7698</v>
      </c>
      <c r="I4425" t="s">
        <v>692</v>
      </c>
      <c r="J4425">
        <v>1248764500.071311</v>
      </c>
      <c r="K4425">
        <v>13</v>
      </c>
      <c r="L4425" s="4"/>
      <c r="M4425" s="4">
        <v>45363</v>
      </c>
    </row>
    <row r="4426" spans="1:13" x14ac:dyDescent="0.4">
      <c r="A4426">
        <v>210001555</v>
      </c>
      <c r="B4426" t="s">
        <v>7689</v>
      </c>
      <c r="C4426" t="s">
        <v>7690</v>
      </c>
      <c r="D4426" t="s">
        <v>4051</v>
      </c>
      <c r="F4426" t="s">
        <v>7711</v>
      </c>
      <c r="G4426" t="s">
        <v>4051</v>
      </c>
      <c r="H4426" t="s">
        <v>7711</v>
      </c>
      <c r="I4426" t="s">
        <v>692</v>
      </c>
      <c r="J4426">
        <v>2079249012.007091</v>
      </c>
      <c r="K4426">
        <v>10.355</v>
      </c>
      <c r="L4426" s="4"/>
      <c r="M4426" s="4">
        <v>45614</v>
      </c>
    </row>
    <row r="4427" spans="1:13" x14ac:dyDescent="0.4">
      <c r="A4427">
        <v>210001555</v>
      </c>
      <c r="B4427" t="s">
        <v>7689</v>
      </c>
      <c r="C4427" t="s">
        <v>7690</v>
      </c>
      <c r="D4427" t="s">
        <v>4051</v>
      </c>
      <c r="F4427" t="s">
        <v>4497</v>
      </c>
      <c r="G4427" t="s">
        <v>4051</v>
      </c>
      <c r="H4427" t="s">
        <v>4497</v>
      </c>
      <c r="I4427" t="s">
        <v>692</v>
      </c>
      <c r="J4427">
        <v>3687451152.513763</v>
      </c>
      <c r="K4427">
        <v>11.85499999999999</v>
      </c>
      <c r="L4427" s="4"/>
      <c r="M4427" s="4">
        <v>44831</v>
      </c>
    </row>
    <row r="4428" spans="1:13" x14ac:dyDescent="0.4">
      <c r="A4428">
        <v>210001555</v>
      </c>
      <c r="B4428" t="s">
        <v>7689</v>
      </c>
      <c r="C4428" t="s">
        <v>7690</v>
      </c>
      <c r="D4428" t="s">
        <v>2687</v>
      </c>
      <c r="F4428" t="s">
        <v>4488</v>
      </c>
      <c r="G4428" t="s">
        <v>2687</v>
      </c>
      <c r="H4428" t="s">
        <v>4488</v>
      </c>
      <c r="I4428" t="s">
        <v>692</v>
      </c>
      <c r="J4428">
        <v>547858832.0112859</v>
      </c>
      <c r="L4428" s="4"/>
      <c r="M4428" s="4"/>
    </row>
    <row r="4429" spans="1:13" x14ac:dyDescent="0.4">
      <c r="A4429">
        <v>210001555</v>
      </c>
      <c r="B4429" t="s">
        <v>7689</v>
      </c>
      <c r="C4429" t="s">
        <v>7690</v>
      </c>
      <c r="D4429" t="s">
        <v>2687</v>
      </c>
      <c r="F4429" t="s">
        <v>9673</v>
      </c>
      <c r="G4429" t="s">
        <v>2687</v>
      </c>
      <c r="H4429" t="s">
        <v>9673</v>
      </c>
      <c r="I4429" t="s">
        <v>692</v>
      </c>
      <c r="J4429">
        <v>695298556.47661614</v>
      </c>
      <c r="L4429" s="4"/>
      <c r="M4429" s="4"/>
    </row>
    <row r="4430" spans="1:13" x14ac:dyDescent="0.4">
      <c r="A4430">
        <v>210001555</v>
      </c>
      <c r="B4430" t="s">
        <v>7689</v>
      </c>
      <c r="C4430" t="s">
        <v>7690</v>
      </c>
      <c r="D4430" t="s">
        <v>2687</v>
      </c>
      <c r="F4430" t="s">
        <v>7696</v>
      </c>
      <c r="G4430" t="s">
        <v>2687</v>
      </c>
      <c r="H4430" t="s">
        <v>7696</v>
      </c>
      <c r="I4430" t="s">
        <v>692</v>
      </c>
      <c r="J4430">
        <v>315414043.61924148</v>
      </c>
      <c r="L4430" s="4"/>
      <c r="M4430" s="4"/>
    </row>
    <row r="4431" spans="1:13" x14ac:dyDescent="0.4">
      <c r="A4431">
        <v>210001555</v>
      </c>
      <c r="B4431" t="s">
        <v>7689</v>
      </c>
      <c r="C4431" t="s">
        <v>7690</v>
      </c>
      <c r="D4431" t="s">
        <v>2687</v>
      </c>
      <c r="F4431" t="s">
        <v>7693</v>
      </c>
      <c r="G4431" t="s">
        <v>2687</v>
      </c>
      <c r="H4431" t="s">
        <v>7693</v>
      </c>
      <c r="I4431" t="s">
        <v>692</v>
      </c>
      <c r="J4431">
        <v>679203690.74917495</v>
      </c>
      <c r="L4431" s="4"/>
      <c r="M4431" s="4"/>
    </row>
    <row r="4432" spans="1:13" x14ac:dyDescent="0.4">
      <c r="A4432">
        <v>210001555</v>
      </c>
      <c r="B4432" t="s">
        <v>7689</v>
      </c>
      <c r="C4432" t="s">
        <v>7690</v>
      </c>
      <c r="D4432" t="s">
        <v>2687</v>
      </c>
      <c r="F4432" t="s">
        <v>7697</v>
      </c>
      <c r="G4432" t="s">
        <v>2687</v>
      </c>
      <c r="H4432" t="s">
        <v>7697</v>
      </c>
      <c r="I4432" t="s">
        <v>692</v>
      </c>
      <c r="J4432">
        <v>356115042.85565609</v>
      </c>
      <c r="L4432" s="4"/>
      <c r="M4432" s="4"/>
    </row>
    <row r="4433" spans="1:13" x14ac:dyDescent="0.4">
      <c r="A4433">
        <v>210001555</v>
      </c>
      <c r="B4433" t="s">
        <v>7689</v>
      </c>
      <c r="C4433" t="s">
        <v>7690</v>
      </c>
      <c r="D4433" t="s">
        <v>2687</v>
      </c>
      <c r="F4433" t="s">
        <v>7697</v>
      </c>
      <c r="G4433" t="s">
        <v>2687</v>
      </c>
      <c r="H4433" t="s">
        <v>7697</v>
      </c>
      <c r="I4433" t="s">
        <v>692</v>
      </c>
      <c r="J4433">
        <v>63851632.494701937</v>
      </c>
      <c r="L4433" s="4"/>
      <c r="M4433" s="4"/>
    </row>
    <row r="4434" spans="1:13" x14ac:dyDescent="0.4">
      <c r="A4434">
        <v>210001555</v>
      </c>
      <c r="B4434" t="s">
        <v>7689</v>
      </c>
      <c r="C4434" t="s">
        <v>7690</v>
      </c>
      <c r="D4434" t="s">
        <v>2687</v>
      </c>
      <c r="F4434" t="s">
        <v>7698</v>
      </c>
      <c r="G4434" t="s">
        <v>2687</v>
      </c>
      <c r="H4434" t="s">
        <v>7698</v>
      </c>
      <c r="I4434" t="s">
        <v>692</v>
      </c>
      <c r="J4434">
        <v>342658515.55233669</v>
      </c>
      <c r="L4434" s="4"/>
      <c r="M4434" s="4"/>
    </row>
    <row r="4435" spans="1:13" x14ac:dyDescent="0.4">
      <c r="A4435">
        <v>210001556</v>
      </c>
      <c r="B4435" t="s">
        <v>7712</v>
      </c>
      <c r="C4435" t="s">
        <v>7713</v>
      </c>
      <c r="D4435" t="s">
        <v>554</v>
      </c>
      <c r="E4435" t="s">
        <v>7714</v>
      </c>
      <c r="F4435" t="s">
        <v>7715</v>
      </c>
      <c r="G4435" t="s">
        <v>554</v>
      </c>
      <c r="H4435" t="s">
        <v>7716</v>
      </c>
      <c r="I4435" t="s">
        <v>692</v>
      </c>
      <c r="J4435">
        <v>5373750750.9152498</v>
      </c>
      <c r="K4435">
        <v>8</v>
      </c>
      <c r="L4435" s="4">
        <v>46262</v>
      </c>
      <c r="M4435" s="4">
        <v>45897</v>
      </c>
    </row>
    <row r="4436" spans="1:13" x14ac:dyDescent="0.4">
      <c r="A4436">
        <v>210001556</v>
      </c>
      <c r="B4436" t="s">
        <v>7712</v>
      </c>
      <c r="C4436" t="s">
        <v>7713</v>
      </c>
      <c r="D4436" t="s">
        <v>2687</v>
      </c>
      <c r="E4436" t="s">
        <v>7734</v>
      </c>
      <c r="F4436" t="s">
        <v>7735</v>
      </c>
      <c r="G4436" t="s">
        <v>2687</v>
      </c>
      <c r="H4436" t="s">
        <v>7735</v>
      </c>
      <c r="I4436" t="s">
        <v>1040</v>
      </c>
      <c r="J4436">
        <v>2586271193.6559</v>
      </c>
      <c r="L4436" s="4"/>
      <c r="M4436" s="4"/>
    </row>
    <row r="4437" spans="1:13" x14ac:dyDescent="0.4">
      <c r="A4437">
        <v>210001556</v>
      </c>
      <c r="B4437" t="s">
        <v>7712</v>
      </c>
      <c r="C4437" t="s">
        <v>7713</v>
      </c>
      <c r="D4437" t="s">
        <v>2687</v>
      </c>
      <c r="E4437" t="s">
        <v>7739</v>
      </c>
      <c r="F4437" t="s">
        <v>7740</v>
      </c>
      <c r="G4437" t="s">
        <v>2687</v>
      </c>
      <c r="H4437" t="s">
        <v>7740</v>
      </c>
      <c r="I4437" t="s">
        <v>692</v>
      </c>
      <c r="J4437">
        <v>1710277279.8629401</v>
      </c>
      <c r="L4437" s="4"/>
      <c r="M4437" s="4"/>
    </row>
    <row r="4438" spans="1:13" x14ac:dyDescent="0.4">
      <c r="A4438">
        <v>210001556</v>
      </c>
      <c r="B4438" t="s">
        <v>7712</v>
      </c>
      <c r="C4438" t="s">
        <v>7713</v>
      </c>
      <c r="D4438" t="s">
        <v>2687</v>
      </c>
      <c r="E4438" t="s">
        <v>2687</v>
      </c>
      <c r="F4438" t="s">
        <v>9674</v>
      </c>
      <c r="G4438" t="s">
        <v>2687</v>
      </c>
      <c r="H4438" t="s">
        <v>9674</v>
      </c>
      <c r="I4438" t="s">
        <v>692</v>
      </c>
      <c r="J4438">
        <v>1368224881.8076401</v>
      </c>
      <c r="L4438" s="4"/>
      <c r="M4438" s="4"/>
    </row>
    <row r="4439" spans="1:13" x14ac:dyDescent="0.4">
      <c r="A4439">
        <v>210001556</v>
      </c>
      <c r="B4439" t="s">
        <v>7712</v>
      </c>
      <c r="C4439" t="s">
        <v>7713</v>
      </c>
      <c r="D4439" t="s">
        <v>2687</v>
      </c>
      <c r="E4439" t="s">
        <v>7745</v>
      </c>
      <c r="F4439" t="s">
        <v>7746</v>
      </c>
      <c r="G4439" t="s">
        <v>2687</v>
      </c>
      <c r="H4439" t="s">
        <v>7746</v>
      </c>
      <c r="I4439" t="s">
        <v>692</v>
      </c>
      <c r="J4439">
        <v>6841118109.3549204</v>
      </c>
      <c r="L4439" s="4"/>
      <c r="M4439" s="4"/>
    </row>
    <row r="4440" spans="1:13" x14ac:dyDescent="0.4">
      <c r="A4440">
        <v>210001556</v>
      </c>
      <c r="B4440" t="s">
        <v>7712</v>
      </c>
      <c r="C4440" t="s">
        <v>7713</v>
      </c>
      <c r="D4440" t="s">
        <v>2687</v>
      </c>
      <c r="E4440" t="s">
        <v>7743</v>
      </c>
      <c r="F4440" t="s">
        <v>7744</v>
      </c>
      <c r="G4440" t="s">
        <v>2687</v>
      </c>
      <c r="H4440" t="s">
        <v>7744</v>
      </c>
      <c r="I4440" t="s">
        <v>692</v>
      </c>
      <c r="J4440">
        <v>3625792826.2712998</v>
      </c>
      <c r="L4440" s="4"/>
      <c r="M4440" s="4"/>
    </row>
    <row r="4441" spans="1:13" x14ac:dyDescent="0.4">
      <c r="A4441">
        <v>210001556</v>
      </c>
      <c r="B4441" t="s">
        <v>7712</v>
      </c>
      <c r="C4441" t="s">
        <v>7713</v>
      </c>
      <c r="D4441" t="s">
        <v>2687</v>
      </c>
      <c r="E4441" t="s">
        <v>7752</v>
      </c>
      <c r="F4441" t="s">
        <v>6861</v>
      </c>
      <c r="G4441" t="s">
        <v>2687</v>
      </c>
      <c r="H4441" t="s">
        <v>6861</v>
      </c>
      <c r="I4441" t="s">
        <v>812</v>
      </c>
      <c r="J4441">
        <v>3922363461.2276602</v>
      </c>
      <c r="L4441" s="4"/>
      <c r="M4441" s="4"/>
    </row>
    <row r="4442" spans="1:13" x14ac:dyDescent="0.4">
      <c r="A4442">
        <v>210001556</v>
      </c>
      <c r="B4442" t="s">
        <v>7712</v>
      </c>
      <c r="C4442" t="s">
        <v>7713</v>
      </c>
      <c r="D4442" t="s">
        <v>2687</v>
      </c>
      <c r="E4442" t="s">
        <v>2687</v>
      </c>
      <c r="F4442" t="s">
        <v>9675</v>
      </c>
      <c r="G4442" t="s">
        <v>2687</v>
      </c>
      <c r="H4442" t="s">
        <v>9675</v>
      </c>
      <c r="I4442" t="s">
        <v>692</v>
      </c>
      <c r="J4442">
        <v>3420560361.33638</v>
      </c>
      <c r="L4442" s="4"/>
      <c r="M4442" s="4"/>
    </row>
    <row r="4443" spans="1:13" x14ac:dyDescent="0.4">
      <c r="A4443">
        <v>210001556</v>
      </c>
      <c r="B4443" t="s">
        <v>7712</v>
      </c>
      <c r="C4443" t="s">
        <v>7713</v>
      </c>
      <c r="D4443" t="s">
        <v>2687</v>
      </c>
      <c r="E4443" t="s">
        <v>7756</v>
      </c>
      <c r="F4443" t="s">
        <v>7757</v>
      </c>
      <c r="G4443" t="s">
        <v>2687</v>
      </c>
      <c r="H4443" t="s">
        <v>7757</v>
      </c>
      <c r="I4443" t="s">
        <v>692</v>
      </c>
      <c r="J4443">
        <v>2052279833.5181301</v>
      </c>
      <c r="L4443" s="4"/>
      <c r="M4443" s="4"/>
    </row>
    <row r="4444" spans="1:13" x14ac:dyDescent="0.4">
      <c r="A4444">
        <v>210001556</v>
      </c>
      <c r="B4444" t="s">
        <v>7712</v>
      </c>
      <c r="C4444" t="s">
        <v>7713</v>
      </c>
      <c r="D4444" t="s">
        <v>2687</v>
      </c>
      <c r="E4444" t="s">
        <v>7759</v>
      </c>
      <c r="F4444" t="s">
        <v>7760</v>
      </c>
      <c r="G4444" t="s">
        <v>2687</v>
      </c>
      <c r="H4444" t="s">
        <v>7760</v>
      </c>
      <c r="I4444" t="s">
        <v>692</v>
      </c>
      <c r="J4444">
        <v>5130832640.3506699</v>
      </c>
      <c r="L4444" s="4"/>
      <c r="M4444" s="4"/>
    </row>
    <row r="4445" spans="1:13" x14ac:dyDescent="0.4">
      <c r="A4445">
        <v>210001556</v>
      </c>
      <c r="B4445" t="s">
        <v>7712</v>
      </c>
      <c r="C4445" t="s">
        <v>7713</v>
      </c>
      <c r="D4445" t="s">
        <v>2687</v>
      </c>
      <c r="E4445" t="s">
        <v>7763</v>
      </c>
      <c r="F4445" t="s">
        <v>7764</v>
      </c>
      <c r="G4445" t="s">
        <v>2687</v>
      </c>
      <c r="H4445" t="s">
        <v>7764</v>
      </c>
      <c r="I4445" t="s">
        <v>692</v>
      </c>
      <c r="J4445">
        <v>3420554553.4664698</v>
      </c>
      <c r="L4445" s="4"/>
      <c r="M4445" s="4"/>
    </row>
    <row r="4446" spans="1:13" x14ac:dyDescent="0.4">
      <c r="A4446">
        <v>210001556</v>
      </c>
      <c r="B4446" t="s">
        <v>7712</v>
      </c>
      <c r="C4446" t="s">
        <v>7713</v>
      </c>
      <c r="D4446" t="s">
        <v>2687</v>
      </c>
      <c r="E4446" t="s">
        <v>7765</v>
      </c>
      <c r="F4446" t="s">
        <v>7766</v>
      </c>
      <c r="G4446" t="s">
        <v>2687</v>
      </c>
      <c r="H4446" t="s">
        <v>7766</v>
      </c>
      <c r="I4446" t="s">
        <v>692</v>
      </c>
      <c r="J4446">
        <v>6839963799.4616604</v>
      </c>
      <c r="L4446" s="4"/>
      <c r="M4446" s="4"/>
    </row>
    <row r="4447" spans="1:13" x14ac:dyDescent="0.4">
      <c r="A4447">
        <v>210001556</v>
      </c>
      <c r="B4447" t="s">
        <v>7712</v>
      </c>
      <c r="C4447" t="s">
        <v>7713</v>
      </c>
      <c r="D4447" t="s">
        <v>2687</v>
      </c>
      <c r="E4447" t="s">
        <v>7769</v>
      </c>
      <c r="F4447" t="s">
        <v>7770</v>
      </c>
      <c r="G4447" t="s">
        <v>2687</v>
      </c>
      <c r="H4447" t="s">
        <v>7770</v>
      </c>
      <c r="I4447" t="s">
        <v>692</v>
      </c>
      <c r="J4447">
        <v>8893451262.6059608</v>
      </c>
      <c r="L4447" s="4"/>
      <c r="M4447" s="4"/>
    </row>
    <row r="4448" spans="1:13" x14ac:dyDescent="0.4">
      <c r="A4448">
        <v>210001556</v>
      </c>
      <c r="B4448" t="s">
        <v>7712</v>
      </c>
      <c r="C4448" t="s">
        <v>7713</v>
      </c>
      <c r="D4448" t="s">
        <v>2687</v>
      </c>
      <c r="E4448" t="s">
        <v>7773</v>
      </c>
      <c r="F4448" t="s">
        <v>7774</v>
      </c>
      <c r="G4448" t="s">
        <v>2687</v>
      </c>
      <c r="H4448" t="s">
        <v>7774</v>
      </c>
      <c r="I4448" t="s">
        <v>692</v>
      </c>
      <c r="J4448">
        <v>6841121263.2204199</v>
      </c>
      <c r="L4448" s="4"/>
      <c r="M4448" s="4"/>
    </row>
    <row r="4449" spans="1:13" x14ac:dyDescent="0.4">
      <c r="A4449">
        <v>210001556</v>
      </c>
      <c r="B4449" t="s">
        <v>7717</v>
      </c>
      <c r="C4449" t="s">
        <v>7713</v>
      </c>
      <c r="D4449" t="s">
        <v>2687</v>
      </c>
      <c r="E4449" t="s">
        <v>7724</v>
      </c>
      <c r="F4449" t="s">
        <v>7775</v>
      </c>
      <c r="G4449" t="s">
        <v>2687</v>
      </c>
      <c r="H4449" t="s">
        <v>7775</v>
      </c>
      <c r="I4449" t="s">
        <v>692</v>
      </c>
      <c r="J4449">
        <v>11691597870.78536</v>
      </c>
      <c r="L4449" s="4"/>
      <c r="M4449" s="4"/>
    </row>
    <row r="4450" spans="1:13" x14ac:dyDescent="0.4">
      <c r="A4450">
        <v>210001556</v>
      </c>
      <c r="B4450" t="s">
        <v>7717</v>
      </c>
      <c r="C4450" t="s">
        <v>7713</v>
      </c>
      <c r="D4450" t="s">
        <v>2687</v>
      </c>
      <c r="E4450" t="s">
        <v>7724</v>
      </c>
      <c r="F4450" t="s">
        <v>7731</v>
      </c>
      <c r="G4450" t="s">
        <v>2687</v>
      </c>
      <c r="H4450" t="s">
        <v>7731</v>
      </c>
      <c r="I4450" t="s">
        <v>692</v>
      </c>
      <c r="J4450">
        <v>3507486376.2083631</v>
      </c>
      <c r="L4450" s="4"/>
      <c r="M4450" s="4"/>
    </row>
    <row r="4451" spans="1:13" x14ac:dyDescent="0.4">
      <c r="A4451">
        <v>210001556</v>
      </c>
      <c r="B4451" t="s">
        <v>7717</v>
      </c>
      <c r="C4451" t="s">
        <v>7713</v>
      </c>
      <c r="D4451" t="s">
        <v>2687</v>
      </c>
      <c r="E4451" t="s">
        <v>7724</v>
      </c>
      <c r="F4451" t="s">
        <v>7742</v>
      </c>
      <c r="G4451" t="s">
        <v>2687</v>
      </c>
      <c r="H4451" t="s">
        <v>7742</v>
      </c>
      <c r="I4451" t="s">
        <v>692</v>
      </c>
      <c r="J4451">
        <v>2338324250.8055749</v>
      </c>
      <c r="L4451" s="4"/>
      <c r="M4451" s="4"/>
    </row>
    <row r="4452" spans="1:13" x14ac:dyDescent="0.4">
      <c r="A4452">
        <v>210001556</v>
      </c>
      <c r="B4452" t="s">
        <v>7717</v>
      </c>
      <c r="C4452" t="s">
        <v>7713</v>
      </c>
      <c r="D4452" t="s">
        <v>2687</v>
      </c>
      <c r="E4452" t="s">
        <v>7724</v>
      </c>
      <c r="F4452" t="s">
        <v>7730</v>
      </c>
      <c r="G4452" t="s">
        <v>2687</v>
      </c>
      <c r="H4452" t="s">
        <v>7730</v>
      </c>
      <c r="I4452" t="s">
        <v>692</v>
      </c>
      <c r="J4452">
        <v>2805989100.9666901</v>
      </c>
      <c r="L4452" s="4"/>
      <c r="M4452" s="4"/>
    </row>
    <row r="4453" spans="1:13" x14ac:dyDescent="0.4">
      <c r="A4453">
        <v>210001556</v>
      </c>
      <c r="B4453" t="s">
        <v>7717</v>
      </c>
      <c r="C4453" t="s">
        <v>7713</v>
      </c>
      <c r="D4453" t="s">
        <v>2687</v>
      </c>
      <c r="E4453" t="s">
        <v>7724</v>
      </c>
      <c r="F4453" t="s">
        <v>7729</v>
      </c>
      <c r="G4453" t="s">
        <v>2687</v>
      </c>
      <c r="H4453" t="s">
        <v>7729</v>
      </c>
      <c r="I4453" t="s">
        <v>692</v>
      </c>
      <c r="J4453">
        <v>2338324250.8055749</v>
      </c>
      <c r="L4453" s="4"/>
      <c r="M4453" s="4"/>
    </row>
    <row r="4454" spans="1:13" x14ac:dyDescent="0.4">
      <c r="A4454">
        <v>210001556</v>
      </c>
      <c r="B4454" t="s">
        <v>7717</v>
      </c>
      <c r="C4454" t="s">
        <v>7713</v>
      </c>
      <c r="D4454" t="s">
        <v>2687</v>
      </c>
      <c r="E4454" t="s">
        <v>7724</v>
      </c>
      <c r="F4454" t="s">
        <v>6861</v>
      </c>
      <c r="G4454" t="s">
        <v>2687</v>
      </c>
      <c r="H4454" t="s">
        <v>6861</v>
      </c>
      <c r="I4454" t="s">
        <v>692</v>
      </c>
      <c r="J4454">
        <v>25034758836.56321</v>
      </c>
      <c r="L4454" s="4"/>
      <c r="M4454" s="4"/>
    </row>
    <row r="4455" spans="1:13" x14ac:dyDescent="0.4">
      <c r="A4455">
        <v>210001556</v>
      </c>
      <c r="B4455" t="s">
        <v>7717</v>
      </c>
      <c r="C4455" t="s">
        <v>7713</v>
      </c>
      <c r="D4455" t="s">
        <v>2687</v>
      </c>
      <c r="E4455" t="s">
        <v>7724</v>
      </c>
      <c r="F4455" t="s">
        <v>7781</v>
      </c>
      <c r="G4455" t="s">
        <v>2687</v>
      </c>
      <c r="H4455" t="s">
        <v>7781</v>
      </c>
      <c r="I4455" t="s">
        <v>692</v>
      </c>
      <c r="J4455">
        <v>11691616577.37937</v>
      </c>
      <c r="L4455" s="4"/>
      <c r="M4455" s="4"/>
    </row>
    <row r="4456" spans="1:13" x14ac:dyDescent="0.4">
      <c r="A4456">
        <v>210001556</v>
      </c>
      <c r="B4456" t="s">
        <v>7717</v>
      </c>
      <c r="C4456" t="s">
        <v>7713</v>
      </c>
      <c r="D4456" t="s">
        <v>2687</v>
      </c>
      <c r="E4456" t="s">
        <v>7724</v>
      </c>
      <c r="F4456" t="s">
        <v>7725</v>
      </c>
      <c r="G4456" t="s">
        <v>2687</v>
      </c>
      <c r="H4456" t="s">
        <v>7725</v>
      </c>
      <c r="I4456" t="s">
        <v>692</v>
      </c>
      <c r="J4456">
        <v>4068679519.7531991</v>
      </c>
      <c r="L4456" s="4"/>
      <c r="M4456" s="4"/>
    </row>
    <row r="4457" spans="1:13" x14ac:dyDescent="0.4">
      <c r="A4457">
        <v>210001556</v>
      </c>
      <c r="B4457" t="s">
        <v>7717</v>
      </c>
      <c r="C4457" t="s">
        <v>7713</v>
      </c>
      <c r="D4457" t="s">
        <v>2687</v>
      </c>
      <c r="E4457" t="s">
        <v>7724</v>
      </c>
      <c r="F4457" t="s">
        <v>7772</v>
      </c>
      <c r="G4457" t="s">
        <v>2687</v>
      </c>
      <c r="H4457" t="s">
        <v>7772</v>
      </c>
      <c r="I4457" t="s">
        <v>692</v>
      </c>
      <c r="J4457">
        <v>11691532397.706341</v>
      </c>
      <c r="L4457" s="4"/>
      <c r="M4457" s="4"/>
    </row>
    <row r="4458" spans="1:13" x14ac:dyDescent="0.4">
      <c r="A4458">
        <v>210001556</v>
      </c>
      <c r="B4458" t="s">
        <v>7717</v>
      </c>
      <c r="C4458" t="s">
        <v>7713</v>
      </c>
      <c r="D4458" t="s">
        <v>2687</v>
      </c>
      <c r="E4458" t="s">
        <v>7724</v>
      </c>
      <c r="F4458" t="s">
        <v>7421</v>
      </c>
      <c r="G4458" t="s">
        <v>2687</v>
      </c>
      <c r="H4458" t="s">
        <v>7421</v>
      </c>
      <c r="I4458" t="s">
        <v>692</v>
      </c>
      <c r="J4458">
        <v>7014968075.7682228</v>
      </c>
      <c r="L4458" s="4"/>
      <c r="M4458" s="4"/>
    </row>
    <row r="4459" spans="1:13" x14ac:dyDescent="0.4">
      <c r="A4459">
        <v>210001556</v>
      </c>
      <c r="B4459" t="s">
        <v>7717</v>
      </c>
      <c r="C4459" t="s">
        <v>7713</v>
      </c>
      <c r="D4459" t="s">
        <v>2687</v>
      </c>
      <c r="E4459" t="s">
        <v>7724</v>
      </c>
      <c r="F4459" t="s">
        <v>7732</v>
      </c>
      <c r="G4459" t="s">
        <v>2687</v>
      </c>
      <c r="H4459" t="s">
        <v>7732</v>
      </c>
      <c r="I4459" t="s">
        <v>692</v>
      </c>
      <c r="J4459">
        <v>7014972752.4167252</v>
      </c>
      <c r="L4459" s="4"/>
      <c r="M4459" s="4"/>
    </row>
    <row r="4460" spans="1:13" x14ac:dyDescent="0.4">
      <c r="A4460">
        <v>210001556</v>
      </c>
      <c r="B4460" t="s">
        <v>7717</v>
      </c>
      <c r="C4460" t="s">
        <v>7713</v>
      </c>
      <c r="D4460" t="s">
        <v>2687</v>
      </c>
      <c r="E4460" t="s">
        <v>7724</v>
      </c>
      <c r="F4460" t="s">
        <v>7750</v>
      </c>
      <c r="G4460" t="s">
        <v>2687</v>
      </c>
      <c r="H4460" t="s">
        <v>7750</v>
      </c>
      <c r="I4460" t="s">
        <v>692</v>
      </c>
      <c r="J4460">
        <v>16368269755.639021</v>
      </c>
      <c r="L4460" s="4"/>
      <c r="M4460" s="4"/>
    </row>
    <row r="4461" spans="1:13" x14ac:dyDescent="0.4">
      <c r="A4461">
        <v>210001556</v>
      </c>
      <c r="B4461" t="s">
        <v>7717</v>
      </c>
      <c r="C4461" t="s">
        <v>7713</v>
      </c>
      <c r="D4461" t="s">
        <v>2687</v>
      </c>
      <c r="E4461" t="s">
        <v>7724</v>
      </c>
      <c r="F4461" t="s">
        <v>7784</v>
      </c>
      <c r="G4461" t="s">
        <v>2687</v>
      </c>
      <c r="H4461" t="s">
        <v>7784</v>
      </c>
      <c r="I4461" t="s">
        <v>692</v>
      </c>
      <c r="J4461">
        <v>4676648501.6111498</v>
      </c>
      <c r="L4461" s="4"/>
      <c r="M4461" s="4"/>
    </row>
    <row r="4462" spans="1:13" x14ac:dyDescent="0.4">
      <c r="A4462">
        <v>210001556</v>
      </c>
      <c r="B4462" t="s">
        <v>7717</v>
      </c>
      <c r="C4462" t="s">
        <v>7713</v>
      </c>
      <c r="D4462" t="s">
        <v>2687</v>
      </c>
      <c r="E4462" t="s">
        <v>7724</v>
      </c>
      <c r="F4462" t="s">
        <v>7748</v>
      </c>
      <c r="G4462" t="s">
        <v>2687</v>
      </c>
      <c r="H4462" t="s">
        <v>7748</v>
      </c>
      <c r="I4462" t="s">
        <v>692</v>
      </c>
      <c r="J4462">
        <v>4676641486.6383972</v>
      </c>
      <c r="L4462" s="4"/>
      <c r="M4462" s="4"/>
    </row>
    <row r="4463" spans="1:13" x14ac:dyDescent="0.4">
      <c r="A4463">
        <v>210001556</v>
      </c>
      <c r="B4463" t="s">
        <v>7717</v>
      </c>
      <c r="C4463" t="s">
        <v>7713</v>
      </c>
      <c r="D4463" t="s">
        <v>2687</v>
      </c>
      <c r="E4463" t="s">
        <v>7724</v>
      </c>
      <c r="F4463" t="s">
        <v>7761</v>
      </c>
      <c r="G4463" t="s">
        <v>2687</v>
      </c>
      <c r="H4463" t="s">
        <v>7761</v>
      </c>
      <c r="I4463" t="s">
        <v>692</v>
      </c>
      <c r="J4463">
        <v>2338324250.8055749</v>
      </c>
      <c r="L4463" s="4"/>
      <c r="M4463" s="4"/>
    </row>
    <row r="4464" spans="1:13" x14ac:dyDescent="0.4">
      <c r="A4464">
        <v>210001556</v>
      </c>
      <c r="B4464" t="s">
        <v>7717</v>
      </c>
      <c r="C4464" t="s">
        <v>7713</v>
      </c>
      <c r="D4464" t="s">
        <v>2687</v>
      </c>
      <c r="E4464" t="s">
        <v>7724</v>
      </c>
      <c r="F4464" t="s">
        <v>7758</v>
      </c>
      <c r="G4464" t="s">
        <v>2687</v>
      </c>
      <c r="H4464" t="s">
        <v>7758</v>
      </c>
      <c r="I4464" t="s">
        <v>692</v>
      </c>
      <c r="J4464">
        <v>4676646163.2868986</v>
      </c>
      <c r="L4464" s="4"/>
      <c r="M4464" s="4"/>
    </row>
    <row r="4465" spans="1:13" x14ac:dyDescent="0.4">
      <c r="A4465">
        <v>210001556</v>
      </c>
      <c r="B4465" t="s">
        <v>7717</v>
      </c>
      <c r="C4465" t="s">
        <v>7713</v>
      </c>
      <c r="D4465" t="s">
        <v>2687</v>
      </c>
      <c r="E4465" t="s">
        <v>7724</v>
      </c>
      <c r="F4465" t="s">
        <v>7768</v>
      </c>
      <c r="G4465" t="s">
        <v>2687</v>
      </c>
      <c r="H4465" t="s">
        <v>7768</v>
      </c>
      <c r="I4465" t="s">
        <v>692</v>
      </c>
      <c r="J4465">
        <v>7014848821.231431</v>
      </c>
      <c r="L4465" s="4"/>
      <c r="M4465" s="4"/>
    </row>
    <row r="4466" spans="1:13" x14ac:dyDescent="0.4">
      <c r="A4466">
        <v>210001556</v>
      </c>
      <c r="B4466" t="s">
        <v>7717</v>
      </c>
      <c r="C4466" t="s">
        <v>7713</v>
      </c>
      <c r="D4466" t="s">
        <v>2687</v>
      </c>
      <c r="E4466" t="s">
        <v>7724</v>
      </c>
      <c r="F4466" t="s">
        <v>7771</v>
      </c>
      <c r="G4466" t="s">
        <v>2687</v>
      </c>
      <c r="H4466" t="s">
        <v>7771</v>
      </c>
      <c r="I4466" t="s">
        <v>692</v>
      </c>
      <c r="J4466">
        <v>7014968075.7682228</v>
      </c>
      <c r="L4466" s="4"/>
      <c r="M4466" s="4"/>
    </row>
    <row r="4467" spans="1:13" x14ac:dyDescent="0.4">
      <c r="A4467">
        <v>210001556</v>
      </c>
      <c r="B4467" t="s">
        <v>7717</v>
      </c>
      <c r="C4467" t="s">
        <v>7713</v>
      </c>
      <c r="D4467" t="s">
        <v>2687</v>
      </c>
      <c r="E4467" t="s">
        <v>7724</v>
      </c>
      <c r="F4467" t="s">
        <v>7767</v>
      </c>
      <c r="G4467" t="s">
        <v>2687</v>
      </c>
      <c r="H4467" t="s">
        <v>7767</v>
      </c>
      <c r="I4467" t="s">
        <v>692</v>
      </c>
      <c r="J4467">
        <v>2338312559.18432</v>
      </c>
      <c r="L4467" s="4"/>
      <c r="M4467" s="4"/>
    </row>
    <row r="4468" spans="1:13" x14ac:dyDescent="0.4">
      <c r="A4468">
        <v>210001556</v>
      </c>
      <c r="B4468" t="s">
        <v>7717</v>
      </c>
      <c r="C4468" t="s">
        <v>7713</v>
      </c>
      <c r="D4468" t="s">
        <v>2687</v>
      </c>
      <c r="E4468" t="s">
        <v>7724</v>
      </c>
      <c r="F4468" t="s">
        <v>7741</v>
      </c>
      <c r="G4468" t="s">
        <v>2687</v>
      </c>
      <c r="H4468" t="s">
        <v>7741</v>
      </c>
      <c r="I4468" t="s">
        <v>692</v>
      </c>
      <c r="J4468">
        <v>2338317235.8328218</v>
      </c>
      <c r="L4468" s="4"/>
      <c r="M4468" s="4"/>
    </row>
    <row r="4469" spans="1:13" x14ac:dyDescent="0.4">
      <c r="A4469">
        <v>210001556</v>
      </c>
      <c r="B4469" t="s">
        <v>7717</v>
      </c>
      <c r="C4469" t="s">
        <v>7713</v>
      </c>
      <c r="D4469" t="s">
        <v>2687</v>
      </c>
      <c r="E4469" t="s">
        <v>7724</v>
      </c>
      <c r="F4469" t="s">
        <v>7785</v>
      </c>
      <c r="G4469" t="s">
        <v>2687</v>
      </c>
      <c r="H4469" t="s">
        <v>7785</v>
      </c>
      <c r="I4469" t="s">
        <v>692</v>
      </c>
      <c r="J4469">
        <v>4676648501.6111498</v>
      </c>
      <c r="L4469" s="4"/>
      <c r="M4469" s="4"/>
    </row>
    <row r="4470" spans="1:13" x14ac:dyDescent="0.4">
      <c r="A4470">
        <v>210001556</v>
      </c>
      <c r="B4470" t="s">
        <v>7717</v>
      </c>
      <c r="C4470" t="s">
        <v>7713</v>
      </c>
      <c r="D4470" t="s">
        <v>2687</v>
      </c>
      <c r="E4470" t="s">
        <v>7724</v>
      </c>
      <c r="F4470" t="s">
        <v>7736</v>
      </c>
      <c r="G4470" t="s">
        <v>2687</v>
      </c>
      <c r="H4470" t="s">
        <v>7736</v>
      </c>
      <c r="I4470" t="s">
        <v>692</v>
      </c>
      <c r="J4470">
        <v>1753743188.1041811</v>
      </c>
      <c r="L4470" s="4"/>
      <c r="M4470" s="4"/>
    </row>
    <row r="4471" spans="1:13" x14ac:dyDescent="0.4">
      <c r="A4471">
        <v>210001556</v>
      </c>
      <c r="B4471" t="s">
        <v>7717</v>
      </c>
      <c r="C4471" t="s">
        <v>7713</v>
      </c>
      <c r="D4471" t="s">
        <v>2687</v>
      </c>
      <c r="E4471" t="s">
        <v>7724</v>
      </c>
      <c r="F4471" t="s">
        <v>7726</v>
      </c>
      <c r="G4471" t="s">
        <v>2687</v>
      </c>
      <c r="H4471" t="s">
        <v>7726</v>
      </c>
      <c r="I4471" t="s">
        <v>692</v>
      </c>
      <c r="J4471">
        <v>467664850.16111487</v>
      </c>
      <c r="L4471" s="4"/>
      <c r="M4471" s="4"/>
    </row>
    <row r="4472" spans="1:13" x14ac:dyDescent="0.4">
      <c r="A4472">
        <v>210001556</v>
      </c>
      <c r="B4472" t="s">
        <v>7717</v>
      </c>
      <c r="C4472" t="s">
        <v>7713</v>
      </c>
      <c r="D4472" t="s">
        <v>2687</v>
      </c>
      <c r="E4472" t="s">
        <v>7724</v>
      </c>
      <c r="F4472" t="s">
        <v>7727</v>
      </c>
      <c r="G4472" t="s">
        <v>2687</v>
      </c>
      <c r="H4472" t="s">
        <v>7727</v>
      </c>
      <c r="I4472" t="s">
        <v>692</v>
      </c>
      <c r="J4472">
        <v>853488351.54403484</v>
      </c>
      <c r="L4472" s="4"/>
      <c r="M4472" s="4"/>
    </row>
    <row r="4473" spans="1:13" x14ac:dyDescent="0.4">
      <c r="A4473">
        <v>210001556</v>
      </c>
      <c r="B4473" t="s">
        <v>7717</v>
      </c>
      <c r="C4473" t="s">
        <v>7713</v>
      </c>
      <c r="D4473" t="s">
        <v>2687</v>
      </c>
      <c r="E4473" t="s">
        <v>7724</v>
      </c>
      <c r="F4473" t="s">
        <v>7751</v>
      </c>
      <c r="G4473" t="s">
        <v>2687</v>
      </c>
      <c r="H4473" t="s">
        <v>7751</v>
      </c>
      <c r="I4473" t="s">
        <v>692</v>
      </c>
      <c r="J4473">
        <v>2010958855.6927941</v>
      </c>
      <c r="L4473" s="4"/>
      <c r="M4473" s="4"/>
    </row>
    <row r="4474" spans="1:13" x14ac:dyDescent="0.4">
      <c r="A4474">
        <v>210001556</v>
      </c>
      <c r="B4474" t="s">
        <v>7717</v>
      </c>
      <c r="C4474" t="s">
        <v>7713</v>
      </c>
      <c r="D4474" t="s">
        <v>2687</v>
      </c>
      <c r="E4474" t="s">
        <v>7724</v>
      </c>
      <c r="F4474" t="s">
        <v>7749</v>
      </c>
      <c r="G4474" t="s">
        <v>2687</v>
      </c>
      <c r="H4474" t="s">
        <v>7749</v>
      </c>
      <c r="I4474" t="s">
        <v>692</v>
      </c>
      <c r="J4474">
        <v>327365395.11278051</v>
      </c>
      <c r="L4474" s="4"/>
      <c r="M4474" s="4"/>
    </row>
    <row r="4475" spans="1:13" x14ac:dyDescent="0.4">
      <c r="A4475">
        <v>210001556</v>
      </c>
      <c r="B4475" t="s">
        <v>7717</v>
      </c>
      <c r="C4475" t="s">
        <v>7713</v>
      </c>
      <c r="D4475" t="s">
        <v>2687</v>
      </c>
      <c r="E4475" t="s">
        <v>7724</v>
      </c>
      <c r="F4475" t="s">
        <v>7777</v>
      </c>
      <c r="G4475" t="s">
        <v>2687</v>
      </c>
      <c r="H4475" t="s">
        <v>7777</v>
      </c>
      <c r="I4475" t="s">
        <v>692</v>
      </c>
      <c r="J4475">
        <v>35074863762.083618</v>
      </c>
      <c r="L4475" s="4"/>
      <c r="M4475" s="4"/>
    </row>
    <row r="4476" spans="1:13" x14ac:dyDescent="0.4">
      <c r="A4476">
        <v>210001556</v>
      </c>
      <c r="B4476" t="s">
        <v>7717</v>
      </c>
      <c r="C4476" t="s">
        <v>7713</v>
      </c>
      <c r="D4476" t="s">
        <v>2687</v>
      </c>
      <c r="E4476" t="s">
        <v>7720</v>
      </c>
      <c r="F4476" t="s">
        <v>7720</v>
      </c>
      <c r="G4476" t="s">
        <v>2687</v>
      </c>
      <c r="H4476" t="s">
        <v>7720</v>
      </c>
      <c r="I4476" t="s">
        <v>692</v>
      </c>
      <c r="J4476">
        <v>3420562632.6203899</v>
      </c>
      <c r="L4476" s="4"/>
      <c r="M4476" s="4"/>
    </row>
    <row r="4477" spans="1:13" x14ac:dyDescent="0.4">
      <c r="A4477">
        <v>210001556</v>
      </c>
      <c r="B4477" t="s">
        <v>7717</v>
      </c>
      <c r="C4477" t="s">
        <v>7713</v>
      </c>
      <c r="D4477" t="s">
        <v>2687</v>
      </c>
      <c r="F4477" t="s">
        <v>9676</v>
      </c>
      <c r="G4477" t="s">
        <v>2687</v>
      </c>
      <c r="H4477" t="s">
        <v>9676</v>
      </c>
      <c r="I4477" t="s">
        <v>692</v>
      </c>
      <c r="J4477">
        <v>2052337579.5722699</v>
      </c>
      <c r="L4477" s="4"/>
      <c r="M4477" s="4"/>
    </row>
    <row r="4478" spans="1:13" x14ac:dyDescent="0.4">
      <c r="A4478">
        <v>210001556</v>
      </c>
      <c r="B4478" t="s">
        <v>7717</v>
      </c>
      <c r="C4478" t="s">
        <v>7713</v>
      </c>
      <c r="D4478" t="s">
        <v>2687</v>
      </c>
      <c r="E4478" t="s">
        <v>7718</v>
      </c>
      <c r="F4478" t="s">
        <v>7719</v>
      </c>
      <c r="G4478" t="s">
        <v>2687</v>
      </c>
      <c r="H4478" t="s">
        <v>7719</v>
      </c>
      <c r="I4478" t="s">
        <v>692</v>
      </c>
      <c r="J4478">
        <v>66244320.39889054</v>
      </c>
      <c r="L4478" s="4"/>
      <c r="M4478" s="4"/>
    </row>
    <row r="4479" spans="1:13" x14ac:dyDescent="0.4">
      <c r="A4479">
        <v>210001556</v>
      </c>
      <c r="B4479" t="s">
        <v>7717</v>
      </c>
      <c r="C4479" t="s">
        <v>7713</v>
      </c>
      <c r="D4479" t="s">
        <v>2687</v>
      </c>
      <c r="E4479" t="s">
        <v>7718</v>
      </c>
      <c r="F4479" t="s">
        <v>7721</v>
      </c>
      <c r="G4479" t="s">
        <v>2687</v>
      </c>
      <c r="H4479" t="s">
        <v>7721</v>
      </c>
      <c r="I4479" t="s">
        <v>692</v>
      </c>
      <c r="J4479">
        <v>1294767301.5550079</v>
      </c>
      <c r="L4479" s="4"/>
      <c r="M4479" s="4"/>
    </row>
    <row r="4480" spans="1:13" x14ac:dyDescent="0.4">
      <c r="A4480">
        <v>210001556</v>
      </c>
      <c r="B4480" t="s">
        <v>7717</v>
      </c>
      <c r="C4480" t="s">
        <v>7713</v>
      </c>
      <c r="D4480" t="s">
        <v>2687</v>
      </c>
      <c r="E4480" t="s">
        <v>7718</v>
      </c>
      <c r="F4480" t="s">
        <v>7722</v>
      </c>
      <c r="G4480" t="s">
        <v>2687</v>
      </c>
      <c r="H4480" t="s">
        <v>7722</v>
      </c>
      <c r="I4480" t="s">
        <v>692</v>
      </c>
      <c r="J4480">
        <v>1086677595.0792749</v>
      </c>
      <c r="L4480" s="4"/>
      <c r="M4480" s="4"/>
    </row>
    <row r="4481" spans="1:13" x14ac:dyDescent="0.4">
      <c r="A4481">
        <v>210001556</v>
      </c>
      <c r="B4481" t="s">
        <v>7717</v>
      </c>
      <c r="C4481" t="s">
        <v>7713</v>
      </c>
      <c r="D4481" t="s">
        <v>2687</v>
      </c>
      <c r="E4481" t="s">
        <v>7718</v>
      </c>
      <c r="F4481" t="s">
        <v>7723</v>
      </c>
      <c r="G4481" t="s">
        <v>2687</v>
      </c>
      <c r="H4481" t="s">
        <v>7723</v>
      </c>
      <c r="I4481" t="s">
        <v>692</v>
      </c>
      <c r="J4481">
        <v>182485614.19835809</v>
      </c>
      <c r="L4481" s="4"/>
      <c r="M4481" s="4"/>
    </row>
    <row r="4482" spans="1:13" x14ac:dyDescent="0.4">
      <c r="A4482">
        <v>210001556</v>
      </c>
      <c r="B4482" t="s">
        <v>7717</v>
      </c>
      <c r="C4482" t="s">
        <v>7713</v>
      </c>
      <c r="D4482" t="s">
        <v>2687</v>
      </c>
      <c r="E4482" t="s">
        <v>7718</v>
      </c>
      <c r="F4482" t="s">
        <v>7728</v>
      </c>
      <c r="G4482" t="s">
        <v>2687</v>
      </c>
      <c r="H4482" t="s">
        <v>7728</v>
      </c>
      <c r="I4482" t="s">
        <v>692</v>
      </c>
      <c r="J4482">
        <v>59619888.35900148</v>
      </c>
      <c r="L4482" s="4"/>
      <c r="M4482" s="4"/>
    </row>
    <row r="4483" spans="1:13" x14ac:dyDescent="0.4">
      <c r="A4483">
        <v>210001556</v>
      </c>
      <c r="B4483" t="s">
        <v>7717</v>
      </c>
      <c r="C4483" t="s">
        <v>7713</v>
      </c>
      <c r="D4483" t="s">
        <v>2687</v>
      </c>
      <c r="E4483" t="s">
        <v>7718</v>
      </c>
      <c r="F4483" t="s">
        <v>7733</v>
      </c>
      <c r="G4483" t="s">
        <v>2687</v>
      </c>
      <c r="H4483" t="s">
        <v>7733</v>
      </c>
      <c r="I4483" t="s">
        <v>692</v>
      </c>
      <c r="J4483">
        <v>264977149.1069214</v>
      </c>
      <c r="L4483" s="4"/>
      <c r="M4483" s="4"/>
    </row>
    <row r="4484" spans="1:13" x14ac:dyDescent="0.4">
      <c r="A4484">
        <v>210001556</v>
      </c>
      <c r="B4484" t="s">
        <v>7717</v>
      </c>
      <c r="C4484" t="s">
        <v>7713</v>
      </c>
      <c r="D4484" t="s">
        <v>2687</v>
      </c>
      <c r="E4484" t="s">
        <v>7718</v>
      </c>
      <c r="F4484" t="s">
        <v>7737</v>
      </c>
      <c r="G4484" t="s">
        <v>2687</v>
      </c>
      <c r="H4484" t="s">
        <v>7737</v>
      </c>
      <c r="I4484" t="s">
        <v>692</v>
      </c>
      <c r="J4484">
        <v>33122160.19944527</v>
      </c>
      <c r="L4484" s="4"/>
      <c r="M4484" s="4"/>
    </row>
    <row r="4485" spans="1:13" x14ac:dyDescent="0.4">
      <c r="A4485">
        <v>210001556</v>
      </c>
      <c r="B4485" t="s">
        <v>7717</v>
      </c>
      <c r="C4485" t="s">
        <v>7713</v>
      </c>
      <c r="D4485" t="s">
        <v>2687</v>
      </c>
      <c r="E4485" t="s">
        <v>7718</v>
      </c>
      <c r="F4485" t="s">
        <v>7738</v>
      </c>
      <c r="G4485" t="s">
        <v>2687</v>
      </c>
      <c r="H4485" t="s">
        <v>7738</v>
      </c>
      <c r="I4485" t="s">
        <v>692</v>
      </c>
      <c r="J4485">
        <v>132491820.52516019</v>
      </c>
      <c r="L4485" s="4"/>
      <c r="M4485" s="4"/>
    </row>
    <row r="4486" spans="1:13" x14ac:dyDescent="0.4">
      <c r="A4486">
        <v>210001556</v>
      </c>
      <c r="B4486" t="s">
        <v>7717</v>
      </c>
      <c r="C4486" t="s">
        <v>7713</v>
      </c>
      <c r="D4486" t="s">
        <v>2687</v>
      </c>
      <c r="E4486" t="s">
        <v>7718</v>
      </c>
      <c r="F4486" t="s">
        <v>7747</v>
      </c>
      <c r="G4486" t="s">
        <v>2687</v>
      </c>
      <c r="H4486" t="s">
        <v>7747</v>
      </c>
      <c r="I4486" t="s">
        <v>692</v>
      </c>
      <c r="J4486">
        <v>105733685.94211601</v>
      </c>
      <c r="L4486" s="4"/>
      <c r="M4486" s="4"/>
    </row>
    <row r="4487" spans="1:13" x14ac:dyDescent="0.4">
      <c r="A4487">
        <v>210001556</v>
      </c>
      <c r="B4487" t="s">
        <v>7717</v>
      </c>
      <c r="C4487" t="s">
        <v>7713</v>
      </c>
      <c r="D4487" t="s">
        <v>2687</v>
      </c>
      <c r="E4487" t="s">
        <v>7718</v>
      </c>
      <c r="F4487" t="s">
        <v>7753</v>
      </c>
      <c r="G4487" t="s">
        <v>2687</v>
      </c>
      <c r="H4487" t="s">
        <v>7753</v>
      </c>
      <c r="I4487" t="s">
        <v>692</v>
      </c>
      <c r="J4487">
        <v>99366480.598335803</v>
      </c>
      <c r="L4487" s="4"/>
      <c r="M4487" s="4"/>
    </row>
    <row r="4488" spans="1:13" x14ac:dyDescent="0.4">
      <c r="A4488">
        <v>210001556</v>
      </c>
      <c r="B4488" t="s">
        <v>7717</v>
      </c>
      <c r="C4488" t="s">
        <v>7713</v>
      </c>
      <c r="D4488" t="s">
        <v>2687</v>
      </c>
      <c r="E4488" t="s">
        <v>7718</v>
      </c>
      <c r="F4488" t="s">
        <v>7754</v>
      </c>
      <c r="G4488" t="s">
        <v>2687</v>
      </c>
      <c r="H4488" t="s">
        <v>7754</v>
      </c>
      <c r="I4488" t="s">
        <v>692</v>
      </c>
      <c r="J4488">
        <v>331221270.77285069</v>
      </c>
      <c r="L4488" s="4"/>
      <c r="M4488" s="4"/>
    </row>
    <row r="4489" spans="1:13" x14ac:dyDescent="0.4">
      <c r="A4489">
        <v>210001556</v>
      </c>
      <c r="B4489" t="s">
        <v>7717</v>
      </c>
      <c r="C4489" t="s">
        <v>7713</v>
      </c>
      <c r="D4489" t="s">
        <v>2687</v>
      </c>
      <c r="E4489" t="s">
        <v>7718</v>
      </c>
      <c r="F4489" t="s">
        <v>7755</v>
      </c>
      <c r="G4489" t="s">
        <v>2687</v>
      </c>
      <c r="H4489" t="s">
        <v>7755</v>
      </c>
      <c r="I4489" t="s">
        <v>692</v>
      </c>
      <c r="J4489">
        <v>132488640.79778109</v>
      </c>
      <c r="L4489" s="4"/>
      <c r="M4489" s="4"/>
    </row>
    <row r="4490" spans="1:13" x14ac:dyDescent="0.4">
      <c r="A4490">
        <v>210001556</v>
      </c>
      <c r="B4490" t="s">
        <v>7717</v>
      </c>
      <c r="C4490" t="s">
        <v>7713</v>
      </c>
      <c r="D4490" t="s">
        <v>2687</v>
      </c>
      <c r="E4490" t="s">
        <v>7718</v>
      </c>
      <c r="F4490" t="s">
        <v>7762</v>
      </c>
      <c r="G4490" t="s">
        <v>2687</v>
      </c>
      <c r="H4490" t="s">
        <v>7762</v>
      </c>
      <c r="I4490" t="s">
        <v>692</v>
      </c>
      <c r="J4490">
        <v>33122160.19944527</v>
      </c>
      <c r="L4490" s="4"/>
      <c r="M4490" s="4"/>
    </row>
    <row r="4491" spans="1:13" x14ac:dyDescent="0.4">
      <c r="A4491">
        <v>210001556</v>
      </c>
      <c r="B4491" t="s">
        <v>7717</v>
      </c>
      <c r="C4491" t="s">
        <v>7713</v>
      </c>
      <c r="D4491" t="s">
        <v>2687</v>
      </c>
      <c r="E4491" t="s">
        <v>7718</v>
      </c>
      <c r="F4491" t="s">
        <v>7776</v>
      </c>
      <c r="G4491" t="s">
        <v>2687</v>
      </c>
      <c r="H4491" t="s">
        <v>7776</v>
      </c>
      <c r="I4491" t="s">
        <v>692</v>
      </c>
      <c r="J4491">
        <v>515474879.63833487</v>
      </c>
      <c r="L4491" s="4"/>
      <c r="M4491" s="4"/>
    </row>
    <row r="4492" spans="1:13" x14ac:dyDescent="0.4">
      <c r="A4492">
        <v>210001556</v>
      </c>
      <c r="B4492" t="s">
        <v>7717</v>
      </c>
      <c r="C4492" t="s">
        <v>7713</v>
      </c>
      <c r="D4492" t="s">
        <v>2687</v>
      </c>
      <c r="E4492" t="s">
        <v>7718</v>
      </c>
      <c r="F4492" t="s">
        <v>7778</v>
      </c>
      <c r="G4492" t="s">
        <v>2687</v>
      </c>
      <c r="H4492" t="s">
        <v>7778</v>
      </c>
      <c r="I4492" t="s">
        <v>692</v>
      </c>
      <c r="J4492">
        <v>208759237.82200491</v>
      </c>
      <c r="L4492" s="4"/>
      <c r="M4492" s="4"/>
    </row>
    <row r="4493" spans="1:13" x14ac:dyDescent="0.4">
      <c r="A4493">
        <v>210001556</v>
      </c>
      <c r="B4493" t="s">
        <v>7717</v>
      </c>
      <c r="C4493" t="s">
        <v>7713</v>
      </c>
      <c r="D4493" t="s">
        <v>2687</v>
      </c>
      <c r="E4493" t="s">
        <v>7718</v>
      </c>
      <c r="F4493" t="s">
        <v>7779</v>
      </c>
      <c r="G4493" t="s">
        <v>2687</v>
      </c>
      <c r="H4493" t="s">
        <v>7779</v>
      </c>
      <c r="I4493" t="s">
        <v>692</v>
      </c>
      <c r="J4493">
        <v>132488640.79778109</v>
      </c>
      <c r="L4493" s="4"/>
      <c r="M4493" s="4"/>
    </row>
    <row r="4494" spans="1:13" x14ac:dyDescent="0.4">
      <c r="A4494">
        <v>210001556</v>
      </c>
      <c r="B4494" t="s">
        <v>7717</v>
      </c>
      <c r="C4494" t="s">
        <v>7713</v>
      </c>
      <c r="D4494" t="s">
        <v>2687</v>
      </c>
      <c r="E4494" t="s">
        <v>7718</v>
      </c>
      <c r="F4494" t="s">
        <v>7780</v>
      </c>
      <c r="G4494" t="s">
        <v>2687</v>
      </c>
      <c r="H4494" t="s">
        <v>7780</v>
      </c>
      <c r="I4494" t="s">
        <v>692</v>
      </c>
      <c r="J4494">
        <v>563083877.77717268</v>
      </c>
      <c r="L4494" s="4"/>
      <c r="M4494" s="4"/>
    </row>
    <row r="4495" spans="1:13" x14ac:dyDescent="0.4">
      <c r="A4495">
        <v>210001556</v>
      </c>
      <c r="B4495" t="s">
        <v>7717</v>
      </c>
      <c r="C4495" t="s">
        <v>7713</v>
      </c>
      <c r="D4495" t="s">
        <v>2687</v>
      </c>
      <c r="E4495" t="s">
        <v>7718</v>
      </c>
      <c r="F4495" t="s">
        <v>7782</v>
      </c>
      <c r="G4495" t="s">
        <v>2687</v>
      </c>
      <c r="H4495" t="s">
        <v>7782</v>
      </c>
      <c r="I4495" t="s">
        <v>692</v>
      </c>
      <c r="J4495">
        <v>144817172.53425741</v>
      </c>
      <c r="L4495" s="4"/>
      <c r="M4495" s="4"/>
    </row>
    <row r="4496" spans="1:13" x14ac:dyDescent="0.4">
      <c r="A4496">
        <v>210001556</v>
      </c>
      <c r="B4496" t="s">
        <v>7717</v>
      </c>
      <c r="C4496" t="s">
        <v>7713</v>
      </c>
      <c r="D4496" t="s">
        <v>2687</v>
      </c>
      <c r="E4496" t="s">
        <v>7718</v>
      </c>
      <c r="F4496" t="s">
        <v>7783</v>
      </c>
      <c r="G4496" t="s">
        <v>2687</v>
      </c>
      <c r="H4496" t="s">
        <v>7783</v>
      </c>
      <c r="I4496" t="s">
        <v>692</v>
      </c>
      <c r="J4496">
        <v>66244320.39889054</v>
      </c>
      <c r="L4496" s="4"/>
      <c r="M4496" s="4"/>
    </row>
    <row r="4497" spans="1:13" x14ac:dyDescent="0.4">
      <c r="A4497">
        <v>210001622</v>
      </c>
      <c r="B4497" t="s">
        <v>7786</v>
      </c>
      <c r="C4497" t="s">
        <v>7787</v>
      </c>
      <c r="D4497" t="s">
        <v>554</v>
      </c>
      <c r="E4497" t="s">
        <v>7788</v>
      </c>
      <c r="F4497" t="s">
        <v>7789</v>
      </c>
      <c r="G4497" t="s">
        <v>554</v>
      </c>
      <c r="H4497" t="s">
        <v>7790</v>
      </c>
      <c r="I4497" t="s">
        <v>812</v>
      </c>
      <c r="J4497">
        <v>54455023995.507698</v>
      </c>
      <c r="K4497">
        <v>5.5</v>
      </c>
      <c r="L4497" s="4">
        <v>51584</v>
      </c>
      <c r="M4497" s="4">
        <v>45008</v>
      </c>
    </row>
    <row r="4498" spans="1:13" x14ac:dyDescent="0.4">
      <c r="A4498">
        <v>210001622</v>
      </c>
      <c r="B4498" t="s">
        <v>7786</v>
      </c>
      <c r="C4498" t="s">
        <v>7787</v>
      </c>
      <c r="D4498" t="s">
        <v>2687</v>
      </c>
      <c r="E4498" t="s">
        <v>9677</v>
      </c>
      <c r="F4498" t="s">
        <v>9678</v>
      </c>
      <c r="G4498" t="s">
        <v>2687</v>
      </c>
      <c r="H4498" t="s">
        <v>9679</v>
      </c>
      <c r="I4498" t="s">
        <v>812</v>
      </c>
      <c r="J4498">
        <v>7673025536.9773302</v>
      </c>
      <c r="L4498" s="4"/>
      <c r="M4498" s="4"/>
    </row>
    <row r="4499" spans="1:13" x14ac:dyDescent="0.4">
      <c r="A4499">
        <v>210001633</v>
      </c>
      <c r="B4499" t="s">
        <v>2194</v>
      </c>
      <c r="C4499" t="s">
        <v>7791</v>
      </c>
      <c r="D4499" t="s">
        <v>554</v>
      </c>
      <c r="E4499" t="s">
        <v>7792</v>
      </c>
      <c r="F4499" t="s">
        <v>7793</v>
      </c>
      <c r="G4499" t="s">
        <v>554</v>
      </c>
      <c r="H4499" t="s">
        <v>7794</v>
      </c>
      <c r="I4499" t="s">
        <v>692</v>
      </c>
      <c r="J4499">
        <v>29471375212.167702</v>
      </c>
      <c r="K4499">
        <v>5</v>
      </c>
      <c r="L4499" s="4">
        <v>52962</v>
      </c>
      <c r="M4499" s="4">
        <v>45015</v>
      </c>
    </row>
    <row r="4500" spans="1:13" x14ac:dyDescent="0.4">
      <c r="A4500">
        <v>210001633</v>
      </c>
      <c r="B4500" t="s">
        <v>2194</v>
      </c>
      <c r="C4500" t="s">
        <v>7791</v>
      </c>
      <c r="D4500" t="s">
        <v>554</v>
      </c>
      <c r="E4500" t="s">
        <v>7795</v>
      </c>
      <c r="F4500" t="s">
        <v>7796</v>
      </c>
      <c r="G4500" t="s">
        <v>554</v>
      </c>
      <c r="H4500" t="s">
        <v>7794</v>
      </c>
      <c r="I4500" t="s">
        <v>692</v>
      </c>
      <c r="J4500">
        <v>10815418362.8939</v>
      </c>
      <c r="K4500">
        <v>6</v>
      </c>
      <c r="L4500" s="4">
        <v>52962</v>
      </c>
      <c r="M4500" s="4">
        <v>45015</v>
      </c>
    </row>
    <row r="4501" spans="1:13" x14ac:dyDescent="0.4">
      <c r="A4501">
        <v>210001633</v>
      </c>
      <c r="B4501" t="s">
        <v>2194</v>
      </c>
      <c r="C4501" t="s">
        <v>7791</v>
      </c>
      <c r="D4501" t="s">
        <v>554</v>
      </c>
      <c r="E4501" t="s">
        <v>7797</v>
      </c>
      <c r="F4501" t="s">
        <v>7798</v>
      </c>
      <c r="G4501" t="s">
        <v>554</v>
      </c>
      <c r="H4501" t="s">
        <v>7794</v>
      </c>
      <c r="I4501" t="s">
        <v>692</v>
      </c>
      <c r="J4501">
        <v>19669882716.442501</v>
      </c>
      <c r="K4501">
        <v>7</v>
      </c>
      <c r="L4501" s="4">
        <v>52962</v>
      </c>
      <c r="M4501" s="4">
        <v>45015</v>
      </c>
    </row>
    <row r="4502" spans="1:13" x14ac:dyDescent="0.4">
      <c r="A4502">
        <v>210001633</v>
      </c>
      <c r="B4502" t="s">
        <v>2194</v>
      </c>
      <c r="C4502" t="s">
        <v>7791</v>
      </c>
      <c r="D4502" t="s">
        <v>554</v>
      </c>
      <c r="E4502" t="s">
        <v>9680</v>
      </c>
      <c r="F4502" t="s">
        <v>9681</v>
      </c>
      <c r="G4502" t="s">
        <v>554</v>
      </c>
      <c r="H4502" t="s">
        <v>9682</v>
      </c>
      <c r="I4502" t="s">
        <v>692</v>
      </c>
      <c r="J4502">
        <v>7483502360.4372501</v>
      </c>
      <c r="L4502" s="4"/>
      <c r="M4502" s="4"/>
    </row>
    <row r="4503" spans="1:13" x14ac:dyDescent="0.4">
      <c r="A4503">
        <v>210001642</v>
      </c>
      <c r="B4503" t="s">
        <v>2207</v>
      </c>
      <c r="C4503" t="s">
        <v>7799</v>
      </c>
      <c r="D4503" t="s">
        <v>2687</v>
      </c>
      <c r="F4503" t="s">
        <v>9683</v>
      </c>
      <c r="G4503" t="s">
        <v>2687</v>
      </c>
      <c r="H4503" t="s">
        <v>9683</v>
      </c>
      <c r="I4503" t="s">
        <v>692</v>
      </c>
      <c r="J4503">
        <v>2182011009.0430789</v>
      </c>
      <c r="L4503" s="4"/>
      <c r="M4503" s="4"/>
    </row>
    <row r="4504" spans="1:13" x14ac:dyDescent="0.4">
      <c r="A4504">
        <v>210001642</v>
      </c>
      <c r="B4504" t="s">
        <v>2207</v>
      </c>
      <c r="C4504" t="s">
        <v>7799</v>
      </c>
      <c r="D4504" t="s">
        <v>2687</v>
      </c>
      <c r="F4504" t="s">
        <v>7209</v>
      </c>
      <c r="G4504" t="s">
        <v>2687</v>
      </c>
      <c r="H4504" t="s">
        <v>7209</v>
      </c>
      <c r="I4504" t="s">
        <v>692</v>
      </c>
      <c r="J4504">
        <v>20369568681.010109</v>
      </c>
      <c r="L4504" s="4"/>
      <c r="M4504" s="4"/>
    </row>
    <row r="4505" spans="1:13" x14ac:dyDescent="0.4">
      <c r="A4505">
        <v>210001642</v>
      </c>
      <c r="B4505" t="s">
        <v>2207</v>
      </c>
      <c r="C4505" t="s">
        <v>7799</v>
      </c>
      <c r="D4505" t="s">
        <v>2687</v>
      </c>
      <c r="F4505" t="s">
        <v>7817</v>
      </c>
      <c r="G4505" t="s">
        <v>2687</v>
      </c>
      <c r="H4505" t="s">
        <v>7817</v>
      </c>
      <c r="I4505" t="s">
        <v>692</v>
      </c>
      <c r="J4505">
        <v>14509546690.814871</v>
      </c>
      <c r="L4505" s="4"/>
      <c r="M4505" s="4"/>
    </row>
    <row r="4506" spans="1:13" x14ac:dyDescent="0.4">
      <c r="A4506">
        <v>210001642</v>
      </c>
      <c r="B4506" t="s">
        <v>2207</v>
      </c>
      <c r="C4506" t="s">
        <v>7799</v>
      </c>
      <c r="D4506" t="s">
        <v>2687</v>
      </c>
      <c r="F4506" t="s">
        <v>7804</v>
      </c>
      <c r="G4506" t="s">
        <v>2687</v>
      </c>
      <c r="H4506" t="s">
        <v>7804</v>
      </c>
      <c r="I4506" t="s">
        <v>692</v>
      </c>
      <c r="J4506">
        <v>10079403127.00013</v>
      </c>
      <c r="L4506" s="4"/>
      <c r="M4506" s="4"/>
    </row>
    <row r="4507" spans="1:13" x14ac:dyDescent="0.4">
      <c r="A4507">
        <v>210001642</v>
      </c>
      <c r="B4507" t="s">
        <v>2207</v>
      </c>
      <c r="C4507" t="s">
        <v>7799</v>
      </c>
      <c r="D4507" t="s">
        <v>2687</v>
      </c>
      <c r="F4507" t="s">
        <v>7109</v>
      </c>
      <c r="G4507" t="s">
        <v>2687</v>
      </c>
      <c r="H4507" t="s">
        <v>7109</v>
      </c>
      <c r="I4507" t="s">
        <v>692</v>
      </c>
      <c r="J4507">
        <v>7864331345.0927639</v>
      </c>
      <c r="L4507" s="4"/>
      <c r="M4507" s="4"/>
    </row>
    <row r="4508" spans="1:13" x14ac:dyDescent="0.4">
      <c r="A4508">
        <v>210001642</v>
      </c>
      <c r="B4508" t="s">
        <v>2207</v>
      </c>
      <c r="C4508" t="s">
        <v>7799</v>
      </c>
      <c r="D4508" t="s">
        <v>2687</v>
      </c>
      <c r="F4508" t="s">
        <v>7816</v>
      </c>
      <c r="G4508" t="s">
        <v>2687</v>
      </c>
      <c r="H4508" t="s">
        <v>7816</v>
      </c>
      <c r="I4508" t="s">
        <v>692</v>
      </c>
      <c r="J4508">
        <v>6818784403.2596207</v>
      </c>
      <c r="L4508" s="4"/>
      <c r="M4508" s="4"/>
    </row>
    <row r="4509" spans="1:13" x14ac:dyDescent="0.4">
      <c r="A4509">
        <v>210001642</v>
      </c>
      <c r="B4509" t="s">
        <v>2207</v>
      </c>
      <c r="C4509" t="s">
        <v>7799</v>
      </c>
      <c r="D4509" t="s">
        <v>2687</v>
      </c>
      <c r="F4509" t="s">
        <v>7800</v>
      </c>
      <c r="G4509" t="s">
        <v>2687</v>
      </c>
      <c r="H4509" t="s">
        <v>7800</v>
      </c>
      <c r="I4509" t="s">
        <v>692</v>
      </c>
      <c r="J4509">
        <v>4591314831.5281448</v>
      </c>
      <c r="L4509" s="4"/>
      <c r="M4509" s="4"/>
    </row>
    <row r="4510" spans="1:13" x14ac:dyDescent="0.4">
      <c r="A4510">
        <v>210001642</v>
      </c>
      <c r="B4510" t="s">
        <v>2207</v>
      </c>
      <c r="C4510" t="s">
        <v>7799</v>
      </c>
      <c r="D4510" t="s">
        <v>2687</v>
      </c>
      <c r="F4510" t="s">
        <v>9684</v>
      </c>
      <c r="G4510" t="s">
        <v>2687</v>
      </c>
      <c r="H4510" t="s">
        <v>9684</v>
      </c>
      <c r="I4510" t="s">
        <v>692</v>
      </c>
      <c r="J4510">
        <v>4132596608.0361338</v>
      </c>
      <c r="L4510" s="4"/>
      <c r="M4510" s="4"/>
    </row>
    <row r="4511" spans="1:13" x14ac:dyDescent="0.4">
      <c r="A4511">
        <v>210001642</v>
      </c>
      <c r="B4511" t="s">
        <v>2207</v>
      </c>
      <c r="C4511" t="s">
        <v>7799</v>
      </c>
      <c r="D4511" t="s">
        <v>2687</v>
      </c>
      <c r="F4511" t="s">
        <v>9685</v>
      </c>
      <c r="G4511" t="s">
        <v>2687</v>
      </c>
      <c r="H4511" t="s">
        <v>9685</v>
      </c>
      <c r="I4511" t="s">
        <v>692</v>
      </c>
      <c r="J4511">
        <v>2339049680.1484518</v>
      </c>
      <c r="L4511" s="4"/>
      <c r="M4511" s="4"/>
    </row>
    <row r="4512" spans="1:13" x14ac:dyDescent="0.4">
      <c r="A4512">
        <v>210001642</v>
      </c>
      <c r="B4512" t="s">
        <v>2207</v>
      </c>
      <c r="C4512" t="s">
        <v>7799</v>
      </c>
      <c r="D4512" t="s">
        <v>2687</v>
      </c>
      <c r="F4512" t="s">
        <v>7815</v>
      </c>
      <c r="G4512" t="s">
        <v>2687</v>
      </c>
      <c r="H4512" t="s">
        <v>7815</v>
      </c>
      <c r="I4512" t="s">
        <v>692</v>
      </c>
      <c r="J4512">
        <v>2322519293.7163081</v>
      </c>
      <c r="L4512" s="4"/>
      <c r="M4512" s="4"/>
    </row>
    <row r="4513" spans="1:13" x14ac:dyDescent="0.4">
      <c r="A4513">
        <v>210001642</v>
      </c>
      <c r="B4513" t="s">
        <v>2207</v>
      </c>
      <c r="C4513" t="s">
        <v>7799</v>
      </c>
      <c r="D4513" t="s">
        <v>2687</v>
      </c>
      <c r="F4513" t="s">
        <v>7801</v>
      </c>
      <c r="G4513" t="s">
        <v>2687</v>
      </c>
      <c r="H4513" t="s">
        <v>7801</v>
      </c>
      <c r="I4513" t="s">
        <v>692</v>
      </c>
      <c r="J4513">
        <v>2062165707.4100311</v>
      </c>
      <c r="L4513" s="4"/>
      <c r="M4513" s="4"/>
    </row>
    <row r="4514" spans="1:13" x14ac:dyDescent="0.4">
      <c r="A4514">
        <v>210001642</v>
      </c>
      <c r="B4514" t="s">
        <v>2207</v>
      </c>
      <c r="C4514" t="s">
        <v>7799</v>
      </c>
      <c r="D4514" t="s">
        <v>2687</v>
      </c>
      <c r="F4514" t="s">
        <v>7802</v>
      </c>
      <c r="G4514" t="s">
        <v>2687</v>
      </c>
      <c r="H4514" t="s">
        <v>7802</v>
      </c>
      <c r="I4514" t="s">
        <v>692</v>
      </c>
      <c r="J4514">
        <v>2020839741.329669</v>
      </c>
      <c r="L4514" s="4"/>
      <c r="M4514" s="4"/>
    </row>
    <row r="4515" spans="1:13" x14ac:dyDescent="0.4">
      <c r="A4515">
        <v>210001642</v>
      </c>
      <c r="B4515" t="s">
        <v>2207</v>
      </c>
      <c r="C4515" t="s">
        <v>7799</v>
      </c>
      <c r="D4515" t="s">
        <v>2687</v>
      </c>
      <c r="F4515" t="s">
        <v>7806</v>
      </c>
      <c r="G4515" t="s">
        <v>2687</v>
      </c>
      <c r="H4515" t="s">
        <v>7806</v>
      </c>
      <c r="I4515" t="s">
        <v>692</v>
      </c>
      <c r="J4515">
        <v>1942320405.776983</v>
      </c>
      <c r="L4515" s="4"/>
      <c r="M4515" s="4"/>
    </row>
    <row r="4516" spans="1:13" x14ac:dyDescent="0.4">
      <c r="A4516">
        <v>210001642</v>
      </c>
      <c r="B4516" t="s">
        <v>2207</v>
      </c>
      <c r="C4516" t="s">
        <v>7799</v>
      </c>
      <c r="D4516" t="s">
        <v>2687</v>
      </c>
      <c r="F4516" t="s">
        <v>9686</v>
      </c>
      <c r="G4516" t="s">
        <v>2687</v>
      </c>
      <c r="H4516" t="s">
        <v>9686</v>
      </c>
      <c r="I4516" t="s">
        <v>692</v>
      </c>
      <c r="J4516">
        <v>1921657422.7368021</v>
      </c>
      <c r="L4516" s="4"/>
      <c r="M4516" s="4"/>
    </row>
    <row r="4517" spans="1:13" x14ac:dyDescent="0.4">
      <c r="A4517">
        <v>210001642</v>
      </c>
      <c r="B4517" t="s">
        <v>2207</v>
      </c>
      <c r="C4517" t="s">
        <v>7799</v>
      </c>
      <c r="D4517" t="s">
        <v>2687</v>
      </c>
      <c r="F4517" t="s">
        <v>7811</v>
      </c>
      <c r="G4517" t="s">
        <v>2687</v>
      </c>
      <c r="H4517" t="s">
        <v>7811</v>
      </c>
      <c r="I4517" t="s">
        <v>692</v>
      </c>
      <c r="J4517">
        <v>1859668473.616261</v>
      </c>
      <c r="L4517" s="4"/>
      <c r="M4517" s="4"/>
    </row>
    <row r="4518" spans="1:13" x14ac:dyDescent="0.4">
      <c r="A4518">
        <v>210001642</v>
      </c>
      <c r="B4518" t="s">
        <v>2207</v>
      </c>
      <c r="C4518" t="s">
        <v>7799</v>
      </c>
      <c r="D4518" t="s">
        <v>2687</v>
      </c>
      <c r="F4518" t="s">
        <v>9687</v>
      </c>
      <c r="G4518" t="s">
        <v>2687</v>
      </c>
      <c r="H4518" t="s">
        <v>9687</v>
      </c>
      <c r="I4518" t="s">
        <v>692</v>
      </c>
      <c r="J4518">
        <v>1785281734.6716101</v>
      </c>
      <c r="L4518" s="4"/>
      <c r="M4518" s="4"/>
    </row>
    <row r="4519" spans="1:13" x14ac:dyDescent="0.4">
      <c r="A4519">
        <v>210001642</v>
      </c>
      <c r="B4519" t="s">
        <v>2207</v>
      </c>
      <c r="C4519" t="s">
        <v>7799</v>
      </c>
      <c r="D4519" t="s">
        <v>2687</v>
      </c>
      <c r="F4519" t="s">
        <v>7814</v>
      </c>
      <c r="G4519" t="s">
        <v>2687</v>
      </c>
      <c r="H4519" t="s">
        <v>7814</v>
      </c>
      <c r="I4519" t="s">
        <v>692</v>
      </c>
      <c r="J4519">
        <v>1777016541.455538</v>
      </c>
      <c r="L4519" s="4"/>
      <c r="M4519" s="4"/>
    </row>
    <row r="4520" spans="1:13" x14ac:dyDescent="0.4">
      <c r="A4520">
        <v>210001642</v>
      </c>
      <c r="B4520" t="s">
        <v>2207</v>
      </c>
      <c r="C4520" t="s">
        <v>7799</v>
      </c>
      <c r="D4520" t="s">
        <v>2687</v>
      </c>
      <c r="F4520" t="s">
        <v>9688</v>
      </c>
      <c r="G4520" t="s">
        <v>2687</v>
      </c>
      <c r="H4520" t="s">
        <v>9688</v>
      </c>
      <c r="I4520" t="s">
        <v>692</v>
      </c>
      <c r="J4520">
        <v>1694364609.2948151</v>
      </c>
      <c r="L4520" s="4"/>
      <c r="M4520" s="4"/>
    </row>
    <row r="4521" spans="1:13" x14ac:dyDescent="0.4">
      <c r="A4521">
        <v>210001642</v>
      </c>
      <c r="B4521" t="s">
        <v>2207</v>
      </c>
      <c r="C4521" t="s">
        <v>7799</v>
      </c>
      <c r="D4521" t="s">
        <v>2687</v>
      </c>
      <c r="F4521" t="s">
        <v>9689</v>
      </c>
      <c r="G4521" t="s">
        <v>2687</v>
      </c>
      <c r="H4521" t="s">
        <v>9689</v>
      </c>
      <c r="I4521" t="s">
        <v>692</v>
      </c>
      <c r="J4521">
        <v>1653038643.2144539</v>
      </c>
      <c r="L4521" s="4"/>
      <c r="M4521" s="4"/>
    </row>
    <row r="4522" spans="1:13" x14ac:dyDescent="0.4">
      <c r="A4522">
        <v>210001642</v>
      </c>
      <c r="B4522" t="s">
        <v>2207</v>
      </c>
      <c r="C4522" t="s">
        <v>7799</v>
      </c>
      <c r="D4522" t="s">
        <v>2687</v>
      </c>
      <c r="F4522" t="s">
        <v>7807</v>
      </c>
      <c r="G4522" t="s">
        <v>2687</v>
      </c>
      <c r="H4522" t="s">
        <v>7807</v>
      </c>
      <c r="I4522" t="s">
        <v>692</v>
      </c>
      <c r="J4522">
        <v>1446408812.8126471</v>
      </c>
      <c r="L4522" s="4"/>
      <c r="M4522" s="4"/>
    </row>
    <row r="4523" spans="1:13" x14ac:dyDescent="0.4">
      <c r="A4523">
        <v>210001642</v>
      </c>
      <c r="B4523" t="s">
        <v>2207</v>
      </c>
      <c r="C4523" t="s">
        <v>7799</v>
      </c>
      <c r="D4523" t="s">
        <v>2687</v>
      </c>
      <c r="F4523" t="s">
        <v>7810</v>
      </c>
      <c r="G4523" t="s">
        <v>2687</v>
      </c>
      <c r="H4523" t="s">
        <v>7810</v>
      </c>
      <c r="I4523" t="s">
        <v>692</v>
      </c>
      <c r="J4523">
        <v>1285237545.0992379</v>
      </c>
      <c r="L4523" s="4"/>
      <c r="M4523" s="4"/>
    </row>
    <row r="4524" spans="1:13" x14ac:dyDescent="0.4">
      <c r="A4524">
        <v>210001642</v>
      </c>
      <c r="B4524" t="s">
        <v>2207</v>
      </c>
      <c r="C4524" t="s">
        <v>7799</v>
      </c>
      <c r="D4524" t="s">
        <v>2687</v>
      </c>
      <c r="F4524" t="s">
        <v>7808</v>
      </c>
      <c r="G4524" t="s">
        <v>2687</v>
      </c>
      <c r="H4524" t="s">
        <v>7808</v>
      </c>
      <c r="I4524" t="s">
        <v>692</v>
      </c>
      <c r="J4524">
        <v>814121531.78311849</v>
      </c>
      <c r="L4524" s="4"/>
      <c r="M4524" s="4"/>
    </row>
    <row r="4525" spans="1:13" x14ac:dyDescent="0.4">
      <c r="A4525">
        <v>210001642</v>
      </c>
      <c r="B4525" t="s">
        <v>2207</v>
      </c>
      <c r="C4525" t="s">
        <v>7799</v>
      </c>
      <c r="D4525" t="s">
        <v>2687</v>
      </c>
      <c r="F4525" t="s">
        <v>7812</v>
      </c>
      <c r="G4525" t="s">
        <v>2687</v>
      </c>
      <c r="H4525" t="s">
        <v>7812</v>
      </c>
      <c r="I4525" t="s">
        <v>692</v>
      </c>
      <c r="J4525">
        <v>462850820.10004711</v>
      </c>
      <c r="L4525" s="4"/>
      <c r="M4525" s="4"/>
    </row>
    <row r="4526" spans="1:13" x14ac:dyDescent="0.4">
      <c r="A4526">
        <v>210001642</v>
      </c>
      <c r="B4526" t="s">
        <v>2207</v>
      </c>
      <c r="C4526" t="s">
        <v>7799</v>
      </c>
      <c r="D4526" t="s">
        <v>2687</v>
      </c>
      <c r="F4526" t="s">
        <v>7805</v>
      </c>
      <c r="G4526" t="s">
        <v>2687</v>
      </c>
      <c r="H4526" t="s">
        <v>7805</v>
      </c>
      <c r="I4526" t="s">
        <v>692</v>
      </c>
      <c r="J4526">
        <v>309944745.60271013</v>
      </c>
      <c r="L4526" s="4"/>
      <c r="M4526" s="4"/>
    </row>
    <row r="4527" spans="1:13" x14ac:dyDescent="0.4">
      <c r="A4527">
        <v>210001642</v>
      </c>
      <c r="B4527" t="s">
        <v>2207</v>
      </c>
      <c r="C4527" t="s">
        <v>7799</v>
      </c>
      <c r="D4527" t="s">
        <v>2687</v>
      </c>
      <c r="F4527" t="s">
        <v>7803</v>
      </c>
      <c r="G4527" t="s">
        <v>2687</v>
      </c>
      <c r="H4527" t="s">
        <v>7803</v>
      </c>
      <c r="I4527" t="s">
        <v>692</v>
      </c>
      <c r="J4527">
        <v>272751376.13038492</v>
      </c>
      <c r="L4527" s="4"/>
      <c r="M4527" s="4"/>
    </row>
    <row r="4528" spans="1:13" x14ac:dyDescent="0.4">
      <c r="A4528">
        <v>210001642</v>
      </c>
      <c r="B4528" t="s">
        <v>2207</v>
      </c>
      <c r="C4528" t="s">
        <v>7799</v>
      </c>
      <c r="D4528" t="s">
        <v>2687</v>
      </c>
      <c r="F4528" t="s">
        <v>7809</v>
      </c>
      <c r="G4528" t="s">
        <v>2687</v>
      </c>
      <c r="H4528" t="s">
        <v>7809</v>
      </c>
      <c r="I4528" t="s">
        <v>692</v>
      </c>
      <c r="J4528">
        <v>243823199.87413189</v>
      </c>
      <c r="L4528" s="4"/>
      <c r="M4528" s="4"/>
    </row>
    <row r="4529" spans="1:13" x14ac:dyDescent="0.4">
      <c r="A4529">
        <v>210001642</v>
      </c>
      <c r="B4529" t="s">
        <v>2207</v>
      </c>
      <c r="C4529" t="s">
        <v>7799</v>
      </c>
      <c r="D4529" t="s">
        <v>2687</v>
      </c>
      <c r="F4529" t="s">
        <v>7813</v>
      </c>
      <c r="G4529" t="s">
        <v>2687</v>
      </c>
      <c r="H4529" t="s">
        <v>7813</v>
      </c>
      <c r="I4529" t="s">
        <v>692</v>
      </c>
      <c r="J4529">
        <v>227292813.4419874</v>
      </c>
      <c r="L4529" s="4"/>
      <c r="M4529" s="4"/>
    </row>
    <row r="4530" spans="1:13" x14ac:dyDescent="0.4">
      <c r="A4530">
        <v>210001644</v>
      </c>
      <c r="B4530" t="s">
        <v>7818</v>
      </c>
      <c r="C4530" t="s">
        <v>7819</v>
      </c>
      <c r="D4530" t="s">
        <v>554</v>
      </c>
      <c r="E4530" t="s">
        <v>7834</v>
      </c>
      <c r="F4530" t="s">
        <v>7835</v>
      </c>
      <c r="G4530" t="s">
        <v>554</v>
      </c>
      <c r="H4530" t="s">
        <v>7836</v>
      </c>
      <c r="I4530" t="s">
        <v>557</v>
      </c>
      <c r="J4530">
        <v>4719912321.7797098</v>
      </c>
      <c r="K4530">
        <v>3.91</v>
      </c>
      <c r="L4530" s="4">
        <v>52687</v>
      </c>
      <c r="M4530" s="4">
        <v>45035</v>
      </c>
    </row>
    <row r="4531" spans="1:13" x14ac:dyDescent="0.4">
      <c r="A4531">
        <v>210001644</v>
      </c>
      <c r="B4531" t="s">
        <v>7818</v>
      </c>
      <c r="C4531" t="s">
        <v>7819</v>
      </c>
      <c r="D4531" t="s">
        <v>554</v>
      </c>
      <c r="E4531" t="s">
        <v>7843</v>
      </c>
      <c r="F4531" t="s">
        <v>7844</v>
      </c>
      <c r="G4531" t="s">
        <v>554</v>
      </c>
      <c r="H4531" t="s">
        <v>7836</v>
      </c>
      <c r="I4531" t="s">
        <v>557</v>
      </c>
      <c r="J4531">
        <v>4782040317.2039404</v>
      </c>
      <c r="K4531">
        <v>5.83</v>
      </c>
      <c r="L4531" s="4">
        <v>52650</v>
      </c>
      <c r="M4531" s="4">
        <v>45035</v>
      </c>
    </row>
    <row r="4532" spans="1:13" x14ac:dyDescent="0.4">
      <c r="A4532">
        <v>210001644</v>
      </c>
      <c r="B4532" t="s">
        <v>7818</v>
      </c>
      <c r="C4532" t="s">
        <v>7819</v>
      </c>
      <c r="D4532" t="s">
        <v>554</v>
      </c>
      <c r="E4532" t="s">
        <v>7876</v>
      </c>
      <c r="F4532" t="s">
        <v>7877</v>
      </c>
      <c r="G4532" t="s">
        <v>554</v>
      </c>
      <c r="H4532" t="s">
        <v>7878</v>
      </c>
      <c r="I4532" t="s">
        <v>557</v>
      </c>
      <c r="J4532">
        <v>7556443093.7194204</v>
      </c>
      <c r="K4532">
        <v>3.91</v>
      </c>
      <c r="L4532" s="4">
        <v>53143</v>
      </c>
      <c r="M4532" s="4">
        <v>45120</v>
      </c>
    </row>
    <row r="4533" spans="1:13" x14ac:dyDescent="0.4">
      <c r="A4533">
        <v>210001644</v>
      </c>
      <c r="B4533" t="s">
        <v>7818</v>
      </c>
      <c r="C4533" t="s">
        <v>7819</v>
      </c>
      <c r="D4533" t="s">
        <v>554</v>
      </c>
      <c r="E4533" t="s">
        <v>7879</v>
      </c>
      <c r="F4533" t="s">
        <v>7880</v>
      </c>
      <c r="G4533" t="s">
        <v>554</v>
      </c>
      <c r="H4533" t="s">
        <v>7878</v>
      </c>
      <c r="I4533" t="s">
        <v>557</v>
      </c>
      <c r="J4533">
        <v>7559776313.5043497</v>
      </c>
      <c r="K4533">
        <v>4.09</v>
      </c>
      <c r="L4533" s="4">
        <v>53143</v>
      </c>
      <c r="M4533" s="4">
        <v>45120</v>
      </c>
    </row>
    <row r="4534" spans="1:13" x14ac:dyDescent="0.4">
      <c r="A4534">
        <v>210001644</v>
      </c>
      <c r="B4534" t="s">
        <v>7818</v>
      </c>
      <c r="C4534" t="s">
        <v>7819</v>
      </c>
      <c r="D4534" t="s">
        <v>554</v>
      </c>
      <c r="E4534" t="s">
        <v>7881</v>
      </c>
      <c r="F4534" t="s">
        <v>7882</v>
      </c>
      <c r="G4534" t="s">
        <v>554</v>
      </c>
      <c r="H4534" t="s">
        <v>7883</v>
      </c>
      <c r="I4534" t="s">
        <v>557</v>
      </c>
      <c r="J4534">
        <v>4986288781.8579903</v>
      </c>
      <c r="K4534">
        <v>4.05</v>
      </c>
      <c r="L4534" s="4">
        <v>52835</v>
      </c>
      <c r="M4534" s="4">
        <v>45195</v>
      </c>
    </row>
    <row r="4535" spans="1:13" x14ac:dyDescent="0.4">
      <c r="A4535">
        <v>210001644</v>
      </c>
      <c r="B4535" t="s">
        <v>7818</v>
      </c>
      <c r="C4535" t="s">
        <v>7819</v>
      </c>
      <c r="D4535" t="s">
        <v>554</v>
      </c>
      <c r="E4535" t="s">
        <v>7886</v>
      </c>
      <c r="F4535" t="s">
        <v>7887</v>
      </c>
      <c r="G4535" t="s">
        <v>554</v>
      </c>
      <c r="H4535" t="s">
        <v>7883</v>
      </c>
      <c r="I4535" t="s">
        <v>557</v>
      </c>
      <c r="J4535">
        <v>5009190588.9429197</v>
      </c>
      <c r="K4535">
        <v>4.8499999999999996</v>
      </c>
      <c r="L4535" s="4">
        <v>52835</v>
      </c>
      <c r="M4535" s="4">
        <v>45195</v>
      </c>
    </row>
    <row r="4536" spans="1:13" x14ac:dyDescent="0.4">
      <c r="A4536">
        <v>210001644</v>
      </c>
      <c r="B4536" t="s">
        <v>7818</v>
      </c>
      <c r="C4536" t="s">
        <v>7819</v>
      </c>
      <c r="D4536" t="s">
        <v>554</v>
      </c>
      <c r="E4536" t="s">
        <v>7820</v>
      </c>
      <c r="F4536" t="s">
        <v>7821</v>
      </c>
      <c r="G4536" t="s">
        <v>554</v>
      </c>
      <c r="H4536" t="s">
        <v>7822</v>
      </c>
      <c r="I4536" t="s">
        <v>557</v>
      </c>
      <c r="J4536">
        <v>13707031369.8388</v>
      </c>
      <c r="K4536">
        <v>3.9670000000000001</v>
      </c>
      <c r="L4536" s="4">
        <v>52747</v>
      </c>
      <c r="M4536" s="4">
        <v>45212</v>
      </c>
    </row>
    <row r="4537" spans="1:13" x14ac:dyDescent="0.4">
      <c r="A4537">
        <v>210001644</v>
      </c>
      <c r="B4537" t="s">
        <v>7818</v>
      </c>
      <c r="C4537" t="s">
        <v>7819</v>
      </c>
      <c r="D4537" t="s">
        <v>554</v>
      </c>
      <c r="E4537" t="s">
        <v>7825</v>
      </c>
      <c r="F4537" t="s">
        <v>7826</v>
      </c>
      <c r="G4537" t="s">
        <v>554</v>
      </c>
      <c r="H4537" t="s">
        <v>7822</v>
      </c>
      <c r="I4537" t="s">
        <v>557</v>
      </c>
      <c r="J4537">
        <v>13715228661.4592</v>
      </c>
      <c r="K4537">
        <v>4.3099999999999996</v>
      </c>
      <c r="L4537" s="4">
        <v>52747</v>
      </c>
      <c r="M4537" s="4">
        <v>45212</v>
      </c>
    </row>
    <row r="4538" spans="1:13" x14ac:dyDescent="0.4">
      <c r="A4538">
        <v>210001644</v>
      </c>
      <c r="B4538" t="s">
        <v>7818</v>
      </c>
      <c r="C4538" t="s">
        <v>7819</v>
      </c>
      <c r="D4538" t="s">
        <v>554</v>
      </c>
      <c r="E4538" t="s">
        <v>7858</v>
      </c>
      <c r="F4538" t="s">
        <v>7859</v>
      </c>
      <c r="G4538" t="s">
        <v>554</v>
      </c>
      <c r="H4538" t="s">
        <v>7860</v>
      </c>
      <c r="I4538" t="s">
        <v>557</v>
      </c>
      <c r="J4538">
        <v>8105500721.0166903</v>
      </c>
      <c r="K4538">
        <v>4.01</v>
      </c>
      <c r="L4538" s="4">
        <v>53371</v>
      </c>
      <c r="M4538" s="4">
        <v>45212</v>
      </c>
    </row>
    <row r="4539" spans="1:13" x14ac:dyDescent="0.4">
      <c r="A4539">
        <v>210001644</v>
      </c>
      <c r="B4539" t="s">
        <v>7818</v>
      </c>
      <c r="C4539" t="s">
        <v>7819</v>
      </c>
      <c r="D4539" t="s">
        <v>554</v>
      </c>
      <c r="E4539" t="s">
        <v>7861</v>
      </c>
      <c r="F4539" t="s">
        <v>7862</v>
      </c>
      <c r="G4539" t="s">
        <v>554</v>
      </c>
      <c r="H4539" t="s">
        <v>7860</v>
      </c>
      <c r="I4539" t="s">
        <v>557</v>
      </c>
      <c r="J4539">
        <v>8111328828.1527395</v>
      </c>
      <c r="K4539">
        <v>5.96</v>
      </c>
      <c r="L4539" s="4">
        <v>53371</v>
      </c>
      <c r="M4539" s="4">
        <v>45212</v>
      </c>
    </row>
    <row r="4540" spans="1:13" x14ac:dyDescent="0.4">
      <c r="A4540">
        <v>210001644</v>
      </c>
      <c r="B4540" t="s">
        <v>7818</v>
      </c>
      <c r="C4540" t="s">
        <v>7819</v>
      </c>
      <c r="D4540" t="s">
        <v>554</v>
      </c>
      <c r="E4540" t="s">
        <v>7829</v>
      </c>
      <c r="F4540" t="s">
        <v>7830</v>
      </c>
      <c r="G4540" t="s">
        <v>554</v>
      </c>
      <c r="H4540" t="s">
        <v>7831</v>
      </c>
      <c r="I4540" t="s">
        <v>557</v>
      </c>
      <c r="J4540">
        <v>7612186888.5778599</v>
      </c>
      <c r="K4540">
        <v>4.3499999999999996</v>
      </c>
      <c r="L4540" s="4">
        <v>53417</v>
      </c>
      <c r="M4540" s="4">
        <v>45212</v>
      </c>
    </row>
    <row r="4541" spans="1:13" x14ac:dyDescent="0.4">
      <c r="A4541">
        <v>210001644</v>
      </c>
      <c r="B4541" t="s">
        <v>7818</v>
      </c>
      <c r="C4541" t="s">
        <v>7819</v>
      </c>
      <c r="D4541" t="s">
        <v>554</v>
      </c>
      <c r="E4541" t="s">
        <v>7832</v>
      </c>
      <c r="F4541" t="s">
        <v>7833</v>
      </c>
      <c r="G4541" t="s">
        <v>554</v>
      </c>
      <c r="H4541" t="s">
        <v>7831</v>
      </c>
      <c r="I4541" t="s">
        <v>557</v>
      </c>
      <c r="J4541">
        <v>7615546207.6526003</v>
      </c>
      <c r="K4541">
        <v>5.22</v>
      </c>
      <c r="L4541" s="4">
        <v>53417</v>
      </c>
      <c r="M4541" s="4">
        <v>45212</v>
      </c>
    </row>
    <row r="4542" spans="1:13" x14ac:dyDescent="0.4">
      <c r="A4542">
        <v>210001644</v>
      </c>
      <c r="B4542" t="s">
        <v>7818</v>
      </c>
      <c r="C4542" t="s">
        <v>7819</v>
      </c>
      <c r="D4542" t="s">
        <v>554</v>
      </c>
      <c r="E4542" t="s">
        <v>7863</v>
      </c>
      <c r="F4542" t="s">
        <v>7864</v>
      </c>
      <c r="G4542" t="s">
        <v>554</v>
      </c>
      <c r="H4542" t="s">
        <v>7865</v>
      </c>
      <c r="I4542" t="s">
        <v>557</v>
      </c>
      <c r="J4542">
        <v>3153305289.7230501</v>
      </c>
      <c r="K4542">
        <v>4.21</v>
      </c>
      <c r="L4542" s="4">
        <v>53235</v>
      </c>
      <c r="M4542" s="4">
        <v>45260</v>
      </c>
    </row>
    <row r="4543" spans="1:13" x14ac:dyDescent="0.4">
      <c r="A4543">
        <v>210001644</v>
      </c>
      <c r="B4543" t="s">
        <v>7818</v>
      </c>
      <c r="C4543" t="s">
        <v>7819</v>
      </c>
      <c r="D4543" t="s">
        <v>554</v>
      </c>
      <c r="E4543" t="s">
        <v>7870</v>
      </c>
      <c r="F4543" t="s">
        <v>7871</v>
      </c>
      <c r="G4543" t="s">
        <v>554</v>
      </c>
      <c r="H4543" t="s">
        <v>7865</v>
      </c>
      <c r="I4543" t="s">
        <v>557</v>
      </c>
      <c r="J4543">
        <v>3157998085.2018199</v>
      </c>
      <c r="K4543">
        <v>4.51</v>
      </c>
      <c r="L4543" s="4">
        <v>53235</v>
      </c>
      <c r="M4543" s="4">
        <v>45260</v>
      </c>
    </row>
    <row r="4544" spans="1:13" x14ac:dyDescent="0.4">
      <c r="A4544">
        <v>210001644</v>
      </c>
      <c r="B4544" t="s">
        <v>7818</v>
      </c>
      <c r="C4544" t="s">
        <v>7819</v>
      </c>
      <c r="D4544" t="s">
        <v>554</v>
      </c>
      <c r="E4544" t="s">
        <v>7837</v>
      </c>
      <c r="F4544" t="s">
        <v>7838</v>
      </c>
      <c r="G4544" t="s">
        <v>554</v>
      </c>
      <c r="H4544" t="s">
        <v>7836</v>
      </c>
      <c r="I4544" t="s">
        <v>557</v>
      </c>
      <c r="J4544">
        <v>9391919994.3408699</v>
      </c>
      <c r="K4544">
        <v>3.91</v>
      </c>
      <c r="L4544" s="4">
        <v>52870</v>
      </c>
      <c r="M4544" s="4">
        <v>45275</v>
      </c>
    </row>
    <row r="4545" spans="1:13" x14ac:dyDescent="0.4">
      <c r="A4545">
        <v>210001644</v>
      </c>
      <c r="B4545" t="s">
        <v>7818</v>
      </c>
      <c r="C4545" t="s">
        <v>7819</v>
      </c>
      <c r="D4545" t="s">
        <v>554</v>
      </c>
      <c r="E4545" t="s">
        <v>7845</v>
      </c>
      <c r="F4545" t="s">
        <v>7846</v>
      </c>
      <c r="G4545" t="s">
        <v>554</v>
      </c>
      <c r="H4545" t="s">
        <v>7836</v>
      </c>
      <c r="I4545" t="s">
        <v>557</v>
      </c>
      <c r="J4545">
        <v>9444669246.1615601</v>
      </c>
      <c r="K4545">
        <v>4.9000000000000004</v>
      </c>
      <c r="L4545" s="4">
        <v>52870</v>
      </c>
      <c r="M4545" s="4">
        <v>45275</v>
      </c>
    </row>
    <row r="4546" spans="1:13" x14ac:dyDescent="0.4">
      <c r="A4546">
        <v>210001644</v>
      </c>
      <c r="B4546" t="s">
        <v>7818</v>
      </c>
      <c r="C4546" t="s">
        <v>7819</v>
      </c>
      <c r="D4546" t="s">
        <v>554</v>
      </c>
      <c r="E4546" t="s">
        <v>5310</v>
      </c>
      <c r="F4546" t="s">
        <v>7854</v>
      </c>
      <c r="G4546" t="s">
        <v>554</v>
      </c>
      <c r="H4546" t="s">
        <v>7853</v>
      </c>
      <c r="I4546" t="s">
        <v>557</v>
      </c>
      <c r="J4546">
        <v>5079857062.8309002</v>
      </c>
      <c r="K4546">
        <v>4.07</v>
      </c>
      <c r="L4546" s="4">
        <v>53447</v>
      </c>
      <c r="M4546" s="4">
        <v>45288</v>
      </c>
    </row>
    <row r="4547" spans="1:13" x14ac:dyDescent="0.4">
      <c r="A4547">
        <v>210001644</v>
      </c>
      <c r="B4547" t="s">
        <v>7818</v>
      </c>
      <c r="C4547" t="s">
        <v>7819</v>
      </c>
      <c r="D4547" t="s">
        <v>554</v>
      </c>
      <c r="E4547" t="s">
        <v>5334</v>
      </c>
      <c r="F4547" t="s">
        <v>7857</v>
      </c>
      <c r="G4547" t="s">
        <v>554</v>
      </c>
      <c r="H4547" t="s">
        <v>7853</v>
      </c>
      <c r="I4547" t="s">
        <v>557</v>
      </c>
      <c r="J4547">
        <v>5081340155.37887</v>
      </c>
      <c r="K4547">
        <v>4.22</v>
      </c>
      <c r="L4547" s="4">
        <v>53447</v>
      </c>
      <c r="M4547" s="4">
        <v>45288</v>
      </c>
    </row>
    <row r="4548" spans="1:13" x14ac:dyDescent="0.4">
      <c r="A4548">
        <v>210001644</v>
      </c>
      <c r="B4548" t="s">
        <v>7818</v>
      </c>
      <c r="C4548" t="s">
        <v>7819</v>
      </c>
      <c r="D4548" t="s">
        <v>554</v>
      </c>
      <c r="E4548" t="s">
        <v>7866</v>
      </c>
      <c r="F4548" t="s">
        <v>7867</v>
      </c>
      <c r="G4548" t="s">
        <v>554</v>
      </c>
      <c r="H4548" t="s">
        <v>7865</v>
      </c>
      <c r="I4548" t="s">
        <v>557</v>
      </c>
      <c r="J4548">
        <v>4889738464.8694096</v>
      </c>
      <c r="K4548">
        <v>4.07</v>
      </c>
      <c r="L4548" s="4">
        <v>53235</v>
      </c>
      <c r="M4548" s="4">
        <v>45415</v>
      </c>
    </row>
    <row r="4549" spans="1:13" x14ac:dyDescent="0.4">
      <c r="A4549">
        <v>210001644</v>
      </c>
      <c r="B4549" t="s">
        <v>7818</v>
      </c>
      <c r="C4549" t="s">
        <v>7819</v>
      </c>
      <c r="D4549" t="s">
        <v>554</v>
      </c>
      <c r="E4549" t="s">
        <v>7872</v>
      </c>
      <c r="F4549" t="s">
        <v>7873</v>
      </c>
      <c r="G4549" t="s">
        <v>554</v>
      </c>
      <c r="H4549" t="s">
        <v>7865</v>
      </c>
      <c r="I4549" t="s">
        <v>557</v>
      </c>
      <c r="J4549">
        <v>4889738464.8694096</v>
      </c>
      <c r="K4549">
        <v>4.07</v>
      </c>
      <c r="L4549" s="4">
        <v>53235</v>
      </c>
      <c r="M4549" s="4">
        <v>45415</v>
      </c>
    </row>
    <row r="4550" spans="1:13" x14ac:dyDescent="0.4">
      <c r="A4550">
        <v>210001644</v>
      </c>
      <c r="B4550" t="s">
        <v>7818</v>
      </c>
      <c r="C4550" t="s">
        <v>7819</v>
      </c>
      <c r="D4550" t="s">
        <v>554</v>
      </c>
      <c r="E4550" t="s">
        <v>7823</v>
      </c>
      <c r="F4550" t="s">
        <v>7824</v>
      </c>
      <c r="G4550" t="s">
        <v>554</v>
      </c>
      <c r="H4550" t="s">
        <v>7822</v>
      </c>
      <c r="I4550" t="s">
        <v>557</v>
      </c>
      <c r="J4550">
        <v>918043091.44324803</v>
      </c>
      <c r="K4550">
        <v>3.9670000000000001</v>
      </c>
      <c r="L4550" s="4">
        <v>52870</v>
      </c>
      <c r="M4550" s="4">
        <v>45461</v>
      </c>
    </row>
    <row r="4551" spans="1:13" x14ac:dyDescent="0.4">
      <c r="A4551">
        <v>210001644</v>
      </c>
      <c r="B4551" t="s">
        <v>7818</v>
      </c>
      <c r="C4551" t="s">
        <v>7819</v>
      </c>
      <c r="D4551" t="s">
        <v>554</v>
      </c>
      <c r="E4551" t="s">
        <v>7827</v>
      </c>
      <c r="F4551" t="s">
        <v>7828</v>
      </c>
      <c r="G4551" t="s">
        <v>554</v>
      </c>
      <c r="H4551" t="s">
        <v>7822</v>
      </c>
      <c r="I4551" t="s">
        <v>557</v>
      </c>
      <c r="J4551">
        <v>922815722.01595402</v>
      </c>
      <c r="K4551">
        <v>4.8600000000000003</v>
      </c>
      <c r="L4551" s="4">
        <v>52870</v>
      </c>
      <c r="M4551" s="4">
        <v>45461</v>
      </c>
    </row>
    <row r="4552" spans="1:13" x14ac:dyDescent="0.4">
      <c r="A4552">
        <v>210001644</v>
      </c>
      <c r="B4552" t="s">
        <v>7818</v>
      </c>
      <c r="C4552" t="s">
        <v>7819</v>
      </c>
      <c r="D4552" t="s">
        <v>554</v>
      </c>
      <c r="E4552" t="s">
        <v>7890</v>
      </c>
      <c r="F4552" t="s">
        <v>7891</v>
      </c>
      <c r="G4552" t="s">
        <v>554</v>
      </c>
      <c r="H4552" t="s">
        <v>7883</v>
      </c>
      <c r="I4552" t="s">
        <v>557</v>
      </c>
      <c r="J4552">
        <v>1519740684.82952</v>
      </c>
      <c r="K4552">
        <v>4.05</v>
      </c>
      <c r="L4552" s="4">
        <v>52982</v>
      </c>
      <c r="M4552" s="4">
        <v>45496</v>
      </c>
    </row>
    <row r="4553" spans="1:13" x14ac:dyDescent="0.4">
      <c r="A4553">
        <v>210001644</v>
      </c>
      <c r="B4553" t="s">
        <v>7818</v>
      </c>
      <c r="C4553" t="s">
        <v>7819</v>
      </c>
      <c r="D4553" t="s">
        <v>554</v>
      </c>
      <c r="E4553" t="s">
        <v>7892</v>
      </c>
      <c r="F4553" t="s">
        <v>7893</v>
      </c>
      <c r="G4553" t="s">
        <v>554</v>
      </c>
      <c r="H4553" t="s">
        <v>7883</v>
      </c>
      <c r="I4553" t="s">
        <v>557</v>
      </c>
      <c r="J4553">
        <v>1519288169.0371599</v>
      </c>
      <c r="K4553">
        <v>3.94</v>
      </c>
      <c r="L4553" s="4">
        <v>52982</v>
      </c>
      <c r="M4553" s="4">
        <v>45496</v>
      </c>
    </row>
    <row r="4554" spans="1:13" x14ac:dyDescent="0.4">
      <c r="A4554">
        <v>210001644</v>
      </c>
      <c r="B4554" t="s">
        <v>7818</v>
      </c>
      <c r="C4554" t="s">
        <v>7819</v>
      </c>
      <c r="D4554" t="s">
        <v>554</v>
      </c>
      <c r="E4554" t="s">
        <v>7902</v>
      </c>
      <c r="F4554" t="s">
        <v>7903</v>
      </c>
      <c r="G4554" t="s">
        <v>554</v>
      </c>
      <c r="H4554" t="s">
        <v>7883</v>
      </c>
      <c r="I4554" t="s">
        <v>557</v>
      </c>
      <c r="J4554">
        <v>2513800007.9383798</v>
      </c>
      <c r="K4554">
        <v>4.05</v>
      </c>
      <c r="L4554" s="4">
        <v>52961</v>
      </c>
      <c r="M4554" s="4">
        <v>45554</v>
      </c>
    </row>
    <row r="4555" spans="1:13" x14ac:dyDescent="0.4">
      <c r="A4555">
        <v>210001644</v>
      </c>
      <c r="B4555" t="s">
        <v>7818</v>
      </c>
      <c r="C4555" t="s">
        <v>7819</v>
      </c>
      <c r="D4555" t="s">
        <v>554</v>
      </c>
      <c r="E4555" t="s">
        <v>7906</v>
      </c>
      <c r="F4555" t="s">
        <v>7907</v>
      </c>
      <c r="G4555" t="s">
        <v>554</v>
      </c>
      <c r="H4555" t="s">
        <v>7883</v>
      </c>
      <c r="I4555" t="s">
        <v>557</v>
      </c>
      <c r="J4555">
        <v>2523498678.6208501</v>
      </c>
      <c r="K4555">
        <v>4.91</v>
      </c>
      <c r="L4555" s="4">
        <v>52961</v>
      </c>
      <c r="M4555" s="4">
        <v>45554</v>
      </c>
    </row>
    <row r="4556" spans="1:13" x14ac:dyDescent="0.4">
      <c r="A4556">
        <v>210001644</v>
      </c>
      <c r="B4556" t="s">
        <v>7818</v>
      </c>
      <c r="C4556" t="s">
        <v>7819</v>
      </c>
      <c r="D4556" t="s">
        <v>554</v>
      </c>
      <c r="E4556" t="s">
        <v>7894</v>
      </c>
      <c r="F4556" t="s">
        <v>7895</v>
      </c>
      <c r="G4556" t="s">
        <v>554</v>
      </c>
      <c r="H4556" t="s">
        <v>7883</v>
      </c>
      <c r="I4556" t="s">
        <v>557</v>
      </c>
      <c r="J4556">
        <v>3770019234.7363</v>
      </c>
      <c r="K4556">
        <v>4.05</v>
      </c>
      <c r="L4556" s="4">
        <v>52915</v>
      </c>
      <c r="M4556" s="4">
        <v>45582</v>
      </c>
    </row>
    <row r="4557" spans="1:13" x14ac:dyDescent="0.4">
      <c r="A4557">
        <v>210001644</v>
      </c>
      <c r="B4557" t="s">
        <v>7818</v>
      </c>
      <c r="C4557" t="s">
        <v>7819</v>
      </c>
      <c r="D4557" t="s">
        <v>554</v>
      </c>
      <c r="E4557" t="s">
        <v>7898</v>
      </c>
      <c r="F4557" t="s">
        <v>7899</v>
      </c>
      <c r="G4557" t="s">
        <v>554</v>
      </c>
      <c r="H4557" t="s">
        <v>7883</v>
      </c>
      <c r="I4557" t="s">
        <v>557</v>
      </c>
      <c r="J4557">
        <v>3773142740.7238598</v>
      </c>
      <c r="K4557">
        <v>4.28</v>
      </c>
      <c r="L4557" s="4">
        <v>52915</v>
      </c>
      <c r="M4557" s="4">
        <v>45582</v>
      </c>
    </row>
    <row r="4558" spans="1:13" x14ac:dyDescent="0.4">
      <c r="A4558">
        <v>210001644</v>
      </c>
      <c r="B4558" t="s">
        <v>7818</v>
      </c>
      <c r="C4558" t="s">
        <v>7819</v>
      </c>
      <c r="D4558" t="s">
        <v>554</v>
      </c>
      <c r="E4558" t="s">
        <v>7884</v>
      </c>
      <c r="F4558" t="s">
        <v>7885</v>
      </c>
      <c r="G4558" t="s">
        <v>554</v>
      </c>
      <c r="H4558" t="s">
        <v>7883</v>
      </c>
      <c r="I4558" t="s">
        <v>557</v>
      </c>
      <c r="J4558">
        <v>468034170.07932901</v>
      </c>
      <c r="K4558">
        <v>4.05</v>
      </c>
      <c r="L4558" s="4">
        <v>52596</v>
      </c>
      <c r="M4558" s="4">
        <v>45737</v>
      </c>
    </row>
    <row r="4559" spans="1:13" x14ac:dyDescent="0.4">
      <c r="A4559">
        <v>210001644</v>
      </c>
      <c r="B4559" t="s">
        <v>7818</v>
      </c>
      <c r="C4559" t="s">
        <v>7819</v>
      </c>
      <c r="D4559" t="s">
        <v>554</v>
      </c>
      <c r="E4559" t="s">
        <v>7888</v>
      </c>
      <c r="F4559" t="s">
        <v>7889</v>
      </c>
      <c r="G4559" t="s">
        <v>554</v>
      </c>
      <c r="H4559" t="s">
        <v>7883</v>
      </c>
      <c r="I4559" t="s">
        <v>557</v>
      </c>
      <c r="J4559">
        <v>468110550.764202</v>
      </c>
      <c r="K4559">
        <v>3.69</v>
      </c>
      <c r="L4559" s="4">
        <v>52835</v>
      </c>
      <c r="M4559" s="4">
        <v>45737</v>
      </c>
    </row>
    <row r="4560" spans="1:13" x14ac:dyDescent="0.4">
      <c r="A4560">
        <v>210001644</v>
      </c>
      <c r="B4560" t="s">
        <v>7818</v>
      </c>
      <c r="C4560" t="s">
        <v>7819</v>
      </c>
      <c r="D4560" t="s">
        <v>554</v>
      </c>
      <c r="E4560" t="s">
        <v>7868</v>
      </c>
      <c r="F4560" t="s">
        <v>7869</v>
      </c>
      <c r="G4560" t="s">
        <v>554</v>
      </c>
      <c r="H4560" t="s">
        <v>7865</v>
      </c>
      <c r="I4560" t="s">
        <v>557</v>
      </c>
      <c r="J4560">
        <v>176956934.956036</v>
      </c>
      <c r="K4560">
        <v>4.21</v>
      </c>
      <c r="L4560" s="4">
        <v>52962</v>
      </c>
      <c r="M4560" s="4">
        <v>45832</v>
      </c>
    </row>
    <row r="4561" spans="1:13" x14ac:dyDescent="0.4">
      <c r="A4561">
        <v>210001644</v>
      </c>
      <c r="B4561" t="s">
        <v>7818</v>
      </c>
      <c r="C4561" t="s">
        <v>7819</v>
      </c>
      <c r="D4561" t="s">
        <v>554</v>
      </c>
      <c r="E4561" t="s">
        <v>7874</v>
      </c>
      <c r="F4561" t="s">
        <v>7875</v>
      </c>
      <c r="G4561" t="s">
        <v>554</v>
      </c>
      <c r="H4561" t="s">
        <v>7865</v>
      </c>
      <c r="I4561" t="s">
        <v>557</v>
      </c>
      <c r="J4561">
        <v>177306991.88259101</v>
      </c>
      <c r="K4561">
        <v>5</v>
      </c>
      <c r="L4561" s="4">
        <v>52962</v>
      </c>
      <c r="M4561" s="4">
        <v>45832</v>
      </c>
    </row>
    <row r="4562" spans="1:13" x14ac:dyDescent="0.4">
      <c r="A4562">
        <v>210001644</v>
      </c>
      <c r="B4562" t="s">
        <v>7818</v>
      </c>
      <c r="C4562" t="s">
        <v>7819</v>
      </c>
      <c r="D4562" t="s">
        <v>554</v>
      </c>
      <c r="E4562" t="s">
        <v>7839</v>
      </c>
      <c r="F4562" t="s">
        <v>7840</v>
      </c>
      <c r="G4562" t="s">
        <v>554</v>
      </c>
      <c r="H4562" t="s">
        <v>7836</v>
      </c>
      <c r="I4562" t="s">
        <v>557</v>
      </c>
      <c r="J4562">
        <v>445261855.52927601</v>
      </c>
      <c r="K4562">
        <v>3.91</v>
      </c>
      <c r="L4562" s="4">
        <v>52687</v>
      </c>
      <c r="M4562" s="4">
        <v>45832</v>
      </c>
    </row>
    <row r="4563" spans="1:13" x14ac:dyDescent="0.4">
      <c r="A4563">
        <v>210001644</v>
      </c>
      <c r="B4563" t="s">
        <v>7818</v>
      </c>
      <c r="C4563" t="s">
        <v>7819</v>
      </c>
      <c r="D4563" t="s">
        <v>554</v>
      </c>
      <c r="E4563" t="s">
        <v>7847</v>
      </c>
      <c r="F4563" t="s">
        <v>7848</v>
      </c>
      <c r="G4563" t="s">
        <v>554</v>
      </c>
      <c r="H4563" t="s">
        <v>7836</v>
      </c>
      <c r="I4563" t="s">
        <v>557</v>
      </c>
      <c r="J4563">
        <v>460244113.18175298</v>
      </c>
      <c r="K4563">
        <v>9.32</v>
      </c>
      <c r="L4563" s="4">
        <v>52687</v>
      </c>
      <c r="M4563" s="4">
        <v>45832</v>
      </c>
    </row>
    <row r="4564" spans="1:13" x14ac:dyDescent="0.4">
      <c r="A4564">
        <v>210001644</v>
      </c>
      <c r="B4564" t="s">
        <v>7818</v>
      </c>
      <c r="C4564" t="s">
        <v>7819</v>
      </c>
      <c r="D4564" t="s">
        <v>554</v>
      </c>
      <c r="E4564" t="s">
        <v>7841</v>
      </c>
      <c r="F4564" t="s">
        <v>7842</v>
      </c>
      <c r="G4564" t="s">
        <v>554</v>
      </c>
      <c r="H4564" t="s">
        <v>7836</v>
      </c>
      <c r="I4564" t="s">
        <v>557</v>
      </c>
      <c r="J4564">
        <v>403119301.57672</v>
      </c>
      <c r="K4564">
        <v>3.91</v>
      </c>
      <c r="L4564" s="4">
        <v>52870</v>
      </c>
      <c r="M4564" s="4">
        <v>45832</v>
      </c>
    </row>
    <row r="4565" spans="1:13" x14ac:dyDescent="0.4">
      <c r="A4565">
        <v>210001644</v>
      </c>
      <c r="B4565" t="s">
        <v>7818</v>
      </c>
      <c r="C4565" t="s">
        <v>7819</v>
      </c>
      <c r="D4565" t="s">
        <v>554</v>
      </c>
      <c r="E4565" t="s">
        <v>7849</v>
      </c>
      <c r="F4565" t="s">
        <v>7850</v>
      </c>
      <c r="G4565" t="s">
        <v>554</v>
      </c>
      <c r="H4565" t="s">
        <v>7836</v>
      </c>
      <c r="I4565" t="s">
        <v>557</v>
      </c>
      <c r="J4565">
        <v>408394306.53797698</v>
      </c>
      <c r="K4565">
        <v>6.28</v>
      </c>
      <c r="L4565" s="4">
        <v>52870</v>
      </c>
      <c r="M4565" s="4">
        <v>45832</v>
      </c>
    </row>
    <row r="4566" spans="1:13" x14ac:dyDescent="0.4">
      <c r="A4566">
        <v>210001644</v>
      </c>
      <c r="B4566" t="s">
        <v>7818</v>
      </c>
      <c r="C4566" t="s">
        <v>7819</v>
      </c>
      <c r="D4566" t="s">
        <v>554</v>
      </c>
      <c r="E4566" t="s">
        <v>7851</v>
      </c>
      <c r="F4566" t="s">
        <v>7852</v>
      </c>
      <c r="G4566" t="s">
        <v>554</v>
      </c>
      <c r="H4566" t="s">
        <v>7853</v>
      </c>
      <c r="I4566" t="s">
        <v>557</v>
      </c>
      <c r="J4566">
        <v>4055784021.4383998</v>
      </c>
      <c r="K4566">
        <v>3.53</v>
      </c>
      <c r="L4566" s="4">
        <v>53447</v>
      </c>
      <c r="M4566" s="4">
        <v>45898</v>
      </c>
    </row>
    <row r="4567" spans="1:13" x14ac:dyDescent="0.4">
      <c r="A4567">
        <v>210001644</v>
      </c>
      <c r="B4567" t="s">
        <v>7818</v>
      </c>
      <c r="C4567" t="s">
        <v>7819</v>
      </c>
      <c r="D4567" t="s">
        <v>554</v>
      </c>
      <c r="E4567" t="s">
        <v>7855</v>
      </c>
      <c r="F4567" t="s">
        <v>7856</v>
      </c>
      <c r="G4567" t="s">
        <v>554</v>
      </c>
      <c r="H4567" t="s">
        <v>7853</v>
      </c>
      <c r="I4567" t="s">
        <v>557</v>
      </c>
      <c r="J4567">
        <v>4055784021.4383998</v>
      </c>
      <c r="K4567">
        <v>3.53</v>
      </c>
      <c r="L4567" s="4">
        <v>53447</v>
      </c>
      <c r="M4567" s="4">
        <v>45898</v>
      </c>
    </row>
    <row r="4568" spans="1:13" x14ac:dyDescent="0.4">
      <c r="A4568">
        <v>210001644</v>
      </c>
      <c r="B4568" t="s">
        <v>7818</v>
      </c>
      <c r="C4568" t="s">
        <v>7819</v>
      </c>
      <c r="D4568" t="s">
        <v>554</v>
      </c>
      <c r="E4568" t="s">
        <v>7896</v>
      </c>
      <c r="F4568" t="s">
        <v>7897</v>
      </c>
      <c r="G4568" t="s">
        <v>554</v>
      </c>
      <c r="H4568" t="s">
        <v>7883</v>
      </c>
      <c r="I4568" t="s">
        <v>557</v>
      </c>
      <c r="J4568">
        <v>362478286.24475598</v>
      </c>
      <c r="K4568">
        <v>4.05</v>
      </c>
      <c r="L4568" s="4">
        <v>52870</v>
      </c>
      <c r="M4568" s="4">
        <v>45923</v>
      </c>
    </row>
    <row r="4569" spans="1:13" x14ac:dyDescent="0.4">
      <c r="A4569">
        <v>210001644</v>
      </c>
      <c r="B4569" t="s">
        <v>7818</v>
      </c>
      <c r="C4569" t="s">
        <v>7819</v>
      </c>
      <c r="D4569" t="s">
        <v>554</v>
      </c>
      <c r="E4569" t="s">
        <v>7900</v>
      </c>
      <c r="F4569" t="s">
        <v>7901</v>
      </c>
      <c r="G4569" t="s">
        <v>554</v>
      </c>
      <c r="H4569" t="s">
        <v>7883</v>
      </c>
      <c r="I4569" t="s">
        <v>557</v>
      </c>
      <c r="J4569">
        <v>356371688.17570502</v>
      </c>
      <c r="K4569">
        <v>9.6</v>
      </c>
      <c r="L4569" s="4">
        <v>53027</v>
      </c>
      <c r="M4569" s="4">
        <v>45923</v>
      </c>
    </row>
    <row r="4570" spans="1:13" x14ac:dyDescent="0.4">
      <c r="A4570">
        <v>210001644</v>
      </c>
      <c r="B4570" t="s">
        <v>7818</v>
      </c>
      <c r="C4570" t="s">
        <v>7819</v>
      </c>
      <c r="D4570" t="s">
        <v>554</v>
      </c>
      <c r="E4570" t="s">
        <v>7904</v>
      </c>
      <c r="F4570" t="s">
        <v>7905</v>
      </c>
      <c r="G4570" t="s">
        <v>554</v>
      </c>
      <c r="H4570" t="s">
        <v>7883</v>
      </c>
      <c r="I4570" t="s">
        <v>557</v>
      </c>
      <c r="J4570">
        <v>226144379.35618401</v>
      </c>
      <c r="K4570">
        <v>4.05</v>
      </c>
      <c r="L4570" s="4">
        <v>52412</v>
      </c>
      <c r="M4570" s="4">
        <v>45923</v>
      </c>
    </row>
    <row r="4571" spans="1:13" x14ac:dyDescent="0.4">
      <c r="A4571">
        <v>210001644</v>
      </c>
      <c r="B4571" t="s">
        <v>7818</v>
      </c>
      <c r="C4571" t="s">
        <v>7819</v>
      </c>
      <c r="D4571" t="s">
        <v>554</v>
      </c>
      <c r="E4571" t="s">
        <v>7908</v>
      </c>
      <c r="F4571" t="s">
        <v>7909</v>
      </c>
      <c r="G4571" t="s">
        <v>554</v>
      </c>
      <c r="H4571" t="s">
        <v>7883</v>
      </c>
      <c r="I4571" t="s">
        <v>557</v>
      </c>
      <c r="J4571">
        <v>214596595.905568</v>
      </c>
      <c r="K4571">
        <v>10.55</v>
      </c>
      <c r="L4571" s="4">
        <v>52841</v>
      </c>
      <c r="M4571" s="4">
        <v>45923</v>
      </c>
    </row>
    <row r="4572" spans="1:13" x14ac:dyDescent="0.4">
      <c r="A4572">
        <v>210001644</v>
      </c>
      <c r="B4572" t="s">
        <v>7818</v>
      </c>
      <c r="C4572" t="s">
        <v>7819</v>
      </c>
      <c r="D4572" t="s">
        <v>554</v>
      </c>
      <c r="E4572" t="s">
        <v>9690</v>
      </c>
      <c r="F4572" t="s">
        <v>9691</v>
      </c>
      <c r="G4572" t="s">
        <v>554</v>
      </c>
      <c r="H4572" t="s">
        <v>7878</v>
      </c>
      <c r="I4572" t="s">
        <v>557</v>
      </c>
      <c r="J4572">
        <v>503771325.16571599</v>
      </c>
      <c r="K4572">
        <v>3.91</v>
      </c>
      <c r="L4572" s="4">
        <v>53157</v>
      </c>
      <c r="M4572" s="4">
        <v>46059</v>
      </c>
    </row>
    <row r="4573" spans="1:13" x14ac:dyDescent="0.4">
      <c r="A4573">
        <v>210001644</v>
      </c>
      <c r="B4573" t="s">
        <v>7818</v>
      </c>
      <c r="C4573" t="s">
        <v>7819</v>
      </c>
      <c r="D4573" t="s">
        <v>554</v>
      </c>
      <c r="E4573" t="s">
        <v>9692</v>
      </c>
      <c r="F4573" t="s">
        <v>9693</v>
      </c>
      <c r="G4573" t="s">
        <v>554</v>
      </c>
      <c r="H4573" t="s">
        <v>7878</v>
      </c>
      <c r="I4573" t="s">
        <v>557</v>
      </c>
      <c r="J4573">
        <v>507121560.585015</v>
      </c>
      <c r="K4573">
        <v>6.7</v>
      </c>
      <c r="L4573" s="4">
        <v>53157</v>
      </c>
      <c r="M4573" s="4">
        <v>46059</v>
      </c>
    </row>
    <row r="4574" spans="1:13" x14ac:dyDescent="0.4">
      <c r="A4574">
        <v>210001644</v>
      </c>
      <c r="B4574" t="s">
        <v>7818</v>
      </c>
      <c r="C4574" t="s">
        <v>7819</v>
      </c>
      <c r="D4574" t="s">
        <v>2687</v>
      </c>
      <c r="E4574" t="s">
        <v>7914</v>
      </c>
      <c r="F4574" t="s">
        <v>7836</v>
      </c>
      <c r="G4574" t="s">
        <v>2687</v>
      </c>
      <c r="H4574" t="s">
        <v>7836</v>
      </c>
      <c r="I4574" t="s">
        <v>557</v>
      </c>
      <c r="J4574">
        <v>1243909743.04251</v>
      </c>
      <c r="L4574" s="4"/>
      <c r="M4574" s="4"/>
    </row>
    <row r="4575" spans="1:13" x14ac:dyDescent="0.4">
      <c r="A4575">
        <v>210001644</v>
      </c>
      <c r="B4575" t="s">
        <v>7818</v>
      </c>
      <c r="C4575" t="s">
        <v>7819</v>
      </c>
      <c r="D4575" t="s">
        <v>2687</v>
      </c>
      <c r="E4575" t="s">
        <v>7919</v>
      </c>
      <c r="F4575" t="s">
        <v>7920</v>
      </c>
      <c r="G4575" t="s">
        <v>2687</v>
      </c>
      <c r="H4575" t="s">
        <v>7921</v>
      </c>
      <c r="I4575" t="s">
        <v>557</v>
      </c>
      <c r="J4575">
        <v>714701246.50805295</v>
      </c>
      <c r="L4575" s="4"/>
      <c r="M4575" s="4"/>
    </row>
    <row r="4576" spans="1:13" x14ac:dyDescent="0.4">
      <c r="A4576">
        <v>210001644</v>
      </c>
      <c r="B4576" t="s">
        <v>7818</v>
      </c>
      <c r="C4576" t="s">
        <v>7819</v>
      </c>
      <c r="D4576" t="s">
        <v>2687</v>
      </c>
      <c r="E4576" t="s">
        <v>7910</v>
      </c>
      <c r="F4576" t="s">
        <v>7911</v>
      </c>
      <c r="G4576" t="s">
        <v>2687</v>
      </c>
      <c r="H4576" t="s">
        <v>7911</v>
      </c>
      <c r="I4576" t="s">
        <v>557</v>
      </c>
      <c r="J4576">
        <v>1384317120.2761199</v>
      </c>
      <c r="L4576" s="4"/>
      <c r="M4576" s="4"/>
    </row>
    <row r="4577" spans="1:13" x14ac:dyDescent="0.4">
      <c r="A4577">
        <v>210001644</v>
      </c>
      <c r="B4577" t="s">
        <v>7818</v>
      </c>
      <c r="C4577" t="s">
        <v>7819</v>
      </c>
      <c r="D4577" t="s">
        <v>2687</v>
      </c>
      <c r="E4577" t="s">
        <v>7915</v>
      </c>
      <c r="F4577" t="s">
        <v>7916</v>
      </c>
      <c r="G4577" t="s">
        <v>2687</v>
      </c>
      <c r="H4577" t="s">
        <v>7916</v>
      </c>
      <c r="I4577" t="s">
        <v>557</v>
      </c>
      <c r="J4577">
        <v>982943995.16816998</v>
      </c>
      <c r="L4577" s="4"/>
      <c r="M4577" s="4"/>
    </row>
    <row r="4578" spans="1:13" x14ac:dyDescent="0.4">
      <c r="A4578">
        <v>210001644</v>
      </c>
      <c r="B4578" t="s">
        <v>7818</v>
      </c>
      <c r="C4578" t="s">
        <v>7819</v>
      </c>
      <c r="D4578" t="s">
        <v>2687</v>
      </c>
      <c r="E4578" t="s">
        <v>7922</v>
      </c>
      <c r="F4578" t="s">
        <v>7923</v>
      </c>
      <c r="G4578" t="s">
        <v>2687</v>
      </c>
      <c r="H4578" t="s">
        <v>7924</v>
      </c>
      <c r="I4578" t="s">
        <v>557</v>
      </c>
      <c r="J4578">
        <v>1109708455.7018299</v>
      </c>
      <c r="L4578" s="4"/>
      <c r="M4578" s="4"/>
    </row>
    <row r="4579" spans="1:13" x14ac:dyDescent="0.4">
      <c r="A4579">
        <v>210001644</v>
      </c>
      <c r="B4579" t="s">
        <v>7818</v>
      </c>
      <c r="C4579" t="s">
        <v>7819</v>
      </c>
      <c r="D4579" t="s">
        <v>2687</v>
      </c>
      <c r="E4579" t="s">
        <v>7912</v>
      </c>
      <c r="F4579" t="s">
        <v>7913</v>
      </c>
      <c r="G4579" t="s">
        <v>2687</v>
      </c>
      <c r="H4579" t="s">
        <v>7913</v>
      </c>
      <c r="I4579" t="s">
        <v>557</v>
      </c>
      <c r="J4579">
        <v>743644307.20565498</v>
      </c>
      <c r="L4579" s="4"/>
      <c r="M4579" s="4"/>
    </row>
    <row r="4580" spans="1:13" x14ac:dyDescent="0.4">
      <c r="A4580">
        <v>210001644</v>
      </c>
      <c r="B4580" t="s">
        <v>7818</v>
      </c>
      <c r="C4580" t="s">
        <v>7819</v>
      </c>
      <c r="D4580" t="s">
        <v>2687</v>
      </c>
      <c r="E4580" t="s">
        <v>7917</v>
      </c>
      <c r="F4580" t="s">
        <v>7918</v>
      </c>
      <c r="G4580" t="s">
        <v>2687</v>
      </c>
      <c r="H4580" t="s">
        <v>7918</v>
      </c>
      <c r="I4580" t="s">
        <v>557</v>
      </c>
      <c r="J4580">
        <v>271956550.07984602</v>
      </c>
      <c r="L4580" s="4"/>
      <c r="M4580" s="4"/>
    </row>
    <row r="4581" spans="1:13" x14ac:dyDescent="0.4">
      <c r="A4581">
        <v>210001648</v>
      </c>
      <c r="B4581" t="s">
        <v>2210</v>
      </c>
      <c r="C4581" t="s">
        <v>9694</v>
      </c>
      <c r="D4581" t="s">
        <v>606</v>
      </c>
      <c r="F4581" t="s">
        <v>9695</v>
      </c>
      <c r="G4581" t="s">
        <v>606</v>
      </c>
      <c r="I4581" t="s">
        <v>692</v>
      </c>
      <c r="J4581">
        <v>22333228.97100855</v>
      </c>
      <c r="L4581" s="4"/>
      <c r="M4581" s="4"/>
    </row>
    <row r="4582" spans="1:13" x14ac:dyDescent="0.4">
      <c r="A4582">
        <v>210001648</v>
      </c>
      <c r="B4582" t="s">
        <v>2210</v>
      </c>
      <c r="C4582" t="s">
        <v>9694</v>
      </c>
      <c r="D4582" t="s">
        <v>2687</v>
      </c>
      <c r="F4582" t="s">
        <v>9696</v>
      </c>
      <c r="G4582" t="s">
        <v>2687</v>
      </c>
      <c r="I4582" t="s">
        <v>692</v>
      </c>
      <c r="J4582">
        <v>82167838.029382661</v>
      </c>
      <c r="L4582" s="4"/>
      <c r="M4582" s="4"/>
    </row>
    <row r="4583" spans="1:13" x14ac:dyDescent="0.4">
      <c r="A4583">
        <v>210001648</v>
      </c>
      <c r="B4583" t="s">
        <v>2210</v>
      </c>
      <c r="C4583" t="s">
        <v>9694</v>
      </c>
      <c r="D4583" t="s">
        <v>2687</v>
      </c>
      <c r="F4583" t="s">
        <v>9697</v>
      </c>
      <c r="G4583" t="s">
        <v>2687</v>
      </c>
      <c r="I4583" t="s">
        <v>692</v>
      </c>
      <c r="J4583">
        <v>267960519.80078781</v>
      </c>
      <c r="L4583" s="4"/>
      <c r="M4583" s="4"/>
    </row>
    <row r="4584" spans="1:13" x14ac:dyDescent="0.4">
      <c r="A4584">
        <v>210001648</v>
      </c>
      <c r="B4584" t="s">
        <v>2210</v>
      </c>
      <c r="C4584" t="s">
        <v>9694</v>
      </c>
      <c r="D4584" t="s">
        <v>2687</v>
      </c>
      <c r="F4584" t="s">
        <v>9698</v>
      </c>
      <c r="G4584" t="s">
        <v>2687</v>
      </c>
      <c r="I4584" t="s">
        <v>692</v>
      </c>
      <c r="J4584">
        <v>840115770.73355806</v>
      </c>
      <c r="L4584" s="4"/>
      <c r="M4584" s="4"/>
    </row>
    <row r="4585" spans="1:13" x14ac:dyDescent="0.4">
      <c r="A4585">
        <v>210001648</v>
      </c>
      <c r="B4585" t="s">
        <v>2210</v>
      </c>
      <c r="C4585" t="s">
        <v>9694</v>
      </c>
      <c r="D4585" t="s">
        <v>2687</v>
      </c>
      <c r="F4585" t="s">
        <v>9699</v>
      </c>
      <c r="G4585" t="s">
        <v>2687</v>
      </c>
      <c r="I4585" t="s">
        <v>692</v>
      </c>
      <c r="J4585">
        <v>391072555.11182737</v>
      </c>
      <c r="L4585" s="4"/>
      <c r="M4585" s="4"/>
    </row>
    <row r="4586" spans="1:13" x14ac:dyDescent="0.4">
      <c r="A4586">
        <v>210001648</v>
      </c>
      <c r="B4586" t="s">
        <v>2210</v>
      </c>
      <c r="C4586" t="s">
        <v>9694</v>
      </c>
      <c r="D4586" t="s">
        <v>2687</v>
      </c>
      <c r="F4586" t="s">
        <v>9700</v>
      </c>
      <c r="G4586" t="s">
        <v>2687</v>
      </c>
      <c r="I4586" t="s">
        <v>692</v>
      </c>
      <c r="J4586">
        <v>364654637.27951998</v>
      </c>
      <c r="L4586" s="4"/>
      <c r="M4586" s="4"/>
    </row>
    <row r="4587" spans="1:13" x14ac:dyDescent="0.4">
      <c r="A4587">
        <v>210001648</v>
      </c>
      <c r="B4587" t="s">
        <v>2210</v>
      </c>
      <c r="C4587" t="s">
        <v>9694</v>
      </c>
      <c r="D4587" t="s">
        <v>2687</v>
      </c>
      <c r="F4587" t="s">
        <v>9701</v>
      </c>
      <c r="G4587" t="s">
        <v>2687</v>
      </c>
      <c r="I4587" t="s">
        <v>692</v>
      </c>
      <c r="J4587">
        <v>425672835.08620143</v>
      </c>
      <c r="L4587" s="4"/>
      <c r="M4587" s="4"/>
    </row>
    <row r="4588" spans="1:13" x14ac:dyDescent="0.4">
      <c r="A4588">
        <v>210001648</v>
      </c>
      <c r="B4588" t="s">
        <v>2210</v>
      </c>
      <c r="C4588" t="s">
        <v>9694</v>
      </c>
      <c r="D4588" t="s">
        <v>2687</v>
      </c>
      <c r="F4588" t="s">
        <v>9702</v>
      </c>
      <c r="G4588" t="s">
        <v>2687</v>
      </c>
      <c r="I4588" t="s">
        <v>692</v>
      </c>
      <c r="J4588">
        <v>175830360.36620441</v>
      </c>
      <c r="L4588" s="4"/>
      <c r="M4588" s="4"/>
    </row>
    <row r="4589" spans="1:13" x14ac:dyDescent="0.4">
      <c r="A4589">
        <v>210001648</v>
      </c>
      <c r="B4589" t="s">
        <v>2210</v>
      </c>
      <c r="C4589" t="s">
        <v>9694</v>
      </c>
      <c r="D4589" t="s">
        <v>2687</v>
      </c>
      <c r="F4589" t="s">
        <v>9703</v>
      </c>
      <c r="G4589" t="s">
        <v>2687</v>
      </c>
      <c r="I4589" t="s">
        <v>692</v>
      </c>
      <c r="J4589">
        <v>486034242.15553123</v>
      </c>
      <c r="L4589" s="4"/>
      <c r="M4589" s="4"/>
    </row>
    <row r="4590" spans="1:13" x14ac:dyDescent="0.4">
      <c r="A4590">
        <v>210001648</v>
      </c>
      <c r="B4590" t="s">
        <v>2210</v>
      </c>
      <c r="C4590" t="s">
        <v>9694</v>
      </c>
      <c r="D4590" t="s">
        <v>2687</v>
      </c>
      <c r="F4590" t="s">
        <v>9704</v>
      </c>
      <c r="G4590" t="s">
        <v>2687</v>
      </c>
      <c r="I4590" t="s">
        <v>692</v>
      </c>
      <c r="J4590">
        <v>424309771.5438813</v>
      </c>
      <c r="L4590" s="4"/>
      <c r="M4590" s="4"/>
    </row>
    <row r="4591" spans="1:13" x14ac:dyDescent="0.4">
      <c r="A4591">
        <v>210001648</v>
      </c>
      <c r="B4591" t="s">
        <v>2210</v>
      </c>
      <c r="C4591" t="s">
        <v>9694</v>
      </c>
      <c r="D4591" t="s">
        <v>2687</v>
      </c>
      <c r="F4591" t="s">
        <v>9705</v>
      </c>
      <c r="G4591" t="s">
        <v>2687</v>
      </c>
      <c r="I4591" t="s">
        <v>692</v>
      </c>
      <c r="J4591">
        <v>72107743.034935638</v>
      </c>
      <c r="L4591" s="4"/>
      <c r="M4591" s="4"/>
    </row>
    <row r="4592" spans="1:13" x14ac:dyDescent="0.4">
      <c r="A4592">
        <v>210001648</v>
      </c>
      <c r="B4592" t="s">
        <v>2210</v>
      </c>
      <c r="C4592" t="s">
        <v>9694</v>
      </c>
      <c r="D4592" t="s">
        <v>2687</v>
      </c>
      <c r="F4592" t="s">
        <v>9706</v>
      </c>
      <c r="G4592" t="s">
        <v>2687</v>
      </c>
      <c r="I4592" t="s">
        <v>692</v>
      </c>
      <c r="J4592">
        <v>36701668.051927254</v>
      </c>
      <c r="L4592" s="4"/>
      <c r="M4592" s="4"/>
    </row>
    <row r="4593" spans="1:13" x14ac:dyDescent="0.4">
      <c r="A4593">
        <v>210001648</v>
      </c>
      <c r="B4593" t="s">
        <v>2210</v>
      </c>
      <c r="C4593" t="s">
        <v>9694</v>
      </c>
      <c r="D4593" t="s">
        <v>2687</v>
      </c>
      <c r="F4593" t="s">
        <v>9707</v>
      </c>
      <c r="G4593" t="s">
        <v>2687</v>
      </c>
      <c r="I4593" t="s">
        <v>692</v>
      </c>
      <c r="J4593">
        <v>100100716.0045118</v>
      </c>
      <c r="L4593" s="4"/>
      <c r="M4593" s="4"/>
    </row>
    <row r="4594" spans="1:13" x14ac:dyDescent="0.4">
      <c r="A4594">
        <v>210001648</v>
      </c>
      <c r="B4594" t="s">
        <v>2210</v>
      </c>
      <c r="C4594" t="s">
        <v>9694</v>
      </c>
      <c r="D4594" t="s">
        <v>2687</v>
      </c>
      <c r="F4594" t="s">
        <v>9708</v>
      </c>
      <c r="G4594" t="s">
        <v>2687</v>
      </c>
      <c r="I4594" t="s">
        <v>692</v>
      </c>
      <c r="J4594">
        <v>140437455.7981858</v>
      </c>
      <c r="L4594" s="4"/>
      <c r="M4594" s="4"/>
    </row>
    <row r="4595" spans="1:13" x14ac:dyDescent="0.4">
      <c r="A4595">
        <v>210001648</v>
      </c>
      <c r="B4595" t="s">
        <v>2210</v>
      </c>
      <c r="C4595" t="s">
        <v>9694</v>
      </c>
      <c r="D4595" t="s">
        <v>2687</v>
      </c>
      <c r="F4595" t="s">
        <v>9709</v>
      </c>
      <c r="G4595" t="s">
        <v>2687</v>
      </c>
      <c r="I4595" t="s">
        <v>692</v>
      </c>
      <c r="J4595">
        <v>985237020.47047496</v>
      </c>
      <c r="L4595" s="4"/>
      <c r="M4595" s="4"/>
    </row>
    <row r="4596" spans="1:13" x14ac:dyDescent="0.4">
      <c r="A4596">
        <v>210001648</v>
      </c>
      <c r="B4596" t="s">
        <v>2210</v>
      </c>
      <c r="C4596" t="s">
        <v>9694</v>
      </c>
      <c r="D4596" t="s">
        <v>2687</v>
      </c>
      <c r="F4596" t="s">
        <v>9710</v>
      </c>
      <c r="G4596" t="s">
        <v>2687</v>
      </c>
      <c r="I4596" t="s">
        <v>692</v>
      </c>
      <c r="J4596">
        <v>225376326.818685</v>
      </c>
      <c r="L4596" s="4"/>
      <c r="M4596" s="4"/>
    </row>
    <row r="4597" spans="1:13" x14ac:dyDescent="0.4">
      <c r="A4597">
        <v>210001648</v>
      </c>
      <c r="B4597" t="s">
        <v>2210</v>
      </c>
      <c r="C4597" t="s">
        <v>9694</v>
      </c>
      <c r="D4597" t="s">
        <v>2687</v>
      </c>
      <c r="F4597" t="s">
        <v>9711</v>
      </c>
      <c r="G4597" t="s">
        <v>2687</v>
      </c>
      <c r="I4597" t="s">
        <v>692</v>
      </c>
      <c r="J4597">
        <v>107007873.1777003</v>
      </c>
      <c r="L4597" s="4"/>
      <c r="M4597" s="4"/>
    </row>
    <row r="4598" spans="1:13" x14ac:dyDescent="0.4">
      <c r="A4598">
        <v>210001648</v>
      </c>
      <c r="B4598" t="s">
        <v>2210</v>
      </c>
      <c r="C4598" t="s">
        <v>9694</v>
      </c>
      <c r="D4598" t="s">
        <v>2687</v>
      </c>
      <c r="F4598" t="s">
        <v>9712</v>
      </c>
      <c r="G4598" t="s">
        <v>2687</v>
      </c>
      <c r="I4598" t="s">
        <v>692</v>
      </c>
      <c r="J4598">
        <v>550048207.11080348</v>
      </c>
      <c r="L4598" s="4"/>
      <c r="M4598" s="4"/>
    </row>
    <row r="4599" spans="1:13" x14ac:dyDescent="0.4">
      <c r="A4599">
        <v>210001648</v>
      </c>
      <c r="B4599" t="s">
        <v>2210</v>
      </c>
      <c r="C4599" t="s">
        <v>9694</v>
      </c>
      <c r="D4599" t="s">
        <v>2687</v>
      </c>
      <c r="F4599" t="s">
        <v>9713</v>
      </c>
      <c r="G4599" t="s">
        <v>2687</v>
      </c>
      <c r="I4599" t="s">
        <v>692</v>
      </c>
      <c r="J4599">
        <v>820232127.35061061</v>
      </c>
      <c r="L4599" s="4"/>
      <c r="M4599" s="4"/>
    </row>
    <row r="4600" spans="1:13" x14ac:dyDescent="0.4">
      <c r="A4600">
        <v>210001648</v>
      </c>
      <c r="B4600" t="s">
        <v>2210</v>
      </c>
      <c r="C4600" t="s">
        <v>9694</v>
      </c>
      <c r="D4600" t="s">
        <v>2687</v>
      </c>
      <c r="F4600" t="s">
        <v>9714</v>
      </c>
      <c r="G4600" t="s">
        <v>2687</v>
      </c>
      <c r="I4600" t="s">
        <v>692</v>
      </c>
      <c r="J4600">
        <v>216589148.71254581</v>
      </c>
      <c r="L4600" s="4"/>
      <c r="M4600" s="4"/>
    </row>
    <row r="4601" spans="1:13" x14ac:dyDescent="0.4">
      <c r="A4601">
        <v>210001648</v>
      </c>
      <c r="B4601" t="s">
        <v>2210</v>
      </c>
      <c r="C4601" t="s">
        <v>9694</v>
      </c>
      <c r="D4601" t="s">
        <v>2687</v>
      </c>
      <c r="F4601" t="s">
        <v>9715</v>
      </c>
      <c r="G4601" t="s">
        <v>2687</v>
      </c>
      <c r="I4601" t="s">
        <v>692</v>
      </c>
      <c r="J4601">
        <v>812789466.3125757</v>
      </c>
      <c r="L4601" s="4"/>
      <c r="M4601" s="4"/>
    </row>
    <row r="4602" spans="1:13" x14ac:dyDescent="0.4">
      <c r="A4602">
        <v>210001648</v>
      </c>
      <c r="B4602" t="s">
        <v>2210</v>
      </c>
      <c r="C4602" t="s">
        <v>9694</v>
      </c>
      <c r="D4602" t="s">
        <v>2687</v>
      </c>
      <c r="F4602" t="s">
        <v>9716</v>
      </c>
      <c r="G4602" t="s">
        <v>2687</v>
      </c>
      <c r="I4602" t="s">
        <v>692</v>
      </c>
      <c r="J4602">
        <v>629151635.57448745</v>
      </c>
      <c r="L4602" s="4"/>
      <c r="M4602" s="4"/>
    </row>
    <row r="4603" spans="1:13" x14ac:dyDescent="0.4">
      <c r="A4603">
        <v>210001648</v>
      </c>
      <c r="B4603" t="s">
        <v>2210</v>
      </c>
      <c r="C4603" t="s">
        <v>9694</v>
      </c>
      <c r="D4603" t="s">
        <v>2687</v>
      </c>
      <c r="F4603" t="s">
        <v>9717</v>
      </c>
      <c r="G4603" t="s">
        <v>2687</v>
      </c>
      <c r="I4603" t="s">
        <v>692</v>
      </c>
      <c r="J4603">
        <v>748663143.57970691</v>
      </c>
      <c r="L4603" s="4"/>
      <c r="M4603" s="4"/>
    </row>
    <row r="4604" spans="1:13" x14ac:dyDescent="0.4">
      <c r="A4604">
        <v>210001648</v>
      </c>
      <c r="B4604" t="s">
        <v>2210</v>
      </c>
      <c r="C4604" t="s">
        <v>9694</v>
      </c>
      <c r="D4604" t="s">
        <v>2687</v>
      </c>
      <c r="F4604" t="s">
        <v>9718</v>
      </c>
      <c r="G4604" t="s">
        <v>2687</v>
      </c>
      <c r="I4604" t="s">
        <v>692</v>
      </c>
      <c r="J4604">
        <v>92530071.272790626</v>
      </c>
      <c r="L4604" s="4"/>
      <c r="M4604" s="4"/>
    </row>
    <row r="4605" spans="1:13" x14ac:dyDescent="0.4">
      <c r="A4605">
        <v>210001648</v>
      </c>
      <c r="B4605" t="s">
        <v>2210</v>
      </c>
      <c r="C4605" t="s">
        <v>9694</v>
      </c>
      <c r="D4605" t="s">
        <v>2687</v>
      </c>
      <c r="F4605" t="s">
        <v>9719</v>
      </c>
      <c r="G4605" t="s">
        <v>2687</v>
      </c>
      <c r="I4605" t="s">
        <v>692</v>
      </c>
      <c r="J4605">
        <v>581968995.91915238</v>
      </c>
      <c r="L4605" s="4"/>
      <c r="M4605" s="4"/>
    </row>
    <row r="4606" spans="1:13" x14ac:dyDescent="0.4">
      <c r="A4606">
        <v>210001648</v>
      </c>
      <c r="B4606" t="s">
        <v>2210</v>
      </c>
      <c r="C4606" t="s">
        <v>9694</v>
      </c>
      <c r="D4606" t="s">
        <v>2687</v>
      </c>
      <c r="F4606" t="s">
        <v>9720</v>
      </c>
      <c r="G4606" t="s">
        <v>2687</v>
      </c>
      <c r="I4606" t="s">
        <v>692</v>
      </c>
      <c r="J4606">
        <v>1106413674.4601319</v>
      </c>
      <c r="L4606" s="4"/>
      <c r="M4606" s="4"/>
    </row>
    <row r="4607" spans="1:13" x14ac:dyDescent="0.4">
      <c r="A4607">
        <v>210001648</v>
      </c>
      <c r="B4607" t="s">
        <v>2210</v>
      </c>
      <c r="C4607" t="s">
        <v>9694</v>
      </c>
      <c r="D4607" t="s">
        <v>2687</v>
      </c>
      <c r="F4607" t="s">
        <v>9721</v>
      </c>
      <c r="G4607" t="s">
        <v>2687</v>
      </c>
      <c r="I4607" t="s">
        <v>692</v>
      </c>
      <c r="J4607">
        <v>2756413198.0002818</v>
      </c>
      <c r="L4607" s="4"/>
      <c r="M4607" s="4"/>
    </row>
    <row r="4608" spans="1:13" x14ac:dyDescent="0.4">
      <c r="A4608">
        <v>210001648</v>
      </c>
      <c r="B4608" t="s">
        <v>2210</v>
      </c>
      <c r="C4608" t="s">
        <v>9694</v>
      </c>
      <c r="D4608" t="s">
        <v>2687</v>
      </c>
      <c r="F4608" t="s">
        <v>9722</v>
      </c>
      <c r="G4608" t="s">
        <v>2687</v>
      </c>
      <c r="I4608" t="s">
        <v>692</v>
      </c>
      <c r="J4608">
        <v>459388371.97112638</v>
      </c>
      <c r="L4608" s="4"/>
      <c r="M4608" s="4"/>
    </row>
    <row r="4609" spans="1:13" x14ac:dyDescent="0.4">
      <c r="A4609">
        <v>210001648</v>
      </c>
      <c r="B4609" t="s">
        <v>2210</v>
      </c>
      <c r="C4609" t="s">
        <v>9694</v>
      </c>
      <c r="D4609" t="s">
        <v>2687</v>
      </c>
      <c r="F4609" t="s">
        <v>9723</v>
      </c>
      <c r="G4609" t="s">
        <v>2687</v>
      </c>
      <c r="I4609" t="s">
        <v>692</v>
      </c>
      <c r="J4609">
        <v>161795050.9208461</v>
      </c>
      <c r="L4609" s="4"/>
      <c r="M4609" s="4"/>
    </row>
    <row r="4610" spans="1:13" x14ac:dyDescent="0.4">
      <c r="A4610">
        <v>210001648</v>
      </c>
      <c r="B4610" t="s">
        <v>2210</v>
      </c>
      <c r="C4610" t="s">
        <v>9694</v>
      </c>
      <c r="D4610" t="s">
        <v>2687</v>
      </c>
      <c r="F4610" t="s">
        <v>9724</v>
      </c>
      <c r="G4610" t="s">
        <v>2687</v>
      </c>
      <c r="I4610" t="s">
        <v>692</v>
      </c>
      <c r="J4610">
        <v>263343787.08527449</v>
      </c>
      <c r="L4610" s="4"/>
      <c r="M4610" s="4"/>
    </row>
    <row r="4611" spans="1:13" x14ac:dyDescent="0.4">
      <c r="A4611">
        <v>210001648</v>
      </c>
      <c r="B4611" t="s">
        <v>2210</v>
      </c>
      <c r="C4611" t="s">
        <v>9694</v>
      </c>
      <c r="D4611" t="s">
        <v>2687</v>
      </c>
      <c r="F4611" t="s">
        <v>9725</v>
      </c>
      <c r="G4611" t="s">
        <v>2687</v>
      </c>
      <c r="I4611" t="s">
        <v>692</v>
      </c>
      <c r="J4611">
        <v>290092062.82690942</v>
      </c>
      <c r="L4611" s="4"/>
      <c r="M4611" s="4"/>
    </row>
    <row r="4612" spans="1:13" x14ac:dyDescent="0.4">
      <c r="A4612">
        <v>210001648</v>
      </c>
      <c r="B4612" t="s">
        <v>2210</v>
      </c>
      <c r="C4612" t="s">
        <v>9694</v>
      </c>
      <c r="D4612" t="s">
        <v>2687</v>
      </c>
      <c r="F4612" t="s">
        <v>9726</v>
      </c>
      <c r="G4612" t="s">
        <v>2687</v>
      </c>
      <c r="I4612" t="s">
        <v>692</v>
      </c>
      <c r="J4612">
        <v>26109771.0465644</v>
      </c>
      <c r="L4612" s="4"/>
      <c r="M4612" s="4"/>
    </row>
    <row r="4613" spans="1:13" x14ac:dyDescent="0.4">
      <c r="A4613">
        <v>210001648</v>
      </c>
      <c r="B4613" t="s">
        <v>2210</v>
      </c>
      <c r="C4613" t="s">
        <v>9694</v>
      </c>
      <c r="D4613" t="s">
        <v>2687</v>
      </c>
      <c r="F4613" t="s">
        <v>9727</v>
      </c>
      <c r="G4613" t="s">
        <v>2687</v>
      </c>
      <c r="I4613" t="s">
        <v>692</v>
      </c>
      <c r="J4613">
        <v>1412014496.2105241</v>
      </c>
      <c r="L4613" s="4"/>
      <c r="M4613" s="4"/>
    </row>
    <row r="4614" spans="1:13" x14ac:dyDescent="0.4">
      <c r="A4614">
        <v>210001648</v>
      </c>
      <c r="B4614" t="s">
        <v>2210</v>
      </c>
      <c r="C4614" t="s">
        <v>9694</v>
      </c>
      <c r="D4614" t="s">
        <v>2687</v>
      </c>
      <c r="F4614" t="s">
        <v>9728</v>
      </c>
      <c r="G4614" t="s">
        <v>2687</v>
      </c>
      <c r="I4614" t="s">
        <v>692</v>
      </c>
      <c r="J4614">
        <v>761015672.07818353</v>
      </c>
      <c r="L4614" s="4"/>
      <c r="M4614" s="4"/>
    </row>
    <row r="4615" spans="1:13" x14ac:dyDescent="0.4">
      <c r="A4615">
        <v>210001648</v>
      </c>
      <c r="B4615" t="s">
        <v>2210</v>
      </c>
      <c r="C4615" t="s">
        <v>9694</v>
      </c>
      <c r="D4615" t="s">
        <v>2687</v>
      </c>
      <c r="F4615" t="s">
        <v>9729</v>
      </c>
      <c r="G4615" t="s">
        <v>2687</v>
      </c>
      <c r="I4615" t="s">
        <v>692</v>
      </c>
      <c r="J4615">
        <v>1010927607.715655</v>
      </c>
      <c r="L4615" s="4"/>
      <c r="M4615" s="4"/>
    </row>
    <row r="4616" spans="1:13" x14ac:dyDescent="0.4">
      <c r="A4616">
        <v>210001648</v>
      </c>
      <c r="B4616" t="s">
        <v>2210</v>
      </c>
      <c r="C4616" t="s">
        <v>9694</v>
      </c>
      <c r="D4616" t="s">
        <v>2687</v>
      </c>
      <c r="F4616" t="s">
        <v>9730</v>
      </c>
      <c r="G4616" t="s">
        <v>2687</v>
      </c>
      <c r="I4616" t="s">
        <v>692</v>
      </c>
      <c r="J4616">
        <v>1670137553.1165791</v>
      </c>
      <c r="L4616" s="4"/>
      <c r="M4616" s="4"/>
    </row>
    <row r="4617" spans="1:13" x14ac:dyDescent="0.4">
      <c r="A4617">
        <v>210001648</v>
      </c>
      <c r="B4617" t="s">
        <v>2210</v>
      </c>
      <c r="C4617" t="s">
        <v>9694</v>
      </c>
      <c r="D4617" t="s">
        <v>2687</v>
      </c>
      <c r="F4617" t="s">
        <v>9731</v>
      </c>
      <c r="G4617" t="s">
        <v>2687</v>
      </c>
      <c r="I4617" t="s">
        <v>692</v>
      </c>
      <c r="J4617">
        <v>42762365.630086273</v>
      </c>
      <c r="L4617" s="4"/>
      <c r="M4617" s="4"/>
    </row>
    <row r="4618" spans="1:13" x14ac:dyDescent="0.4">
      <c r="A4618">
        <v>210001648</v>
      </c>
      <c r="B4618" t="s">
        <v>2210</v>
      </c>
      <c r="C4618" t="s">
        <v>9694</v>
      </c>
      <c r="D4618" t="s">
        <v>2687</v>
      </c>
      <c r="F4618" t="s">
        <v>9732</v>
      </c>
      <c r="G4618" t="s">
        <v>2687</v>
      </c>
      <c r="I4618" t="s">
        <v>692</v>
      </c>
      <c r="J4618">
        <v>135110636.81008691</v>
      </c>
      <c r="L4618" s="4"/>
      <c r="M4618" s="4"/>
    </row>
    <row r="4619" spans="1:13" x14ac:dyDescent="0.4">
      <c r="A4619">
        <v>210001648</v>
      </c>
      <c r="B4619" t="s">
        <v>2210</v>
      </c>
      <c r="C4619" t="s">
        <v>9694</v>
      </c>
      <c r="D4619" t="s">
        <v>2687</v>
      </c>
      <c r="F4619" t="s">
        <v>9733</v>
      </c>
      <c r="G4619" t="s">
        <v>2687</v>
      </c>
      <c r="I4619" t="s">
        <v>692</v>
      </c>
      <c r="J4619">
        <v>245136134.81662229</v>
      </c>
      <c r="L4619" s="4"/>
      <c r="M4619" s="4"/>
    </row>
    <row r="4620" spans="1:13" x14ac:dyDescent="0.4">
      <c r="A4620">
        <v>210001648</v>
      </c>
      <c r="B4620" t="s">
        <v>2210</v>
      </c>
      <c r="C4620" t="s">
        <v>9694</v>
      </c>
      <c r="D4620" t="s">
        <v>2687</v>
      </c>
      <c r="F4620" t="s">
        <v>9734</v>
      </c>
      <c r="G4620" t="s">
        <v>2687</v>
      </c>
      <c r="I4620" t="s">
        <v>692</v>
      </c>
      <c r="J4620">
        <v>140389201.48111859</v>
      </c>
      <c r="L4620" s="4"/>
      <c r="M4620" s="4"/>
    </row>
    <row r="4621" spans="1:13" x14ac:dyDescent="0.4">
      <c r="A4621">
        <v>210001648</v>
      </c>
      <c r="B4621" t="s">
        <v>2210</v>
      </c>
      <c r="C4621" t="s">
        <v>9694</v>
      </c>
      <c r="D4621" t="s">
        <v>2687</v>
      </c>
      <c r="F4621" t="s">
        <v>9735</v>
      </c>
      <c r="G4621" t="s">
        <v>2687</v>
      </c>
      <c r="I4621" t="s">
        <v>692</v>
      </c>
      <c r="J4621">
        <v>37216634.998484612</v>
      </c>
      <c r="L4621" s="4"/>
      <c r="M4621" s="4"/>
    </row>
    <row r="4622" spans="1:13" x14ac:dyDescent="0.4">
      <c r="A4622">
        <v>210001648</v>
      </c>
      <c r="B4622" t="s">
        <v>2210</v>
      </c>
      <c r="C4622" t="s">
        <v>9694</v>
      </c>
      <c r="D4622" t="s">
        <v>2687</v>
      </c>
      <c r="F4622" t="s">
        <v>9736</v>
      </c>
      <c r="G4622" t="s">
        <v>2687</v>
      </c>
      <c r="I4622" t="s">
        <v>692</v>
      </c>
      <c r="J4622">
        <v>448363897.5220167</v>
      </c>
      <c r="L4622" s="4"/>
      <c r="M4622" s="4"/>
    </row>
    <row r="4623" spans="1:13" x14ac:dyDescent="0.4">
      <c r="A4623">
        <v>210001648</v>
      </c>
      <c r="B4623" t="s">
        <v>2210</v>
      </c>
      <c r="C4623" t="s">
        <v>9694</v>
      </c>
      <c r="D4623" t="s">
        <v>2687</v>
      </c>
      <c r="F4623" t="s">
        <v>9737</v>
      </c>
      <c r="G4623" t="s">
        <v>2687</v>
      </c>
      <c r="I4623" t="s">
        <v>692</v>
      </c>
      <c r="J4623">
        <v>441941776.22516161</v>
      </c>
      <c r="L4623" s="4"/>
      <c r="M4623" s="4"/>
    </row>
    <row r="4624" spans="1:13" x14ac:dyDescent="0.4">
      <c r="A4624">
        <v>210001648</v>
      </c>
      <c r="B4624" t="s">
        <v>2210</v>
      </c>
      <c r="C4624" t="s">
        <v>9694</v>
      </c>
      <c r="D4624" t="s">
        <v>2687</v>
      </c>
      <c r="F4624" t="s">
        <v>9738</v>
      </c>
      <c r="G4624" t="s">
        <v>2687</v>
      </c>
      <c r="I4624" t="s">
        <v>692</v>
      </c>
      <c r="J4624">
        <v>88447075.205423281</v>
      </c>
      <c r="L4624" s="4"/>
      <c r="M4624" s="4"/>
    </row>
    <row r="4625" spans="1:13" x14ac:dyDescent="0.4">
      <c r="A4625">
        <v>210001648</v>
      </c>
      <c r="B4625" t="s">
        <v>2210</v>
      </c>
      <c r="C4625" t="s">
        <v>9694</v>
      </c>
      <c r="D4625" t="s">
        <v>2687</v>
      </c>
      <c r="F4625" t="s">
        <v>9739</v>
      </c>
      <c r="G4625" t="s">
        <v>2687</v>
      </c>
      <c r="I4625" t="s">
        <v>692</v>
      </c>
      <c r="J4625">
        <v>548025264.85247612</v>
      </c>
      <c r="L4625" s="4"/>
      <c r="M4625" s="4"/>
    </row>
    <row r="4626" spans="1:13" x14ac:dyDescent="0.4">
      <c r="A4626">
        <v>210001648</v>
      </c>
      <c r="B4626" t="s">
        <v>2210</v>
      </c>
      <c r="C4626" t="s">
        <v>9694</v>
      </c>
      <c r="D4626" t="s">
        <v>2687</v>
      </c>
      <c r="F4626" t="s">
        <v>9740</v>
      </c>
      <c r="G4626" t="s">
        <v>2687</v>
      </c>
      <c r="I4626" t="s">
        <v>692</v>
      </c>
      <c r="J4626">
        <v>985741253.90086126</v>
      </c>
      <c r="L4626" s="4"/>
      <c r="M4626" s="4"/>
    </row>
    <row r="4627" spans="1:13" x14ac:dyDescent="0.4">
      <c r="A4627">
        <v>210001648</v>
      </c>
      <c r="B4627" t="s">
        <v>2210</v>
      </c>
      <c r="C4627" t="s">
        <v>9694</v>
      </c>
      <c r="D4627" t="s">
        <v>2687</v>
      </c>
      <c r="F4627" t="s">
        <v>9741</v>
      </c>
      <c r="G4627" t="s">
        <v>2687</v>
      </c>
      <c r="I4627" t="s">
        <v>692</v>
      </c>
      <c r="J4627">
        <v>1120813570.011966</v>
      </c>
      <c r="L4627" s="4"/>
      <c r="M4627" s="4"/>
    </row>
    <row r="4628" spans="1:13" x14ac:dyDescent="0.4">
      <c r="A4628">
        <v>210001648</v>
      </c>
      <c r="B4628" t="s">
        <v>2210</v>
      </c>
      <c r="C4628" t="s">
        <v>9694</v>
      </c>
      <c r="D4628" t="s">
        <v>2687</v>
      </c>
      <c r="F4628" t="s">
        <v>9742</v>
      </c>
      <c r="G4628" t="s">
        <v>2687</v>
      </c>
      <c r="I4628" t="s">
        <v>692</v>
      </c>
      <c r="J4628">
        <v>217225848.98635349</v>
      </c>
      <c r="L4628" s="4"/>
      <c r="M4628" s="4"/>
    </row>
    <row r="4629" spans="1:13" x14ac:dyDescent="0.4">
      <c r="A4629">
        <v>210001648</v>
      </c>
      <c r="B4629" t="s">
        <v>2210</v>
      </c>
      <c r="C4629" t="s">
        <v>9694</v>
      </c>
      <c r="D4629" t="s">
        <v>2687</v>
      </c>
      <c r="F4629" t="s">
        <v>9743</v>
      </c>
      <c r="G4629" t="s">
        <v>2687</v>
      </c>
      <c r="I4629" t="s">
        <v>692</v>
      </c>
      <c r="J4629">
        <v>123584198.4088801</v>
      </c>
      <c r="L4629" s="4"/>
      <c r="M4629" s="4"/>
    </row>
    <row r="4630" spans="1:13" x14ac:dyDescent="0.4">
      <c r="A4630">
        <v>210001648</v>
      </c>
      <c r="B4630" t="s">
        <v>2210</v>
      </c>
      <c r="C4630" t="s">
        <v>9694</v>
      </c>
      <c r="D4630" t="s">
        <v>2687</v>
      </c>
      <c r="F4630" t="s">
        <v>9744</v>
      </c>
      <c r="G4630" t="s">
        <v>2687</v>
      </c>
      <c r="I4630" t="s">
        <v>692</v>
      </c>
      <c r="J4630">
        <v>601648014.21045041</v>
      </c>
      <c r="L4630" s="4"/>
      <c r="M4630" s="4"/>
    </row>
    <row r="4631" spans="1:13" x14ac:dyDescent="0.4">
      <c r="A4631">
        <v>210001648</v>
      </c>
      <c r="B4631" t="s">
        <v>2210</v>
      </c>
      <c r="C4631" t="s">
        <v>9694</v>
      </c>
      <c r="D4631" t="s">
        <v>2687</v>
      </c>
      <c r="F4631" t="s">
        <v>9745</v>
      </c>
      <c r="G4631" t="s">
        <v>2687</v>
      </c>
      <c r="I4631" t="s">
        <v>692</v>
      </c>
      <c r="J4631">
        <v>1373157735.2956259</v>
      </c>
      <c r="L4631" s="4"/>
      <c r="M4631" s="4"/>
    </row>
    <row r="4632" spans="1:13" x14ac:dyDescent="0.4">
      <c r="A4632">
        <v>210001648</v>
      </c>
      <c r="B4632" t="s">
        <v>2210</v>
      </c>
      <c r="C4632" t="s">
        <v>9694</v>
      </c>
      <c r="D4632" t="s">
        <v>2687</v>
      </c>
      <c r="F4632" t="s">
        <v>9746</v>
      </c>
      <c r="G4632" t="s">
        <v>2687</v>
      </c>
      <c r="I4632" t="s">
        <v>692</v>
      </c>
      <c r="J4632">
        <v>847043948.48434317</v>
      </c>
      <c r="L4632" s="4"/>
      <c r="M4632" s="4"/>
    </row>
    <row r="4633" spans="1:13" x14ac:dyDescent="0.4">
      <c r="A4633">
        <v>210001648</v>
      </c>
      <c r="B4633" t="s">
        <v>2210</v>
      </c>
      <c r="C4633" t="s">
        <v>9694</v>
      </c>
      <c r="D4633" t="s">
        <v>2687</v>
      </c>
      <c r="F4633" t="s">
        <v>9747</v>
      </c>
      <c r="G4633" t="s">
        <v>2687</v>
      </c>
      <c r="I4633" t="s">
        <v>692</v>
      </c>
      <c r="J4633">
        <v>633579462.12584627</v>
      </c>
      <c r="L4633" s="4"/>
      <c r="M4633" s="4"/>
    </row>
    <row r="4634" spans="1:13" x14ac:dyDescent="0.4">
      <c r="A4634">
        <v>210001648</v>
      </c>
      <c r="B4634" t="s">
        <v>2210</v>
      </c>
      <c r="C4634" t="s">
        <v>9694</v>
      </c>
      <c r="D4634" t="s">
        <v>2687</v>
      </c>
      <c r="F4634" t="s">
        <v>9748</v>
      </c>
      <c r="G4634" t="s">
        <v>2687</v>
      </c>
      <c r="I4634" t="s">
        <v>692</v>
      </c>
      <c r="J4634">
        <v>2900337372.3487692</v>
      </c>
      <c r="L4634" s="4"/>
      <c r="M4634" s="4"/>
    </row>
    <row r="4635" spans="1:13" x14ac:dyDescent="0.4">
      <c r="A4635">
        <v>210001679</v>
      </c>
      <c r="B4635" t="s">
        <v>7925</v>
      </c>
      <c r="C4635" t="s">
        <v>7926</v>
      </c>
      <c r="D4635" t="s">
        <v>554</v>
      </c>
      <c r="E4635" t="s">
        <v>7932</v>
      </c>
      <c r="F4635" t="s">
        <v>7933</v>
      </c>
      <c r="G4635" t="s">
        <v>554</v>
      </c>
      <c r="H4635" t="s">
        <v>7929</v>
      </c>
      <c r="I4635" t="s">
        <v>557</v>
      </c>
      <c r="J4635">
        <v>54539456757.105202</v>
      </c>
      <c r="K4635">
        <v>12</v>
      </c>
      <c r="L4635" s="4">
        <v>54788</v>
      </c>
      <c r="M4635" s="4">
        <v>45098</v>
      </c>
    </row>
    <row r="4636" spans="1:13" x14ac:dyDescent="0.4">
      <c r="A4636">
        <v>210001679</v>
      </c>
      <c r="B4636" t="s">
        <v>7925</v>
      </c>
      <c r="C4636" t="s">
        <v>7926</v>
      </c>
      <c r="D4636" t="s">
        <v>554</v>
      </c>
      <c r="E4636" t="s">
        <v>7934</v>
      </c>
      <c r="F4636" t="s">
        <v>7935</v>
      </c>
      <c r="G4636" t="s">
        <v>554</v>
      </c>
      <c r="H4636" t="s">
        <v>7929</v>
      </c>
      <c r="I4636" t="s">
        <v>557</v>
      </c>
      <c r="J4636">
        <v>10943682722.749399</v>
      </c>
      <c r="K4636">
        <v>12</v>
      </c>
      <c r="L4636" s="4">
        <v>54788</v>
      </c>
      <c r="M4636" s="4">
        <v>45098</v>
      </c>
    </row>
    <row r="4637" spans="1:13" x14ac:dyDescent="0.4">
      <c r="A4637">
        <v>210001679</v>
      </c>
      <c r="B4637" t="s">
        <v>7925</v>
      </c>
      <c r="C4637" t="s">
        <v>7926</v>
      </c>
      <c r="D4637" t="s">
        <v>554</v>
      </c>
      <c r="E4637" t="s">
        <v>7927</v>
      </c>
      <c r="F4637" t="s">
        <v>7928</v>
      </c>
      <c r="G4637" t="s">
        <v>554</v>
      </c>
      <c r="H4637" t="s">
        <v>7929</v>
      </c>
      <c r="I4637" t="s">
        <v>557</v>
      </c>
      <c r="J4637">
        <v>116236800591.189</v>
      </c>
      <c r="K4637">
        <v>6.1</v>
      </c>
      <c r="L4637" s="4">
        <v>53682</v>
      </c>
      <c r="M4637" s="4">
        <v>45098</v>
      </c>
    </row>
    <row r="4638" spans="1:13" x14ac:dyDescent="0.4">
      <c r="A4638">
        <v>210001679</v>
      </c>
      <c r="B4638" t="s">
        <v>7925</v>
      </c>
      <c r="C4638" t="s">
        <v>7926</v>
      </c>
      <c r="D4638" t="s">
        <v>554</v>
      </c>
      <c r="E4638" t="s">
        <v>7930</v>
      </c>
      <c r="F4638" t="s">
        <v>7931</v>
      </c>
      <c r="G4638" t="s">
        <v>554</v>
      </c>
      <c r="H4638" t="s">
        <v>7929</v>
      </c>
      <c r="I4638" t="s">
        <v>557</v>
      </c>
      <c r="J4638">
        <v>140652500738.28799</v>
      </c>
      <c r="K4638">
        <v>6.4</v>
      </c>
      <c r="L4638" s="4">
        <v>53682</v>
      </c>
      <c r="M4638" s="4">
        <v>45098</v>
      </c>
    </row>
    <row r="4639" spans="1:13" x14ac:dyDescent="0.4">
      <c r="A4639">
        <v>210001679</v>
      </c>
      <c r="B4639" t="s">
        <v>7925</v>
      </c>
      <c r="C4639" t="s">
        <v>7926</v>
      </c>
      <c r="D4639" t="s">
        <v>2687</v>
      </c>
      <c r="E4639" t="s">
        <v>7936</v>
      </c>
      <c r="F4639" t="s">
        <v>7937</v>
      </c>
      <c r="G4639" t="s">
        <v>2687</v>
      </c>
      <c r="H4639" t="s">
        <v>7937</v>
      </c>
      <c r="I4639" t="s">
        <v>557</v>
      </c>
      <c r="J4639">
        <v>46316312380.867996</v>
      </c>
      <c r="L4639" s="4"/>
      <c r="M4639" s="4"/>
    </row>
    <row r="4640" spans="1:13" x14ac:dyDescent="0.4">
      <c r="A4640">
        <v>210001690</v>
      </c>
      <c r="B4640" t="s">
        <v>2216</v>
      </c>
      <c r="C4640" t="s">
        <v>7938</v>
      </c>
      <c r="D4640" t="s">
        <v>554</v>
      </c>
      <c r="E4640" t="s">
        <v>7939</v>
      </c>
      <c r="F4640" t="s">
        <v>7940</v>
      </c>
      <c r="G4640" t="s">
        <v>554</v>
      </c>
      <c r="H4640" t="s">
        <v>7940</v>
      </c>
      <c r="I4640" t="s">
        <v>692</v>
      </c>
      <c r="J4640">
        <v>1518422235.92115</v>
      </c>
      <c r="K4640">
        <v>8.4108000000000001</v>
      </c>
      <c r="L4640" s="4">
        <v>46967</v>
      </c>
      <c r="M4640" s="4">
        <v>43133</v>
      </c>
    </row>
    <row r="4641" spans="1:13" x14ac:dyDescent="0.4">
      <c r="A4641">
        <v>210001690</v>
      </c>
      <c r="B4641" t="s">
        <v>2216</v>
      </c>
      <c r="C4641" t="s">
        <v>7938</v>
      </c>
      <c r="D4641" t="s">
        <v>554</v>
      </c>
      <c r="E4641" t="s">
        <v>7941</v>
      </c>
      <c r="F4641" t="s">
        <v>7942</v>
      </c>
      <c r="G4641" t="s">
        <v>554</v>
      </c>
      <c r="H4641" t="s">
        <v>7942</v>
      </c>
      <c r="I4641" t="s">
        <v>692</v>
      </c>
      <c r="J4641">
        <v>6658882015.5893097</v>
      </c>
      <c r="K4641">
        <v>9.6608000000000001</v>
      </c>
      <c r="L4641" s="4">
        <v>47259</v>
      </c>
      <c r="M4641" s="4">
        <v>45433</v>
      </c>
    </row>
    <row r="4642" spans="1:13" x14ac:dyDescent="0.4">
      <c r="A4642">
        <v>210001690</v>
      </c>
      <c r="B4642" t="s">
        <v>2216</v>
      </c>
      <c r="C4642" t="s">
        <v>7938</v>
      </c>
      <c r="D4642" t="s">
        <v>554</v>
      </c>
      <c r="E4642" t="s">
        <v>7943</v>
      </c>
      <c r="F4642" t="s">
        <v>7944</v>
      </c>
      <c r="G4642" t="s">
        <v>554</v>
      </c>
      <c r="H4642" t="s">
        <v>7944</v>
      </c>
      <c r="I4642" t="s">
        <v>692</v>
      </c>
      <c r="J4642">
        <v>6885607085.8786297</v>
      </c>
      <c r="K4642">
        <v>8.6608000000000001</v>
      </c>
      <c r="L4642" s="4">
        <v>46535</v>
      </c>
      <c r="M4642" s="4">
        <v>44132</v>
      </c>
    </row>
    <row r="4643" spans="1:13" x14ac:dyDescent="0.4">
      <c r="A4643">
        <v>210001690</v>
      </c>
      <c r="B4643" t="s">
        <v>2216</v>
      </c>
      <c r="C4643" t="s">
        <v>7938</v>
      </c>
      <c r="D4643" t="s">
        <v>554</v>
      </c>
      <c r="E4643" t="s">
        <v>7945</v>
      </c>
      <c r="F4643" t="s">
        <v>7946</v>
      </c>
      <c r="G4643" t="s">
        <v>554</v>
      </c>
      <c r="H4643" t="s">
        <v>7946</v>
      </c>
      <c r="I4643" t="s">
        <v>692</v>
      </c>
      <c r="J4643">
        <v>4140866029.8252301</v>
      </c>
      <c r="K4643">
        <v>8.9108000000000001</v>
      </c>
      <c r="L4643" s="4">
        <v>47337</v>
      </c>
      <c r="M4643" s="4">
        <v>45145</v>
      </c>
    </row>
    <row r="4644" spans="1:13" x14ac:dyDescent="0.4">
      <c r="A4644">
        <v>210001690</v>
      </c>
      <c r="B4644" t="s">
        <v>2216</v>
      </c>
      <c r="C4644" t="s">
        <v>7938</v>
      </c>
      <c r="D4644" t="s">
        <v>554</v>
      </c>
      <c r="E4644" t="s">
        <v>7947</v>
      </c>
      <c r="F4644" t="s">
        <v>7948</v>
      </c>
      <c r="G4644" t="s">
        <v>554</v>
      </c>
      <c r="H4644" t="s">
        <v>7948</v>
      </c>
      <c r="I4644" t="s">
        <v>692</v>
      </c>
      <c r="J4644">
        <v>4444470613.2291698</v>
      </c>
      <c r="K4644">
        <v>8.6608000000000001</v>
      </c>
      <c r="L4644" s="4">
        <v>47757</v>
      </c>
      <c r="M4644" s="4">
        <v>45566</v>
      </c>
    </row>
    <row r="4645" spans="1:13" x14ac:dyDescent="0.4">
      <c r="A4645">
        <v>210001690</v>
      </c>
      <c r="B4645" t="s">
        <v>2216</v>
      </c>
      <c r="C4645" t="s">
        <v>7938</v>
      </c>
      <c r="D4645" t="s">
        <v>554</v>
      </c>
      <c r="E4645" t="s">
        <v>7949</v>
      </c>
      <c r="F4645" t="s">
        <v>7950</v>
      </c>
      <c r="G4645" t="s">
        <v>554</v>
      </c>
      <c r="H4645" t="s">
        <v>7950</v>
      </c>
      <c r="I4645" t="s">
        <v>692</v>
      </c>
      <c r="J4645">
        <v>1722266556.3345599</v>
      </c>
      <c r="K4645">
        <v>8.4108000000000001</v>
      </c>
      <c r="L4645" s="4">
        <v>47397</v>
      </c>
      <c r="M4645" s="4">
        <v>45209</v>
      </c>
    </row>
    <row r="4646" spans="1:13" x14ac:dyDescent="0.4">
      <c r="A4646">
        <v>210001690</v>
      </c>
      <c r="B4646" t="s">
        <v>2216</v>
      </c>
      <c r="C4646" t="s">
        <v>7938</v>
      </c>
      <c r="D4646" t="s">
        <v>554</v>
      </c>
      <c r="E4646" t="s">
        <v>9749</v>
      </c>
      <c r="F4646" t="s">
        <v>9750</v>
      </c>
      <c r="G4646" t="s">
        <v>554</v>
      </c>
      <c r="H4646" t="s">
        <v>9750</v>
      </c>
      <c r="I4646" t="s">
        <v>692</v>
      </c>
      <c r="J4646">
        <v>3158845906.9445801</v>
      </c>
      <c r="K4646">
        <v>8.1608000000000001</v>
      </c>
      <c r="L4646" s="4">
        <v>48169</v>
      </c>
      <c r="M4646" s="4">
        <v>45978</v>
      </c>
    </row>
    <row r="4647" spans="1:13" x14ac:dyDescent="0.4">
      <c r="A4647">
        <v>210001690</v>
      </c>
      <c r="B4647" t="s">
        <v>2216</v>
      </c>
      <c r="C4647" t="s">
        <v>7938</v>
      </c>
      <c r="D4647" t="s">
        <v>554</v>
      </c>
      <c r="E4647" t="s">
        <v>7951</v>
      </c>
      <c r="F4647" t="s">
        <v>7952</v>
      </c>
      <c r="G4647" t="s">
        <v>554</v>
      </c>
      <c r="H4647" t="s">
        <v>7952</v>
      </c>
      <c r="I4647" t="s">
        <v>692</v>
      </c>
      <c r="J4647">
        <v>5268098568.3022299</v>
      </c>
      <c r="K4647">
        <v>7.9108000000000001</v>
      </c>
      <c r="L4647" s="4">
        <v>47879</v>
      </c>
      <c r="M4647" s="4">
        <v>45688</v>
      </c>
    </row>
    <row r="4648" spans="1:13" x14ac:dyDescent="0.4">
      <c r="A4648">
        <v>210001690</v>
      </c>
      <c r="B4648" t="s">
        <v>2216</v>
      </c>
      <c r="C4648" t="s">
        <v>7938</v>
      </c>
      <c r="D4648" t="s">
        <v>554</v>
      </c>
      <c r="E4648" t="s">
        <v>7961</v>
      </c>
      <c r="F4648" t="s">
        <v>7962</v>
      </c>
      <c r="G4648" t="s">
        <v>554</v>
      </c>
      <c r="H4648" t="s">
        <v>7962</v>
      </c>
      <c r="I4648" t="s">
        <v>692</v>
      </c>
      <c r="J4648">
        <v>2991968506.1454902</v>
      </c>
      <c r="K4648">
        <v>8.4108000000000001</v>
      </c>
      <c r="L4648" s="4">
        <v>48395</v>
      </c>
      <c r="M4648" s="4">
        <v>45491</v>
      </c>
    </row>
    <row r="4649" spans="1:13" x14ac:dyDescent="0.4">
      <c r="A4649">
        <v>210001690</v>
      </c>
      <c r="B4649" t="s">
        <v>2216</v>
      </c>
      <c r="C4649" t="s">
        <v>7938</v>
      </c>
      <c r="D4649" t="s">
        <v>554</v>
      </c>
      <c r="E4649" t="s">
        <v>7953</v>
      </c>
      <c r="F4649" t="s">
        <v>7954</v>
      </c>
      <c r="G4649" t="s">
        <v>554</v>
      </c>
      <c r="H4649" t="s">
        <v>7954</v>
      </c>
      <c r="I4649" t="s">
        <v>692</v>
      </c>
      <c r="J4649">
        <v>1502211943.0156</v>
      </c>
      <c r="K4649">
        <v>9.4108000000000001</v>
      </c>
      <c r="L4649" s="4">
        <v>47485</v>
      </c>
      <c r="M4649" s="4">
        <v>45293</v>
      </c>
    </row>
    <row r="4650" spans="1:13" x14ac:dyDescent="0.4">
      <c r="A4650">
        <v>210001690</v>
      </c>
      <c r="B4650" t="s">
        <v>2216</v>
      </c>
      <c r="C4650" t="s">
        <v>7938</v>
      </c>
      <c r="D4650" t="s">
        <v>554</v>
      </c>
      <c r="E4650" t="s">
        <v>7955</v>
      </c>
      <c r="F4650" t="s">
        <v>9751</v>
      </c>
      <c r="G4650" t="s">
        <v>554</v>
      </c>
      <c r="H4650" t="s">
        <v>7957</v>
      </c>
      <c r="I4650" t="s">
        <v>692</v>
      </c>
      <c r="J4650">
        <v>669501255.74148798</v>
      </c>
      <c r="K4650">
        <v>8.6608000000000001</v>
      </c>
      <c r="L4650" s="4">
        <v>46742</v>
      </c>
      <c r="M4650" s="4">
        <v>43455</v>
      </c>
    </row>
    <row r="4651" spans="1:13" x14ac:dyDescent="0.4">
      <c r="A4651">
        <v>210001690</v>
      </c>
      <c r="B4651" t="s">
        <v>2216</v>
      </c>
      <c r="C4651" t="s">
        <v>7938</v>
      </c>
      <c r="D4651" t="s">
        <v>554</v>
      </c>
      <c r="E4651" t="s">
        <v>7958</v>
      </c>
      <c r="F4651" t="s">
        <v>7956</v>
      </c>
      <c r="G4651" t="s">
        <v>554</v>
      </c>
      <c r="H4651" t="s">
        <v>7957</v>
      </c>
      <c r="I4651" t="s">
        <v>692</v>
      </c>
      <c r="J4651">
        <v>870426948.58657598</v>
      </c>
      <c r="K4651">
        <v>8.6608000000000001</v>
      </c>
      <c r="L4651" s="4">
        <v>46742</v>
      </c>
      <c r="M4651" s="4">
        <v>43455</v>
      </c>
    </row>
    <row r="4652" spans="1:13" x14ac:dyDescent="0.4">
      <c r="A4652">
        <v>210001690</v>
      </c>
      <c r="B4652" t="s">
        <v>2216</v>
      </c>
      <c r="C4652" t="s">
        <v>7938</v>
      </c>
      <c r="D4652" t="s">
        <v>554</v>
      </c>
      <c r="E4652" t="s">
        <v>7959</v>
      </c>
      <c r="F4652" t="s">
        <v>7960</v>
      </c>
      <c r="G4652" t="s">
        <v>554</v>
      </c>
      <c r="H4652" t="s">
        <v>7960</v>
      </c>
      <c r="I4652" t="s">
        <v>692</v>
      </c>
      <c r="J4652">
        <v>1237121438.7244401</v>
      </c>
      <c r="K4652">
        <v>8.6608000000000001</v>
      </c>
      <c r="L4652" s="4">
        <v>47478</v>
      </c>
      <c r="M4652" s="4">
        <v>45289</v>
      </c>
    </row>
    <row r="4653" spans="1:13" x14ac:dyDescent="0.4">
      <c r="A4653">
        <v>210001690</v>
      </c>
      <c r="B4653" t="s">
        <v>2216</v>
      </c>
      <c r="C4653" t="s">
        <v>7938</v>
      </c>
      <c r="D4653" t="s">
        <v>554</v>
      </c>
      <c r="E4653" t="s">
        <v>7963</v>
      </c>
      <c r="F4653" t="s">
        <v>7965</v>
      </c>
      <c r="G4653" t="s">
        <v>554</v>
      </c>
      <c r="H4653" t="s">
        <v>7965</v>
      </c>
      <c r="I4653" t="s">
        <v>692</v>
      </c>
      <c r="J4653">
        <v>3623175537.5514102</v>
      </c>
      <c r="K4653">
        <v>9.1608000000000001</v>
      </c>
      <c r="L4653" s="4">
        <v>47431</v>
      </c>
      <c r="M4653" s="4">
        <v>45239</v>
      </c>
    </row>
    <row r="4654" spans="1:13" x14ac:dyDescent="0.4">
      <c r="A4654">
        <v>210001690</v>
      </c>
      <c r="B4654" t="s">
        <v>2216</v>
      </c>
      <c r="C4654" t="s">
        <v>7938</v>
      </c>
      <c r="D4654" t="s">
        <v>554</v>
      </c>
      <c r="E4654" t="s">
        <v>7966</v>
      </c>
      <c r="F4654" t="s">
        <v>7964</v>
      </c>
      <c r="G4654" t="s">
        <v>554</v>
      </c>
      <c r="H4654" t="s">
        <v>7965</v>
      </c>
      <c r="I4654" t="s">
        <v>692</v>
      </c>
      <c r="J4654">
        <v>3079701775.3981299</v>
      </c>
      <c r="K4654">
        <v>9.1608000000000001</v>
      </c>
      <c r="L4654" s="4">
        <v>47431</v>
      </c>
      <c r="M4654" s="4">
        <v>45239</v>
      </c>
    </row>
    <row r="4655" spans="1:13" x14ac:dyDescent="0.4">
      <c r="A4655">
        <v>210001690</v>
      </c>
      <c r="B4655" t="s">
        <v>2216</v>
      </c>
      <c r="C4655" t="s">
        <v>7938</v>
      </c>
      <c r="D4655" t="s">
        <v>554</v>
      </c>
      <c r="E4655" t="s">
        <v>7967</v>
      </c>
      <c r="F4655" t="s">
        <v>7968</v>
      </c>
      <c r="G4655" t="s">
        <v>554</v>
      </c>
      <c r="H4655" t="s">
        <v>7968</v>
      </c>
      <c r="I4655" t="s">
        <v>692</v>
      </c>
      <c r="J4655">
        <v>6645817529.2868605</v>
      </c>
      <c r="K4655">
        <v>8.4108000000000001</v>
      </c>
      <c r="L4655" s="4">
        <v>46765</v>
      </c>
      <c r="M4655" s="4">
        <v>43843</v>
      </c>
    </row>
    <row r="4656" spans="1:13" x14ac:dyDescent="0.4">
      <c r="A4656">
        <v>210001690</v>
      </c>
      <c r="B4656" t="s">
        <v>2216</v>
      </c>
      <c r="C4656" t="s">
        <v>7938</v>
      </c>
      <c r="D4656" t="s">
        <v>554</v>
      </c>
      <c r="E4656" t="s">
        <v>7969</v>
      </c>
      <c r="F4656" t="s">
        <v>7970</v>
      </c>
      <c r="G4656" t="s">
        <v>554</v>
      </c>
      <c r="H4656" t="s">
        <v>7970</v>
      </c>
      <c r="I4656" t="s">
        <v>692</v>
      </c>
      <c r="J4656">
        <v>2512997709.98001</v>
      </c>
      <c r="K4656">
        <v>8.4108000000000001</v>
      </c>
      <c r="L4656" s="4">
        <v>47700</v>
      </c>
      <c r="M4656" s="4">
        <v>45509</v>
      </c>
    </row>
    <row r="4657" spans="1:13" x14ac:dyDescent="0.4">
      <c r="A4657">
        <v>210001690</v>
      </c>
      <c r="B4657" t="s">
        <v>2216</v>
      </c>
      <c r="C4657" t="s">
        <v>7938</v>
      </c>
      <c r="D4657" t="s">
        <v>554</v>
      </c>
      <c r="E4657" t="s">
        <v>7971</v>
      </c>
      <c r="F4657" t="s">
        <v>7973</v>
      </c>
      <c r="G4657" t="s">
        <v>554</v>
      </c>
      <c r="H4657" t="s">
        <v>7973</v>
      </c>
      <c r="I4657" t="s">
        <v>692</v>
      </c>
      <c r="J4657">
        <v>631617341.88111305</v>
      </c>
      <c r="K4657">
        <v>8.6608000000000001</v>
      </c>
      <c r="L4657" s="4">
        <v>47096</v>
      </c>
      <c r="M4657" s="4">
        <v>44904</v>
      </c>
    </row>
    <row r="4658" spans="1:13" x14ac:dyDescent="0.4">
      <c r="A4658">
        <v>210001690</v>
      </c>
      <c r="B4658" t="s">
        <v>2216</v>
      </c>
      <c r="C4658" t="s">
        <v>7938</v>
      </c>
      <c r="D4658" t="s">
        <v>554</v>
      </c>
      <c r="E4658" t="s">
        <v>7974</v>
      </c>
      <c r="F4658" t="s">
        <v>7972</v>
      </c>
      <c r="G4658" t="s">
        <v>554</v>
      </c>
      <c r="H4658" t="s">
        <v>7973</v>
      </c>
      <c r="I4658" t="s">
        <v>692</v>
      </c>
      <c r="J4658">
        <v>2018098282.28827</v>
      </c>
      <c r="K4658">
        <v>8.6608000000000001</v>
      </c>
      <c r="L4658" s="4">
        <v>47096</v>
      </c>
      <c r="M4658" s="4">
        <v>44904</v>
      </c>
    </row>
    <row r="4659" spans="1:13" x14ac:dyDescent="0.4">
      <c r="A4659">
        <v>210001690</v>
      </c>
      <c r="B4659" t="s">
        <v>2216</v>
      </c>
      <c r="C4659" t="s">
        <v>7938</v>
      </c>
      <c r="D4659" t="s">
        <v>554</v>
      </c>
      <c r="E4659" t="s">
        <v>7977</v>
      </c>
      <c r="F4659" t="s">
        <v>7979</v>
      </c>
      <c r="G4659" t="s">
        <v>554</v>
      </c>
      <c r="H4659" t="s">
        <v>7979</v>
      </c>
      <c r="I4659" t="s">
        <v>692</v>
      </c>
      <c r="J4659">
        <v>4128987791.3653402</v>
      </c>
      <c r="K4659">
        <v>8.6608000000000001</v>
      </c>
      <c r="L4659" s="4">
        <v>47453</v>
      </c>
      <c r="M4659" s="4">
        <v>45261</v>
      </c>
    </row>
    <row r="4660" spans="1:13" x14ac:dyDescent="0.4">
      <c r="A4660">
        <v>210001690</v>
      </c>
      <c r="B4660" t="s">
        <v>2216</v>
      </c>
      <c r="C4660" t="s">
        <v>7938</v>
      </c>
      <c r="D4660" t="s">
        <v>554</v>
      </c>
      <c r="E4660" t="s">
        <v>7980</v>
      </c>
      <c r="F4660" t="s">
        <v>7978</v>
      </c>
      <c r="G4660" t="s">
        <v>554</v>
      </c>
      <c r="H4660" t="s">
        <v>7979</v>
      </c>
      <c r="I4660" t="s">
        <v>692</v>
      </c>
      <c r="J4660">
        <v>1810867743.53177</v>
      </c>
      <c r="K4660">
        <v>8.6608000000000001</v>
      </c>
      <c r="L4660" s="4">
        <v>47453</v>
      </c>
      <c r="M4660" s="4">
        <v>45261</v>
      </c>
    </row>
    <row r="4661" spans="1:13" x14ac:dyDescent="0.4">
      <c r="A4661">
        <v>210001690</v>
      </c>
      <c r="B4661" t="s">
        <v>2216</v>
      </c>
      <c r="C4661" t="s">
        <v>7938</v>
      </c>
      <c r="D4661" t="s">
        <v>554</v>
      </c>
      <c r="E4661" t="s">
        <v>7981</v>
      </c>
      <c r="F4661" t="s">
        <v>7982</v>
      </c>
      <c r="G4661" t="s">
        <v>554</v>
      </c>
      <c r="H4661" t="s">
        <v>7982</v>
      </c>
      <c r="I4661" t="s">
        <v>692</v>
      </c>
      <c r="J4661">
        <v>4566723636.0568304</v>
      </c>
      <c r="K4661">
        <v>8.4108000000000001</v>
      </c>
      <c r="L4661" s="4">
        <v>47799</v>
      </c>
      <c r="M4661" s="4">
        <v>45608</v>
      </c>
    </row>
    <row r="4662" spans="1:13" x14ac:dyDescent="0.4">
      <c r="A4662">
        <v>210001690</v>
      </c>
      <c r="B4662" t="s">
        <v>2216</v>
      </c>
      <c r="C4662" t="s">
        <v>7938</v>
      </c>
      <c r="D4662" t="s">
        <v>554</v>
      </c>
      <c r="E4662" t="s">
        <v>7983</v>
      </c>
      <c r="F4662" t="s">
        <v>7984</v>
      </c>
      <c r="G4662" t="s">
        <v>554</v>
      </c>
      <c r="H4662" t="s">
        <v>7984</v>
      </c>
      <c r="I4662" t="s">
        <v>692</v>
      </c>
      <c r="J4662">
        <v>3091570156.42029</v>
      </c>
      <c r="K4662">
        <v>8.6608000000000001</v>
      </c>
      <c r="L4662" s="4">
        <v>47773</v>
      </c>
      <c r="M4662" s="4">
        <v>45582</v>
      </c>
    </row>
    <row r="4663" spans="1:13" x14ac:dyDescent="0.4">
      <c r="A4663">
        <v>210001690</v>
      </c>
      <c r="B4663" t="s">
        <v>2216</v>
      </c>
      <c r="C4663" t="s">
        <v>7938</v>
      </c>
      <c r="D4663" t="s">
        <v>554</v>
      </c>
      <c r="E4663" t="s">
        <v>7985</v>
      </c>
      <c r="F4663" t="s">
        <v>7986</v>
      </c>
      <c r="G4663" t="s">
        <v>554</v>
      </c>
      <c r="H4663" t="s">
        <v>7986</v>
      </c>
      <c r="I4663" t="s">
        <v>692</v>
      </c>
      <c r="J4663">
        <v>7348464867.1889896</v>
      </c>
      <c r="K4663">
        <v>8.6608000000000001</v>
      </c>
      <c r="L4663" s="4">
        <v>47414</v>
      </c>
      <c r="M4663" s="4">
        <v>45222</v>
      </c>
    </row>
    <row r="4664" spans="1:13" x14ac:dyDescent="0.4">
      <c r="A4664">
        <v>210001690</v>
      </c>
      <c r="B4664" t="s">
        <v>2216</v>
      </c>
      <c r="C4664" t="s">
        <v>7938</v>
      </c>
      <c r="D4664" t="s">
        <v>554</v>
      </c>
      <c r="E4664" t="s">
        <v>7975</v>
      </c>
      <c r="F4664" t="s">
        <v>7976</v>
      </c>
      <c r="G4664" t="s">
        <v>554</v>
      </c>
      <c r="H4664" t="s">
        <v>7976</v>
      </c>
      <c r="I4664" t="s">
        <v>692</v>
      </c>
      <c r="J4664">
        <v>3643589229.6858401</v>
      </c>
      <c r="K4664">
        <v>8.6608000000000001</v>
      </c>
      <c r="L4664" s="4">
        <v>46685</v>
      </c>
      <c r="M4664" s="4">
        <v>44494</v>
      </c>
    </row>
    <row r="4665" spans="1:13" x14ac:dyDescent="0.4">
      <c r="A4665">
        <v>210001690</v>
      </c>
      <c r="B4665" t="s">
        <v>2216</v>
      </c>
      <c r="C4665" t="s">
        <v>7938</v>
      </c>
      <c r="D4665" t="s">
        <v>554</v>
      </c>
      <c r="E4665" t="s">
        <v>7987</v>
      </c>
      <c r="F4665" t="s">
        <v>9752</v>
      </c>
      <c r="G4665" t="s">
        <v>554</v>
      </c>
      <c r="H4665" t="s">
        <v>7989</v>
      </c>
      <c r="I4665" t="s">
        <v>692</v>
      </c>
      <c r="J4665">
        <v>1078317781.0671401</v>
      </c>
      <c r="K4665">
        <v>8.1608000000000001</v>
      </c>
      <c r="L4665" s="4">
        <v>47696</v>
      </c>
      <c r="M4665" s="4">
        <v>45505</v>
      </c>
    </row>
    <row r="4666" spans="1:13" x14ac:dyDescent="0.4">
      <c r="A4666">
        <v>210001690</v>
      </c>
      <c r="B4666" t="s">
        <v>2216</v>
      </c>
      <c r="C4666" t="s">
        <v>7938</v>
      </c>
      <c r="D4666" t="s">
        <v>554</v>
      </c>
      <c r="E4666" t="s">
        <v>7990</v>
      </c>
      <c r="F4666" t="s">
        <v>7988</v>
      </c>
      <c r="G4666" t="s">
        <v>554</v>
      </c>
      <c r="H4666" t="s">
        <v>7989</v>
      </c>
      <c r="I4666" t="s">
        <v>692</v>
      </c>
      <c r="J4666">
        <v>4519602067.3488998</v>
      </c>
      <c r="K4666">
        <v>8.1608000000000001</v>
      </c>
      <c r="L4666" s="4">
        <v>47696</v>
      </c>
      <c r="M4666" s="4">
        <v>45505</v>
      </c>
    </row>
    <row r="4667" spans="1:13" x14ac:dyDescent="0.4">
      <c r="A4667">
        <v>210001690</v>
      </c>
      <c r="B4667" t="s">
        <v>2216</v>
      </c>
      <c r="C4667" t="s">
        <v>7938</v>
      </c>
      <c r="D4667" t="s">
        <v>554</v>
      </c>
      <c r="E4667" t="s">
        <v>9753</v>
      </c>
      <c r="F4667" t="s">
        <v>9754</v>
      </c>
      <c r="G4667" t="s">
        <v>554</v>
      </c>
      <c r="H4667" t="s">
        <v>9754</v>
      </c>
      <c r="I4667" t="s">
        <v>692</v>
      </c>
      <c r="J4667">
        <v>1335135091.3922601</v>
      </c>
      <c r="K4667">
        <v>8.1608000000000001</v>
      </c>
      <c r="L4667" s="4">
        <v>48115</v>
      </c>
      <c r="M4667" s="4">
        <v>45924</v>
      </c>
    </row>
    <row r="4668" spans="1:13" x14ac:dyDescent="0.4">
      <c r="A4668">
        <v>210001690</v>
      </c>
      <c r="B4668" t="s">
        <v>2216</v>
      </c>
      <c r="C4668" t="s">
        <v>7938</v>
      </c>
      <c r="D4668" t="s">
        <v>554</v>
      </c>
      <c r="E4668" t="s">
        <v>7991</v>
      </c>
      <c r="F4668" t="s">
        <v>7992</v>
      </c>
      <c r="G4668" t="s">
        <v>554</v>
      </c>
      <c r="H4668" t="s">
        <v>7992</v>
      </c>
      <c r="I4668" t="s">
        <v>692</v>
      </c>
      <c r="J4668">
        <v>2920288671.7747598</v>
      </c>
      <c r="K4668">
        <v>9.1608000000000001</v>
      </c>
      <c r="L4668" s="4">
        <v>47330</v>
      </c>
      <c r="M4668" s="4">
        <v>45138</v>
      </c>
    </row>
    <row r="4669" spans="1:13" x14ac:dyDescent="0.4">
      <c r="A4669">
        <v>210001690</v>
      </c>
      <c r="B4669" t="s">
        <v>2216</v>
      </c>
      <c r="C4669" t="s">
        <v>7938</v>
      </c>
      <c r="D4669" t="s">
        <v>554</v>
      </c>
      <c r="E4669" t="s">
        <v>7993</v>
      </c>
      <c r="F4669" t="s">
        <v>7994</v>
      </c>
      <c r="G4669" t="s">
        <v>554</v>
      </c>
      <c r="H4669" t="s">
        <v>7994</v>
      </c>
      <c r="I4669" t="s">
        <v>692</v>
      </c>
      <c r="J4669">
        <v>7259242242.8299704</v>
      </c>
      <c r="K4669">
        <v>8.6608000000000001</v>
      </c>
      <c r="L4669" s="4">
        <v>47767</v>
      </c>
      <c r="M4669" s="4">
        <v>45576</v>
      </c>
    </row>
    <row r="4670" spans="1:13" x14ac:dyDescent="0.4">
      <c r="A4670">
        <v>210001690</v>
      </c>
      <c r="B4670" t="s">
        <v>2216</v>
      </c>
      <c r="C4670" t="s">
        <v>7938</v>
      </c>
      <c r="D4670" t="s">
        <v>554</v>
      </c>
      <c r="E4670" t="s">
        <v>7997</v>
      </c>
      <c r="F4670" t="s">
        <v>7998</v>
      </c>
      <c r="G4670" t="s">
        <v>554</v>
      </c>
      <c r="H4670" t="s">
        <v>7998</v>
      </c>
      <c r="I4670" t="s">
        <v>692</v>
      </c>
      <c r="J4670">
        <v>3975182931.8486199</v>
      </c>
      <c r="K4670">
        <v>8.6608000000000001</v>
      </c>
      <c r="L4670" s="4">
        <v>47788</v>
      </c>
      <c r="M4670" s="4">
        <v>45597</v>
      </c>
    </row>
    <row r="4671" spans="1:13" x14ac:dyDescent="0.4">
      <c r="A4671">
        <v>210001690</v>
      </c>
      <c r="B4671" t="s">
        <v>2216</v>
      </c>
      <c r="C4671" t="s">
        <v>7938</v>
      </c>
      <c r="D4671" t="s">
        <v>554</v>
      </c>
      <c r="E4671" t="s">
        <v>7995</v>
      </c>
      <c r="F4671" t="s">
        <v>7996</v>
      </c>
      <c r="G4671" t="s">
        <v>554</v>
      </c>
      <c r="H4671" t="s">
        <v>7996</v>
      </c>
      <c r="I4671" t="s">
        <v>692</v>
      </c>
      <c r="J4671">
        <v>3396417216.8540001</v>
      </c>
      <c r="K4671">
        <v>8.6608000000000001</v>
      </c>
      <c r="L4671" s="4">
        <v>46984</v>
      </c>
      <c r="M4671" s="4">
        <v>44792</v>
      </c>
    </row>
    <row r="4672" spans="1:13" x14ac:dyDescent="0.4">
      <c r="A4672">
        <v>210001690</v>
      </c>
      <c r="B4672" t="s">
        <v>2216</v>
      </c>
      <c r="C4672" t="s">
        <v>7938</v>
      </c>
      <c r="D4672" t="s">
        <v>554</v>
      </c>
      <c r="E4672" t="s">
        <v>7999</v>
      </c>
      <c r="F4672" t="s">
        <v>8000</v>
      </c>
      <c r="G4672" t="s">
        <v>554</v>
      </c>
      <c r="H4672" t="s">
        <v>8000</v>
      </c>
      <c r="I4672" t="s">
        <v>692</v>
      </c>
      <c r="J4672">
        <v>6007062073.2676697</v>
      </c>
      <c r="K4672">
        <v>9.1608000000000001</v>
      </c>
      <c r="L4672" s="4">
        <v>47310</v>
      </c>
      <c r="M4672" s="4">
        <v>45484</v>
      </c>
    </row>
    <row r="4673" spans="1:13" x14ac:dyDescent="0.4">
      <c r="A4673">
        <v>210001690</v>
      </c>
      <c r="B4673" t="s">
        <v>2216</v>
      </c>
      <c r="C4673" t="s">
        <v>7938</v>
      </c>
      <c r="D4673" t="s">
        <v>554</v>
      </c>
      <c r="E4673" t="s">
        <v>8001</v>
      </c>
      <c r="F4673" t="s">
        <v>8002</v>
      </c>
      <c r="G4673" t="s">
        <v>554</v>
      </c>
      <c r="H4673" t="s">
        <v>8002</v>
      </c>
      <c r="I4673" t="s">
        <v>692</v>
      </c>
      <c r="J4673">
        <v>3005207159.76368</v>
      </c>
      <c r="K4673">
        <v>8.9108000000000001</v>
      </c>
      <c r="L4673" s="4">
        <v>47102</v>
      </c>
      <c r="M4673" s="4">
        <v>44910</v>
      </c>
    </row>
    <row r="4674" spans="1:13" x14ac:dyDescent="0.4">
      <c r="A4674">
        <v>210001690</v>
      </c>
      <c r="B4674" t="s">
        <v>2216</v>
      </c>
      <c r="C4674" t="s">
        <v>7938</v>
      </c>
      <c r="D4674" t="s">
        <v>554</v>
      </c>
      <c r="E4674" t="s">
        <v>8003</v>
      </c>
      <c r="F4674" t="s">
        <v>8004</v>
      </c>
      <c r="G4674" t="s">
        <v>554</v>
      </c>
      <c r="H4674" t="s">
        <v>8004</v>
      </c>
      <c r="I4674" t="s">
        <v>692</v>
      </c>
      <c r="J4674">
        <v>2672596031.83494</v>
      </c>
      <c r="K4674">
        <v>8.6608000000000001</v>
      </c>
      <c r="L4674" s="4">
        <v>47704</v>
      </c>
      <c r="M4674" s="4">
        <v>45513</v>
      </c>
    </row>
    <row r="4675" spans="1:13" x14ac:dyDescent="0.4">
      <c r="A4675">
        <v>210001690</v>
      </c>
      <c r="B4675" t="s">
        <v>2216</v>
      </c>
      <c r="C4675" t="s">
        <v>7938</v>
      </c>
      <c r="D4675" t="s">
        <v>554</v>
      </c>
      <c r="E4675" t="s">
        <v>8005</v>
      </c>
      <c r="F4675" t="s">
        <v>8006</v>
      </c>
      <c r="G4675" t="s">
        <v>554</v>
      </c>
      <c r="H4675" t="s">
        <v>8006</v>
      </c>
      <c r="I4675" t="s">
        <v>692</v>
      </c>
      <c r="J4675">
        <v>1405656787.19173</v>
      </c>
      <c r="K4675">
        <v>8.9108000000000001</v>
      </c>
      <c r="L4675" s="4">
        <v>47471</v>
      </c>
      <c r="M4675" s="4">
        <v>45279</v>
      </c>
    </row>
    <row r="4676" spans="1:13" x14ac:dyDescent="0.4">
      <c r="A4676">
        <v>210001690</v>
      </c>
      <c r="B4676" t="s">
        <v>2216</v>
      </c>
      <c r="C4676" t="s">
        <v>7938</v>
      </c>
      <c r="D4676" t="s">
        <v>554</v>
      </c>
      <c r="E4676" t="s">
        <v>8007</v>
      </c>
      <c r="F4676" t="s">
        <v>8008</v>
      </c>
      <c r="G4676" t="s">
        <v>554</v>
      </c>
      <c r="H4676" t="s">
        <v>8008</v>
      </c>
      <c r="I4676" t="s">
        <v>692</v>
      </c>
      <c r="J4676">
        <v>6918559265.3583202</v>
      </c>
      <c r="K4676">
        <v>8.6608000000000001</v>
      </c>
      <c r="L4676" s="4">
        <v>47717</v>
      </c>
      <c r="M4676" s="4">
        <v>45526</v>
      </c>
    </row>
    <row r="4677" spans="1:13" x14ac:dyDescent="0.4">
      <c r="A4677">
        <v>210001690</v>
      </c>
      <c r="B4677" t="s">
        <v>2216</v>
      </c>
      <c r="C4677" t="s">
        <v>7938</v>
      </c>
      <c r="D4677" t="s">
        <v>554</v>
      </c>
      <c r="E4677" t="s">
        <v>8009</v>
      </c>
      <c r="F4677" t="s">
        <v>8010</v>
      </c>
      <c r="G4677" t="s">
        <v>554</v>
      </c>
      <c r="H4677" t="s">
        <v>8010</v>
      </c>
      <c r="I4677" t="s">
        <v>692</v>
      </c>
      <c r="J4677">
        <v>3098808705.8038402</v>
      </c>
      <c r="K4677">
        <v>8.9108000000000001</v>
      </c>
      <c r="L4677" s="4">
        <v>47453</v>
      </c>
      <c r="M4677" s="4">
        <v>45261</v>
      </c>
    </row>
    <row r="4678" spans="1:13" x14ac:dyDescent="0.4">
      <c r="A4678">
        <v>210001690</v>
      </c>
      <c r="B4678" t="s">
        <v>2216</v>
      </c>
      <c r="C4678" t="s">
        <v>7938</v>
      </c>
      <c r="D4678" t="s">
        <v>554</v>
      </c>
      <c r="E4678" t="s">
        <v>8011</v>
      </c>
      <c r="F4678" t="s">
        <v>8012</v>
      </c>
      <c r="G4678" t="s">
        <v>554</v>
      </c>
      <c r="H4678" t="s">
        <v>8012</v>
      </c>
      <c r="I4678" t="s">
        <v>692</v>
      </c>
      <c r="J4678">
        <v>2897058161.6138301</v>
      </c>
      <c r="K4678">
        <v>8.6608000000000001</v>
      </c>
      <c r="L4678" s="4">
        <v>47451</v>
      </c>
      <c r="M4678" s="4">
        <v>44840</v>
      </c>
    </row>
    <row r="4679" spans="1:13" x14ac:dyDescent="0.4">
      <c r="A4679">
        <v>210001690</v>
      </c>
      <c r="B4679" t="s">
        <v>2216</v>
      </c>
      <c r="C4679" t="s">
        <v>7938</v>
      </c>
      <c r="D4679" t="s">
        <v>554</v>
      </c>
      <c r="E4679" t="s">
        <v>8013</v>
      </c>
      <c r="F4679" t="s">
        <v>8014</v>
      </c>
      <c r="G4679" t="s">
        <v>554</v>
      </c>
      <c r="H4679" t="s">
        <v>8014</v>
      </c>
      <c r="I4679" t="s">
        <v>692</v>
      </c>
      <c r="J4679">
        <v>5295565989.2818804</v>
      </c>
      <c r="K4679">
        <v>10.4108</v>
      </c>
      <c r="L4679" s="4">
        <v>46934</v>
      </c>
      <c r="M4679" s="4">
        <v>45107</v>
      </c>
    </row>
    <row r="4680" spans="1:13" x14ac:dyDescent="0.4">
      <c r="A4680">
        <v>210001690</v>
      </c>
      <c r="B4680" t="s">
        <v>2216</v>
      </c>
      <c r="C4680" t="s">
        <v>7938</v>
      </c>
      <c r="D4680" t="s">
        <v>554</v>
      </c>
      <c r="E4680" t="s">
        <v>8015</v>
      </c>
      <c r="F4680" t="s">
        <v>8016</v>
      </c>
      <c r="G4680" t="s">
        <v>554</v>
      </c>
      <c r="H4680" t="s">
        <v>9755</v>
      </c>
      <c r="I4680" t="s">
        <v>692</v>
      </c>
      <c r="J4680">
        <v>6832042013.8443298</v>
      </c>
      <c r="K4680">
        <v>8.9108000000000001</v>
      </c>
      <c r="L4680" s="4">
        <v>46914</v>
      </c>
      <c r="M4680" s="4">
        <v>44722</v>
      </c>
    </row>
    <row r="4681" spans="1:13" x14ac:dyDescent="0.4">
      <c r="A4681">
        <v>210001690</v>
      </c>
      <c r="B4681" t="s">
        <v>2216</v>
      </c>
      <c r="C4681" t="s">
        <v>7938</v>
      </c>
      <c r="D4681" t="s">
        <v>554</v>
      </c>
      <c r="E4681" t="s">
        <v>8017</v>
      </c>
      <c r="F4681" t="s">
        <v>8018</v>
      </c>
      <c r="G4681" t="s">
        <v>554</v>
      </c>
      <c r="H4681" t="s">
        <v>8018</v>
      </c>
      <c r="I4681" t="s">
        <v>692</v>
      </c>
      <c r="J4681">
        <v>6751782483.1508799</v>
      </c>
      <c r="K4681">
        <v>8.6608000000000001</v>
      </c>
      <c r="L4681" s="4">
        <v>46992</v>
      </c>
      <c r="M4681" s="4">
        <v>44733</v>
      </c>
    </row>
    <row r="4682" spans="1:13" x14ac:dyDescent="0.4">
      <c r="A4682">
        <v>210001690</v>
      </c>
      <c r="B4682" t="s">
        <v>2216</v>
      </c>
      <c r="C4682" t="s">
        <v>7938</v>
      </c>
      <c r="D4682" t="s">
        <v>554</v>
      </c>
      <c r="E4682" t="s">
        <v>8019</v>
      </c>
      <c r="F4682" t="s">
        <v>8020</v>
      </c>
      <c r="G4682" t="s">
        <v>554</v>
      </c>
      <c r="H4682" t="s">
        <v>8020</v>
      </c>
      <c r="I4682" t="s">
        <v>692</v>
      </c>
      <c r="J4682">
        <v>7318041193.8758898</v>
      </c>
      <c r="K4682">
        <v>9.1608000000000001</v>
      </c>
      <c r="L4682" s="4">
        <v>46505</v>
      </c>
      <c r="M4682" s="4">
        <v>42853</v>
      </c>
    </row>
    <row r="4683" spans="1:13" x14ac:dyDescent="0.4">
      <c r="A4683">
        <v>210001690</v>
      </c>
      <c r="B4683" t="s">
        <v>2216</v>
      </c>
      <c r="C4683" t="s">
        <v>7938</v>
      </c>
      <c r="D4683" t="s">
        <v>554</v>
      </c>
      <c r="E4683" t="s">
        <v>8025</v>
      </c>
      <c r="F4683" t="s">
        <v>8026</v>
      </c>
      <c r="G4683" t="s">
        <v>554</v>
      </c>
      <c r="H4683" t="s">
        <v>8026</v>
      </c>
      <c r="I4683" t="s">
        <v>692</v>
      </c>
      <c r="J4683">
        <v>1597089054.9684</v>
      </c>
      <c r="K4683">
        <v>8.4108000000000001</v>
      </c>
      <c r="L4683" s="4">
        <v>47569</v>
      </c>
      <c r="M4683" s="4">
        <v>45378</v>
      </c>
    </row>
    <row r="4684" spans="1:13" x14ac:dyDescent="0.4">
      <c r="A4684">
        <v>210001690</v>
      </c>
      <c r="B4684" t="s">
        <v>2216</v>
      </c>
      <c r="C4684" t="s">
        <v>7938</v>
      </c>
      <c r="D4684" t="s">
        <v>554</v>
      </c>
      <c r="E4684" t="s">
        <v>8021</v>
      </c>
      <c r="F4684" t="s">
        <v>8022</v>
      </c>
      <c r="G4684" t="s">
        <v>554</v>
      </c>
      <c r="H4684" t="s">
        <v>8022</v>
      </c>
      <c r="I4684" t="s">
        <v>692</v>
      </c>
      <c r="J4684">
        <v>4693152999.2892103</v>
      </c>
      <c r="K4684">
        <v>8.1608000000000001</v>
      </c>
      <c r="L4684" s="4">
        <v>47331</v>
      </c>
      <c r="M4684" s="4">
        <v>45139</v>
      </c>
    </row>
    <row r="4685" spans="1:13" x14ac:dyDescent="0.4">
      <c r="A4685">
        <v>210001690</v>
      </c>
      <c r="B4685" t="s">
        <v>2216</v>
      </c>
      <c r="C4685" t="s">
        <v>7938</v>
      </c>
      <c r="D4685" t="s">
        <v>554</v>
      </c>
      <c r="E4685" t="s">
        <v>8023</v>
      </c>
      <c r="F4685" t="s">
        <v>8024</v>
      </c>
      <c r="G4685" t="s">
        <v>554</v>
      </c>
      <c r="H4685" t="s">
        <v>8024</v>
      </c>
      <c r="I4685" t="s">
        <v>692</v>
      </c>
      <c r="J4685">
        <v>1277092015.8380401</v>
      </c>
      <c r="K4685">
        <v>10.6608</v>
      </c>
      <c r="L4685" s="4">
        <v>47150</v>
      </c>
      <c r="M4685" s="4">
        <v>44958</v>
      </c>
    </row>
    <row r="4686" spans="1:13" x14ac:dyDescent="0.4">
      <c r="A4686">
        <v>210001690</v>
      </c>
      <c r="B4686" t="s">
        <v>2216</v>
      </c>
      <c r="C4686" t="s">
        <v>7938</v>
      </c>
      <c r="D4686" t="s">
        <v>554</v>
      </c>
      <c r="E4686" t="s">
        <v>8027</v>
      </c>
      <c r="F4686" t="s">
        <v>8028</v>
      </c>
      <c r="G4686" t="s">
        <v>554</v>
      </c>
      <c r="H4686" t="s">
        <v>8028</v>
      </c>
      <c r="I4686" t="s">
        <v>692</v>
      </c>
      <c r="J4686">
        <v>1890347293.9338601</v>
      </c>
      <c r="K4686">
        <v>8.4108000000000001</v>
      </c>
      <c r="L4686" s="4">
        <v>47178</v>
      </c>
      <c r="M4686" s="4">
        <v>44986</v>
      </c>
    </row>
    <row r="4687" spans="1:13" x14ac:dyDescent="0.4">
      <c r="A4687">
        <v>210001690</v>
      </c>
      <c r="B4687" t="s">
        <v>2216</v>
      </c>
      <c r="C4687" t="s">
        <v>7938</v>
      </c>
      <c r="D4687" t="s">
        <v>554</v>
      </c>
      <c r="E4687" t="s">
        <v>8029</v>
      </c>
      <c r="F4687" t="s">
        <v>8030</v>
      </c>
      <c r="G4687" t="s">
        <v>554</v>
      </c>
      <c r="H4687" t="s">
        <v>8030</v>
      </c>
      <c r="I4687" t="s">
        <v>692</v>
      </c>
      <c r="J4687">
        <v>6431456910.48281</v>
      </c>
      <c r="K4687">
        <v>8.6608000000000001</v>
      </c>
      <c r="L4687" s="4">
        <v>47666</v>
      </c>
      <c r="M4687" s="4">
        <v>45475</v>
      </c>
    </row>
    <row r="4688" spans="1:13" x14ac:dyDescent="0.4">
      <c r="A4688">
        <v>210001690</v>
      </c>
      <c r="B4688" t="s">
        <v>2216</v>
      </c>
      <c r="C4688" t="s">
        <v>7938</v>
      </c>
      <c r="D4688" t="s">
        <v>554</v>
      </c>
      <c r="E4688" t="s">
        <v>8033</v>
      </c>
      <c r="F4688" t="s">
        <v>8034</v>
      </c>
      <c r="G4688" t="s">
        <v>554</v>
      </c>
      <c r="H4688" t="s">
        <v>8034</v>
      </c>
      <c r="I4688" t="s">
        <v>692</v>
      </c>
      <c r="J4688">
        <v>1067873697.15327</v>
      </c>
      <c r="K4688">
        <v>9.1608000000000001</v>
      </c>
      <c r="L4688" s="4">
        <v>46537</v>
      </c>
      <c r="M4688" s="4">
        <v>43880</v>
      </c>
    </row>
    <row r="4689" spans="1:13" x14ac:dyDescent="0.4">
      <c r="A4689">
        <v>210001690</v>
      </c>
      <c r="B4689" t="s">
        <v>2216</v>
      </c>
      <c r="C4689" t="s">
        <v>7938</v>
      </c>
      <c r="D4689" t="s">
        <v>554</v>
      </c>
      <c r="E4689" t="s">
        <v>8035</v>
      </c>
      <c r="F4689" t="s">
        <v>8036</v>
      </c>
      <c r="G4689" t="s">
        <v>554</v>
      </c>
      <c r="H4689" t="s">
        <v>8036</v>
      </c>
      <c r="I4689" t="s">
        <v>692</v>
      </c>
      <c r="J4689">
        <v>5252155114.6287603</v>
      </c>
      <c r="K4689">
        <v>8.4108000000000001</v>
      </c>
      <c r="L4689" s="4">
        <v>47471</v>
      </c>
      <c r="M4689" s="4">
        <v>43818</v>
      </c>
    </row>
    <row r="4690" spans="1:13" x14ac:dyDescent="0.4">
      <c r="A4690">
        <v>210001690</v>
      </c>
      <c r="B4690" t="s">
        <v>2216</v>
      </c>
      <c r="C4690" t="s">
        <v>7938</v>
      </c>
      <c r="D4690" t="s">
        <v>554</v>
      </c>
      <c r="E4690" t="s">
        <v>8037</v>
      </c>
      <c r="F4690" t="s">
        <v>8038</v>
      </c>
      <c r="G4690" t="s">
        <v>554</v>
      </c>
      <c r="H4690" t="s">
        <v>8038</v>
      </c>
      <c r="I4690" t="s">
        <v>692</v>
      </c>
      <c r="J4690">
        <v>2621637882.0065498</v>
      </c>
      <c r="K4690">
        <v>8.4108000000000001</v>
      </c>
      <c r="L4690" s="4">
        <v>47407</v>
      </c>
      <c r="M4690" s="4">
        <v>45218</v>
      </c>
    </row>
    <row r="4691" spans="1:13" x14ac:dyDescent="0.4">
      <c r="A4691">
        <v>210001690</v>
      </c>
      <c r="B4691" t="s">
        <v>2216</v>
      </c>
      <c r="C4691" t="s">
        <v>7938</v>
      </c>
      <c r="D4691" t="s">
        <v>554</v>
      </c>
      <c r="E4691" t="s">
        <v>8031</v>
      </c>
      <c r="F4691" t="s">
        <v>8032</v>
      </c>
      <c r="G4691" t="s">
        <v>554</v>
      </c>
      <c r="H4691" t="s">
        <v>8032</v>
      </c>
      <c r="I4691" t="s">
        <v>692</v>
      </c>
      <c r="J4691">
        <v>3696251879.8826098</v>
      </c>
      <c r="K4691">
        <v>8.6608000000000001</v>
      </c>
      <c r="L4691" s="4">
        <v>47491</v>
      </c>
      <c r="M4691" s="4">
        <v>45301</v>
      </c>
    </row>
    <row r="4692" spans="1:13" x14ac:dyDescent="0.4">
      <c r="A4692">
        <v>210001690</v>
      </c>
      <c r="B4692" t="s">
        <v>2216</v>
      </c>
      <c r="C4692" t="s">
        <v>7938</v>
      </c>
      <c r="D4692" t="s">
        <v>554</v>
      </c>
      <c r="E4692" t="s">
        <v>8039</v>
      </c>
      <c r="F4692" t="s">
        <v>8040</v>
      </c>
      <c r="G4692" t="s">
        <v>554</v>
      </c>
      <c r="H4692" t="s">
        <v>8040</v>
      </c>
      <c r="I4692" t="s">
        <v>692</v>
      </c>
      <c r="J4692">
        <v>4563225883.3874903</v>
      </c>
      <c r="K4692">
        <v>8.1608000000000001</v>
      </c>
      <c r="L4692" s="4">
        <v>47680</v>
      </c>
      <c r="M4692" s="4">
        <v>45489</v>
      </c>
    </row>
    <row r="4693" spans="1:13" x14ac:dyDescent="0.4">
      <c r="A4693">
        <v>210001690</v>
      </c>
      <c r="B4693" t="s">
        <v>2216</v>
      </c>
      <c r="C4693" t="s">
        <v>7938</v>
      </c>
      <c r="D4693" t="s">
        <v>554</v>
      </c>
      <c r="E4693" t="s">
        <v>8041</v>
      </c>
      <c r="F4693" t="s">
        <v>8042</v>
      </c>
      <c r="G4693" t="s">
        <v>554</v>
      </c>
      <c r="H4693" t="s">
        <v>8042</v>
      </c>
      <c r="I4693" t="s">
        <v>692</v>
      </c>
      <c r="J4693">
        <v>856006204.87364995</v>
      </c>
      <c r="K4693">
        <v>7.9108000000000001</v>
      </c>
      <c r="L4693" s="4">
        <v>46928</v>
      </c>
      <c r="M4693" s="4">
        <v>44337</v>
      </c>
    </row>
    <row r="4694" spans="1:13" x14ac:dyDescent="0.4">
      <c r="A4694">
        <v>210001690</v>
      </c>
      <c r="B4694" t="s">
        <v>2216</v>
      </c>
      <c r="C4694" t="s">
        <v>7938</v>
      </c>
      <c r="D4694" t="s">
        <v>554</v>
      </c>
      <c r="E4694" t="s">
        <v>8043</v>
      </c>
      <c r="F4694" t="s">
        <v>8044</v>
      </c>
      <c r="G4694" t="s">
        <v>554</v>
      </c>
      <c r="H4694" t="s">
        <v>8045</v>
      </c>
      <c r="I4694" t="s">
        <v>692</v>
      </c>
      <c r="J4694">
        <v>5820273712.3216</v>
      </c>
      <c r="K4694">
        <v>8.9108000000000001</v>
      </c>
      <c r="L4694" s="4">
        <v>47701</v>
      </c>
      <c r="M4694" s="4">
        <v>45875</v>
      </c>
    </row>
    <row r="4695" spans="1:13" x14ac:dyDescent="0.4">
      <c r="A4695">
        <v>210001690</v>
      </c>
      <c r="B4695" t="s">
        <v>2216</v>
      </c>
      <c r="C4695" t="s">
        <v>7938</v>
      </c>
      <c r="D4695" t="s">
        <v>554</v>
      </c>
      <c r="E4695" t="s">
        <v>8046</v>
      </c>
      <c r="F4695" t="s">
        <v>8047</v>
      </c>
      <c r="G4695" t="s">
        <v>554</v>
      </c>
      <c r="H4695" t="s">
        <v>8047</v>
      </c>
      <c r="I4695" t="s">
        <v>692</v>
      </c>
      <c r="J4695">
        <v>6485680148.6035995</v>
      </c>
      <c r="K4695">
        <v>8.4108000000000001</v>
      </c>
      <c r="L4695" s="4">
        <v>47767</v>
      </c>
      <c r="M4695" s="4">
        <v>45576</v>
      </c>
    </row>
    <row r="4696" spans="1:13" x14ac:dyDescent="0.4">
      <c r="A4696">
        <v>210001690</v>
      </c>
      <c r="B4696" t="s">
        <v>2216</v>
      </c>
      <c r="C4696" t="s">
        <v>7938</v>
      </c>
      <c r="D4696" t="s">
        <v>554</v>
      </c>
      <c r="E4696" t="s">
        <v>8048</v>
      </c>
      <c r="F4696" t="s">
        <v>8049</v>
      </c>
      <c r="G4696" t="s">
        <v>554</v>
      </c>
      <c r="H4696" t="s">
        <v>8049</v>
      </c>
      <c r="I4696" t="s">
        <v>692</v>
      </c>
      <c r="J4696">
        <v>1188483505.0489199</v>
      </c>
      <c r="K4696">
        <v>8.4108000000000001</v>
      </c>
      <c r="L4696" s="4">
        <v>47471</v>
      </c>
      <c r="M4696" s="4">
        <v>45279</v>
      </c>
    </row>
    <row r="4697" spans="1:13" x14ac:dyDescent="0.4">
      <c r="A4697">
        <v>210001690</v>
      </c>
      <c r="B4697" t="s">
        <v>2216</v>
      </c>
      <c r="C4697" t="s">
        <v>7938</v>
      </c>
      <c r="D4697" t="s">
        <v>554</v>
      </c>
      <c r="E4697" t="s">
        <v>8050</v>
      </c>
      <c r="F4697" t="s">
        <v>9756</v>
      </c>
      <c r="G4697" t="s">
        <v>554</v>
      </c>
      <c r="H4697" t="s">
        <v>8052</v>
      </c>
      <c r="I4697" t="s">
        <v>692</v>
      </c>
      <c r="J4697">
        <v>3057642771.0301099</v>
      </c>
      <c r="K4697">
        <v>8.4108000000000001</v>
      </c>
      <c r="L4697" s="4">
        <v>47473</v>
      </c>
      <c r="M4697" s="4">
        <v>43307</v>
      </c>
    </row>
    <row r="4698" spans="1:13" x14ac:dyDescent="0.4">
      <c r="A4698">
        <v>210001690</v>
      </c>
      <c r="B4698" t="s">
        <v>2216</v>
      </c>
      <c r="C4698" t="s">
        <v>7938</v>
      </c>
      <c r="D4698" t="s">
        <v>554</v>
      </c>
      <c r="E4698" t="s">
        <v>8053</v>
      </c>
      <c r="F4698" t="s">
        <v>8051</v>
      </c>
      <c r="G4698" t="s">
        <v>554</v>
      </c>
      <c r="H4698" t="s">
        <v>8052</v>
      </c>
      <c r="I4698" t="s">
        <v>692</v>
      </c>
      <c r="J4698">
        <v>3289762090.79948</v>
      </c>
      <c r="K4698">
        <v>8.4108000000000001</v>
      </c>
      <c r="L4698" s="4">
        <v>47473</v>
      </c>
      <c r="M4698" s="4">
        <v>43307</v>
      </c>
    </row>
    <row r="4699" spans="1:13" x14ac:dyDescent="0.4">
      <c r="A4699">
        <v>210001690</v>
      </c>
      <c r="B4699" t="s">
        <v>2216</v>
      </c>
      <c r="C4699" t="s">
        <v>7938</v>
      </c>
      <c r="D4699" t="s">
        <v>554</v>
      </c>
      <c r="E4699" t="s">
        <v>8058</v>
      </c>
      <c r="F4699" t="s">
        <v>9757</v>
      </c>
      <c r="G4699" t="s">
        <v>554</v>
      </c>
      <c r="H4699" t="s">
        <v>8060</v>
      </c>
      <c r="I4699" t="s">
        <v>692</v>
      </c>
      <c r="J4699">
        <v>4149510349.7306399</v>
      </c>
      <c r="K4699">
        <v>8.1608000000000001</v>
      </c>
      <c r="L4699" s="4">
        <v>47657</v>
      </c>
      <c r="M4699" s="4">
        <v>45100</v>
      </c>
    </row>
    <row r="4700" spans="1:13" x14ac:dyDescent="0.4">
      <c r="A4700">
        <v>210001690</v>
      </c>
      <c r="B4700" t="s">
        <v>2216</v>
      </c>
      <c r="C4700" t="s">
        <v>7938</v>
      </c>
      <c r="D4700" t="s">
        <v>554</v>
      </c>
      <c r="E4700" t="s">
        <v>8061</v>
      </c>
      <c r="F4700" t="s">
        <v>8059</v>
      </c>
      <c r="G4700" t="s">
        <v>554</v>
      </c>
      <c r="H4700" t="s">
        <v>8060</v>
      </c>
      <c r="I4700" t="s">
        <v>692</v>
      </c>
      <c r="J4700">
        <v>2592735207.07061</v>
      </c>
      <c r="K4700">
        <v>8.1608000000000001</v>
      </c>
      <c r="L4700" s="4">
        <v>47657</v>
      </c>
      <c r="M4700" s="4">
        <v>45100</v>
      </c>
    </row>
    <row r="4701" spans="1:13" x14ac:dyDescent="0.4">
      <c r="A4701">
        <v>210001690</v>
      </c>
      <c r="B4701" t="s">
        <v>2216</v>
      </c>
      <c r="C4701" t="s">
        <v>7938</v>
      </c>
      <c r="D4701" t="s">
        <v>554</v>
      </c>
      <c r="E4701" t="s">
        <v>8062</v>
      </c>
      <c r="F4701" t="s">
        <v>8063</v>
      </c>
      <c r="G4701" t="s">
        <v>554</v>
      </c>
      <c r="H4701" t="s">
        <v>8063</v>
      </c>
      <c r="I4701" t="s">
        <v>692</v>
      </c>
      <c r="J4701">
        <v>1830029184.3562601</v>
      </c>
      <c r="K4701">
        <v>8.6608000000000001</v>
      </c>
      <c r="L4701" s="4">
        <v>47253</v>
      </c>
      <c r="M4701" s="4">
        <v>45061</v>
      </c>
    </row>
    <row r="4702" spans="1:13" x14ac:dyDescent="0.4">
      <c r="A4702">
        <v>210001690</v>
      </c>
      <c r="B4702" t="s">
        <v>2216</v>
      </c>
      <c r="C4702" t="s">
        <v>7938</v>
      </c>
      <c r="D4702" t="s">
        <v>554</v>
      </c>
      <c r="E4702" t="s">
        <v>8064</v>
      </c>
      <c r="F4702" t="s">
        <v>8065</v>
      </c>
      <c r="G4702" t="s">
        <v>554</v>
      </c>
      <c r="H4702" t="s">
        <v>8065</v>
      </c>
      <c r="I4702" t="s">
        <v>692</v>
      </c>
      <c r="J4702">
        <v>2211038415.9247098</v>
      </c>
      <c r="K4702">
        <v>8.4108000000000001</v>
      </c>
      <c r="L4702" s="4">
        <v>46691</v>
      </c>
      <c r="M4702" s="4">
        <v>44522</v>
      </c>
    </row>
    <row r="4703" spans="1:13" x14ac:dyDescent="0.4">
      <c r="A4703">
        <v>210001690</v>
      </c>
      <c r="B4703" t="s">
        <v>2216</v>
      </c>
      <c r="C4703" t="s">
        <v>7938</v>
      </c>
      <c r="D4703" t="s">
        <v>554</v>
      </c>
      <c r="E4703" t="s">
        <v>8054</v>
      </c>
      <c r="F4703" t="s">
        <v>8055</v>
      </c>
      <c r="G4703" t="s">
        <v>554</v>
      </c>
      <c r="H4703" t="s">
        <v>8055</v>
      </c>
      <c r="I4703" t="s">
        <v>692</v>
      </c>
      <c r="J4703">
        <v>3011500076.0823102</v>
      </c>
      <c r="K4703">
        <v>8.9108000000000001</v>
      </c>
      <c r="L4703" s="4">
        <v>47331</v>
      </c>
      <c r="M4703" s="4">
        <v>45139</v>
      </c>
    </row>
    <row r="4704" spans="1:13" x14ac:dyDescent="0.4">
      <c r="A4704">
        <v>210001690</v>
      </c>
      <c r="B4704" t="s">
        <v>2216</v>
      </c>
      <c r="C4704" t="s">
        <v>7938</v>
      </c>
      <c r="D4704" t="s">
        <v>554</v>
      </c>
      <c r="E4704" t="s">
        <v>8066</v>
      </c>
      <c r="F4704" t="s">
        <v>8067</v>
      </c>
      <c r="G4704" t="s">
        <v>554</v>
      </c>
      <c r="H4704" t="s">
        <v>8067</v>
      </c>
      <c r="I4704" t="s">
        <v>692</v>
      </c>
      <c r="J4704">
        <v>2559167042.2427702</v>
      </c>
      <c r="K4704">
        <v>8.4108000000000001</v>
      </c>
      <c r="L4704" s="4">
        <v>46435</v>
      </c>
      <c r="M4704" s="4">
        <v>44244</v>
      </c>
    </row>
    <row r="4705" spans="1:13" x14ac:dyDescent="0.4">
      <c r="A4705">
        <v>210001690</v>
      </c>
      <c r="B4705" t="s">
        <v>2216</v>
      </c>
      <c r="C4705" t="s">
        <v>7938</v>
      </c>
      <c r="D4705" t="s">
        <v>554</v>
      </c>
      <c r="E4705" t="s">
        <v>8068</v>
      </c>
      <c r="F4705" t="s">
        <v>8069</v>
      </c>
      <c r="G4705" t="s">
        <v>554</v>
      </c>
      <c r="H4705" t="s">
        <v>8069</v>
      </c>
      <c r="I4705" t="s">
        <v>692</v>
      </c>
      <c r="J4705">
        <v>2383758194.3698301</v>
      </c>
      <c r="K4705">
        <v>9.4108000000000001</v>
      </c>
      <c r="L4705" s="4">
        <v>46387</v>
      </c>
      <c r="M4705" s="4">
        <v>44621</v>
      </c>
    </row>
    <row r="4706" spans="1:13" x14ac:dyDescent="0.4">
      <c r="A4706">
        <v>210001690</v>
      </c>
      <c r="B4706" t="s">
        <v>2216</v>
      </c>
      <c r="C4706" t="s">
        <v>7938</v>
      </c>
      <c r="D4706" t="s">
        <v>554</v>
      </c>
      <c r="E4706" t="s">
        <v>8070</v>
      </c>
      <c r="F4706" t="s">
        <v>8071</v>
      </c>
      <c r="G4706" t="s">
        <v>554</v>
      </c>
      <c r="H4706" t="s">
        <v>8071</v>
      </c>
      <c r="I4706" t="s">
        <v>692</v>
      </c>
      <c r="J4706">
        <v>3322535675.38588</v>
      </c>
      <c r="K4706">
        <v>9.1608000000000001</v>
      </c>
      <c r="L4706" s="4">
        <v>47464</v>
      </c>
      <c r="M4706" s="4">
        <v>45272</v>
      </c>
    </row>
    <row r="4707" spans="1:13" x14ac:dyDescent="0.4">
      <c r="A4707">
        <v>210001690</v>
      </c>
      <c r="B4707" t="s">
        <v>2216</v>
      </c>
      <c r="C4707" t="s">
        <v>7938</v>
      </c>
      <c r="D4707" t="s">
        <v>554</v>
      </c>
      <c r="E4707" t="s">
        <v>8056</v>
      </c>
      <c r="F4707" t="s">
        <v>8057</v>
      </c>
      <c r="G4707" t="s">
        <v>554</v>
      </c>
      <c r="H4707" t="s">
        <v>8057</v>
      </c>
      <c r="I4707" t="s">
        <v>692</v>
      </c>
      <c r="J4707">
        <v>3567099432.9619002</v>
      </c>
      <c r="K4707">
        <v>8.4108000000000001</v>
      </c>
      <c r="L4707" s="4">
        <v>47879</v>
      </c>
      <c r="M4707" s="4">
        <v>45580</v>
      </c>
    </row>
    <row r="4708" spans="1:13" x14ac:dyDescent="0.4">
      <c r="A4708">
        <v>210001690</v>
      </c>
      <c r="B4708" t="s">
        <v>2216</v>
      </c>
      <c r="C4708" t="s">
        <v>7938</v>
      </c>
      <c r="D4708" t="s">
        <v>554</v>
      </c>
      <c r="E4708" t="s">
        <v>8072</v>
      </c>
      <c r="F4708" t="s">
        <v>8073</v>
      </c>
      <c r="G4708" t="s">
        <v>554</v>
      </c>
      <c r="H4708" t="s">
        <v>8073</v>
      </c>
      <c r="I4708" t="s">
        <v>692</v>
      </c>
      <c r="J4708">
        <v>4422537634.9662704</v>
      </c>
      <c r="K4708">
        <v>8.1608000000000001</v>
      </c>
      <c r="L4708" s="4">
        <v>47773</v>
      </c>
      <c r="M4708" s="4">
        <v>45582</v>
      </c>
    </row>
    <row r="4709" spans="1:13" x14ac:dyDescent="0.4">
      <c r="A4709">
        <v>210001690</v>
      </c>
      <c r="B4709" t="s">
        <v>2216</v>
      </c>
      <c r="C4709" t="s">
        <v>7938</v>
      </c>
      <c r="D4709" t="s">
        <v>554</v>
      </c>
      <c r="E4709" t="s">
        <v>8074</v>
      </c>
      <c r="F4709" t="s">
        <v>8075</v>
      </c>
      <c r="G4709" t="s">
        <v>554</v>
      </c>
      <c r="H4709" t="s">
        <v>8075</v>
      </c>
      <c r="I4709" t="s">
        <v>692</v>
      </c>
      <c r="J4709">
        <v>4647641818.8763399</v>
      </c>
      <c r="K4709">
        <v>8.4108000000000001</v>
      </c>
      <c r="L4709" s="4">
        <v>47641</v>
      </c>
      <c r="M4709" s="4">
        <v>45450</v>
      </c>
    </row>
    <row r="4710" spans="1:13" x14ac:dyDescent="0.4">
      <c r="A4710">
        <v>210001690</v>
      </c>
      <c r="B4710" t="s">
        <v>2216</v>
      </c>
      <c r="C4710" t="s">
        <v>7938</v>
      </c>
      <c r="D4710" t="s">
        <v>554</v>
      </c>
      <c r="E4710" t="s">
        <v>8076</v>
      </c>
      <c r="F4710" t="s">
        <v>8077</v>
      </c>
      <c r="G4710" t="s">
        <v>554</v>
      </c>
      <c r="H4710" t="s">
        <v>8077</v>
      </c>
      <c r="I4710" t="s">
        <v>692</v>
      </c>
      <c r="J4710">
        <v>4086868266.4733</v>
      </c>
      <c r="K4710">
        <v>8.4108000000000001</v>
      </c>
      <c r="L4710" s="4">
        <v>47715</v>
      </c>
      <c r="M4710" s="4">
        <v>45078</v>
      </c>
    </row>
    <row r="4711" spans="1:13" x14ac:dyDescent="0.4">
      <c r="A4711">
        <v>210001690</v>
      </c>
      <c r="B4711" t="s">
        <v>2216</v>
      </c>
      <c r="C4711" t="s">
        <v>7938</v>
      </c>
      <c r="D4711" t="s">
        <v>554</v>
      </c>
      <c r="E4711" t="s">
        <v>8078</v>
      </c>
      <c r="F4711" t="s">
        <v>8080</v>
      </c>
      <c r="G4711" t="s">
        <v>554</v>
      </c>
      <c r="H4711" t="s">
        <v>8080</v>
      </c>
      <c r="I4711" t="s">
        <v>692</v>
      </c>
      <c r="J4711">
        <v>3815976607.9635901</v>
      </c>
      <c r="K4711">
        <v>9.4108000000000001</v>
      </c>
      <c r="L4711" s="4">
        <v>46203</v>
      </c>
      <c r="M4711" s="4">
        <v>45293</v>
      </c>
    </row>
    <row r="4712" spans="1:13" x14ac:dyDescent="0.4">
      <c r="A4712">
        <v>210001690</v>
      </c>
      <c r="B4712" t="s">
        <v>2216</v>
      </c>
      <c r="C4712" t="s">
        <v>7938</v>
      </c>
      <c r="D4712" t="s">
        <v>554</v>
      </c>
      <c r="E4712" t="s">
        <v>8081</v>
      </c>
      <c r="F4712" t="s">
        <v>8079</v>
      </c>
      <c r="G4712" t="s">
        <v>554</v>
      </c>
      <c r="H4712" t="s">
        <v>8080</v>
      </c>
      <c r="I4712" t="s">
        <v>692</v>
      </c>
      <c r="J4712">
        <v>1575654515.89696</v>
      </c>
      <c r="K4712">
        <v>9.4108000000000001</v>
      </c>
      <c r="L4712" s="4">
        <v>46203</v>
      </c>
      <c r="M4712" s="4">
        <v>45293</v>
      </c>
    </row>
    <row r="4713" spans="1:13" x14ac:dyDescent="0.4">
      <c r="A4713">
        <v>210001690</v>
      </c>
      <c r="B4713" t="s">
        <v>2216</v>
      </c>
      <c r="C4713" t="s">
        <v>7938</v>
      </c>
      <c r="D4713" t="s">
        <v>554</v>
      </c>
      <c r="E4713" t="s">
        <v>8082</v>
      </c>
      <c r="F4713" t="s">
        <v>8083</v>
      </c>
      <c r="G4713" t="s">
        <v>554</v>
      </c>
      <c r="H4713" t="s">
        <v>8083</v>
      </c>
      <c r="I4713" t="s">
        <v>692</v>
      </c>
      <c r="J4713">
        <v>3492813101.8860502</v>
      </c>
      <c r="K4713">
        <v>9.1608000000000001</v>
      </c>
      <c r="L4713" s="4">
        <v>47726</v>
      </c>
      <c r="M4713" s="4">
        <v>45169</v>
      </c>
    </row>
    <row r="4714" spans="1:13" x14ac:dyDescent="0.4">
      <c r="A4714">
        <v>210001690</v>
      </c>
      <c r="B4714" t="s">
        <v>2216</v>
      </c>
      <c r="C4714" t="s">
        <v>7938</v>
      </c>
      <c r="D4714" t="s">
        <v>554</v>
      </c>
      <c r="E4714" t="s">
        <v>8084</v>
      </c>
      <c r="F4714" t="s">
        <v>8085</v>
      </c>
      <c r="G4714" t="s">
        <v>554</v>
      </c>
      <c r="H4714" t="s">
        <v>8085</v>
      </c>
      <c r="I4714" t="s">
        <v>692</v>
      </c>
      <c r="J4714">
        <v>2843392540.1749201</v>
      </c>
      <c r="K4714">
        <v>8.6608000000000001</v>
      </c>
      <c r="L4714" s="4">
        <v>47178</v>
      </c>
      <c r="M4714" s="4">
        <v>44624</v>
      </c>
    </row>
    <row r="4715" spans="1:13" x14ac:dyDescent="0.4">
      <c r="A4715">
        <v>210001690</v>
      </c>
      <c r="B4715" t="s">
        <v>2216</v>
      </c>
      <c r="C4715" t="s">
        <v>7938</v>
      </c>
      <c r="D4715" t="s">
        <v>554</v>
      </c>
      <c r="E4715" t="s">
        <v>8086</v>
      </c>
      <c r="F4715" t="s">
        <v>8087</v>
      </c>
      <c r="G4715" t="s">
        <v>554</v>
      </c>
      <c r="H4715" t="s">
        <v>8087</v>
      </c>
      <c r="I4715" t="s">
        <v>692</v>
      </c>
      <c r="J4715">
        <v>3513490228.1805601</v>
      </c>
      <c r="K4715">
        <v>8.4108000000000001</v>
      </c>
      <c r="L4715" s="4">
        <v>47725</v>
      </c>
      <c r="M4715" s="4">
        <v>45534</v>
      </c>
    </row>
    <row r="4716" spans="1:13" x14ac:dyDescent="0.4">
      <c r="A4716">
        <v>210001690</v>
      </c>
      <c r="B4716" t="s">
        <v>2216</v>
      </c>
      <c r="C4716" t="s">
        <v>7938</v>
      </c>
      <c r="D4716" t="s">
        <v>554</v>
      </c>
      <c r="E4716" t="s">
        <v>8088</v>
      </c>
      <c r="F4716" t="s">
        <v>8089</v>
      </c>
      <c r="G4716" t="s">
        <v>554</v>
      </c>
      <c r="H4716" t="s">
        <v>8089</v>
      </c>
      <c r="I4716" t="s">
        <v>692</v>
      </c>
      <c r="J4716">
        <v>4158612866.52672</v>
      </c>
      <c r="K4716">
        <v>8.4108000000000001</v>
      </c>
      <c r="L4716" s="4">
        <v>47110</v>
      </c>
      <c r="M4716" s="4">
        <v>45236</v>
      </c>
    </row>
    <row r="4717" spans="1:13" x14ac:dyDescent="0.4">
      <c r="A4717">
        <v>210001690</v>
      </c>
      <c r="B4717" t="s">
        <v>2216</v>
      </c>
      <c r="C4717" t="s">
        <v>7938</v>
      </c>
      <c r="D4717" t="s">
        <v>554</v>
      </c>
      <c r="E4717" t="s">
        <v>8090</v>
      </c>
      <c r="F4717" t="s">
        <v>8091</v>
      </c>
      <c r="G4717" t="s">
        <v>554</v>
      </c>
      <c r="H4717" t="s">
        <v>8091</v>
      </c>
      <c r="I4717" t="s">
        <v>692</v>
      </c>
      <c r="J4717">
        <v>1025465667.6087199</v>
      </c>
      <c r="K4717">
        <v>8.1608000000000001</v>
      </c>
      <c r="L4717" s="4">
        <v>47847</v>
      </c>
      <c r="M4717" s="4">
        <v>45195</v>
      </c>
    </row>
    <row r="4718" spans="1:13" x14ac:dyDescent="0.4">
      <c r="A4718">
        <v>210001690</v>
      </c>
      <c r="B4718" t="s">
        <v>2216</v>
      </c>
      <c r="C4718" t="s">
        <v>7938</v>
      </c>
      <c r="D4718" t="s">
        <v>554</v>
      </c>
      <c r="E4718" t="s">
        <v>8094</v>
      </c>
      <c r="F4718" t="s">
        <v>8095</v>
      </c>
      <c r="G4718" t="s">
        <v>554</v>
      </c>
      <c r="H4718" t="s">
        <v>8095</v>
      </c>
      <c r="I4718" t="s">
        <v>692</v>
      </c>
      <c r="J4718">
        <v>3464406654.4149699</v>
      </c>
      <c r="K4718">
        <v>8.6608000000000001</v>
      </c>
      <c r="L4718" s="4">
        <v>46872</v>
      </c>
      <c r="M4718" s="4">
        <v>44680</v>
      </c>
    </row>
    <row r="4719" spans="1:13" x14ac:dyDescent="0.4">
      <c r="A4719">
        <v>210001690</v>
      </c>
      <c r="B4719" t="s">
        <v>2216</v>
      </c>
      <c r="C4719" t="s">
        <v>7938</v>
      </c>
      <c r="D4719" t="s">
        <v>554</v>
      </c>
      <c r="E4719" t="s">
        <v>8096</v>
      </c>
      <c r="F4719" t="s">
        <v>8097</v>
      </c>
      <c r="G4719" t="s">
        <v>554</v>
      </c>
      <c r="H4719" t="s">
        <v>8097</v>
      </c>
      <c r="I4719" t="s">
        <v>692</v>
      </c>
      <c r="J4719">
        <v>3464638870.5393</v>
      </c>
      <c r="K4719">
        <v>8.6608000000000001</v>
      </c>
      <c r="L4719" s="4">
        <v>47753</v>
      </c>
      <c r="M4719" s="4">
        <v>45562</v>
      </c>
    </row>
    <row r="4720" spans="1:13" x14ac:dyDescent="0.4">
      <c r="A4720">
        <v>210001690</v>
      </c>
      <c r="B4720" t="s">
        <v>2216</v>
      </c>
      <c r="C4720" t="s">
        <v>7938</v>
      </c>
      <c r="D4720" t="s">
        <v>554</v>
      </c>
      <c r="E4720" t="s">
        <v>9758</v>
      </c>
      <c r="F4720" t="s">
        <v>9759</v>
      </c>
      <c r="G4720" t="s">
        <v>554</v>
      </c>
      <c r="H4720" t="s">
        <v>9759</v>
      </c>
      <c r="I4720" t="s">
        <v>692</v>
      </c>
      <c r="J4720">
        <v>901883609.45006704</v>
      </c>
      <c r="K4720">
        <v>8.6608000000000001</v>
      </c>
      <c r="L4720" s="4">
        <v>47753</v>
      </c>
      <c r="M4720" s="4">
        <v>45562</v>
      </c>
    </row>
    <row r="4721" spans="1:13" x14ac:dyDescent="0.4">
      <c r="A4721">
        <v>210001690</v>
      </c>
      <c r="B4721" t="s">
        <v>2216</v>
      </c>
      <c r="C4721" t="s">
        <v>7938</v>
      </c>
      <c r="D4721" t="s">
        <v>554</v>
      </c>
      <c r="E4721" t="s">
        <v>9760</v>
      </c>
      <c r="F4721" t="s">
        <v>9761</v>
      </c>
      <c r="G4721" t="s">
        <v>554</v>
      </c>
      <c r="H4721" t="s">
        <v>9761</v>
      </c>
      <c r="I4721" t="s">
        <v>692</v>
      </c>
      <c r="J4721">
        <v>2822774189.4202399</v>
      </c>
      <c r="K4721">
        <v>8.4108000000000001</v>
      </c>
      <c r="L4721" s="4">
        <v>46660</v>
      </c>
      <c r="M4721" s="4">
        <v>44469</v>
      </c>
    </row>
    <row r="4722" spans="1:13" x14ac:dyDescent="0.4">
      <c r="A4722">
        <v>210001690</v>
      </c>
      <c r="B4722" t="s">
        <v>2216</v>
      </c>
      <c r="C4722" t="s">
        <v>7938</v>
      </c>
      <c r="D4722" t="s">
        <v>554</v>
      </c>
      <c r="E4722" t="s">
        <v>8092</v>
      </c>
      <c r="F4722" t="s">
        <v>8093</v>
      </c>
      <c r="G4722" t="s">
        <v>554</v>
      </c>
      <c r="H4722" t="s">
        <v>8093</v>
      </c>
      <c r="I4722" t="s">
        <v>692</v>
      </c>
      <c r="J4722">
        <v>4998275614.8050003</v>
      </c>
      <c r="K4722">
        <v>9.4108000000000001</v>
      </c>
      <c r="L4722" s="4">
        <v>47149</v>
      </c>
      <c r="M4722" s="4">
        <v>43861</v>
      </c>
    </row>
    <row r="4723" spans="1:13" x14ac:dyDescent="0.4">
      <c r="A4723">
        <v>210001690</v>
      </c>
      <c r="B4723" t="s">
        <v>2216</v>
      </c>
      <c r="C4723" t="s">
        <v>7938</v>
      </c>
      <c r="D4723" t="s">
        <v>554</v>
      </c>
      <c r="E4723" t="s">
        <v>8098</v>
      </c>
      <c r="F4723" t="s">
        <v>8099</v>
      </c>
      <c r="G4723" t="s">
        <v>554</v>
      </c>
      <c r="H4723" t="s">
        <v>8100</v>
      </c>
      <c r="I4723" t="s">
        <v>692</v>
      </c>
      <c r="J4723">
        <v>2360593157.9952402</v>
      </c>
      <c r="K4723">
        <v>9.4108000000000001</v>
      </c>
      <c r="L4723" s="4">
        <v>46752</v>
      </c>
      <c r="M4723" s="4">
        <v>43039</v>
      </c>
    </row>
    <row r="4724" spans="1:13" x14ac:dyDescent="0.4">
      <c r="A4724">
        <v>210001690</v>
      </c>
      <c r="B4724" t="s">
        <v>2216</v>
      </c>
      <c r="C4724" t="s">
        <v>7938</v>
      </c>
      <c r="D4724" t="s">
        <v>554</v>
      </c>
      <c r="E4724" t="s">
        <v>8101</v>
      </c>
      <c r="F4724" t="s">
        <v>8102</v>
      </c>
      <c r="G4724" t="s">
        <v>554</v>
      </c>
      <c r="H4724" t="s">
        <v>8102</v>
      </c>
      <c r="I4724" t="s">
        <v>692</v>
      </c>
      <c r="J4724">
        <v>3259227197.5623002</v>
      </c>
      <c r="K4724">
        <v>8.6608000000000001</v>
      </c>
      <c r="L4724" s="4">
        <v>47428</v>
      </c>
      <c r="M4724" s="4">
        <v>45236</v>
      </c>
    </row>
    <row r="4725" spans="1:13" x14ac:dyDescent="0.4">
      <c r="A4725">
        <v>210001690</v>
      </c>
      <c r="B4725" t="s">
        <v>2216</v>
      </c>
      <c r="C4725" t="s">
        <v>7938</v>
      </c>
      <c r="D4725" t="s">
        <v>554</v>
      </c>
      <c r="E4725" t="s">
        <v>8103</v>
      </c>
      <c r="F4725" t="s">
        <v>8104</v>
      </c>
      <c r="G4725" t="s">
        <v>554</v>
      </c>
      <c r="H4725" t="s">
        <v>8104</v>
      </c>
      <c r="I4725" t="s">
        <v>692</v>
      </c>
      <c r="J4725">
        <v>5529175255.3085804</v>
      </c>
      <c r="K4725">
        <v>9.1608000000000001</v>
      </c>
      <c r="L4725" s="4">
        <v>47345</v>
      </c>
      <c r="M4725" s="4">
        <v>45153</v>
      </c>
    </row>
    <row r="4726" spans="1:13" x14ac:dyDescent="0.4">
      <c r="A4726">
        <v>210001690</v>
      </c>
      <c r="B4726" t="s">
        <v>2216</v>
      </c>
      <c r="C4726" t="s">
        <v>7938</v>
      </c>
      <c r="D4726" t="s">
        <v>554</v>
      </c>
      <c r="E4726" t="s">
        <v>8105</v>
      </c>
      <c r="F4726" t="s">
        <v>8106</v>
      </c>
      <c r="G4726" t="s">
        <v>554</v>
      </c>
      <c r="H4726" t="s">
        <v>8106</v>
      </c>
      <c r="I4726" t="s">
        <v>692</v>
      </c>
      <c r="J4726">
        <v>5878219437.3122597</v>
      </c>
      <c r="K4726">
        <v>8.4108000000000001</v>
      </c>
      <c r="L4726" s="4">
        <v>46661</v>
      </c>
      <c r="M4726" s="4">
        <v>44470</v>
      </c>
    </row>
    <row r="4727" spans="1:13" x14ac:dyDescent="0.4">
      <c r="A4727">
        <v>210001690</v>
      </c>
      <c r="B4727" t="s">
        <v>2216</v>
      </c>
      <c r="C4727" t="s">
        <v>7938</v>
      </c>
      <c r="D4727" t="s">
        <v>554</v>
      </c>
      <c r="E4727" t="s">
        <v>8107</v>
      </c>
      <c r="F4727" t="s">
        <v>8108</v>
      </c>
      <c r="G4727" t="s">
        <v>554</v>
      </c>
      <c r="H4727" t="s">
        <v>8108</v>
      </c>
      <c r="I4727" t="s">
        <v>692</v>
      </c>
      <c r="J4727">
        <v>3898624471.4119</v>
      </c>
      <c r="K4727">
        <v>8.4108000000000001</v>
      </c>
      <c r="L4727" s="4">
        <v>46689</v>
      </c>
      <c r="M4727" s="4">
        <v>44424</v>
      </c>
    </row>
    <row r="4728" spans="1:13" x14ac:dyDescent="0.4">
      <c r="A4728">
        <v>210001690</v>
      </c>
      <c r="B4728" t="s">
        <v>2216</v>
      </c>
      <c r="C4728" t="s">
        <v>7938</v>
      </c>
      <c r="D4728" t="s">
        <v>554</v>
      </c>
      <c r="E4728" t="s">
        <v>8109</v>
      </c>
      <c r="F4728" t="s">
        <v>8110</v>
      </c>
      <c r="G4728" t="s">
        <v>554</v>
      </c>
      <c r="H4728" t="s">
        <v>8110</v>
      </c>
      <c r="I4728" t="s">
        <v>692</v>
      </c>
      <c r="J4728">
        <v>957712316.12801504</v>
      </c>
      <c r="K4728">
        <v>9.4108000000000001</v>
      </c>
      <c r="L4728" s="4">
        <v>46144</v>
      </c>
      <c r="M4728" s="4">
        <v>43587</v>
      </c>
    </row>
    <row r="4729" spans="1:13" x14ac:dyDescent="0.4">
      <c r="A4729">
        <v>210001690</v>
      </c>
      <c r="B4729" t="s">
        <v>2216</v>
      </c>
      <c r="C4729" t="s">
        <v>7938</v>
      </c>
      <c r="D4729" t="s">
        <v>554</v>
      </c>
      <c r="E4729" t="s">
        <v>8111</v>
      </c>
      <c r="F4729" t="s">
        <v>8112</v>
      </c>
      <c r="G4729" t="s">
        <v>554</v>
      </c>
      <c r="H4729" t="s">
        <v>8113</v>
      </c>
      <c r="I4729" t="s">
        <v>692</v>
      </c>
      <c r="J4729">
        <v>1427934123.4216599</v>
      </c>
      <c r="K4729">
        <v>8.6608000000000001</v>
      </c>
      <c r="L4729" s="4">
        <v>48068</v>
      </c>
      <c r="M4729" s="4">
        <v>44491</v>
      </c>
    </row>
    <row r="4730" spans="1:13" x14ac:dyDescent="0.4">
      <c r="A4730">
        <v>210001690</v>
      </c>
      <c r="B4730" t="s">
        <v>2216</v>
      </c>
      <c r="C4730" t="s">
        <v>7938</v>
      </c>
      <c r="D4730" t="s">
        <v>554</v>
      </c>
      <c r="E4730" t="s">
        <v>8116</v>
      </c>
      <c r="F4730" t="s">
        <v>8117</v>
      </c>
      <c r="G4730" t="s">
        <v>554</v>
      </c>
      <c r="H4730" t="s">
        <v>8117</v>
      </c>
      <c r="I4730" t="s">
        <v>692</v>
      </c>
      <c r="J4730">
        <v>4638232418.7954903</v>
      </c>
      <c r="K4730">
        <v>8.1608000000000001</v>
      </c>
      <c r="L4730" s="4">
        <v>47879</v>
      </c>
      <c r="M4730" s="4">
        <v>45688</v>
      </c>
    </row>
    <row r="4731" spans="1:13" x14ac:dyDescent="0.4">
      <c r="A4731">
        <v>210001690</v>
      </c>
      <c r="B4731" t="s">
        <v>2216</v>
      </c>
      <c r="C4731" t="s">
        <v>7938</v>
      </c>
      <c r="D4731" t="s">
        <v>554</v>
      </c>
      <c r="E4731" t="s">
        <v>8114</v>
      </c>
      <c r="F4731" t="s">
        <v>8115</v>
      </c>
      <c r="G4731" t="s">
        <v>554</v>
      </c>
      <c r="H4731" t="s">
        <v>8115</v>
      </c>
      <c r="I4731" t="s">
        <v>692</v>
      </c>
      <c r="J4731">
        <v>1965717997.44976</v>
      </c>
      <c r="K4731">
        <v>9.1608000000000001</v>
      </c>
      <c r="L4731" s="4">
        <v>47291</v>
      </c>
      <c r="M4731" s="4">
        <v>44734</v>
      </c>
    </row>
    <row r="4732" spans="1:13" x14ac:dyDescent="0.4">
      <c r="A4732">
        <v>210001690</v>
      </c>
      <c r="B4732" t="s">
        <v>2216</v>
      </c>
      <c r="C4732" t="s">
        <v>7938</v>
      </c>
      <c r="D4732" t="s">
        <v>554</v>
      </c>
      <c r="E4732" t="s">
        <v>8118</v>
      </c>
      <c r="F4732" t="s">
        <v>8119</v>
      </c>
      <c r="G4732" t="s">
        <v>554</v>
      </c>
      <c r="H4732" t="s">
        <v>8119</v>
      </c>
      <c r="I4732" t="s">
        <v>692</v>
      </c>
      <c r="J4732">
        <v>4174785032.5280199</v>
      </c>
      <c r="K4732">
        <v>8.9108000000000001</v>
      </c>
      <c r="L4732" s="4">
        <v>46937</v>
      </c>
      <c r="M4732" s="4">
        <v>45163</v>
      </c>
    </row>
    <row r="4733" spans="1:13" x14ac:dyDescent="0.4">
      <c r="A4733">
        <v>210001690</v>
      </c>
      <c r="B4733" t="s">
        <v>2216</v>
      </c>
      <c r="C4733" t="s">
        <v>7938</v>
      </c>
      <c r="D4733" t="s">
        <v>554</v>
      </c>
      <c r="E4733" t="s">
        <v>8120</v>
      </c>
      <c r="F4733" t="s">
        <v>8121</v>
      </c>
      <c r="G4733" t="s">
        <v>554</v>
      </c>
      <c r="H4733" t="s">
        <v>8121</v>
      </c>
      <c r="I4733" t="s">
        <v>692</v>
      </c>
      <c r="J4733">
        <v>1604648031.55176</v>
      </c>
      <c r="K4733">
        <v>8.4108000000000001</v>
      </c>
      <c r="L4733" s="4">
        <v>47900</v>
      </c>
      <c r="M4733" s="4">
        <v>45343</v>
      </c>
    </row>
    <row r="4734" spans="1:13" x14ac:dyDescent="0.4">
      <c r="A4734">
        <v>210001690</v>
      </c>
      <c r="B4734" t="s">
        <v>2216</v>
      </c>
      <c r="C4734" t="s">
        <v>7938</v>
      </c>
      <c r="D4734" t="s">
        <v>554</v>
      </c>
      <c r="E4734" t="s">
        <v>9762</v>
      </c>
      <c r="F4734" t="s">
        <v>9763</v>
      </c>
      <c r="G4734" t="s">
        <v>554</v>
      </c>
      <c r="H4734" t="s">
        <v>9763</v>
      </c>
      <c r="I4734" t="s">
        <v>692</v>
      </c>
      <c r="J4734">
        <v>2641621411.7462201</v>
      </c>
      <c r="K4734">
        <v>8.4108000000000001</v>
      </c>
      <c r="L4734" s="4">
        <v>47883</v>
      </c>
      <c r="M4734" s="4">
        <v>45692</v>
      </c>
    </row>
    <row r="4735" spans="1:13" x14ac:dyDescent="0.4">
      <c r="A4735">
        <v>210001690</v>
      </c>
      <c r="B4735" t="s">
        <v>2216</v>
      </c>
      <c r="C4735" t="s">
        <v>7938</v>
      </c>
      <c r="D4735" t="s">
        <v>554</v>
      </c>
      <c r="E4735" t="s">
        <v>8124</v>
      </c>
      <c r="F4735" t="s">
        <v>8125</v>
      </c>
      <c r="G4735" t="s">
        <v>554</v>
      </c>
      <c r="H4735" t="s">
        <v>8125</v>
      </c>
      <c r="I4735" t="s">
        <v>692</v>
      </c>
      <c r="J4735">
        <v>2447888727.1804199</v>
      </c>
      <c r="K4735">
        <v>8.4108000000000001</v>
      </c>
      <c r="L4735" s="4">
        <v>47500</v>
      </c>
      <c r="M4735" s="4">
        <v>45308</v>
      </c>
    </row>
    <row r="4736" spans="1:13" x14ac:dyDescent="0.4">
      <c r="A4736">
        <v>210001690</v>
      </c>
      <c r="B4736" t="s">
        <v>2216</v>
      </c>
      <c r="C4736" t="s">
        <v>7938</v>
      </c>
      <c r="D4736" t="s">
        <v>554</v>
      </c>
      <c r="E4736" t="s">
        <v>8122</v>
      </c>
      <c r="F4736" t="s">
        <v>8123</v>
      </c>
      <c r="G4736" t="s">
        <v>554</v>
      </c>
      <c r="H4736" t="s">
        <v>8123</v>
      </c>
      <c r="I4736" t="s">
        <v>692</v>
      </c>
      <c r="J4736">
        <v>2901222925.6794</v>
      </c>
      <c r="K4736">
        <v>8.1608000000000001</v>
      </c>
      <c r="L4736" s="4">
        <v>47361</v>
      </c>
      <c r="M4736" s="4">
        <v>45174</v>
      </c>
    </row>
    <row r="4737" spans="1:13" x14ac:dyDescent="0.4">
      <c r="A4737">
        <v>210001690</v>
      </c>
      <c r="B4737" t="s">
        <v>2216</v>
      </c>
      <c r="C4737" t="s">
        <v>7938</v>
      </c>
      <c r="D4737" t="s">
        <v>554</v>
      </c>
      <c r="E4737" t="s">
        <v>8126</v>
      </c>
      <c r="F4737" t="s">
        <v>8127</v>
      </c>
      <c r="G4737" t="s">
        <v>554</v>
      </c>
      <c r="H4737" t="s">
        <v>8127</v>
      </c>
      <c r="I4737" t="s">
        <v>692</v>
      </c>
      <c r="J4737">
        <v>3131928268.5339599</v>
      </c>
      <c r="K4737">
        <v>9.4108000000000001</v>
      </c>
      <c r="L4737" s="4">
        <v>47453</v>
      </c>
      <c r="M4737" s="4">
        <v>45265</v>
      </c>
    </row>
    <row r="4738" spans="1:13" x14ac:dyDescent="0.4">
      <c r="A4738">
        <v>210001706</v>
      </c>
      <c r="B4738" t="s">
        <v>2227</v>
      </c>
      <c r="C4738" t="s">
        <v>8128</v>
      </c>
      <c r="D4738" t="s">
        <v>554</v>
      </c>
      <c r="F4738" t="s">
        <v>8129</v>
      </c>
      <c r="G4738" t="s">
        <v>554</v>
      </c>
      <c r="H4738" t="s">
        <v>8129</v>
      </c>
      <c r="I4738" t="s">
        <v>692</v>
      </c>
      <c r="J4738">
        <v>350669823.40760958</v>
      </c>
      <c r="K4738">
        <v>8.1787700000000001</v>
      </c>
      <c r="L4738" s="4">
        <v>47109</v>
      </c>
      <c r="M4738" s="4">
        <v>44188</v>
      </c>
    </row>
    <row r="4739" spans="1:13" x14ac:dyDescent="0.4">
      <c r="A4739">
        <v>210001706</v>
      </c>
      <c r="B4739" t="s">
        <v>2227</v>
      </c>
      <c r="C4739" t="s">
        <v>8128</v>
      </c>
      <c r="D4739" t="s">
        <v>554</v>
      </c>
      <c r="F4739" t="s">
        <v>8129</v>
      </c>
      <c r="G4739" t="s">
        <v>554</v>
      </c>
      <c r="H4739" t="s">
        <v>8129</v>
      </c>
      <c r="I4739" t="s">
        <v>692</v>
      </c>
      <c r="J4739">
        <v>112536796.09649511</v>
      </c>
      <c r="K4739">
        <v>8.1787700000000001</v>
      </c>
      <c r="L4739" s="4">
        <v>47109</v>
      </c>
      <c r="M4739" s="4">
        <v>44188</v>
      </c>
    </row>
    <row r="4740" spans="1:13" x14ac:dyDescent="0.4">
      <c r="A4740">
        <v>210001706</v>
      </c>
      <c r="B4740" t="s">
        <v>2227</v>
      </c>
      <c r="C4740" t="s">
        <v>8128</v>
      </c>
      <c r="D4740" t="s">
        <v>554</v>
      </c>
      <c r="F4740" t="s">
        <v>8130</v>
      </c>
      <c r="G4740" t="s">
        <v>554</v>
      </c>
      <c r="H4740" t="s">
        <v>8130</v>
      </c>
      <c r="I4740" t="s">
        <v>692</v>
      </c>
      <c r="J4740">
        <v>8949300.894355461</v>
      </c>
      <c r="K4740">
        <v>10.57877</v>
      </c>
      <c r="L4740" s="4">
        <v>46786</v>
      </c>
      <c r="M4740" s="4">
        <v>43588</v>
      </c>
    </row>
    <row r="4741" spans="1:13" x14ac:dyDescent="0.4">
      <c r="A4741">
        <v>210001706</v>
      </c>
      <c r="B4741" t="s">
        <v>2227</v>
      </c>
      <c r="C4741" t="s">
        <v>8128</v>
      </c>
      <c r="D4741" t="s">
        <v>554</v>
      </c>
      <c r="F4741" t="s">
        <v>8130</v>
      </c>
      <c r="G4741" t="s">
        <v>554</v>
      </c>
      <c r="H4741" t="s">
        <v>8130</v>
      </c>
      <c r="I4741" t="s">
        <v>692</v>
      </c>
      <c r="J4741">
        <v>1693595.241700189</v>
      </c>
      <c r="K4741">
        <v>10.57877</v>
      </c>
      <c r="L4741" s="4">
        <v>46786</v>
      </c>
      <c r="M4741" s="4">
        <v>43588</v>
      </c>
    </row>
    <row r="4742" spans="1:13" x14ac:dyDescent="0.4">
      <c r="A4742">
        <v>210001706</v>
      </c>
      <c r="B4742" t="s">
        <v>2227</v>
      </c>
      <c r="C4742" t="s">
        <v>8128</v>
      </c>
      <c r="D4742" t="s">
        <v>554</v>
      </c>
      <c r="F4742" t="s">
        <v>8130</v>
      </c>
      <c r="G4742" t="s">
        <v>554</v>
      </c>
      <c r="H4742" t="s">
        <v>8130</v>
      </c>
      <c r="I4742" t="s">
        <v>692</v>
      </c>
      <c r="J4742">
        <v>66635570.80642134</v>
      </c>
      <c r="K4742">
        <v>10.57877</v>
      </c>
      <c r="L4742" s="4">
        <v>46786</v>
      </c>
      <c r="M4742" s="4">
        <v>43588</v>
      </c>
    </row>
    <row r="4743" spans="1:13" x14ac:dyDescent="0.4">
      <c r="A4743">
        <v>210001706</v>
      </c>
      <c r="B4743" t="s">
        <v>2227</v>
      </c>
      <c r="C4743" t="s">
        <v>8128</v>
      </c>
      <c r="D4743" t="s">
        <v>554</v>
      </c>
      <c r="F4743" t="s">
        <v>8130</v>
      </c>
      <c r="G4743" t="s">
        <v>554</v>
      </c>
      <c r="H4743" t="s">
        <v>8130</v>
      </c>
      <c r="I4743" t="s">
        <v>692</v>
      </c>
      <c r="J4743">
        <v>11963345.939689061</v>
      </c>
      <c r="K4743">
        <v>10.57877</v>
      </c>
      <c r="L4743" s="4">
        <v>46786</v>
      </c>
      <c r="M4743" s="4">
        <v>45903</v>
      </c>
    </row>
    <row r="4744" spans="1:13" x14ac:dyDescent="0.4">
      <c r="A4744">
        <v>210001706</v>
      </c>
      <c r="B4744" t="s">
        <v>2227</v>
      </c>
      <c r="C4744" t="s">
        <v>8128</v>
      </c>
      <c r="D4744" t="s">
        <v>554</v>
      </c>
      <c r="F4744" t="s">
        <v>8130</v>
      </c>
      <c r="G4744" t="s">
        <v>554</v>
      </c>
      <c r="H4744" t="s">
        <v>8130</v>
      </c>
      <c r="I4744" t="s">
        <v>692</v>
      </c>
      <c r="J4744">
        <v>9751732.2512827199</v>
      </c>
      <c r="K4744">
        <v>10.57877</v>
      </c>
      <c r="L4744" s="4">
        <v>46786</v>
      </c>
      <c r="M4744" s="4">
        <v>43588</v>
      </c>
    </row>
    <row r="4745" spans="1:13" x14ac:dyDescent="0.4">
      <c r="A4745">
        <v>210001706</v>
      </c>
      <c r="B4745" t="s">
        <v>2227</v>
      </c>
      <c r="C4745" t="s">
        <v>8128</v>
      </c>
      <c r="D4745" t="s">
        <v>554</v>
      </c>
      <c r="F4745" t="s">
        <v>8131</v>
      </c>
      <c r="G4745" t="s">
        <v>554</v>
      </c>
      <c r="H4745" t="s">
        <v>8131</v>
      </c>
      <c r="I4745" t="s">
        <v>692</v>
      </c>
      <c r="J4745">
        <v>181244944.3615343</v>
      </c>
      <c r="K4745">
        <v>8.9287700000000001</v>
      </c>
      <c r="L4745" s="4">
        <v>48031</v>
      </c>
      <c r="M4745" s="4">
        <v>45475</v>
      </c>
    </row>
    <row r="4746" spans="1:13" x14ac:dyDescent="0.4">
      <c r="A4746">
        <v>210001706</v>
      </c>
      <c r="B4746" t="s">
        <v>2227</v>
      </c>
      <c r="C4746" t="s">
        <v>8128</v>
      </c>
      <c r="D4746" t="s">
        <v>554</v>
      </c>
      <c r="F4746" t="s">
        <v>8131</v>
      </c>
      <c r="G4746" t="s">
        <v>554</v>
      </c>
      <c r="H4746" t="s">
        <v>8131</v>
      </c>
      <c r="I4746" t="s">
        <v>692</v>
      </c>
      <c r="J4746">
        <v>33171077.049716789</v>
      </c>
      <c r="K4746">
        <v>8.9287700000000001</v>
      </c>
      <c r="L4746" s="4">
        <v>48031</v>
      </c>
      <c r="M4746" s="4">
        <v>45475</v>
      </c>
    </row>
    <row r="4747" spans="1:13" x14ac:dyDescent="0.4">
      <c r="A4747">
        <v>210001706</v>
      </c>
      <c r="B4747" t="s">
        <v>2227</v>
      </c>
      <c r="C4747" t="s">
        <v>8128</v>
      </c>
      <c r="D4747" t="s">
        <v>554</v>
      </c>
      <c r="F4747" t="s">
        <v>8131</v>
      </c>
      <c r="G4747" t="s">
        <v>554</v>
      </c>
      <c r="H4747" t="s">
        <v>8131</v>
      </c>
      <c r="I4747" t="s">
        <v>692</v>
      </c>
      <c r="J4747">
        <v>182083495.23001781</v>
      </c>
      <c r="K4747">
        <v>8.9287700000000001</v>
      </c>
      <c r="L4747" s="4">
        <v>48031</v>
      </c>
      <c r="M4747" s="4">
        <v>45877</v>
      </c>
    </row>
    <row r="4748" spans="1:13" x14ac:dyDescent="0.4">
      <c r="A4748">
        <v>210001706</v>
      </c>
      <c r="B4748" t="s">
        <v>2227</v>
      </c>
      <c r="C4748" t="s">
        <v>8128</v>
      </c>
      <c r="D4748" t="s">
        <v>554</v>
      </c>
      <c r="F4748" t="s">
        <v>9764</v>
      </c>
      <c r="G4748" t="s">
        <v>554</v>
      </c>
      <c r="H4748" t="s">
        <v>9764</v>
      </c>
      <c r="I4748" t="s">
        <v>692</v>
      </c>
      <c r="J4748">
        <v>93457976.036836147</v>
      </c>
      <c r="K4748">
        <v>8.1787700000000001</v>
      </c>
      <c r="L4748" s="4">
        <v>48439</v>
      </c>
      <c r="M4748" s="4">
        <v>45882</v>
      </c>
    </row>
    <row r="4749" spans="1:13" x14ac:dyDescent="0.4">
      <c r="A4749">
        <v>210001706</v>
      </c>
      <c r="B4749" t="s">
        <v>2227</v>
      </c>
      <c r="C4749" t="s">
        <v>8128</v>
      </c>
      <c r="D4749" t="s">
        <v>554</v>
      </c>
      <c r="F4749" t="s">
        <v>8132</v>
      </c>
      <c r="G4749" t="s">
        <v>554</v>
      </c>
      <c r="H4749" t="s">
        <v>8132</v>
      </c>
      <c r="I4749" t="s">
        <v>692</v>
      </c>
      <c r="J4749">
        <v>262245177.0570063</v>
      </c>
      <c r="K4749">
        <v>10.092969999999999</v>
      </c>
      <c r="L4749" s="4">
        <v>46940</v>
      </c>
      <c r="M4749" s="4">
        <v>44748</v>
      </c>
    </row>
    <row r="4750" spans="1:13" x14ac:dyDescent="0.4">
      <c r="A4750">
        <v>210001706</v>
      </c>
      <c r="B4750" t="s">
        <v>2227</v>
      </c>
      <c r="C4750" t="s">
        <v>8128</v>
      </c>
      <c r="D4750" t="s">
        <v>554</v>
      </c>
      <c r="F4750" t="s">
        <v>8132</v>
      </c>
      <c r="G4750" t="s">
        <v>554</v>
      </c>
      <c r="H4750" t="s">
        <v>8132</v>
      </c>
      <c r="I4750" t="s">
        <v>692</v>
      </c>
      <c r="J4750">
        <v>17541007.70430452</v>
      </c>
      <c r="K4750">
        <v>5.7811699999999986</v>
      </c>
      <c r="L4750" s="4">
        <v>46940</v>
      </c>
      <c r="M4750" s="4">
        <v>44748</v>
      </c>
    </row>
    <row r="4751" spans="1:13" x14ac:dyDescent="0.4">
      <c r="A4751">
        <v>210001706</v>
      </c>
      <c r="B4751" t="s">
        <v>2227</v>
      </c>
      <c r="C4751" t="s">
        <v>8128</v>
      </c>
      <c r="D4751" t="s">
        <v>554</v>
      </c>
      <c r="F4751" t="s">
        <v>8142</v>
      </c>
      <c r="G4751" t="s">
        <v>554</v>
      </c>
      <c r="H4751" t="s">
        <v>8142</v>
      </c>
      <c r="I4751" t="s">
        <v>692</v>
      </c>
      <c r="J4751">
        <v>421011065.70362669</v>
      </c>
      <c r="K4751">
        <v>9.1787700000000001</v>
      </c>
      <c r="L4751" s="4">
        <v>47469</v>
      </c>
      <c r="M4751" s="4">
        <v>44547</v>
      </c>
    </row>
    <row r="4752" spans="1:13" x14ac:dyDescent="0.4">
      <c r="A4752">
        <v>210001706</v>
      </c>
      <c r="B4752" t="s">
        <v>2227</v>
      </c>
      <c r="C4752" t="s">
        <v>8128</v>
      </c>
      <c r="D4752" t="s">
        <v>554</v>
      </c>
      <c r="F4752" t="s">
        <v>8142</v>
      </c>
      <c r="G4752" t="s">
        <v>554</v>
      </c>
      <c r="H4752" t="s">
        <v>8142</v>
      </c>
      <c r="I4752" t="s">
        <v>692</v>
      </c>
      <c r="J4752">
        <v>24921177.000209089</v>
      </c>
      <c r="K4752">
        <v>9.4287700000000001</v>
      </c>
      <c r="L4752" s="4">
        <v>47469</v>
      </c>
      <c r="M4752" s="4">
        <v>44547</v>
      </c>
    </row>
    <row r="4753" spans="1:13" x14ac:dyDescent="0.4">
      <c r="A4753">
        <v>210001706</v>
      </c>
      <c r="B4753" t="s">
        <v>2227</v>
      </c>
      <c r="C4753" t="s">
        <v>8128</v>
      </c>
      <c r="D4753" t="s">
        <v>554</v>
      </c>
      <c r="F4753" t="s">
        <v>8142</v>
      </c>
      <c r="G4753" t="s">
        <v>554</v>
      </c>
      <c r="H4753" t="s">
        <v>8142</v>
      </c>
      <c r="I4753" t="s">
        <v>692</v>
      </c>
      <c r="J4753">
        <v>17819438.92937037</v>
      </c>
      <c r="K4753">
        <v>9.1787700000000001</v>
      </c>
      <c r="L4753" s="4">
        <v>47469</v>
      </c>
      <c r="M4753" s="4">
        <v>44547</v>
      </c>
    </row>
    <row r="4754" spans="1:13" x14ac:dyDescent="0.4">
      <c r="A4754">
        <v>210001706</v>
      </c>
      <c r="B4754" t="s">
        <v>2227</v>
      </c>
      <c r="C4754" t="s">
        <v>8128</v>
      </c>
      <c r="D4754" t="s">
        <v>554</v>
      </c>
      <c r="F4754" t="s">
        <v>8133</v>
      </c>
      <c r="G4754" t="s">
        <v>554</v>
      </c>
      <c r="H4754" t="s">
        <v>8133</v>
      </c>
      <c r="I4754" t="s">
        <v>692</v>
      </c>
      <c r="J4754">
        <v>217479160.82689759</v>
      </c>
      <c r="K4754">
        <v>10.32877</v>
      </c>
      <c r="L4754" s="4">
        <v>46630</v>
      </c>
      <c r="M4754" s="4">
        <v>44439</v>
      </c>
    </row>
    <row r="4755" spans="1:13" x14ac:dyDescent="0.4">
      <c r="A4755">
        <v>210001706</v>
      </c>
      <c r="B4755" t="s">
        <v>2227</v>
      </c>
      <c r="C4755" t="s">
        <v>8128</v>
      </c>
      <c r="D4755" t="s">
        <v>554</v>
      </c>
      <c r="F4755" t="s">
        <v>8143</v>
      </c>
      <c r="G4755" t="s">
        <v>554</v>
      </c>
      <c r="H4755" t="s">
        <v>8143</v>
      </c>
      <c r="I4755" t="s">
        <v>692</v>
      </c>
      <c r="J4755">
        <v>134410877.73707941</v>
      </c>
      <c r="K4755">
        <v>8.2787699999999997</v>
      </c>
      <c r="L4755" s="4">
        <v>46783</v>
      </c>
      <c r="M4755" s="4">
        <v>44592</v>
      </c>
    </row>
    <row r="4756" spans="1:13" x14ac:dyDescent="0.4">
      <c r="A4756">
        <v>210001706</v>
      </c>
      <c r="B4756" t="s">
        <v>2227</v>
      </c>
      <c r="C4756" t="s">
        <v>8128</v>
      </c>
      <c r="D4756" t="s">
        <v>554</v>
      </c>
      <c r="F4756" t="s">
        <v>8134</v>
      </c>
      <c r="G4756" t="s">
        <v>554</v>
      </c>
      <c r="H4756" t="s">
        <v>8134</v>
      </c>
      <c r="I4756" t="s">
        <v>692</v>
      </c>
      <c r="J4756">
        <v>145549870.79889321</v>
      </c>
      <c r="K4756">
        <v>9.8287700000000005</v>
      </c>
      <c r="L4756" s="4">
        <v>47452</v>
      </c>
      <c r="M4756" s="4">
        <v>44603</v>
      </c>
    </row>
    <row r="4757" spans="1:13" x14ac:dyDescent="0.4">
      <c r="A4757">
        <v>210001706</v>
      </c>
      <c r="B4757" t="s">
        <v>2227</v>
      </c>
      <c r="C4757" t="s">
        <v>8128</v>
      </c>
      <c r="D4757" t="s">
        <v>554</v>
      </c>
      <c r="F4757" t="s">
        <v>8134</v>
      </c>
      <c r="G4757" t="s">
        <v>554</v>
      </c>
      <c r="H4757" t="s">
        <v>8134</v>
      </c>
      <c r="I4757" t="s">
        <v>692</v>
      </c>
      <c r="J4757">
        <v>7141636.4920602851</v>
      </c>
      <c r="K4757">
        <v>9.8287700000000005</v>
      </c>
      <c r="L4757" s="4">
        <v>47452</v>
      </c>
      <c r="M4757" s="4">
        <v>44165</v>
      </c>
    </row>
    <row r="4758" spans="1:13" x14ac:dyDescent="0.4">
      <c r="A4758">
        <v>210001706</v>
      </c>
      <c r="B4758" t="s">
        <v>2227</v>
      </c>
      <c r="C4758" t="s">
        <v>8128</v>
      </c>
      <c r="D4758" t="s">
        <v>554</v>
      </c>
      <c r="F4758" t="s">
        <v>8134</v>
      </c>
      <c r="G4758" t="s">
        <v>554</v>
      </c>
      <c r="H4758" t="s">
        <v>8134</v>
      </c>
      <c r="I4758" t="s">
        <v>692</v>
      </c>
      <c r="J4758">
        <v>25736453.115780059</v>
      </c>
      <c r="K4758">
        <v>9.8287700000000005</v>
      </c>
      <c r="L4758" s="4">
        <v>47452</v>
      </c>
      <c r="M4758" s="4">
        <v>44603</v>
      </c>
    </row>
    <row r="4759" spans="1:13" x14ac:dyDescent="0.4">
      <c r="A4759">
        <v>210001706</v>
      </c>
      <c r="B4759" t="s">
        <v>2227</v>
      </c>
      <c r="C4759" t="s">
        <v>8128</v>
      </c>
      <c r="D4759" t="s">
        <v>554</v>
      </c>
      <c r="F4759" t="s">
        <v>8144</v>
      </c>
      <c r="G4759" t="s">
        <v>554</v>
      </c>
      <c r="H4759" t="s">
        <v>8144</v>
      </c>
      <c r="I4759" t="s">
        <v>692</v>
      </c>
      <c r="J4759">
        <v>82974502.750283495</v>
      </c>
      <c r="K4759">
        <v>9.5787700000000005</v>
      </c>
      <c r="L4759" s="4">
        <v>46539</v>
      </c>
      <c r="M4759" s="4">
        <v>44348</v>
      </c>
    </row>
    <row r="4760" spans="1:13" x14ac:dyDescent="0.4">
      <c r="A4760">
        <v>210001706</v>
      </c>
      <c r="B4760" t="s">
        <v>2227</v>
      </c>
      <c r="C4760" t="s">
        <v>8128</v>
      </c>
      <c r="D4760" t="s">
        <v>554</v>
      </c>
      <c r="F4760" t="s">
        <v>8145</v>
      </c>
      <c r="G4760" t="s">
        <v>554</v>
      </c>
      <c r="H4760" t="s">
        <v>8145</v>
      </c>
      <c r="I4760" t="s">
        <v>692</v>
      </c>
      <c r="J4760">
        <v>243101484.36593711</v>
      </c>
      <c r="K4760">
        <v>8.1787700000000001</v>
      </c>
      <c r="L4760" s="4">
        <v>48274</v>
      </c>
      <c r="M4760" s="4">
        <v>45716</v>
      </c>
    </row>
    <row r="4761" spans="1:13" x14ac:dyDescent="0.4">
      <c r="A4761">
        <v>210001706</v>
      </c>
      <c r="B4761" t="s">
        <v>2227</v>
      </c>
      <c r="C4761" t="s">
        <v>8128</v>
      </c>
      <c r="D4761" t="s">
        <v>554</v>
      </c>
      <c r="F4761" t="s">
        <v>8135</v>
      </c>
      <c r="G4761" t="s">
        <v>554</v>
      </c>
      <c r="H4761" t="s">
        <v>8135</v>
      </c>
      <c r="I4761" t="s">
        <v>692</v>
      </c>
      <c r="J4761">
        <v>103789452.9019219</v>
      </c>
      <c r="K4761">
        <v>8.6787700000000001</v>
      </c>
      <c r="L4761" s="4">
        <v>47361</v>
      </c>
      <c r="M4761" s="4">
        <v>44804</v>
      </c>
    </row>
    <row r="4762" spans="1:13" x14ac:dyDescent="0.4">
      <c r="A4762">
        <v>210001706</v>
      </c>
      <c r="B4762" t="s">
        <v>2227</v>
      </c>
      <c r="C4762" t="s">
        <v>8128</v>
      </c>
      <c r="D4762" t="s">
        <v>554</v>
      </c>
      <c r="F4762" t="s">
        <v>8135</v>
      </c>
      <c r="G4762" t="s">
        <v>554</v>
      </c>
      <c r="H4762" t="s">
        <v>8135</v>
      </c>
      <c r="I4762" t="s">
        <v>692</v>
      </c>
      <c r="J4762">
        <v>17474129.652577169</v>
      </c>
      <c r="K4762">
        <v>8.6787700000000001</v>
      </c>
      <c r="L4762" s="4">
        <v>46996</v>
      </c>
      <c r="M4762" s="4">
        <v>45460</v>
      </c>
    </row>
    <row r="4763" spans="1:13" x14ac:dyDescent="0.4">
      <c r="A4763">
        <v>210001706</v>
      </c>
      <c r="B4763" t="s">
        <v>2227</v>
      </c>
      <c r="C4763" t="s">
        <v>8128</v>
      </c>
      <c r="D4763" t="s">
        <v>554</v>
      </c>
      <c r="F4763" t="s">
        <v>8146</v>
      </c>
      <c r="G4763" t="s">
        <v>554</v>
      </c>
      <c r="H4763" t="s">
        <v>8146</v>
      </c>
      <c r="I4763" t="s">
        <v>692</v>
      </c>
      <c r="J4763">
        <v>357243749.53367943</v>
      </c>
      <c r="K4763">
        <v>8.1787700000000001</v>
      </c>
      <c r="L4763" s="4">
        <v>47577</v>
      </c>
      <c r="M4763" s="4">
        <v>44655</v>
      </c>
    </row>
    <row r="4764" spans="1:13" x14ac:dyDescent="0.4">
      <c r="A4764">
        <v>210001706</v>
      </c>
      <c r="B4764" t="s">
        <v>2227</v>
      </c>
      <c r="C4764" t="s">
        <v>8128</v>
      </c>
      <c r="D4764" t="s">
        <v>554</v>
      </c>
      <c r="F4764" t="s">
        <v>8147</v>
      </c>
      <c r="G4764" t="s">
        <v>554</v>
      </c>
      <c r="H4764" t="s">
        <v>8147</v>
      </c>
      <c r="I4764" t="s">
        <v>692</v>
      </c>
      <c r="J4764">
        <v>141781427.5267323</v>
      </c>
      <c r="K4764">
        <v>8.6787700000000001</v>
      </c>
      <c r="L4764" s="4">
        <v>47780</v>
      </c>
      <c r="M4764" s="4">
        <v>45223</v>
      </c>
    </row>
    <row r="4765" spans="1:13" x14ac:dyDescent="0.4">
      <c r="A4765">
        <v>210001706</v>
      </c>
      <c r="B4765" t="s">
        <v>2227</v>
      </c>
      <c r="C4765" t="s">
        <v>8128</v>
      </c>
      <c r="D4765" t="s">
        <v>554</v>
      </c>
      <c r="F4765" t="s">
        <v>8147</v>
      </c>
      <c r="G4765" t="s">
        <v>554</v>
      </c>
      <c r="H4765" t="s">
        <v>8147</v>
      </c>
      <c r="I4765" t="s">
        <v>692</v>
      </c>
      <c r="J4765">
        <v>592666936.59679782</v>
      </c>
      <c r="K4765">
        <v>8.6787700000000001</v>
      </c>
      <c r="L4765" s="4">
        <v>47780</v>
      </c>
      <c r="M4765" s="4">
        <v>45223</v>
      </c>
    </row>
    <row r="4766" spans="1:13" x14ac:dyDescent="0.4">
      <c r="A4766">
        <v>210001706</v>
      </c>
      <c r="B4766" t="s">
        <v>2227</v>
      </c>
      <c r="C4766" t="s">
        <v>8128</v>
      </c>
      <c r="D4766" t="s">
        <v>554</v>
      </c>
      <c r="F4766" t="s">
        <v>8147</v>
      </c>
      <c r="G4766" t="s">
        <v>554</v>
      </c>
      <c r="H4766" t="s">
        <v>8147</v>
      </c>
      <c r="I4766" t="s">
        <v>692</v>
      </c>
      <c r="J4766">
        <v>47440308.376062073</v>
      </c>
      <c r="K4766">
        <v>8.6787700000000001</v>
      </c>
      <c r="L4766" s="4">
        <v>47415</v>
      </c>
      <c r="M4766" s="4">
        <v>45223</v>
      </c>
    </row>
    <row r="4767" spans="1:13" x14ac:dyDescent="0.4">
      <c r="A4767">
        <v>210001706</v>
      </c>
      <c r="B4767" t="s">
        <v>2227</v>
      </c>
      <c r="C4767" t="s">
        <v>8128</v>
      </c>
      <c r="D4767" t="s">
        <v>554</v>
      </c>
      <c r="F4767" t="s">
        <v>8148</v>
      </c>
      <c r="G4767" t="s">
        <v>554</v>
      </c>
      <c r="H4767" t="s">
        <v>8148</v>
      </c>
      <c r="I4767" t="s">
        <v>692</v>
      </c>
      <c r="J4767">
        <v>185913175.36820209</v>
      </c>
      <c r="K4767">
        <v>8.9287700000000001</v>
      </c>
      <c r="L4767" s="4">
        <v>47946</v>
      </c>
      <c r="M4767" s="4">
        <v>45755</v>
      </c>
    </row>
    <row r="4768" spans="1:13" x14ac:dyDescent="0.4">
      <c r="A4768">
        <v>210001706</v>
      </c>
      <c r="B4768" t="s">
        <v>2227</v>
      </c>
      <c r="C4768" t="s">
        <v>8128</v>
      </c>
      <c r="D4768" t="s">
        <v>554</v>
      </c>
      <c r="F4768" t="s">
        <v>8148</v>
      </c>
      <c r="G4768" t="s">
        <v>554</v>
      </c>
      <c r="H4768" t="s">
        <v>8148</v>
      </c>
      <c r="I4768" t="s">
        <v>692</v>
      </c>
      <c r="J4768">
        <v>18864925.83685147</v>
      </c>
      <c r="K4768">
        <v>10.25</v>
      </c>
      <c r="L4768" s="4">
        <v>47946</v>
      </c>
      <c r="M4768" s="4">
        <v>45755</v>
      </c>
    </row>
    <row r="4769" spans="1:13" x14ac:dyDescent="0.4">
      <c r="A4769">
        <v>210001706</v>
      </c>
      <c r="B4769" t="s">
        <v>2227</v>
      </c>
      <c r="C4769" t="s">
        <v>8128</v>
      </c>
      <c r="D4769" t="s">
        <v>554</v>
      </c>
      <c r="F4769" t="s">
        <v>8148</v>
      </c>
      <c r="G4769" t="s">
        <v>554</v>
      </c>
      <c r="H4769" t="s">
        <v>8148</v>
      </c>
      <c r="I4769" t="s">
        <v>692</v>
      </c>
      <c r="J4769">
        <v>9408410.1584940255</v>
      </c>
      <c r="K4769">
        <v>8.9287700000000001</v>
      </c>
      <c r="L4769" s="4">
        <v>47946</v>
      </c>
      <c r="M4769" s="4">
        <v>45755</v>
      </c>
    </row>
    <row r="4770" spans="1:13" x14ac:dyDescent="0.4">
      <c r="A4770">
        <v>210001706</v>
      </c>
      <c r="B4770" t="s">
        <v>2227</v>
      </c>
      <c r="C4770" t="s">
        <v>8128</v>
      </c>
      <c r="D4770" t="s">
        <v>554</v>
      </c>
      <c r="F4770" t="s">
        <v>8136</v>
      </c>
      <c r="G4770" t="s">
        <v>554</v>
      </c>
      <c r="H4770" t="s">
        <v>8136</v>
      </c>
      <c r="I4770" t="s">
        <v>692</v>
      </c>
      <c r="J4770">
        <v>215227530.49453989</v>
      </c>
      <c r="K4770">
        <v>8.4287700000000001</v>
      </c>
      <c r="L4770" s="4">
        <v>48061</v>
      </c>
      <c r="M4770" s="4">
        <v>45505</v>
      </c>
    </row>
    <row r="4771" spans="1:13" x14ac:dyDescent="0.4">
      <c r="A4771">
        <v>210001706</v>
      </c>
      <c r="B4771" t="s">
        <v>2227</v>
      </c>
      <c r="C4771" t="s">
        <v>8128</v>
      </c>
      <c r="D4771" t="s">
        <v>554</v>
      </c>
      <c r="F4771" t="s">
        <v>8136</v>
      </c>
      <c r="G4771" t="s">
        <v>554</v>
      </c>
      <c r="H4771" t="s">
        <v>8136</v>
      </c>
      <c r="I4771" t="s">
        <v>692</v>
      </c>
      <c r="J4771">
        <v>93691713.199369088</v>
      </c>
      <c r="K4771">
        <v>8.4287700000000001</v>
      </c>
      <c r="L4771" s="4">
        <v>48061</v>
      </c>
      <c r="M4771" s="4">
        <v>45505</v>
      </c>
    </row>
    <row r="4772" spans="1:13" x14ac:dyDescent="0.4">
      <c r="A4772">
        <v>210001706</v>
      </c>
      <c r="B4772" t="s">
        <v>2227</v>
      </c>
      <c r="C4772" t="s">
        <v>8128</v>
      </c>
      <c r="D4772" t="s">
        <v>554</v>
      </c>
      <c r="F4772" t="s">
        <v>8136</v>
      </c>
      <c r="G4772" t="s">
        <v>554</v>
      </c>
      <c r="H4772" t="s">
        <v>8136</v>
      </c>
      <c r="I4772" t="s">
        <v>692</v>
      </c>
      <c r="J4772">
        <v>12275338.781108661</v>
      </c>
      <c r="K4772">
        <v>8.4287700000000001</v>
      </c>
      <c r="L4772" s="4">
        <v>48061</v>
      </c>
      <c r="M4772" s="4">
        <v>45505</v>
      </c>
    </row>
    <row r="4773" spans="1:13" x14ac:dyDescent="0.4">
      <c r="A4773">
        <v>210001706</v>
      </c>
      <c r="B4773" t="s">
        <v>2227</v>
      </c>
      <c r="C4773" t="s">
        <v>8128</v>
      </c>
      <c r="D4773" t="s">
        <v>554</v>
      </c>
      <c r="F4773" t="s">
        <v>8136</v>
      </c>
      <c r="G4773" t="s">
        <v>554</v>
      </c>
      <c r="H4773" t="s">
        <v>8136</v>
      </c>
      <c r="I4773" t="s">
        <v>692</v>
      </c>
      <c r="J4773">
        <v>61495787.051051952</v>
      </c>
      <c r="K4773">
        <v>8.4287700000000001</v>
      </c>
      <c r="L4773" s="4">
        <v>48061</v>
      </c>
      <c r="M4773" s="4">
        <v>45505</v>
      </c>
    </row>
    <row r="4774" spans="1:13" x14ac:dyDescent="0.4">
      <c r="A4774">
        <v>210001706</v>
      </c>
      <c r="B4774" t="s">
        <v>2227</v>
      </c>
      <c r="C4774" t="s">
        <v>8128</v>
      </c>
      <c r="D4774" t="s">
        <v>554</v>
      </c>
      <c r="F4774" t="s">
        <v>8137</v>
      </c>
      <c r="G4774" t="s">
        <v>554</v>
      </c>
      <c r="H4774" t="s">
        <v>8137</v>
      </c>
      <c r="I4774" t="s">
        <v>692</v>
      </c>
      <c r="J4774">
        <v>154101259.78401461</v>
      </c>
      <c r="K4774">
        <v>8.6787700000000001</v>
      </c>
      <c r="L4774" s="4">
        <v>48053</v>
      </c>
      <c r="M4774" s="4">
        <v>45474</v>
      </c>
    </row>
    <row r="4775" spans="1:13" x14ac:dyDescent="0.4">
      <c r="A4775">
        <v>210001706</v>
      </c>
      <c r="B4775" t="s">
        <v>2227</v>
      </c>
      <c r="C4775" t="s">
        <v>8128</v>
      </c>
      <c r="D4775" t="s">
        <v>554</v>
      </c>
      <c r="F4775" t="s">
        <v>8137</v>
      </c>
      <c r="G4775" t="s">
        <v>554</v>
      </c>
      <c r="H4775" t="s">
        <v>8137</v>
      </c>
      <c r="I4775" t="s">
        <v>692</v>
      </c>
      <c r="J4775">
        <v>65412878.825887449</v>
      </c>
      <c r="K4775">
        <v>8.6787700000000001</v>
      </c>
      <c r="L4775" s="4">
        <v>48053</v>
      </c>
      <c r="M4775" s="4">
        <v>45497</v>
      </c>
    </row>
    <row r="4776" spans="1:13" x14ac:dyDescent="0.4">
      <c r="A4776">
        <v>210001706</v>
      </c>
      <c r="B4776" t="s">
        <v>2227</v>
      </c>
      <c r="C4776" t="s">
        <v>8128</v>
      </c>
      <c r="D4776" t="s">
        <v>554</v>
      </c>
      <c r="F4776" t="s">
        <v>8137</v>
      </c>
      <c r="G4776" t="s">
        <v>554</v>
      </c>
      <c r="H4776" t="s">
        <v>8137</v>
      </c>
      <c r="I4776" t="s">
        <v>692</v>
      </c>
      <c r="J4776">
        <v>12158145.12694405</v>
      </c>
      <c r="K4776">
        <v>8.6787700000000001</v>
      </c>
      <c r="L4776" s="4">
        <v>47688</v>
      </c>
      <c r="M4776" s="4">
        <v>45474</v>
      </c>
    </row>
    <row r="4777" spans="1:13" x14ac:dyDescent="0.4">
      <c r="A4777">
        <v>210001706</v>
      </c>
      <c r="B4777" t="s">
        <v>2227</v>
      </c>
      <c r="C4777" t="s">
        <v>8128</v>
      </c>
      <c r="D4777" t="s">
        <v>554</v>
      </c>
      <c r="F4777" t="s">
        <v>8138</v>
      </c>
      <c r="G4777" t="s">
        <v>554</v>
      </c>
      <c r="H4777" t="s">
        <v>8138</v>
      </c>
      <c r="I4777" t="s">
        <v>692</v>
      </c>
      <c r="J4777">
        <v>524722475.46806097</v>
      </c>
      <c r="K4777">
        <v>8.4287700000000001</v>
      </c>
      <c r="L4777" s="4">
        <v>47440</v>
      </c>
      <c r="M4777" s="4">
        <v>44153</v>
      </c>
    </row>
    <row r="4778" spans="1:13" x14ac:dyDescent="0.4">
      <c r="A4778">
        <v>210001706</v>
      </c>
      <c r="B4778" t="s">
        <v>2227</v>
      </c>
      <c r="C4778" t="s">
        <v>8128</v>
      </c>
      <c r="D4778" t="s">
        <v>554</v>
      </c>
      <c r="F4778" t="s">
        <v>8138</v>
      </c>
      <c r="G4778" t="s">
        <v>554</v>
      </c>
      <c r="H4778" t="s">
        <v>8138</v>
      </c>
      <c r="I4778" t="s">
        <v>692</v>
      </c>
      <c r="J4778">
        <v>18649863.308469601</v>
      </c>
      <c r="K4778">
        <v>8.4287700000000001</v>
      </c>
      <c r="L4778" s="4">
        <v>47440</v>
      </c>
      <c r="M4778" s="4">
        <v>44153</v>
      </c>
    </row>
    <row r="4779" spans="1:13" x14ac:dyDescent="0.4">
      <c r="A4779">
        <v>210001706</v>
      </c>
      <c r="B4779" t="s">
        <v>2227</v>
      </c>
      <c r="C4779" t="s">
        <v>8128</v>
      </c>
      <c r="D4779" t="s">
        <v>554</v>
      </c>
      <c r="F4779" t="s">
        <v>8138</v>
      </c>
      <c r="G4779" t="s">
        <v>554</v>
      </c>
      <c r="H4779" t="s">
        <v>8138</v>
      </c>
      <c r="I4779" t="s">
        <v>692</v>
      </c>
      <c r="J4779">
        <v>57732511.194409393</v>
      </c>
      <c r="K4779">
        <v>8.4287700000000001</v>
      </c>
      <c r="L4779" s="4">
        <v>47440</v>
      </c>
      <c r="M4779" s="4">
        <v>44153</v>
      </c>
    </row>
    <row r="4780" spans="1:13" x14ac:dyDescent="0.4">
      <c r="A4780">
        <v>210001706</v>
      </c>
      <c r="B4780" t="s">
        <v>2227</v>
      </c>
      <c r="C4780" t="s">
        <v>8128</v>
      </c>
      <c r="D4780" t="s">
        <v>554</v>
      </c>
      <c r="F4780" t="s">
        <v>9765</v>
      </c>
      <c r="G4780" t="s">
        <v>554</v>
      </c>
      <c r="H4780" t="s">
        <v>9765</v>
      </c>
      <c r="I4780" t="s">
        <v>692</v>
      </c>
      <c r="J4780">
        <v>117126222.6419097</v>
      </c>
      <c r="K4780">
        <v>8.6787700000000001</v>
      </c>
      <c r="L4780" s="4">
        <v>48420</v>
      </c>
      <c r="M4780" s="4">
        <v>45863</v>
      </c>
    </row>
    <row r="4781" spans="1:13" x14ac:dyDescent="0.4">
      <c r="A4781">
        <v>210001706</v>
      </c>
      <c r="B4781" t="s">
        <v>2227</v>
      </c>
      <c r="C4781" t="s">
        <v>8128</v>
      </c>
      <c r="D4781" t="s">
        <v>554</v>
      </c>
      <c r="F4781" t="s">
        <v>9765</v>
      </c>
      <c r="G4781" t="s">
        <v>554</v>
      </c>
      <c r="H4781" t="s">
        <v>9765</v>
      </c>
      <c r="I4781" t="s">
        <v>692</v>
      </c>
      <c r="J4781">
        <v>13943597.793428341</v>
      </c>
      <c r="K4781">
        <v>8.6787700000000001</v>
      </c>
      <c r="L4781" s="4">
        <v>48418</v>
      </c>
      <c r="M4781" s="4">
        <v>45863</v>
      </c>
    </row>
    <row r="4782" spans="1:13" x14ac:dyDescent="0.4">
      <c r="A4782">
        <v>210001706</v>
      </c>
      <c r="B4782" t="s">
        <v>2227</v>
      </c>
      <c r="C4782" t="s">
        <v>8128</v>
      </c>
      <c r="D4782" t="s">
        <v>554</v>
      </c>
      <c r="F4782" t="s">
        <v>8139</v>
      </c>
      <c r="G4782" t="s">
        <v>554</v>
      </c>
      <c r="H4782" t="s">
        <v>8139</v>
      </c>
      <c r="I4782" t="s">
        <v>692</v>
      </c>
      <c r="J4782">
        <v>387198457.2245633</v>
      </c>
      <c r="K4782">
        <v>8.5287699999999997</v>
      </c>
      <c r="L4782" s="4">
        <v>47707</v>
      </c>
      <c r="M4782" s="4">
        <v>44418</v>
      </c>
    </row>
    <row r="4783" spans="1:13" x14ac:dyDescent="0.4">
      <c r="A4783">
        <v>210001706</v>
      </c>
      <c r="B4783" t="s">
        <v>2227</v>
      </c>
      <c r="C4783" t="s">
        <v>8128</v>
      </c>
      <c r="D4783" t="s">
        <v>554</v>
      </c>
      <c r="F4783" t="s">
        <v>8139</v>
      </c>
      <c r="G4783" t="s">
        <v>554</v>
      </c>
      <c r="H4783" t="s">
        <v>8139</v>
      </c>
      <c r="I4783" t="s">
        <v>692</v>
      </c>
      <c r="J4783">
        <v>27896524.040370919</v>
      </c>
      <c r="K4783">
        <v>8.5287699999999997</v>
      </c>
      <c r="L4783" s="4">
        <v>47705</v>
      </c>
      <c r="M4783" s="4">
        <v>44418</v>
      </c>
    </row>
    <row r="4784" spans="1:13" x14ac:dyDescent="0.4">
      <c r="A4784">
        <v>210001706</v>
      </c>
      <c r="B4784" t="s">
        <v>2227</v>
      </c>
      <c r="C4784" t="s">
        <v>8128</v>
      </c>
      <c r="D4784" t="s">
        <v>554</v>
      </c>
      <c r="F4784" t="s">
        <v>8140</v>
      </c>
      <c r="G4784" t="s">
        <v>554</v>
      </c>
      <c r="H4784" t="s">
        <v>8140</v>
      </c>
      <c r="I4784" t="s">
        <v>692</v>
      </c>
      <c r="J4784">
        <v>363549854.41645259</v>
      </c>
      <c r="K4784">
        <v>9.5793700000000008</v>
      </c>
      <c r="L4784" s="4">
        <v>47120</v>
      </c>
      <c r="M4784" s="4">
        <v>44187</v>
      </c>
    </row>
    <row r="4785" spans="1:13" x14ac:dyDescent="0.4">
      <c r="A4785">
        <v>210001706</v>
      </c>
      <c r="B4785" t="s">
        <v>2227</v>
      </c>
      <c r="C4785" t="s">
        <v>8128</v>
      </c>
      <c r="D4785" t="s">
        <v>554</v>
      </c>
      <c r="F4785" t="s">
        <v>8141</v>
      </c>
      <c r="G4785" t="s">
        <v>554</v>
      </c>
      <c r="H4785" t="s">
        <v>8141</v>
      </c>
      <c r="I4785" t="s">
        <v>692</v>
      </c>
      <c r="J4785">
        <v>190236528.83712891</v>
      </c>
      <c r="K4785">
        <v>9.7787699999999997</v>
      </c>
      <c r="L4785" s="4">
        <v>46462</v>
      </c>
      <c r="M4785" s="4">
        <v>44271</v>
      </c>
    </row>
    <row r="4786" spans="1:13" x14ac:dyDescent="0.4">
      <c r="A4786">
        <v>210001706</v>
      </c>
      <c r="B4786" t="s">
        <v>2227</v>
      </c>
      <c r="C4786" t="s">
        <v>8128</v>
      </c>
      <c r="D4786" t="s">
        <v>554</v>
      </c>
      <c r="F4786" t="s">
        <v>8141</v>
      </c>
      <c r="G4786" t="s">
        <v>554</v>
      </c>
      <c r="H4786" t="s">
        <v>8141</v>
      </c>
      <c r="I4786" t="s">
        <v>692</v>
      </c>
      <c r="J4786">
        <v>74654041.396868363</v>
      </c>
      <c r="K4786">
        <v>9.7787699999999997</v>
      </c>
      <c r="L4786" s="4">
        <v>46462</v>
      </c>
      <c r="M4786" s="4">
        <v>44271</v>
      </c>
    </row>
    <row r="4787" spans="1:13" x14ac:dyDescent="0.4">
      <c r="A4787">
        <v>210001706</v>
      </c>
      <c r="B4787" t="s">
        <v>2227</v>
      </c>
      <c r="C4787" t="s">
        <v>8128</v>
      </c>
      <c r="D4787" t="s">
        <v>554</v>
      </c>
      <c r="F4787" t="s">
        <v>8141</v>
      </c>
      <c r="G4787" t="s">
        <v>554</v>
      </c>
      <c r="H4787" t="s">
        <v>8141</v>
      </c>
      <c r="I4787" t="s">
        <v>692</v>
      </c>
      <c r="J4787">
        <v>35364396.612287879</v>
      </c>
      <c r="K4787">
        <v>9.7787699999999997</v>
      </c>
      <c r="L4787" s="4">
        <v>46462</v>
      </c>
      <c r="M4787" s="4">
        <v>44271</v>
      </c>
    </row>
    <row r="4788" spans="1:13" x14ac:dyDescent="0.4">
      <c r="A4788">
        <v>210001706</v>
      </c>
      <c r="B4788" t="s">
        <v>2227</v>
      </c>
      <c r="C4788" t="s">
        <v>8128</v>
      </c>
      <c r="D4788" t="s">
        <v>554</v>
      </c>
      <c r="F4788" t="s">
        <v>9766</v>
      </c>
      <c r="G4788" t="s">
        <v>554</v>
      </c>
      <c r="H4788" t="s">
        <v>9766</v>
      </c>
      <c r="I4788" t="s">
        <v>692</v>
      </c>
      <c r="J4788">
        <v>141147397.10450879</v>
      </c>
      <c r="K4788">
        <v>8.1787700000000001</v>
      </c>
      <c r="L4788" s="4">
        <v>47326</v>
      </c>
      <c r="M4788" s="4">
        <v>44404</v>
      </c>
    </row>
    <row r="4789" spans="1:13" x14ac:dyDescent="0.4">
      <c r="A4789">
        <v>210001706</v>
      </c>
      <c r="B4789" t="s">
        <v>2227</v>
      </c>
      <c r="C4789" t="s">
        <v>8128</v>
      </c>
      <c r="D4789" t="s">
        <v>554</v>
      </c>
      <c r="F4789" t="s">
        <v>8154</v>
      </c>
      <c r="G4789" t="s">
        <v>554</v>
      </c>
      <c r="H4789" t="s">
        <v>8154</v>
      </c>
      <c r="I4789" t="s">
        <v>692</v>
      </c>
      <c r="J4789">
        <v>97557006.95834218</v>
      </c>
      <c r="K4789">
        <v>8.1787700000000001</v>
      </c>
      <c r="L4789" s="4">
        <v>48319</v>
      </c>
      <c r="M4789" s="4">
        <v>45719</v>
      </c>
    </row>
    <row r="4790" spans="1:13" x14ac:dyDescent="0.4">
      <c r="A4790">
        <v>210001706</v>
      </c>
      <c r="B4790" t="s">
        <v>2227</v>
      </c>
      <c r="C4790" t="s">
        <v>8128</v>
      </c>
      <c r="D4790" t="s">
        <v>554</v>
      </c>
      <c r="F4790" t="s">
        <v>8155</v>
      </c>
      <c r="G4790" t="s">
        <v>554</v>
      </c>
      <c r="H4790" t="s">
        <v>8155</v>
      </c>
      <c r="I4790" t="s">
        <v>692</v>
      </c>
      <c r="J4790">
        <v>593058419.1004535</v>
      </c>
      <c r="K4790">
        <v>8.9287700000000001</v>
      </c>
      <c r="L4790" s="4">
        <v>46984</v>
      </c>
      <c r="M4790" s="4">
        <v>44866</v>
      </c>
    </row>
    <row r="4791" spans="1:13" x14ac:dyDescent="0.4">
      <c r="A4791">
        <v>210001706</v>
      </c>
      <c r="B4791" t="s">
        <v>2227</v>
      </c>
      <c r="C4791" t="s">
        <v>8128</v>
      </c>
      <c r="D4791" t="s">
        <v>554</v>
      </c>
      <c r="F4791" t="s">
        <v>8149</v>
      </c>
      <c r="G4791" t="s">
        <v>554</v>
      </c>
      <c r="H4791" t="s">
        <v>8149</v>
      </c>
      <c r="I4791" t="s">
        <v>692</v>
      </c>
      <c r="J4791">
        <v>623919977.10592973</v>
      </c>
      <c r="K4791">
        <v>9.4287700000000001</v>
      </c>
      <c r="L4791" s="4">
        <v>47836</v>
      </c>
      <c r="M4791" s="4">
        <v>45273</v>
      </c>
    </row>
    <row r="4792" spans="1:13" x14ac:dyDescent="0.4">
      <c r="A4792">
        <v>210001706</v>
      </c>
      <c r="B4792" t="s">
        <v>2227</v>
      </c>
      <c r="C4792" t="s">
        <v>8128</v>
      </c>
      <c r="D4792" t="s">
        <v>554</v>
      </c>
      <c r="F4792" t="s">
        <v>8149</v>
      </c>
      <c r="G4792" t="s">
        <v>554</v>
      </c>
      <c r="H4792" t="s">
        <v>8149</v>
      </c>
      <c r="I4792" t="s">
        <v>692</v>
      </c>
      <c r="J4792">
        <v>74967472.477181271</v>
      </c>
      <c r="K4792">
        <v>9.4287700000000001</v>
      </c>
      <c r="L4792" s="4">
        <v>47471</v>
      </c>
      <c r="M4792" s="4">
        <v>45273</v>
      </c>
    </row>
    <row r="4793" spans="1:13" x14ac:dyDescent="0.4">
      <c r="A4793">
        <v>210001706</v>
      </c>
      <c r="B4793" t="s">
        <v>2227</v>
      </c>
      <c r="C4793" t="s">
        <v>8128</v>
      </c>
      <c r="D4793" t="s">
        <v>554</v>
      </c>
      <c r="F4793" t="s">
        <v>8150</v>
      </c>
      <c r="G4793" t="s">
        <v>554</v>
      </c>
      <c r="H4793" t="s">
        <v>8150</v>
      </c>
      <c r="I4793" t="s">
        <v>692</v>
      </c>
      <c r="J4793">
        <v>53042066.50724417</v>
      </c>
      <c r="K4793">
        <v>9.0787700000000005</v>
      </c>
      <c r="L4793" s="4">
        <v>46282</v>
      </c>
      <c r="M4793" s="4">
        <v>43360</v>
      </c>
    </row>
    <row r="4794" spans="1:13" x14ac:dyDescent="0.4">
      <c r="A4794">
        <v>210001706</v>
      </c>
      <c r="B4794" t="s">
        <v>2227</v>
      </c>
      <c r="C4794" t="s">
        <v>8128</v>
      </c>
      <c r="D4794" t="s">
        <v>554</v>
      </c>
      <c r="F4794" t="s">
        <v>8150</v>
      </c>
      <c r="G4794" t="s">
        <v>554</v>
      </c>
      <c r="H4794" t="s">
        <v>8150</v>
      </c>
      <c r="I4794" t="s">
        <v>692</v>
      </c>
      <c r="J4794">
        <v>179840188.83221</v>
      </c>
      <c r="K4794">
        <v>9.0787700000000005</v>
      </c>
      <c r="L4794" s="4">
        <v>46282</v>
      </c>
      <c r="M4794" s="4">
        <v>43360</v>
      </c>
    </row>
    <row r="4795" spans="1:13" x14ac:dyDescent="0.4">
      <c r="A4795">
        <v>210001706</v>
      </c>
      <c r="B4795" t="s">
        <v>2227</v>
      </c>
      <c r="C4795" t="s">
        <v>8128</v>
      </c>
      <c r="D4795" t="s">
        <v>554</v>
      </c>
      <c r="F4795" t="s">
        <v>8150</v>
      </c>
      <c r="G4795" t="s">
        <v>554</v>
      </c>
      <c r="H4795" t="s">
        <v>8150</v>
      </c>
      <c r="I4795" t="s">
        <v>692</v>
      </c>
      <c r="J4795">
        <v>137618090.27300039</v>
      </c>
      <c r="K4795">
        <v>9.0787700000000005</v>
      </c>
      <c r="L4795" s="4">
        <v>46282</v>
      </c>
      <c r="M4795" s="4">
        <v>43360</v>
      </c>
    </row>
    <row r="4796" spans="1:13" x14ac:dyDescent="0.4">
      <c r="A4796">
        <v>210001706</v>
      </c>
      <c r="B4796" t="s">
        <v>2227</v>
      </c>
      <c r="C4796" t="s">
        <v>8128</v>
      </c>
      <c r="D4796" t="s">
        <v>554</v>
      </c>
      <c r="F4796" t="s">
        <v>8150</v>
      </c>
      <c r="G4796" t="s">
        <v>554</v>
      </c>
      <c r="H4796" t="s">
        <v>8150</v>
      </c>
      <c r="I4796" t="s">
        <v>692</v>
      </c>
      <c r="J4796">
        <v>25469850.508125462</v>
      </c>
      <c r="K4796">
        <v>9.0787700000000005</v>
      </c>
      <c r="L4796" s="4">
        <v>46282</v>
      </c>
      <c r="M4796" s="4">
        <v>43360</v>
      </c>
    </row>
    <row r="4797" spans="1:13" x14ac:dyDescent="0.4">
      <c r="A4797">
        <v>210001706</v>
      </c>
      <c r="B4797" t="s">
        <v>2227</v>
      </c>
      <c r="C4797" t="s">
        <v>8128</v>
      </c>
      <c r="D4797" t="s">
        <v>554</v>
      </c>
      <c r="F4797" t="s">
        <v>8150</v>
      </c>
      <c r="G4797" t="s">
        <v>554</v>
      </c>
      <c r="H4797" t="s">
        <v>8150</v>
      </c>
      <c r="I4797" t="s">
        <v>692</v>
      </c>
      <c r="J4797">
        <v>5515522.6033743983</v>
      </c>
      <c r="K4797">
        <v>9.0787700000000005</v>
      </c>
      <c r="L4797" s="4">
        <v>46282</v>
      </c>
      <c r="M4797" s="4">
        <v>43360</v>
      </c>
    </row>
    <row r="4798" spans="1:13" x14ac:dyDescent="0.4">
      <c r="A4798">
        <v>210001706</v>
      </c>
      <c r="B4798" t="s">
        <v>2227</v>
      </c>
      <c r="C4798" t="s">
        <v>8128</v>
      </c>
      <c r="D4798" t="s">
        <v>554</v>
      </c>
      <c r="F4798" t="s">
        <v>8150</v>
      </c>
      <c r="G4798" t="s">
        <v>554</v>
      </c>
      <c r="H4798" t="s">
        <v>8150</v>
      </c>
      <c r="I4798" t="s">
        <v>692</v>
      </c>
      <c r="J4798">
        <v>8056493.4823487625</v>
      </c>
      <c r="K4798">
        <v>9.0787700000000005</v>
      </c>
      <c r="L4798" s="4">
        <v>46282</v>
      </c>
      <c r="M4798" s="4">
        <v>43360</v>
      </c>
    </row>
    <row r="4799" spans="1:13" x14ac:dyDescent="0.4">
      <c r="A4799">
        <v>210001706</v>
      </c>
      <c r="B4799" t="s">
        <v>2227</v>
      </c>
      <c r="C4799" t="s">
        <v>8128</v>
      </c>
      <c r="D4799" t="s">
        <v>554</v>
      </c>
      <c r="F4799" t="s">
        <v>8151</v>
      </c>
      <c r="G4799" t="s">
        <v>554</v>
      </c>
      <c r="H4799" t="s">
        <v>8151</v>
      </c>
      <c r="I4799" t="s">
        <v>692</v>
      </c>
      <c r="J4799">
        <v>149782258.1651063</v>
      </c>
      <c r="K4799">
        <v>9.4287700000000001</v>
      </c>
      <c r="L4799" s="4">
        <v>46973</v>
      </c>
      <c r="M4799" s="4">
        <v>44781</v>
      </c>
    </row>
    <row r="4800" spans="1:13" x14ac:dyDescent="0.4">
      <c r="A4800">
        <v>210001706</v>
      </c>
      <c r="B4800" t="s">
        <v>2227</v>
      </c>
      <c r="C4800" t="s">
        <v>8128</v>
      </c>
      <c r="D4800" t="s">
        <v>554</v>
      </c>
      <c r="F4800" t="s">
        <v>8151</v>
      </c>
      <c r="G4800" t="s">
        <v>554</v>
      </c>
      <c r="H4800" t="s">
        <v>8151</v>
      </c>
      <c r="I4800" t="s">
        <v>692</v>
      </c>
      <c r="J4800">
        <v>25071793.782207988</v>
      </c>
      <c r="K4800">
        <v>9.4287700000000001</v>
      </c>
      <c r="L4800" s="4">
        <v>46973</v>
      </c>
      <c r="M4800" s="4">
        <v>44781</v>
      </c>
    </row>
    <row r="4801" spans="1:13" x14ac:dyDescent="0.4">
      <c r="A4801">
        <v>210001706</v>
      </c>
      <c r="B4801" t="s">
        <v>2227</v>
      </c>
      <c r="C4801" t="s">
        <v>8128</v>
      </c>
      <c r="D4801" t="s">
        <v>554</v>
      </c>
      <c r="F4801" t="s">
        <v>8151</v>
      </c>
      <c r="G4801" t="s">
        <v>554</v>
      </c>
      <c r="H4801" t="s">
        <v>8151</v>
      </c>
      <c r="I4801" t="s">
        <v>692</v>
      </c>
      <c r="J4801">
        <v>17168751.840104058</v>
      </c>
      <c r="K4801">
        <v>9.4287700000000001</v>
      </c>
      <c r="L4801" s="4">
        <v>46973</v>
      </c>
      <c r="M4801" s="4">
        <v>44781</v>
      </c>
    </row>
    <row r="4802" spans="1:13" x14ac:dyDescent="0.4">
      <c r="A4802">
        <v>210001706</v>
      </c>
      <c r="B4802" t="s">
        <v>2227</v>
      </c>
      <c r="C4802" t="s">
        <v>8128</v>
      </c>
      <c r="D4802" t="s">
        <v>554</v>
      </c>
      <c r="F4802" t="s">
        <v>8152</v>
      </c>
      <c r="G4802" t="s">
        <v>554</v>
      </c>
      <c r="H4802" t="s">
        <v>8152</v>
      </c>
      <c r="I4802" t="s">
        <v>692</v>
      </c>
      <c r="J4802">
        <v>108991626.4660961</v>
      </c>
      <c r="K4802">
        <v>8.9287700000000001</v>
      </c>
      <c r="L4802" s="4">
        <v>48204</v>
      </c>
      <c r="M4802" s="4">
        <v>45646</v>
      </c>
    </row>
    <row r="4803" spans="1:13" x14ac:dyDescent="0.4">
      <c r="A4803">
        <v>210001706</v>
      </c>
      <c r="B4803" t="s">
        <v>2227</v>
      </c>
      <c r="C4803" t="s">
        <v>8128</v>
      </c>
      <c r="D4803" t="s">
        <v>554</v>
      </c>
      <c r="F4803" t="s">
        <v>8152</v>
      </c>
      <c r="G4803" t="s">
        <v>554</v>
      </c>
      <c r="H4803" t="s">
        <v>8152</v>
      </c>
      <c r="I4803" t="s">
        <v>692</v>
      </c>
      <c r="J4803">
        <v>51945567.844077364</v>
      </c>
      <c r="K4803">
        <v>8.9287700000000001</v>
      </c>
      <c r="L4803" s="4">
        <v>48204</v>
      </c>
      <c r="M4803" s="4">
        <v>45646</v>
      </c>
    </row>
    <row r="4804" spans="1:13" x14ac:dyDescent="0.4">
      <c r="A4804">
        <v>210001706</v>
      </c>
      <c r="B4804" t="s">
        <v>2227</v>
      </c>
      <c r="C4804" t="s">
        <v>8128</v>
      </c>
      <c r="D4804" t="s">
        <v>554</v>
      </c>
      <c r="F4804" t="s">
        <v>8156</v>
      </c>
      <c r="G4804" t="s">
        <v>554</v>
      </c>
      <c r="H4804" t="s">
        <v>8156</v>
      </c>
      <c r="I4804" t="s">
        <v>692</v>
      </c>
      <c r="J4804">
        <v>289912950.6558522</v>
      </c>
      <c r="K4804">
        <v>8.4287700000000001</v>
      </c>
      <c r="L4804" s="4">
        <v>48396</v>
      </c>
      <c r="M4804" s="4">
        <v>45839</v>
      </c>
    </row>
    <row r="4805" spans="1:13" x14ac:dyDescent="0.4">
      <c r="A4805">
        <v>210001706</v>
      </c>
      <c r="B4805" t="s">
        <v>2227</v>
      </c>
      <c r="C4805" t="s">
        <v>8128</v>
      </c>
      <c r="D4805" t="s">
        <v>554</v>
      </c>
      <c r="F4805" t="s">
        <v>8153</v>
      </c>
      <c r="G4805" t="s">
        <v>554</v>
      </c>
      <c r="H4805" t="s">
        <v>8153</v>
      </c>
      <c r="I4805" t="s">
        <v>692</v>
      </c>
      <c r="J4805">
        <v>86975577.780116111</v>
      </c>
      <c r="K4805">
        <v>9.0287699999999997</v>
      </c>
      <c r="L4805" s="4">
        <v>47324</v>
      </c>
      <c r="M4805" s="4">
        <v>44767</v>
      </c>
    </row>
    <row r="4806" spans="1:13" x14ac:dyDescent="0.4">
      <c r="A4806">
        <v>210001706</v>
      </c>
      <c r="B4806" t="s">
        <v>2227</v>
      </c>
      <c r="C4806" t="s">
        <v>8128</v>
      </c>
      <c r="D4806" t="s">
        <v>554</v>
      </c>
      <c r="F4806" t="s">
        <v>8157</v>
      </c>
      <c r="G4806" t="s">
        <v>554</v>
      </c>
      <c r="H4806" t="s">
        <v>8157</v>
      </c>
      <c r="I4806" t="s">
        <v>692</v>
      </c>
      <c r="J4806">
        <v>100090294.2932505</v>
      </c>
      <c r="K4806">
        <v>7.9287700000000001</v>
      </c>
      <c r="L4806" s="4">
        <v>48170</v>
      </c>
      <c r="M4806" s="4">
        <v>45614</v>
      </c>
    </row>
    <row r="4807" spans="1:13" x14ac:dyDescent="0.4">
      <c r="A4807">
        <v>210001706</v>
      </c>
      <c r="B4807" t="s">
        <v>2227</v>
      </c>
      <c r="C4807" t="s">
        <v>8128</v>
      </c>
      <c r="D4807" t="s">
        <v>554</v>
      </c>
      <c r="F4807" t="s">
        <v>8157</v>
      </c>
      <c r="G4807" t="s">
        <v>554</v>
      </c>
      <c r="H4807" t="s">
        <v>8157</v>
      </c>
      <c r="I4807" t="s">
        <v>692</v>
      </c>
      <c r="J4807">
        <v>51065378.916272141</v>
      </c>
      <c r="K4807">
        <v>7.9287700000000001</v>
      </c>
      <c r="L4807" s="4">
        <v>48170</v>
      </c>
      <c r="M4807" s="4">
        <v>45614</v>
      </c>
    </row>
    <row r="4808" spans="1:13" x14ac:dyDescent="0.4">
      <c r="A4808">
        <v>210001706</v>
      </c>
      <c r="B4808" t="s">
        <v>2227</v>
      </c>
      <c r="C4808" t="s">
        <v>8128</v>
      </c>
      <c r="D4808" t="s">
        <v>554</v>
      </c>
      <c r="F4808" t="s">
        <v>8158</v>
      </c>
      <c r="G4808" t="s">
        <v>554</v>
      </c>
      <c r="H4808" t="s">
        <v>8158</v>
      </c>
      <c r="I4808" t="s">
        <v>692</v>
      </c>
      <c r="J4808">
        <v>345565684.52370763</v>
      </c>
      <c r="K4808">
        <v>8.6787700000000001</v>
      </c>
      <c r="L4808" s="4">
        <v>48347</v>
      </c>
      <c r="M4808" s="4">
        <v>45778</v>
      </c>
    </row>
    <row r="4809" spans="1:13" x14ac:dyDescent="0.4">
      <c r="A4809">
        <v>210001706</v>
      </c>
      <c r="B4809" t="s">
        <v>2227</v>
      </c>
      <c r="C4809" t="s">
        <v>8128</v>
      </c>
      <c r="D4809" t="s">
        <v>554</v>
      </c>
      <c r="F4809" t="s">
        <v>8159</v>
      </c>
      <c r="G4809" t="s">
        <v>554</v>
      </c>
      <c r="H4809" t="s">
        <v>8159</v>
      </c>
      <c r="I4809" t="s">
        <v>692</v>
      </c>
      <c r="J4809">
        <v>228729033.69547471</v>
      </c>
      <c r="K4809">
        <v>8.4287700000000001</v>
      </c>
      <c r="L4809" s="4">
        <v>47094</v>
      </c>
      <c r="M4809" s="4">
        <v>44537</v>
      </c>
    </row>
    <row r="4810" spans="1:13" x14ac:dyDescent="0.4">
      <c r="A4810">
        <v>210001706</v>
      </c>
      <c r="B4810" t="s">
        <v>2227</v>
      </c>
      <c r="C4810" t="s">
        <v>8128</v>
      </c>
      <c r="D4810" t="s">
        <v>554</v>
      </c>
      <c r="F4810" t="s">
        <v>8159</v>
      </c>
      <c r="G4810" t="s">
        <v>554</v>
      </c>
      <c r="H4810" t="s">
        <v>8159</v>
      </c>
      <c r="I4810" t="s">
        <v>692</v>
      </c>
      <c r="J4810">
        <v>10022000.237004491</v>
      </c>
      <c r="K4810">
        <v>8.4287700000000001</v>
      </c>
      <c r="L4810" s="4">
        <v>46728</v>
      </c>
      <c r="M4810" s="4">
        <v>44537</v>
      </c>
    </row>
    <row r="4811" spans="1:13" x14ac:dyDescent="0.4">
      <c r="A4811">
        <v>210001706</v>
      </c>
      <c r="B4811" t="s">
        <v>2227</v>
      </c>
      <c r="C4811" t="s">
        <v>8128</v>
      </c>
      <c r="D4811" t="s">
        <v>554</v>
      </c>
      <c r="F4811" t="s">
        <v>8159</v>
      </c>
      <c r="G4811" t="s">
        <v>554</v>
      </c>
      <c r="H4811" t="s">
        <v>8159</v>
      </c>
      <c r="I4811" t="s">
        <v>692</v>
      </c>
      <c r="J4811">
        <v>10149182.521343259</v>
      </c>
      <c r="K4811">
        <v>8.4287700000000001</v>
      </c>
      <c r="L4811" s="4">
        <v>46728</v>
      </c>
      <c r="M4811" s="4">
        <v>44537</v>
      </c>
    </row>
    <row r="4812" spans="1:13" x14ac:dyDescent="0.4">
      <c r="A4812">
        <v>210001706</v>
      </c>
      <c r="B4812" t="s">
        <v>2227</v>
      </c>
      <c r="C4812" t="s">
        <v>8128</v>
      </c>
      <c r="D4812" t="s">
        <v>554</v>
      </c>
      <c r="F4812" t="s">
        <v>8159</v>
      </c>
      <c r="G4812" t="s">
        <v>554</v>
      </c>
      <c r="H4812" t="s">
        <v>8159</v>
      </c>
      <c r="I4812" t="s">
        <v>692</v>
      </c>
      <c r="J4812">
        <v>88140487.723244146</v>
      </c>
      <c r="K4812">
        <v>8.4287700000000001</v>
      </c>
      <c r="L4812" s="4">
        <v>47094</v>
      </c>
      <c r="M4812" s="4">
        <v>44537</v>
      </c>
    </row>
    <row r="4813" spans="1:13" x14ac:dyDescent="0.4">
      <c r="A4813">
        <v>210001706</v>
      </c>
      <c r="B4813" t="s">
        <v>2227</v>
      </c>
      <c r="C4813" t="s">
        <v>8128</v>
      </c>
      <c r="D4813" t="s">
        <v>554</v>
      </c>
      <c r="F4813" t="s">
        <v>8159</v>
      </c>
      <c r="G4813" t="s">
        <v>554</v>
      </c>
      <c r="H4813" t="s">
        <v>8159</v>
      </c>
      <c r="I4813" t="s">
        <v>692</v>
      </c>
      <c r="J4813">
        <v>96472127.040793478</v>
      </c>
      <c r="K4813">
        <v>8.4287700000000001</v>
      </c>
      <c r="L4813" s="4">
        <v>47094</v>
      </c>
      <c r="M4813" s="4">
        <v>45782</v>
      </c>
    </row>
    <row r="4814" spans="1:13" x14ac:dyDescent="0.4">
      <c r="A4814">
        <v>210001706</v>
      </c>
      <c r="B4814" t="s">
        <v>2227</v>
      </c>
      <c r="C4814" t="s">
        <v>8128</v>
      </c>
      <c r="D4814" t="s">
        <v>554</v>
      </c>
      <c r="F4814" t="s">
        <v>8159</v>
      </c>
      <c r="G4814" t="s">
        <v>554</v>
      </c>
      <c r="H4814" t="s">
        <v>8159</v>
      </c>
      <c r="I4814" t="s">
        <v>692</v>
      </c>
      <c r="J4814">
        <v>24201610.45921015</v>
      </c>
      <c r="K4814">
        <v>8.6787700000000001</v>
      </c>
      <c r="L4814" s="4">
        <v>47094</v>
      </c>
      <c r="M4814" s="4">
        <v>45782</v>
      </c>
    </row>
    <row r="4815" spans="1:13" x14ac:dyDescent="0.4">
      <c r="A4815">
        <v>210001706</v>
      </c>
      <c r="B4815" t="s">
        <v>2227</v>
      </c>
      <c r="C4815" t="s">
        <v>8128</v>
      </c>
      <c r="D4815" t="s">
        <v>554</v>
      </c>
      <c r="F4815" t="s">
        <v>8160</v>
      </c>
      <c r="G4815" t="s">
        <v>554</v>
      </c>
      <c r="H4815" t="s">
        <v>8160</v>
      </c>
      <c r="I4815" t="s">
        <v>692</v>
      </c>
      <c r="J4815">
        <v>29677177.441095311</v>
      </c>
      <c r="K4815">
        <v>8.1787700000000001</v>
      </c>
      <c r="L4815" s="4">
        <v>48057</v>
      </c>
      <c r="M4815" s="4">
        <v>44770</v>
      </c>
    </row>
    <row r="4816" spans="1:13" x14ac:dyDescent="0.4">
      <c r="A4816">
        <v>210001706</v>
      </c>
      <c r="B4816" t="s">
        <v>2227</v>
      </c>
      <c r="C4816" t="s">
        <v>8128</v>
      </c>
      <c r="D4816" t="s">
        <v>554</v>
      </c>
      <c r="F4816" t="s">
        <v>8160</v>
      </c>
      <c r="G4816" t="s">
        <v>554</v>
      </c>
      <c r="H4816" t="s">
        <v>8160</v>
      </c>
      <c r="I4816" t="s">
        <v>692</v>
      </c>
      <c r="J4816">
        <v>733450954.09026217</v>
      </c>
      <c r="K4816">
        <v>8.1787700000000001</v>
      </c>
      <c r="L4816" s="4">
        <v>48057</v>
      </c>
      <c r="M4816" s="4">
        <v>46010</v>
      </c>
    </row>
    <row r="4817" spans="1:13" x14ac:dyDescent="0.4">
      <c r="A4817">
        <v>210001706</v>
      </c>
      <c r="B4817" t="s">
        <v>2227</v>
      </c>
      <c r="C4817" t="s">
        <v>8128</v>
      </c>
      <c r="D4817" t="s">
        <v>554</v>
      </c>
      <c r="F4817" t="s">
        <v>8161</v>
      </c>
      <c r="G4817" t="s">
        <v>554</v>
      </c>
      <c r="H4817" t="s">
        <v>8161</v>
      </c>
      <c r="I4817" t="s">
        <v>692</v>
      </c>
      <c r="J4817">
        <v>308244462.61503899</v>
      </c>
      <c r="K4817">
        <v>8.1787700000000001</v>
      </c>
      <c r="L4817" s="4">
        <v>46693</v>
      </c>
      <c r="M4817" s="4">
        <v>44502</v>
      </c>
    </row>
    <row r="4818" spans="1:13" x14ac:dyDescent="0.4">
      <c r="A4818">
        <v>210001706</v>
      </c>
      <c r="B4818" t="s">
        <v>2227</v>
      </c>
      <c r="C4818" t="s">
        <v>8128</v>
      </c>
      <c r="D4818" t="s">
        <v>554</v>
      </c>
      <c r="F4818" t="s">
        <v>9767</v>
      </c>
      <c r="G4818" t="s">
        <v>554</v>
      </c>
      <c r="H4818" t="s">
        <v>9767</v>
      </c>
      <c r="I4818" t="s">
        <v>692</v>
      </c>
      <c r="J4818">
        <v>217055854.45484719</v>
      </c>
      <c r="K4818">
        <v>8.6787700000000001</v>
      </c>
      <c r="L4818" s="4">
        <v>47868</v>
      </c>
      <c r="M4818" s="4">
        <v>45310</v>
      </c>
    </row>
    <row r="4819" spans="1:13" x14ac:dyDescent="0.4">
      <c r="A4819">
        <v>210001706</v>
      </c>
      <c r="B4819" t="s">
        <v>2227</v>
      </c>
      <c r="C4819" t="s">
        <v>8128</v>
      </c>
      <c r="D4819" t="s">
        <v>554</v>
      </c>
      <c r="F4819" t="s">
        <v>9767</v>
      </c>
      <c r="G4819" t="s">
        <v>554</v>
      </c>
      <c r="H4819" t="s">
        <v>9767</v>
      </c>
      <c r="I4819" t="s">
        <v>692</v>
      </c>
      <c r="J4819">
        <v>70660914.048335016</v>
      </c>
      <c r="K4819">
        <v>8.6787700000000001</v>
      </c>
      <c r="L4819" s="4">
        <v>47869</v>
      </c>
      <c r="M4819" s="4">
        <v>45310</v>
      </c>
    </row>
    <row r="4820" spans="1:13" x14ac:dyDescent="0.4">
      <c r="A4820">
        <v>210001706</v>
      </c>
      <c r="B4820" t="s">
        <v>2227</v>
      </c>
      <c r="C4820" t="s">
        <v>8128</v>
      </c>
      <c r="D4820" t="s">
        <v>554</v>
      </c>
      <c r="F4820" t="s">
        <v>8162</v>
      </c>
      <c r="G4820" t="s">
        <v>554</v>
      </c>
      <c r="H4820" t="s">
        <v>8162</v>
      </c>
      <c r="I4820" t="s">
        <v>692</v>
      </c>
      <c r="J4820">
        <v>75312205.309261933</v>
      </c>
      <c r="K4820">
        <v>9.0287699999999997</v>
      </c>
      <c r="L4820" s="4">
        <v>46385</v>
      </c>
      <c r="M4820" s="4">
        <v>43098</v>
      </c>
    </row>
    <row r="4821" spans="1:13" x14ac:dyDescent="0.4">
      <c r="A4821">
        <v>210001706</v>
      </c>
      <c r="B4821" t="s">
        <v>2227</v>
      </c>
      <c r="C4821" t="s">
        <v>8128</v>
      </c>
      <c r="D4821" t="s">
        <v>554</v>
      </c>
      <c r="F4821" t="s">
        <v>8163</v>
      </c>
      <c r="G4821" t="s">
        <v>554</v>
      </c>
      <c r="H4821" t="s">
        <v>8163</v>
      </c>
      <c r="I4821" t="s">
        <v>692</v>
      </c>
      <c r="J4821">
        <v>156656326.399977</v>
      </c>
      <c r="K4821">
        <v>8.1787700000000001</v>
      </c>
      <c r="L4821" s="4">
        <v>47662</v>
      </c>
      <c r="M4821" s="4">
        <v>44742</v>
      </c>
    </row>
    <row r="4822" spans="1:13" x14ac:dyDescent="0.4">
      <c r="A4822">
        <v>210001706</v>
      </c>
      <c r="B4822" t="s">
        <v>2227</v>
      </c>
      <c r="C4822" t="s">
        <v>8128</v>
      </c>
      <c r="D4822" t="s">
        <v>554</v>
      </c>
      <c r="F4822" t="s">
        <v>8163</v>
      </c>
      <c r="G4822" t="s">
        <v>554</v>
      </c>
      <c r="H4822" t="s">
        <v>8163</v>
      </c>
      <c r="I4822" t="s">
        <v>692</v>
      </c>
      <c r="J4822">
        <v>203467238.8715091</v>
      </c>
      <c r="K4822">
        <v>8.1787700000000001</v>
      </c>
      <c r="L4822" s="4">
        <v>47662</v>
      </c>
      <c r="M4822" s="4">
        <v>44742</v>
      </c>
    </row>
    <row r="4823" spans="1:13" x14ac:dyDescent="0.4">
      <c r="A4823">
        <v>210001706</v>
      </c>
      <c r="B4823" t="s">
        <v>2227</v>
      </c>
      <c r="C4823" t="s">
        <v>8128</v>
      </c>
      <c r="D4823" t="s">
        <v>554</v>
      </c>
      <c r="F4823" t="s">
        <v>8169</v>
      </c>
      <c r="G4823" t="s">
        <v>554</v>
      </c>
      <c r="H4823" t="s">
        <v>8169</v>
      </c>
      <c r="I4823" t="s">
        <v>692</v>
      </c>
      <c r="J4823">
        <v>266832471.76707861</v>
      </c>
      <c r="K4823">
        <v>8.4287700000000001</v>
      </c>
      <c r="L4823" s="4">
        <v>47102</v>
      </c>
      <c r="M4823" s="4">
        <v>44545</v>
      </c>
    </row>
    <row r="4824" spans="1:13" x14ac:dyDescent="0.4">
      <c r="A4824">
        <v>210001706</v>
      </c>
      <c r="B4824" t="s">
        <v>2227</v>
      </c>
      <c r="C4824" t="s">
        <v>8128</v>
      </c>
      <c r="D4824" t="s">
        <v>554</v>
      </c>
      <c r="F4824" t="s">
        <v>8170</v>
      </c>
      <c r="G4824" t="s">
        <v>554</v>
      </c>
      <c r="H4824" t="s">
        <v>8170</v>
      </c>
      <c r="I4824" t="s">
        <v>692</v>
      </c>
      <c r="J4824">
        <v>156757741.3543027</v>
      </c>
      <c r="K4824">
        <v>8.1787700000000001</v>
      </c>
      <c r="L4824" s="4">
        <v>47940</v>
      </c>
      <c r="M4824" s="4">
        <v>45384</v>
      </c>
    </row>
    <row r="4825" spans="1:13" x14ac:dyDescent="0.4">
      <c r="A4825">
        <v>210001706</v>
      </c>
      <c r="B4825" t="s">
        <v>2227</v>
      </c>
      <c r="C4825" t="s">
        <v>8128</v>
      </c>
      <c r="D4825" t="s">
        <v>554</v>
      </c>
      <c r="F4825" t="s">
        <v>8164</v>
      </c>
      <c r="G4825" t="s">
        <v>554</v>
      </c>
      <c r="H4825" t="s">
        <v>8164</v>
      </c>
      <c r="I4825" t="s">
        <v>692</v>
      </c>
      <c r="J4825">
        <v>407267842.39671272</v>
      </c>
      <c r="K4825">
        <v>9.4287700000000001</v>
      </c>
      <c r="L4825" s="4">
        <v>47766</v>
      </c>
      <c r="M4825" s="4">
        <v>45209</v>
      </c>
    </row>
    <row r="4826" spans="1:13" x14ac:dyDescent="0.4">
      <c r="A4826">
        <v>210001706</v>
      </c>
      <c r="B4826" t="s">
        <v>2227</v>
      </c>
      <c r="C4826" t="s">
        <v>8128</v>
      </c>
      <c r="D4826" t="s">
        <v>554</v>
      </c>
      <c r="F4826" t="s">
        <v>8165</v>
      </c>
      <c r="G4826" t="s">
        <v>554</v>
      </c>
      <c r="H4826" t="s">
        <v>8165</v>
      </c>
      <c r="I4826" t="s">
        <v>692</v>
      </c>
      <c r="J4826">
        <v>462210878.93874198</v>
      </c>
      <c r="K4826">
        <v>8.6787700000000001</v>
      </c>
      <c r="L4826" s="4">
        <v>47148</v>
      </c>
      <c r="M4826" s="4">
        <v>44951</v>
      </c>
    </row>
    <row r="4827" spans="1:13" x14ac:dyDescent="0.4">
      <c r="A4827">
        <v>210001706</v>
      </c>
      <c r="B4827" t="s">
        <v>2227</v>
      </c>
      <c r="C4827" t="s">
        <v>8128</v>
      </c>
      <c r="D4827" t="s">
        <v>554</v>
      </c>
      <c r="F4827" t="s">
        <v>8166</v>
      </c>
      <c r="G4827" t="s">
        <v>554</v>
      </c>
      <c r="H4827" t="s">
        <v>8166</v>
      </c>
      <c r="I4827" t="s">
        <v>692</v>
      </c>
      <c r="J4827">
        <v>140272950.071069</v>
      </c>
      <c r="K4827">
        <v>8.4287700000000001</v>
      </c>
      <c r="L4827" s="4">
        <v>48087</v>
      </c>
      <c r="M4827" s="4">
        <v>45531</v>
      </c>
    </row>
    <row r="4828" spans="1:13" x14ac:dyDescent="0.4">
      <c r="A4828">
        <v>210001706</v>
      </c>
      <c r="B4828" t="s">
        <v>2227</v>
      </c>
      <c r="C4828" t="s">
        <v>8128</v>
      </c>
      <c r="D4828" t="s">
        <v>554</v>
      </c>
      <c r="F4828" t="s">
        <v>8167</v>
      </c>
      <c r="G4828" t="s">
        <v>554</v>
      </c>
      <c r="H4828" t="s">
        <v>8167</v>
      </c>
      <c r="I4828" t="s">
        <v>692</v>
      </c>
      <c r="J4828">
        <v>95274877.432410479</v>
      </c>
      <c r="K4828">
        <v>8.4287700000000001</v>
      </c>
      <c r="L4828" s="4">
        <v>47996</v>
      </c>
      <c r="M4828" s="4">
        <v>45805</v>
      </c>
    </row>
    <row r="4829" spans="1:13" x14ac:dyDescent="0.4">
      <c r="A4829">
        <v>210001706</v>
      </c>
      <c r="B4829" t="s">
        <v>2227</v>
      </c>
      <c r="C4829" t="s">
        <v>8128</v>
      </c>
      <c r="D4829" t="s">
        <v>554</v>
      </c>
      <c r="F4829" t="s">
        <v>8168</v>
      </c>
      <c r="G4829" t="s">
        <v>554</v>
      </c>
      <c r="H4829" t="s">
        <v>8168</v>
      </c>
      <c r="I4829" t="s">
        <v>692</v>
      </c>
      <c r="J4829">
        <v>79112919.042546988</v>
      </c>
      <c r="K4829">
        <v>8.4287700000000001</v>
      </c>
      <c r="L4829" s="4">
        <v>47662</v>
      </c>
      <c r="M4829" s="4">
        <v>45476</v>
      </c>
    </row>
    <row r="4830" spans="1:13" x14ac:dyDescent="0.4">
      <c r="A4830">
        <v>210001706</v>
      </c>
      <c r="B4830" t="s">
        <v>2227</v>
      </c>
      <c r="C4830" t="s">
        <v>8128</v>
      </c>
      <c r="D4830" t="s">
        <v>554</v>
      </c>
      <c r="F4830" t="s">
        <v>8168</v>
      </c>
      <c r="G4830" t="s">
        <v>554</v>
      </c>
      <c r="H4830" t="s">
        <v>8168</v>
      </c>
      <c r="I4830" t="s">
        <v>692</v>
      </c>
      <c r="J4830">
        <v>36771403.401467644</v>
      </c>
      <c r="K4830">
        <v>8.4287700000000001</v>
      </c>
      <c r="L4830" s="4">
        <v>47662</v>
      </c>
      <c r="M4830" s="4">
        <v>45471</v>
      </c>
    </row>
    <row r="4831" spans="1:13" x14ac:dyDescent="0.4">
      <c r="A4831">
        <v>210001706</v>
      </c>
      <c r="B4831" t="s">
        <v>2227</v>
      </c>
      <c r="C4831" t="s">
        <v>8128</v>
      </c>
      <c r="D4831" t="s">
        <v>554</v>
      </c>
      <c r="F4831" t="s">
        <v>8171</v>
      </c>
      <c r="G4831" t="s">
        <v>554</v>
      </c>
      <c r="H4831" t="s">
        <v>8171</v>
      </c>
      <c r="I4831" t="s">
        <v>692</v>
      </c>
      <c r="J4831">
        <v>495828234.5595457</v>
      </c>
      <c r="K4831">
        <v>8.6787700000000001</v>
      </c>
      <c r="L4831" s="4">
        <v>48012</v>
      </c>
      <c r="M4831" s="4">
        <v>45456</v>
      </c>
    </row>
    <row r="4832" spans="1:13" x14ac:dyDescent="0.4">
      <c r="A4832">
        <v>210001706</v>
      </c>
      <c r="B4832" t="s">
        <v>2227</v>
      </c>
      <c r="C4832" t="s">
        <v>8128</v>
      </c>
      <c r="D4832" t="s">
        <v>554</v>
      </c>
      <c r="F4832" t="s">
        <v>8171</v>
      </c>
      <c r="G4832" t="s">
        <v>554</v>
      </c>
      <c r="H4832" t="s">
        <v>8171</v>
      </c>
      <c r="I4832" t="s">
        <v>692</v>
      </c>
      <c r="J4832">
        <v>82914420.749508753</v>
      </c>
      <c r="K4832">
        <v>8.6787700000000001</v>
      </c>
      <c r="L4832" s="4">
        <v>48012</v>
      </c>
      <c r="M4832" s="4">
        <v>45456</v>
      </c>
    </row>
    <row r="4833" spans="1:13" x14ac:dyDescent="0.4">
      <c r="A4833">
        <v>210001706</v>
      </c>
      <c r="B4833" t="s">
        <v>2227</v>
      </c>
      <c r="C4833" t="s">
        <v>8128</v>
      </c>
      <c r="D4833" t="s">
        <v>554</v>
      </c>
      <c r="F4833" t="s">
        <v>8173</v>
      </c>
      <c r="G4833" t="s">
        <v>554</v>
      </c>
      <c r="H4833" t="s">
        <v>8173</v>
      </c>
      <c r="I4833" t="s">
        <v>692</v>
      </c>
      <c r="J4833">
        <v>200694536.8446711</v>
      </c>
      <c r="K4833">
        <v>8.4287700000000001</v>
      </c>
      <c r="L4833" s="4">
        <v>48198</v>
      </c>
      <c r="M4833" s="4">
        <v>45642</v>
      </c>
    </row>
    <row r="4834" spans="1:13" x14ac:dyDescent="0.4">
      <c r="A4834">
        <v>210001706</v>
      </c>
      <c r="B4834" t="s">
        <v>2227</v>
      </c>
      <c r="C4834" t="s">
        <v>8128</v>
      </c>
      <c r="D4834" t="s">
        <v>554</v>
      </c>
      <c r="F4834" t="s">
        <v>8172</v>
      </c>
      <c r="G4834" t="s">
        <v>554</v>
      </c>
      <c r="H4834" t="s">
        <v>8172</v>
      </c>
      <c r="I4834" t="s">
        <v>692</v>
      </c>
      <c r="J4834">
        <v>315011094.549793</v>
      </c>
      <c r="K4834">
        <v>8.6787700000000001</v>
      </c>
      <c r="L4834" s="4">
        <v>47005</v>
      </c>
      <c r="M4834" s="4">
        <v>44813</v>
      </c>
    </row>
    <row r="4835" spans="1:13" x14ac:dyDescent="0.4">
      <c r="A4835">
        <v>210001706</v>
      </c>
      <c r="B4835" t="s">
        <v>2227</v>
      </c>
      <c r="C4835" t="s">
        <v>8128</v>
      </c>
      <c r="D4835" t="s">
        <v>554</v>
      </c>
      <c r="F4835" t="s">
        <v>8172</v>
      </c>
      <c r="G4835" t="s">
        <v>554</v>
      </c>
      <c r="H4835" t="s">
        <v>8172</v>
      </c>
      <c r="I4835" t="s">
        <v>692</v>
      </c>
      <c r="J4835">
        <v>56666984.613729119</v>
      </c>
      <c r="K4835">
        <v>8.6787700000000001</v>
      </c>
      <c r="L4835" s="4">
        <v>47005</v>
      </c>
      <c r="M4835" s="4">
        <v>44813</v>
      </c>
    </row>
    <row r="4836" spans="1:13" x14ac:dyDescent="0.4">
      <c r="A4836">
        <v>210001706</v>
      </c>
      <c r="B4836" t="s">
        <v>2227</v>
      </c>
      <c r="C4836" t="s">
        <v>8128</v>
      </c>
      <c r="D4836" t="s">
        <v>554</v>
      </c>
      <c r="F4836" t="s">
        <v>8172</v>
      </c>
      <c r="G4836" t="s">
        <v>554</v>
      </c>
      <c r="H4836" t="s">
        <v>8172</v>
      </c>
      <c r="I4836" t="s">
        <v>692</v>
      </c>
      <c r="J4836">
        <v>63841045.864027098</v>
      </c>
      <c r="K4836">
        <v>8.6787700000000001</v>
      </c>
      <c r="L4836" s="4">
        <v>47005</v>
      </c>
      <c r="M4836" s="4">
        <v>44813</v>
      </c>
    </row>
    <row r="4837" spans="1:13" x14ac:dyDescent="0.4">
      <c r="A4837">
        <v>210001706</v>
      </c>
      <c r="B4837" t="s">
        <v>2227</v>
      </c>
      <c r="C4837" t="s">
        <v>8128</v>
      </c>
      <c r="D4837" t="s">
        <v>554</v>
      </c>
      <c r="F4837" t="s">
        <v>8172</v>
      </c>
      <c r="G4837" t="s">
        <v>554</v>
      </c>
      <c r="H4837" t="s">
        <v>8172</v>
      </c>
      <c r="I4837" t="s">
        <v>692</v>
      </c>
      <c r="J4837">
        <v>68743779.757414266</v>
      </c>
      <c r="K4837">
        <v>8.6787700000000001</v>
      </c>
      <c r="L4837" s="4">
        <v>47005</v>
      </c>
      <c r="M4837" s="4">
        <v>44813</v>
      </c>
    </row>
    <row r="4838" spans="1:13" x14ac:dyDescent="0.4">
      <c r="A4838">
        <v>210001706</v>
      </c>
      <c r="B4838" t="s">
        <v>2227</v>
      </c>
      <c r="C4838" t="s">
        <v>8128</v>
      </c>
      <c r="D4838" t="s">
        <v>554</v>
      </c>
      <c r="F4838" t="s">
        <v>8172</v>
      </c>
      <c r="G4838" t="s">
        <v>554</v>
      </c>
      <c r="H4838" t="s">
        <v>8172</v>
      </c>
      <c r="I4838" t="s">
        <v>692</v>
      </c>
      <c r="J4838">
        <v>51946523.511572033</v>
      </c>
      <c r="K4838">
        <v>8.6787700000000001</v>
      </c>
      <c r="L4838" s="4">
        <v>47007</v>
      </c>
      <c r="M4838" s="4">
        <v>44813</v>
      </c>
    </row>
    <row r="4839" spans="1:13" x14ac:dyDescent="0.4">
      <c r="A4839">
        <v>210001706</v>
      </c>
      <c r="B4839" t="s">
        <v>2227</v>
      </c>
      <c r="C4839" t="s">
        <v>8128</v>
      </c>
      <c r="D4839" t="s">
        <v>554</v>
      </c>
      <c r="F4839" t="s">
        <v>9768</v>
      </c>
      <c r="G4839" t="s">
        <v>554</v>
      </c>
      <c r="H4839" t="s">
        <v>9768</v>
      </c>
      <c r="I4839" t="s">
        <v>692</v>
      </c>
      <c r="J4839">
        <v>32075918.479823612</v>
      </c>
      <c r="K4839">
        <v>6.4287700000000001</v>
      </c>
      <c r="L4839" s="4">
        <v>47536</v>
      </c>
      <c r="M4839" s="4">
        <v>44399</v>
      </c>
    </row>
    <row r="4840" spans="1:13" x14ac:dyDescent="0.4">
      <c r="A4840">
        <v>210001706</v>
      </c>
      <c r="B4840" t="s">
        <v>2227</v>
      </c>
      <c r="C4840" t="s">
        <v>8128</v>
      </c>
      <c r="D4840" t="s">
        <v>554</v>
      </c>
      <c r="F4840" t="s">
        <v>9768</v>
      </c>
      <c r="G4840" t="s">
        <v>554</v>
      </c>
      <c r="H4840" t="s">
        <v>9768</v>
      </c>
      <c r="I4840" t="s">
        <v>692</v>
      </c>
      <c r="J4840">
        <v>10118642.02512219</v>
      </c>
      <c r="K4840">
        <v>8.6787700000000001</v>
      </c>
      <c r="L4840" s="4">
        <v>47536</v>
      </c>
      <c r="M4840" s="4">
        <v>44399</v>
      </c>
    </row>
    <row r="4841" spans="1:13" x14ac:dyDescent="0.4">
      <c r="A4841">
        <v>210001706</v>
      </c>
      <c r="B4841" t="s">
        <v>2227</v>
      </c>
      <c r="C4841" t="s">
        <v>8128</v>
      </c>
      <c r="D4841" t="s">
        <v>554</v>
      </c>
      <c r="F4841" t="s">
        <v>8174</v>
      </c>
      <c r="G4841" t="s">
        <v>554</v>
      </c>
      <c r="H4841" t="s">
        <v>8174</v>
      </c>
      <c r="I4841" t="s">
        <v>692</v>
      </c>
      <c r="J4841">
        <v>275349078.56228018</v>
      </c>
      <c r="K4841">
        <v>8.4287700000000001</v>
      </c>
      <c r="L4841" s="4">
        <v>47319</v>
      </c>
      <c r="M4841" s="4">
        <v>44398</v>
      </c>
    </row>
    <row r="4842" spans="1:13" x14ac:dyDescent="0.4">
      <c r="A4842">
        <v>210001706</v>
      </c>
      <c r="B4842" t="s">
        <v>2227</v>
      </c>
      <c r="C4842" t="s">
        <v>8128</v>
      </c>
      <c r="D4842" t="s">
        <v>554</v>
      </c>
      <c r="F4842" t="s">
        <v>8174</v>
      </c>
      <c r="G4842" t="s">
        <v>554</v>
      </c>
      <c r="H4842" t="s">
        <v>8174</v>
      </c>
      <c r="I4842" t="s">
        <v>692</v>
      </c>
      <c r="J4842">
        <v>56763773.352193654</v>
      </c>
      <c r="K4842">
        <v>8.4287700000000001</v>
      </c>
      <c r="L4842" s="4">
        <v>47319</v>
      </c>
      <c r="M4842" s="4">
        <v>44398</v>
      </c>
    </row>
    <row r="4843" spans="1:13" x14ac:dyDescent="0.4">
      <c r="A4843">
        <v>210001706</v>
      </c>
      <c r="B4843" t="s">
        <v>2227</v>
      </c>
      <c r="C4843" t="s">
        <v>8128</v>
      </c>
      <c r="D4843" t="s">
        <v>554</v>
      </c>
      <c r="F4843" t="s">
        <v>8174</v>
      </c>
      <c r="G4843" t="s">
        <v>554</v>
      </c>
      <c r="H4843" t="s">
        <v>8174</v>
      </c>
      <c r="I4843" t="s">
        <v>692</v>
      </c>
      <c r="J4843">
        <v>69827746.53285484</v>
      </c>
      <c r="K4843">
        <v>8.4287700000000001</v>
      </c>
      <c r="L4843" s="4">
        <v>47319</v>
      </c>
      <c r="M4843" s="4">
        <v>44398</v>
      </c>
    </row>
    <row r="4844" spans="1:13" x14ac:dyDescent="0.4">
      <c r="A4844">
        <v>210001706</v>
      </c>
      <c r="B4844" t="s">
        <v>2227</v>
      </c>
      <c r="C4844" t="s">
        <v>8128</v>
      </c>
      <c r="D4844" t="s">
        <v>554</v>
      </c>
      <c r="F4844" t="s">
        <v>8174</v>
      </c>
      <c r="G4844" t="s">
        <v>554</v>
      </c>
      <c r="H4844" t="s">
        <v>8174</v>
      </c>
      <c r="I4844" t="s">
        <v>692</v>
      </c>
      <c r="J4844">
        <v>29288120.264830679</v>
      </c>
      <c r="K4844">
        <v>8.4287700000000001</v>
      </c>
      <c r="L4844" s="4">
        <v>47319</v>
      </c>
      <c r="M4844" s="4">
        <v>44398</v>
      </c>
    </row>
    <row r="4845" spans="1:13" x14ac:dyDescent="0.4">
      <c r="A4845">
        <v>210001706</v>
      </c>
      <c r="B4845" t="s">
        <v>2227</v>
      </c>
      <c r="C4845" t="s">
        <v>8128</v>
      </c>
      <c r="D4845" t="s">
        <v>554</v>
      </c>
      <c r="F4845" t="s">
        <v>8174</v>
      </c>
      <c r="G4845" t="s">
        <v>554</v>
      </c>
      <c r="H4845" t="s">
        <v>8174</v>
      </c>
      <c r="I4845" t="s">
        <v>692</v>
      </c>
      <c r="J4845">
        <v>34402580.489208393</v>
      </c>
      <c r="K4845">
        <v>8.4287700000000001</v>
      </c>
      <c r="L4845" s="4">
        <v>47322</v>
      </c>
      <c r="M4845" s="4">
        <v>44398</v>
      </c>
    </row>
    <row r="4846" spans="1:13" x14ac:dyDescent="0.4">
      <c r="A4846">
        <v>210001706</v>
      </c>
      <c r="B4846" t="s">
        <v>2227</v>
      </c>
      <c r="C4846" t="s">
        <v>8128</v>
      </c>
      <c r="D4846" t="s">
        <v>554</v>
      </c>
      <c r="F4846" t="s">
        <v>8174</v>
      </c>
      <c r="G4846" t="s">
        <v>554</v>
      </c>
      <c r="H4846" t="s">
        <v>8174</v>
      </c>
      <c r="I4846" t="s">
        <v>692</v>
      </c>
      <c r="J4846">
        <v>133696339.7515164</v>
      </c>
      <c r="K4846">
        <v>8.4287700000000001</v>
      </c>
      <c r="L4846" s="4">
        <v>47322</v>
      </c>
      <c r="M4846" s="4">
        <v>44398</v>
      </c>
    </row>
    <row r="4847" spans="1:13" x14ac:dyDescent="0.4">
      <c r="A4847">
        <v>210001706</v>
      </c>
      <c r="B4847" t="s">
        <v>2227</v>
      </c>
      <c r="C4847" t="s">
        <v>8128</v>
      </c>
      <c r="D4847" t="s">
        <v>554</v>
      </c>
      <c r="F4847" t="s">
        <v>8174</v>
      </c>
      <c r="G4847" t="s">
        <v>554</v>
      </c>
      <c r="H4847" t="s">
        <v>8174</v>
      </c>
      <c r="I4847" t="s">
        <v>692</v>
      </c>
      <c r="J4847">
        <v>17538546.70129101</v>
      </c>
      <c r="K4847">
        <v>8.4287700000000001</v>
      </c>
      <c r="L4847" s="4">
        <v>47319</v>
      </c>
      <c r="M4847" s="4">
        <v>44398</v>
      </c>
    </row>
    <row r="4848" spans="1:13" x14ac:dyDescent="0.4">
      <c r="A4848">
        <v>210001706</v>
      </c>
      <c r="B4848" t="s">
        <v>2227</v>
      </c>
      <c r="C4848" t="s">
        <v>8128</v>
      </c>
      <c r="D4848" t="s">
        <v>554</v>
      </c>
      <c r="F4848" t="s">
        <v>9769</v>
      </c>
      <c r="G4848" t="s">
        <v>554</v>
      </c>
      <c r="H4848" t="s">
        <v>9769</v>
      </c>
      <c r="I4848" t="s">
        <v>692</v>
      </c>
      <c r="J4848">
        <v>275215328.78654349</v>
      </c>
      <c r="K4848">
        <v>7.9287700000000001</v>
      </c>
      <c r="L4848" s="4">
        <v>48465</v>
      </c>
      <c r="M4848" s="4">
        <v>45908</v>
      </c>
    </row>
    <row r="4849" spans="1:13" x14ac:dyDescent="0.4">
      <c r="A4849">
        <v>210001706</v>
      </c>
      <c r="B4849" t="s">
        <v>2227</v>
      </c>
      <c r="C4849" t="s">
        <v>8128</v>
      </c>
      <c r="D4849" t="s">
        <v>554</v>
      </c>
      <c r="F4849" t="s">
        <v>8175</v>
      </c>
      <c r="G4849" t="s">
        <v>554</v>
      </c>
      <c r="H4849" t="s">
        <v>8175</v>
      </c>
      <c r="I4849" t="s">
        <v>692</v>
      </c>
      <c r="J4849">
        <v>165302335.1374929</v>
      </c>
      <c r="K4849">
        <v>8.1787700000000001</v>
      </c>
      <c r="L4849" s="4">
        <v>46905</v>
      </c>
      <c r="M4849" s="4">
        <v>43252</v>
      </c>
    </row>
    <row r="4850" spans="1:13" x14ac:dyDescent="0.4">
      <c r="A4850">
        <v>210001706</v>
      </c>
      <c r="B4850" t="s">
        <v>2227</v>
      </c>
      <c r="C4850" t="s">
        <v>8128</v>
      </c>
      <c r="D4850" t="s">
        <v>554</v>
      </c>
      <c r="F4850" t="s">
        <v>8175</v>
      </c>
      <c r="G4850" t="s">
        <v>554</v>
      </c>
      <c r="H4850" t="s">
        <v>8175</v>
      </c>
      <c r="I4850" t="s">
        <v>692</v>
      </c>
      <c r="J4850">
        <v>52788750.582273439</v>
      </c>
      <c r="K4850">
        <v>8.1787700000000001</v>
      </c>
      <c r="L4850" s="4">
        <v>46905</v>
      </c>
      <c r="M4850" s="4">
        <v>43252</v>
      </c>
    </row>
    <row r="4851" spans="1:13" x14ac:dyDescent="0.4">
      <c r="A4851">
        <v>210001706</v>
      </c>
      <c r="B4851" t="s">
        <v>2227</v>
      </c>
      <c r="C4851" t="s">
        <v>8128</v>
      </c>
      <c r="D4851" t="s">
        <v>554</v>
      </c>
      <c r="F4851" t="s">
        <v>8304</v>
      </c>
      <c r="G4851" t="s">
        <v>554</v>
      </c>
      <c r="H4851" t="s">
        <v>8304</v>
      </c>
      <c r="I4851" t="s">
        <v>692</v>
      </c>
      <c r="J4851">
        <v>134838078.15822059</v>
      </c>
      <c r="K4851">
        <v>9.9287700000000001</v>
      </c>
      <c r="L4851" s="4">
        <v>47359</v>
      </c>
      <c r="M4851" s="4">
        <v>45167</v>
      </c>
    </row>
    <row r="4852" spans="1:13" x14ac:dyDescent="0.4">
      <c r="A4852">
        <v>210001706</v>
      </c>
      <c r="B4852" t="s">
        <v>2227</v>
      </c>
      <c r="C4852" t="s">
        <v>8128</v>
      </c>
      <c r="D4852" t="s">
        <v>554</v>
      </c>
      <c r="F4852" t="s">
        <v>8304</v>
      </c>
      <c r="G4852" t="s">
        <v>554</v>
      </c>
      <c r="H4852" t="s">
        <v>8304</v>
      </c>
      <c r="I4852" t="s">
        <v>692</v>
      </c>
      <c r="J4852">
        <v>17105466.013118349</v>
      </c>
      <c r="K4852">
        <v>9.9287700000000001</v>
      </c>
      <c r="L4852" s="4">
        <v>47359</v>
      </c>
      <c r="M4852" s="4">
        <v>45167</v>
      </c>
    </row>
    <row r="4853" spans="1:13" x14ac:dyDescent="0.4">
      <c r="A4853">
        <v>210001706</v>
      </c>
      <c r="B4853" t="s">
        <v>2227</v>
      </c>
      <c r="C4853" t="s">
        <v>8128</v>
      </c>
      <c r="D4853" t="s">
        <v>554</v>
      </c>
      <c r="F4853" t="s">
        <v>9770</v>
      </c>
      <c r="G4853" t="s">
        <v>554</v>
      </c>
      <c r="H4853" t="s">
        <v>9770</v>
      </c>
      <c r="I4853" t="s">
        <v>692</v>
      </c>
      <c r="J4853">
        <v>27780137.190473441</v>
      </c>
      <c r="K4853">
        <v>8.4287700000000001</v>
      </c>
      <c r="L4853" s="4">
        <v>47095</v>
      </c>
      <c r="M4853" s="4">
        <v>44173</v>
      </c>
    </row>
    <row r="4854" spans="1:13" x14ac:dyDescent="0.4">
      <c r="A4854">
        <v>210001706</v>
      </c>
      <c r="B4854" t="s">
        <v>2227</v>
      </c>
      <c r="C4854" t="s">
        <v>8128</v>
      </c>
      <c r="D4854" t="s">
        <v>554</v>
      </c>
      <c r="F4854" t="s">
        <v>9770</v>
      </c>
      <c r="G4854" t="s">
        <v>554</v>
      </c>
      <c r="H4854" t="s">
        <v>9770</v>
      </c>
      <c r="I4854" t="s">
        <v>692</v>
      </c>
      <c r="J4854">
        <v>197933475.72161129</v>
      </c>
      <c r="K4854">
        <v>8.4287700000000001</v>
      </c>
      <c r="L4854" s="4">
        <v>47460</v>
      </c>
      <c r="M4854" s="4">
        <v>45898</v>
      </c>
    </row>
    <row r="4855" spans="1:13" x14ac:dyDescent="0.4">
      <c r="A4855">
        <v>210001706</v>
      </c>
      <c r="B4855" t="s">
        <v>2227</v>
      </c>
      <c r="C4855" t="s">
        <v>8128</v>
      </c>
      <c r="D4855" t="s">
        <v>554</v>
      </c>
      <c r="F4855" t="s">
        <v>8180</v>
      </c>
      <c r="G4855" t="s">
        <v>554</v>
      </c>
      <c r="H4855" t="s">
        <v>8180</v>
      </c>
      <c r="I4855" t="s">
        <v>692</v>
      </c>
      <c r="J4855">
        <v>329766816.45447439</v>
      </c>
      <c r="K4855">
        <v>7.9287700000000001</v>
      </c>
      <c r="L4855" s="4">
        <v>48362</v>
      </c>
      <c r="M4855" s="4">
        <v>45805</v>
      </c>
    </row>
    <row r="4856" spans="1:13" x14ac:dyDescent="0.4">
      <c r="A4856">
        <v>210001706</v>
      </c>
      <c r="B4856" t="s">
        <v>2227</v>
      </c>
      <c r="C4856" t="s">
        <v>8128</v>
      </c>
      <c r="D4856" t="s">
        <v>554</v>
      </c>
      <c r="F4856" t="s">
        <v>8181</v>
      </c>
      <c r="G4856" t="s">
        <v>554</v>
      </c>
      <c r="H4856" t="s">
        <v>8181</v>
      </c>
      <c r="I4856" t="s">
        <v>692</v>
      </c>
      <c r="J4856">
        <v>470797297.16788679</v>
      </c>
      <c r="K4856">
        <v>8.1787700000000001</v>
      </c>
      <c r="L4856" s="4">
        <v>47919</v>
      </c>
      <c r="M4856" s="4">
        <v>45359</v>
      </c>
    </row>
    <row r="4857" spans="1:13" x14ac:dyDescent="0.4">
      <c r="A4857">
        <v>210001706</v>
      </c>
      <c r="B4857" t="s">
        <v>2227</v>
      </c>
      <c r="C4857" t="s">
        <v>8128</v>
      </c>
      <c r="D4857" t="s">
        <v>554</v>
      </c>
      <c r="F4857" t="s">
        <v>8181</v>
      </c>
      <c r="G4857" t="s">
        <v>554</v>
      </c>
      <c r="H4857" t="s">
        <v>8181</v>
      </c>
      <c r="I4857" t="s">
        <v>692</v>
      </c>
      <c r="J4857">
        <v>67300349.027152121</v>
      </c>
      <c r="K4857">
        <v>8.1787700000000001</v>
      </c>
      <c r="L4857" s="4">
        <v>47919</v>
      </c>
      <c r="M4857" s="4">
        <v>45359</v>
      </c>
    </row>
    <row r="4858" spans="1:13" x14ac:dyDescent="0.4">
      <c r="A4858">
        <v>210001706</v>
      </c>
      <c r="B4858" t="s">
        <v>2227</v>
      </c>
      <c r="C4858" t="s">
        <v>8128</v>
      </c>
      <c r="D4858" t="s">
        <v>554</v>
      </c>
      <c r="F4858" t="s">
        <v>8176</v>
      </c>
      <c r="G4858" t="s">
        <v>554</v>
      </c>
      <c r="H4858" t="s">
        <v>8176</v>
      </c>
      <c r="I4858" t="s">
        <v>692</v>
      </c>
      <c r="J4858">
        <v>15175080.38072947</v>
      </c>
      <c r="K4858">
        <v>8.6787700000000001</v>
      </c>
      <c r="L4858" s="4">
        <v>47651</v>
      </c>
      <c r="M4858" s="4">
        <v>45460</v>
      </c>
    </row>
    <row r="4859" spans="1:13" x14ac:dyDescent="0.4">
      <c r="A4859">
        <v>210001706</v>
      </c>
      <c r="B4859" t="s">
        <v>2227</v>
      </c>
      <c r="C4859" t="s">
        <v>8128</v>
      </c>
      <c r="D4859" t="s">
        <v>554</v>
      </c>
      <c r="F4859" t="s">
        <v>8176</v>
      </c>
      <c r="G4859" t="s">
        <v>554</v>
      </c>
      <c r="H4859" t="s">
        <v>8176</v>
      </c>
      <c r="I4859" t="s">
        <v>692</v>
      </c>
      <c r="J4859">
        <v>123828658.16020779</v>
      </c>
      <c r="K4859">
        <v>8.6787700000000001</v>
      </c>
      <c r="L4859" s="4">
        <v>48016</v>
      </c>
      <c r="M4859" s="4">
        <v>45450</v>
      </c>
    </row>
    <row r="4860" spans="1:13" x14ac:dyDescent="0.4">
      <c r="A4860">
        <v>210001706</v>
      </c>
      <c r="B4860" t="s">
        <v>2227</v>
      </c>
      <c r="C4860" t="s">
        <v>8128</v>
      </c>
      <c r="D4860" t="s">
        <v>554</v>
      </c>
      <c r="F4860" t="s">
        <v>8177</v>
      </c>
      <c r="G4860" t="s">
        <v>554</v>
      </c>
      <c r="H4860" t="s">
        <v>8177</v>
      </c>
      <c r="I4860" t="s">
        <v>692</v>
      </c>
      <c r="J4860">
        <v>308144569.11463559</v>
      </c>
      <c r="K4860">
        <v>9.1787700000000001</v>
      </c>
      <c r="L4860" s="4">
        <v>47427</v>
      </c>
      <c r="M4860" s="4">
        <v>45233</v>
      </c>
    </row>
    <row r="4861" spans="1:13" x14ac:dyDescent="0.4">
      <c r="A4861">
        <v>210001706</v>
      </c>
      <c r="B4861" t="s">
        <v>2227</v>
      </c>
      <c r="C4861" t="s">
        <v>8128</v>
      </c>
      <c r="D4861" t="s">
        <v>554</v>
      </c>
      <c r="F4861" t="s">
        <v>9771</v>
      </c>
      <c r="G4861" t="s">
        <v>554</v>
      </c>
      <c r="H4861" t="s">
        <v>9771</v>
      </c>
      <c r="I4861" t="s">
        <v>692</v>
      </c>
      <c r="J4861">
        <v>41706780.65787968</v>
      </c>
      <c r="K4861">
        <v>8.4287700000000001</v>
      </c>
      <c r="L4861" s="4">
        <v>47602</v>
      </c>
      <c r="M4861" s="4">
        <v>44680</v>
      </c>
    </row>
    <row r="4862" spans="1:13" x14ac:dyDescent="0.4">
      <c r="A4862">
        <v>210001706</v>
      </c>
      <c r="B4862" t="s">
        <v>2227</v>
      </c>
      <c r="C4862" t="s">
        <v>8128</v>
      </c>
      <c r="D4862" t="s">
        <v>554</v>
      </c>
      <c r="F4862" t="s">
        <v>9771</v>
      </c>
      <c r="G4862" t="s">
        <v>554</v>
      </c>
      <c r="H4862" t="s">
        <v>9771</v>
      </c>
      <c r="I4862" t="s">
        <v>692</v>
      </c>
      <c r="J4862">
        <v>533606999.43241012</v>
      </c>
      <c r="K4862">
        <v>8.4287700000000001</v>
      </c>
      <c r="L4862" s="4">
        <v>47602</v>
      </c>
      <c r="M4862" s="4">
        <v>45966</v>
      </c>
    </row>
    <row r="4863" spans="1:13" x14ac:dyDescent="0.4">
      <c r="A4863">
        <v>210001706</v>
      </c>
      <c r="B4863" t="s">
        <v>2227</v>
      </c>
      <c r="C4863" t="s">
        <v>8128</v>
      </c>
      <c r="D4863" t="s">
        <v>554</v>
      </c>
      <c r="F4863" t="s">
        <v>8178</v>
      </c>
      <c r="G4863" t="s">
        <v>554</v>
      </c>
      <c r="H4863" t="s">
        <v>8178</v>
      </c>
      <c r="I4863" t="s">
        <v>692</v>
      </c>
      <c r="J4863">
        <v>313416076.97011292</v>
      </c>
      <c r="K4863">
        <v>8.9287700000000001</v>
      </c>
      <c r="L4863" s="4">
        <v>47342</v>
      </c>
      <c r="M4863" s="4">
        <v>44784</v>
      </c>
    </row>
    <row r="4864" spans="1:13" x14ac:dyDescent="0.4">
      <c r="A4864">
        <v>210001706</v>
      </c>
      <c r="B4864" t="s">
        <v>2227</v>
      </c>
      <c r="C4864" t="s">
        <v>8128</v>
      </c>
      <c r="D4864" t="s">
        <v>554</v>
      </c>
      <c r="F4864" t="s">
        <v>8179</v>
      </c>
      <c r="G4864" t="s">
        <v>554</v>
      </c>
      <c r="H4864" t="s">
        <v>8179</v>
      </c>
      <c r="I4864" t="s">
        <v>692</v>
      </c>
      <c r="J4864">
        <v>129620922.5733825</v>
      </c>
      <c r="K4864">
        <v>9.2787699999999997</v>
      </c>
      <c r="L4864" s="4">
        <v>47396</v>
      </c>
      <c r="M4864" s="4">
        <v>44826</v>
      </c>
    </row>
    <row r="4865" spans="1:13" x14ac:dyDescent="0.4">
      <c r="A4865">
        <v>210001706</v>
      </c>
      <c r="B4865" t="s">
        <v>2227</v>
      </c>
      <c r="C4865" t="s">
        <v>8128</v>
      </c>
      <c r="D4865" t="s">
        <v>554</v>
      </c>
      <c r="F4865" t="s">
        <v>8179</v>
      </c>
      <c r="G4865" t="s">
        <v>554</v>
      </c>
      <c r="H4865" t="s">
        <v>8179</v>
      </c>
      <c r="I4865" t="s">
        <v>692</v>
      </c>
      <c r="J4865">
        <v>25498471.20983351</v>
      </c>
      <c r="K4865">
        <v>9.2787699999999997</v>
      </c>
      <c r="L4865" s="4">
        <v>47398</v>
      </c>
      <c r="M4865" s="4">
        <v>44840</v>
      </c>
    </row>
    <row r="4866" spans="1:13" x14ac:dyDescent="0.4">
      <c r="A4866">
        <v>210001706</v>
      </c>
      <c r="B4866" t="s">
        <v>2227</v>
      </c>
      <c r="C4866" t="s">
        <v>8128</v>
      </c>
      <c r="D4866" t="s">
        <v>554</v>
      </c>
      <c r="F4866" t="s">
        <v>8179</v>
      </c>
      <c r="G4866" t="s">
        <v>554</v>
      </c>
      <c r="H4866" t="s">
        <v>8179</v>
      </c>
      <c r="I4866" t="s">
        <v>692</v>
      </c>
      <c r="J4866">
        <v>22523988.135415331</v>
      </c>
      <c r="K4866">
        <v>9.2787699999999997</v>
      </c>
      <c r="L4866" s="4">
        <v>47396</v>
      </c>
      <c r="M4866" s="4">
        <v>44841</v>
      </c>
    </row>
    <row r="4867" spans="1:13" x14ac:dyDescent="0.4">
      <c r="A4867">
        <v>210001706</v>
      </c>
      <c r="B4867" t="s">
        <v>2227</v>
      </c>
      <c r="C4867" t="s">
        <v>8128</v>
      </c>
      <c r="D4867" t="s">
        <v>554</v>
      </c>
      <c r="F4867" t="s">
        <v>8179</v>
      </c>
      <c r="G4867" t="s">
        <v>554</v>
      </c>
      <c r="H4867" t="s">
        <v>8179</v>
      </c>
      <c r="I4867" t="s">
        <v>692</v>
      </c>
      <c r="J4867">
        <v>45771299.588823937</v>
      </c>
      <c r="K4867">
        <v>9.2787699999999997</v>
      </c>
      <c r="L4867" s="4">
        <v>47396</v>
      </c>
      <c r="M4867" s="4">
        <v>44841</v>
      </c>
    </row>
    <row r="4868" spans="1:13" x14ac:dyDescent="0.4">
      <c r="A4868">
        <v>210001706</v>
      </c>
      <c r="B4868" t="s">
        <v>2227</v>
      </c>
      <c r="C4868" t="s">
        <v>8128</v>
      </c>
      <c r="D4868" t="s">
        <v>554</v>
      </c>
      <c r="F4868" t="s">
        <v>8182</v>
      </c>
      <c r="G4868" t="s">
        <v>554</v>
      </c>
      <c r="H4868" t="s">
        <v>8182</v>
      </c>
      <c r="I4868" t="s">
        <v>692</v>
      </c>
      <c r="J4868">
        <v>111688256.1628114</v>
      </c>
      <c r="K4868">
        <v>8.1787700000000001</v>
      </c>
      <c r="L4868" s="4">
        <v>48291</v>
      </c>
      <c r="M4868" s="4">
        <v>45734</v>
      </c>
    </row>
    <row r="4869" spans="1:13" x14ac:dyDescent="0.4">
      <c r="A4869">
        <v>210001706</v>
      </c>
      <c r="B4869" t="s">
        <v>2227</v>
      </c>
      <c r="C4869" t="s">
        <v>8128</v>
      </c>
      <c r="D4869" t="s">
        <v>554</v>
      </c>
      <c r="F4869" t="s">
        <v>8183</v>
      </c>
      <c r="G4869" t="s">
        <v>554</v>
      </c>
      <c r="H4869" t="s">
        <v>8183</v>
      </c>
      <c r="I4869" t="s">
        <v>692</v>
      </c>
      <c r="J4869">
        <v>367994885.49031931</v>
      </c>
      <c r="K4869">
        <v>8.1787700000000001</v>
      </c>
      <c r="L4869" s="4">
        <v>47161</v>
      </c>
      <c r="M4869" s="4">
        <v>45334</v>
      </c>
    </row>
    <row r="4870" spans="1:13" x14ac:dyDescent="0.4">
      <c r="A4870">
        <v>210001706</v>
      </c>
      <c r="B4870" t="s">
        <v>2227</v>
      </c>
      <c r="C4870" t="s">
        <v>8128</v>
      </c>
      <c r="D4870" t="s">
        <v>554</v>
      </c>
      <c r="F4870" t="s">
        <v>8184</v>
      </c>
      <c r="G4870" t="s">
        <v>554</v>
      </c>
      <c r="H4870" t="s">
        <v>8184</v>
      </c>
      <c r="I4870" t="s">
        <v>692</v>
      </c>
      <c r="J4870">
        <v>209255969.79104939</v>
      </c>
      <c r="K4870">
        <v>8.4287700000000001</v>
      </c>
      <c r="L4870" s="4">
        <v>47710</v>
      </c>
      <c r="M4870" s="4">
        <v>45153</v>
      </c>
    </row>
    <row r="4871" spans="1:13" x14ac:dyDescent="0.4">
      <c r="A4871">
        <v>210001706</v>
      </c>
      <c r="B4871" t="s">
        <v>2227</v>
      </c>
      <c r="C4871" t="s">
        <v>8128</v>
      </c>
      <c r="D4871" t="s">
        <v>554</v>
      </c>
      <c r="F4871" t="s">
        <v>8184</v>
      </c>
      <c r="G4871" t="s">
        <v>554</v>
      </c>
      <c r="H4871" t="s">
        <v>8184</v>
      </c>
      <c r="I4871" t="s">
        <v>692</v>
      </c>
      <c r="J4871">
        <v>88326925.204488531</v>
      </c>
      <c r="K4871">
        <v>8.4287700000000001</v>
      </c>
      <c r="L4871" s="4">
        <v>47710</v>
      </c>
      <c r="M4871" s="4">
        <v>45153</v>
      </c>
    </row>
    <row r="4872" spans="1:13" x14ac:dyDescent="0.4">
      <c r="A4872">
        <v>210001706</v>
      </c>
      <c r="B4872" t="s">
        <v>2227</v>
      </c>
      <c r="C4872" t="s">
        <v>8128</v>
      </c>
      <c r="D4872" t="s">
        <v>554</v>
      </c>
      <c r="F4872" t="s">
        <v>8184</v>
      </c>
      <c r="G4872" t="s">
        <v>554</v>
      </c>
      <c r="H4872" t="s">
        <v>8184</v>
      </c>
      <c r="I4872" t="s">
        <v>692</v>
      </c>
      <c r="J4872">
        <v>58320538.326714203</v>
      </c>
      <c r="K4872">
        <v>8.4287700000000001</v>
      </c>
      <c r="L4872" s="4">
        <v>47710</v>
      </c>
      <c r="M4872" s="4">
        <v>45153</v>
      </c>
    </row>
    <row r="4873" spans="1:13" x14ac:dyDescent="0.4">
      <c r="A4873">
        <v>210001706</v>
      </c>
      <c r="B4873" t="s">
        <v>2227</v>
      </c>
      <c r="C4873" t="s">
        <v>8128</v>
      </c>
      <c r="D4873" t="s">
        <v>554</v>
      </c>
      <c r="F4873" t="s">
        <v>8186</v>
      </c>
      <c r="G4873" t="s">
        <v>554</v>
      </c>
      <c r="H4873" t="s">
        <v>8186</v>
      </c>
      <c r="I4873" t="s">
        <v>692</v>
      </c>
      <c r="J4873">
        <v>360820896.62361699</v>
      </c>
      <c r="K4873">
        <v>9.0787700000000005</v>
      </c>
      <c r="L4873" s="4">
        <v>46660</v>
      </c>
      <c r="M4873" s="4">
        <v>44469</v>
      </c>
    </row>
    <row r="4874" spans="1:13" x14ac:dyDescent="0.4">
      <c r="A4874">
        <v>210001706</v>
      </c>
      <c r="B4874" t="s">
        <v>2227</v>
      </c>
      <c r="C4874" t="s">
        <v>8128</v>
      </c>
      <c r="D4874" t="s">
        <v>554</v>
      </c>
      <c r="F4874" t="s">
        <v>8186</v>
      </c>
      <c r="G4874" t="s">
        <v>554</v>
      </c>
      <c r="H4874" t="s">
        <v>8186</v>
      </c>
      <c r="I4874" t="s">
        <v>692</v>
      </c>
      <c r="J4874">
        <v>111084541.6587749</v>
      </c>
      <c r="K4874">
        <v>9.0787700000000005</v>
      </c>
      <c r="L4874" s="4">
        <v>46660</v>
      </c>
      <c r="M4874" s="4">
        <v>44469</v>
      </c>
    </row>
    <row r="4875" spans="1:13" x14ac:dyDescent="0.4">
      <c r="A4875">
        <v>210001706</v>
      </c>
      <c r="B4875" t="s">
        <v>2227</v>
      </c>
      <c r="C4875" t="s">
        <v>8128</v>
      </c>
      <c r="D4875" t="s">
        <v>554</v>
      </c>
      <c r="F4875" t="s">
        <v>8187</v>
      </c>
      <c r="G4875" t="s">
        <v>554</v>
      </c>
      <c r="H4875" t="s">
        <v>8187</v>
      </c>
      <c r="I4875" t="s">
        <v>692</v>
      </c>
      <c r="J4875">
        <v>120357887.7562823</v>
      </c>
      <c r="K4875">
        <v>9.35</v>
      </c>
      <c r="L4875" s="4">
        <v>46829</v>
      </c>
      <c r="M4875" s="4">
        <v>44456</v>
      </c>
    </row>
    <row r="4876" spans="1:13" x14ac:dyDescent="0.4">
      <c r="A4876">
        <v>210001706</v>
      </c>
      <c r="B4876" t="s">
        <v>2227</v>
      </c>
      <c r="C4876" t="s">
        <v>8128</v>
      </c>
      <c r="D4876" t="s">
        <v>554</v>
      </c>
      <c r="F4876" t="s">
        <v>8188</v>
      </c>
      <c r="G4876" t="s">
        <v>554</v>
      </c>
      <c r="H4876" t="s">
        <v>8188</v>
      </c>
      <c r="I4876" t="s">
        <v>692</v>
      </c>
      <c r="J4876">
        <v>243180051.8958751</v>
      </c>
      <c r="K4876">
        <v>8.1787700000000001</v>
      </c>
      <c r="L4876" s="4">
        <v>47928</v>
      </c>
      <c r="M4876" s="4">
        <v>45737</v>
      </c>
    </row>
    <row r="4877" spans="1:13" x14ac:dyDescent="0.4">
      <c r="A4877">
        <v>210001706</v>
      </c>
      <c r="B4877" t="s">
        <v>2227</v>
      </c>
      <c r="C4877" t="s">
        <v>8128</v>
      </c>
      <c r="D4877" t="s">
        <v>554</v>
      </c>
      <c r="F4877" t="s">
        <v>8188</v>
      </c>
      <c r="G4877" t="s">
        <v>554</v>
      </c>
      <c r="H4877" t="s">
        <v>8188</v>
      </c>
      <c r="I4877" t="s">
        <v>692</v>
      </c>
      <c r="J4877">
        <v>21813567.7739801</v>
      </c>
      <c r="K4877">
        <v>8.1787700000000001</v>
      </c>
      <c r="L4877" s="4">
        <v>47928</v>
      </c>
      <c r="M4877" s="4">
        <v>45737</v>
      </c>
    </row>
    <row r="4878" spans="1:13" x14ac:dyDescent="0.4">
      <c r="A4878">
        <v>210001706</v>
      </c>
      <c r="B4878" t="s">
        <v>2227</v>
      </c>
      <c r="C4878" t="s">
        <v>8128</v>
      </c>
      <c r="D4878" t="s">
        <v>554</v>
      </c>
      <c r="F4878" t="s">
        <v>8185</v>
      </c>
      <c r="G4878" t="s">
        <v>554</v>
      </c>
      <c r="H4878" t="s">
        <v>8185</v>
      </c>
      <c r="I4878" t="s">
        <v>692</v>
      </c>
      <c r="J4878">
        <v>484051163.7243498</v>
      </c>
      <c r="K4878">
        <v>9.1787700000000001</v>
      </c>
      <c r="L4878" s="4">
        <v>47075</v>
      </c>
      <c r="M4878" s="4">
        <v>44883</v>
      </c>
    </row>
    <row r="4879" spans="1:13" x14ac:dyDescent="0.4">
      <c r="A4879">
        <v>210001706</v>
      </c>
      <c r="B4879" t="s">
        <v>2227</v>
      </c>
      <c r="C4879" t="s">
        <v>8128</v>
      </c>
      <c r="D4879" t="s">
        <v>554</v>
      </c>
      <c r="F4879" t="s">
        <v>8185</v>
      </c>
      <c r="G4879" t="s">
        <v>554</v>
      </c>
      <c r="H4879" t="s">
        <v>8185</v>
      </c>
      <c r="I4879" t="s">
        <v>692</v>
      </c>
      <c r="J4879">
        <v>40168283.793021202</v>
      </c>
      <c r="K4879">
        <v>9.1787700000000001</v>
      </c>
      <c r="L4879" s="4">
        <v>47075</v>
      </c>
      <c r="M4879" s="4">
        <v>44883</v>
      </c>
    </row>
    <row r="4880" spans="1:13" x14ac:dyDescent="0.4">
      <c r="A4880">
        <v>210001706</v>
      </c>
      <c r="B4880" t="s">
        <v>2227</v>
      </c>
      <c r="C4880" t="s">
        <v>8128</v>
      </c>
      <c r="D4880" t="s">
        <v>554</v>
      </c>
      <c r="F4880" t="s">
        <v>8185</v>
      </c>
      <c r="G4880" t="s">
        <v>554</v>
      </c>
      <c r="H4880" t="s">
        <v>8185</v>
      </c>
      <c r="I4880" t="s">
        <v>692</v>
      </c>
      <c r="J4880">
        <v>11493491.25906387</v>
      </c>
      <c r="K4880">
        <v>9.1787700000000001</v>
      </c>
      <c r="L4880" s="4">
        <v>47075</v>
      </c>
      <c r="M4880" s="4">
        <v>44883</v>
      </c>
    </row>
    <row r="4881" spans="1:13" x14ac:dyDescent="0.4">
      <c r="A4881">
        <v>210001706</v>
      </c>
      <c r="B4881" t="s">
        <v>2227</v>
      </c>
      <c r="C4881" t="s">
        <v>8128</v>
      </c>
      <c r="D4881" t="s">
        <v>554</v>
      </c>
      <c r="F4881" t="s">
        <v>8189</v>
      </c>
      <c r="G4881" t="s">
        <v>554</v>
      </c>
      <c r="H4881" t="s">
        <v>8189</v>
      </c>
      <c r="I4881" t="s">
        <v>692</v>
      </c>
      <c r="J4881">
        <v>512267090.48869848</v>
      </c>
      <c r="K4881">
        <v>9.1787700000000001</v>
      </c>
      <c r="L4881" s="4">
        <v>47865</v>
      </c>
      <c r="M4881" s="4">
        <v>44225</v>
      </c>
    </row>
    <row r="4882" spans="1:13" x14ac:dyDescent="0.4">
      <c r="A4882">
        <v>210001706</v>
      </c>
      <c r="B4882" t="s">
        <v>2227</v>
      </c>
      <c r="C4882" t="s">
        <v>8128</v>
      </c>
      <c r="D4882" t="s">
        <v>554</v>
      </c>
      <c r="F4882" t="s">
        <v>8189</v>
      </c>
      <c r="G4882" t="s">
        <v>554</v>
      </c>
      <c r="H4882" t="s">
        <v>8189</v>
      </c>
      <c r="I4882" t="s">
        <v>692</v>
      </c>
      <c r="J4882">
        <v>70571436.728007928</v>
      </c>
      <c r="K4882">
        <v>8.6787700000000001</v>
      </c>
      <c r="L4882" s="4">
        <v>47865</v>
      </c>
      <c r="M4882" s="4">
        <v>44225</v>
      </c>
    </row>
    <row r="4883" spans="1:13" x14ac:dyDescent="0.4">
      <c r="A4883">
        <v>210001706</v>
      </c>
      <c r="B4883" t="s">
        <v>2227</v>
      </c>
      <c r="C4883" t="s">
        <v>8128</v>
      </c>
      <c r="D4883" t="s">
        <v>554</v>
      </c>
      <c r="F4883" t="s">
        <v>8190</v>
      </c>
      <c r="G4883" t="s">
        <v>554</v>
      </c>
      <c r="H4883" t="s">
        <v>8190</v>
      </c>
      <c r="I4883" t="s">
        <v>692</v>
      </c>
      <c r="J4883">
        <v>443719142.13730317</v>
      </c>
      <c r="K4883">
        <v>8.4287700000000001</v>
      </c>
      <c r="L4883" s="4">
        <v>48432</v>
      </c>
      <c r="M4883" s="4">
        <v>45875</v>
      </c>
    </row>
    <row r="4884" spans="1:13" x14ac:dyDescent="0.4">
      <c r="A4884">
        <v>210001706</v>
      </c>
      <c r="B4884" t="s">
        <v>2227</v>
      </c>
      <c r="C4884" t="s">
        <v>8128</v>
      </c>
      <c r="D4884" t="s">
        <v>554</v>
      </c>
      <c r="F4884" t="s">
        <v>8197</v>
      </c>
      <c r="G4884" t="s">
        <v>554</v>
      </c>
      <c r="H4884" t="s">
        <v>8197</v>
      </c>
      <c r="I4884" t="s">
        <v>692</v>
      </c>
      <c r="J4884">
        <v>42244031.440696508</v>
      </c>
      <c r="K4884">
        <v>8.1787700000000001</v>
      </c>
      <c r="L4884" s="4">
        <v>47128</v>
      </c>
      <c r="M4884" s="4">
        <v>44936</v>
      </c>
    </row>
    <row r="4885" spans="1:13" x14ac:dyDescent="0.4">
      <c r="A4885">
        <v>210001706</v>
      </c>
      <c r="B4885" t="s">
        <v>2227</v>
      </c>
      <c r="C4885" t="s">
        <v>8128</v>
      </c>
      <c r="D4885" t="s">
        <v>554</v>
      </c>
      <c r="F4885" t="s">
        <v>8197</v>
      </c>
      <c r="G4885" t="s">
        <v>554</v>
      </c>
      <c r="H4885" t="s">
        <v>8197</v>
      </c>
      <c r="I4885" t="s">
        <v>692</v>
      </c>
      <c r="J4885">
        <v>372254194.61922032</v>
      </c>
      <c r="K4885">
        <v>8.1787700000000001</v>
      </c>
      <c r="L4885" s="4">
        <v>47128</v>
      </c>
      <c r="M4885" s="4">
        <v>44936</v>
      </c>
    </row>
    <row r="4886" spans="1:13" x14ac:dyDescent="0.4">
      <c r="A4886">
        <v>210001706</v>
      </c>
      <c r="B4886" t="s">
        <v>2227</v>
      </c>
      <c r="C4886" t="s">
        <v>8128</v>
      </c>
      <c r="D4886" t="s">
        <v>554</v>
      </c>
      <c r="F4886" t="s">
        <v>8197</v>
      </c>
      <c r="G4886" t="s">
        <v>554</v>
      </c>
      <c r="H4886" t="s">
        <v>8197</v>
      </c>
      <c r="I4886" t="s">
        <v>692</v>
      </c>
      <c r="J4886">
        <v>62339931.869474366</v>
      </c>
      <c r="K4886">
        <v>8.1787700000000001</v>
      </c>
      <c r="L4886" s="4">
        <v>47128</v>
      </c>
      <c r="M4886" s="4">
        <v>44936</v>
      </c>
    </row>
    <row r="4887" spans="1:13" x14ac:dyDescent="0.4">
      <c r="A4887">
        <v>210001706</v>
      </c>
      <c r="B4887" t="s">
        <v>2227</v>
      </c>
      <c r="C4887" t="s">
        <v>8128</v>
      </c>
      <c r="D4887" t="s">
        <v>554</v>
      </c>
      <c r="F4887" t="s">
        <v>8197</v>
      </c>
      <c r="G4887" t="s">
        <v>554</v>
      </c>
      <c r="H4887" t="s">
        <v>8197</v>
      </c>
      <c r="I4887" t="s">
        <v>692</v>
      </c>
      <c r="J4887">
        <v>57151547.567827873</v>
      </c>
      <c r="K4887">
        <v>8.1787700000000001</v>
      </c>
      <c r="L4887" s="4">
        <v>47128</v>
      </c>
      <c r="M4887" s="4">
        <v>44936</v>
      </c>
    </row>
    <row r="4888" spans="1:13" x14ac:dyDescent="0.4">
      <c r="A4888">
        <v>210001706</v>
      </c>
      <c r="B4888" t="s">
        <v>2227</v>
      </c>
      <c r="C4888" t="s">
        <v>8128</v>
      </c>
      <c r="D4888" t="s">
        <v>554</v>
      </c>
      <c r="F4888" t="s">
        <v>8197</v>
      </c>
      <c r="G4888" t="s">
        <v>554</v>
      </c>
      <c r="H4888" t="s">
        <v>8197</v>
      </c>
      <c r="I4888" t="s">
        <v>692</v>
      </c>
      <c r="J4888">
        <v>73232367.497823149</v>
      </c>
      <c r="K4888">
        <v>8.1787700000000001</v>
      </c>
      <c r="L4888" s="4">
        <v>47128</v>
      </c>
      <c r="M4888" s="4">
        <v>44936</v>
      </c>
    </row>
    <row r="4889" spans="1:13" x14ac:dyDescent="0.4">
      <c r="A4889">
        <v>210001706</v>
      </c>
      <c r="B4889" t="s">
        <v>2227</v>
      </c>
      <c r="C4889" t="s">
        <v>8128</v>
      </c>
      <c r="D4889" t="s">
        <v>554</v>
      </c>
      <c r="F4889" t="s">
        <v>8198</v>
      </c>
      <c r="G4889" t="s">
        <v>554</v>
      </c>
      <c r="H4889" t="s">
        <v>8198</v>
      </c>
      <c r="I4889" t="s">
        <v>692</v>
      </c>
      <c r="J4889">
        <v>432252747.35579991</v>
      </c>
      <c r="K4889">
        <v>8.4287700000000001</v>
      </c>
      <c r="L4889" s="4">
        <v>47464</v>
      </c>
      <c r="M4889" s="4">
        <v>45272</v>
      </c>
    </row>
    <row r="4890" spans="1:13" x14ac:dyDescent="0.4">
      <c r="A4890">
        <v>210001706</v>
      </c>
      <c r="B4890" t="s">
        <v>2227</v>
      </c>
      <c r="C4890" t="s">
        <v>8128</v>
      </c>
      <c r="D4890" t="s">
        <v>554</v>
      </c>
      <c r="F4890" t="s">
        <v>8198</v>
      </c>
      <c r="G4890" t="s">
        <v>554</v>
      </c>
      <c r="H4890" t="s">
        <v>8198</v>
      </c>
      <c r="I4890" t="s">
        <v>692</v>
      </c>
      <c r="J4890">
        <v>103854275.12508769</v>
      </c>
      <c r="K4890">
        <v>8.4287700000000001</v>
      </c>
      <c r="L4890" s="4">
        <v>47464</v>
      </c>
      <c r="M4890" s="4">
        <v>45272</v>
      </c>
    </row>
    <row r="4891" spans="1:13" x14ac:dyDescent="0.4">
      <c r="A4891">
        <v>210001706</v>
      </c>
      <c r="B4891" t="s">
        <v>2227</v>
      </c>
      <c r="C4891" t="s">
        <v>8128</v>
      </c>
      <c r="D4891" t="s">
        <v>554</v>
      </c>
      <c r="F4891" t="s">
        <v>8198</v>
      </c>
      <c r="G4891" t="s">
        <v>554</v>
      </c>
      <c r="H4891" t="s">
        <v>8198</v>
      </c>
      <c r="I4891" t="s">
        <v>692</v>
      </c>
      <c r="J4891">
        <v>87990380.713954449</v>
      </c>
      <c r="K4891">
        <v>10.5</v>
      </c>
      <c r="L4891" s="4">
        <v>47464</v>
      </c>
      <c r="M4891" s="4">
        <v>45272</v>
      </c>
    </row>
    <row r="4892" spans="1:13" x14ac:dyDescent="0.4">
      <c r="A4892">
        <v>210001706</v>
      </c>
      <c r="B4892" t="s">
        <v>2227</v>
      </c>
      <c r="C4892" t="s">
        <v>8128</v>
      </c>
      <c r="D4892" t="s">
        <v>554</v>
      </c>
      <c r="F4892" t="s">
        <v>8199</v>
      </c>
      <c r="G4892" t="s">
        <v>554</v>
      </c>
      <c r="H4892" t="s">
        <v>8199</v>
      </c>
      <c r="I4892" t="s">
        <v>692</v>
      </c>
      <c r="J4892">
        <v>79134620.737528786</v>
      </c>
      <c r="K4892">
        <v>8.4287700000000001</v>
      </c>
      <c r="L4892" s="4">
        <v>47102</v>
      </c>
      <c r="M4892" s="4">
        <v>45817</v>
      </c>
    </row>
    <row r="4893" spans="1:13" x14ac:dyDescent="0.4">
      <c r="A4893">
        <v>210001706</v>
      </c>
      <c r="B4893" t="s">
        <v>2227</v>
      </c>
      <c r="C4893" t="s">
        <v>8128</v>
      </c>
      <c r="D4893" t="s">
        <v>554</v>
      </c>
      <c r="F4893" t="s">
        <v>8191</v>
      </c>
      <c r="G4893" t="s">
        <v>554</v>
      </c>
      <c r="H4893" t="s">
        <v>8191</v>
      </c>
      <c r="I4893" t="s">
        <v>692</v>
      </c>
      <c r="J4893">
        <v>111252495.9814281</v>
      </c>
      <c r="K4893">
        <v>8.9287700000000001</v>
      </c>
      <c r="L4893" s="4">
        <v>47471</v>
      </c>
      <c r="M4893" s="4">
        <v>45279</v>
      </c>
    </row>
    <row r="4894" spans="1:13" x14ac:dyDescent="0.4">
      <c r="A4894">
        <v>210001706</v>
      </c>
      <c r="B4894" t="s">
        <v>2227</v>
      </c>
      <c r="C4894" t="s">
        <v>8128</v>
      </c>
      <c r="D4894" t="s">
        <v>554</v>
      </c>
      <c r="F4894" t="s">
        <v>8191</v>
      </c>
      <c r="G4894" t="s">
        <v>554</v>
      </c>
      <c r="H4894" t="s">
        <v>8191</v>
      </c>
      <c r="I4894" t="s">
        <v>692</v>
      </c>
      <c r="J4894">
        <v>23177600.480814431</v>
      </c>
      <c r="K4894">
        <v>8.9287700000000001</v>
      </c>
      <c r="L4894" s="4">
        <v>47471</v>
      </c>
      <c r="M4894" s="4">
        <v>45279</v>
      </c>
    </row>
    <row r="4895" spans="1:13" x14ac:dyDescent="0.4">
      <c r="A4895">
        <v>210001706</v>
      </c>
      <c r="B4895" t="s">
        <v>2227</v>
      </c>
      <c r="C4895" t="s">
        <v>8128</v>
      </c>
      <c r="D4895" t="s">
        <v>554</v>
      </c>
      <c r="F4895" t="s">
        <v>8191</v>
      </c>
      <c r="G4895" t="s">
        <v>554</v>
      </c>
      <c r="H4895" t="s">
        <v>8191</v>
      </c>
      <c r="I4895" t="s">
        <v>692</v>
      </c>
      <c r="J4895">
        <v>19618185.867713019</v>
      </c>
      <c r="K4895">
        <v>8.9287700000000001</v>
      </c>
      <c r="L4895" s="4">
        <v>47471</v>
      </c>
      <c r="M4895" s="4">
        <v>45279</v>
      </c>
    </row>
    <row r="4896" spans="1:13" x14ac:dyDescent="0.4">
      <c r="A4896">
        <v>210001706</v>
      </c>
      <c r="B4896" t="s">
        <v>2227</v>
      </c>
      <c r="C4896" t="s">
        <v>8128</v>
      </c>
      <c r="D4896" t="s">
        <v>554</v>
      </c>
      <c r="F4896" t="s">
        <v>8200</v>
      </c>
      <c r="G4896" t="s">
        <v>554</v>
      </c>
      <c r="H4896" t="s">
        <v>8200</v>
      </c>
      <c r="I4896" t="s">
        <v>692</v>
      </c>
      <c r="J4896">
        <v>140990421.15274429</v>
      </c>
      <c r="K4896">
        <v>8.9287700000000001</v>
      </c>
      <c r="L4896" s="4">
        <v>47128</v>
      </c>
      <c r="M4896" s="4">
        <v>45667</v>
      </c>
    </row>
    <row r="4897" spans="1:13" x14ac:dyDescent="0.4">
      <c r="A4897">
        <v>210001706</v>
      </c>
      <c r="B4897" t="s">
        <v>2227</v>
      </c>
      <c r="C4897" t="s">
        <v>8128</v>
      </c>
      <c r="D4897" t="s">
        <v>554</v>
      </c>
      <c r="F4897" t="s">
        <v>8192</v>
      </c>
      <c r="G4897" t="s">
        <v>554</v>
      </c>
      <c r="H4897" t="s">
        <v>8192</v>
      </c>
      <c r="I4897" t="s">
        <v>692</v>
      </c>
      <c r="J4897">
        <v>640820231.90727758</v>
      </c>
      <c r="K4897">
        <v>8.1787700000000001</v>
      </c>
      <c r="L4897" s="4">
        <v>46752</v>
      </c>
      <c r="M4897" s="4">
        <v>44196</v>
      </c>
    </row>
    <row r="4898" spans="1:13" x14ac:dyDescent="0.4">
      <c r="A4898">
        <v>210001706</v>
      </c>
      <c r="B4898" t="s">
        <v>2227</v>
      </c>
      <c r="C4898" t="s">
        <v>8128</v>
      </c>
      <c r="D4898" t="s">
        <v>554</v>
      </c>
      <c r="F4898" t="s">
        <v>8192</v>
      </c>
      <c r="G4898" t="s">
        <v>554</v>
      </c>
      <c r="H4898" t="s">
        <v>8192</v>
      </c>
      <c r="I4898" t="s">
        <v>692</v>
      </c>
      <c r="J4898">
        <v>26437641.999417461</v>
      </c>
      <c r="K4898">
        <v>8.1787700000000001</v>
      </c>
      <c r="L4898" s="4">
        <v>46751</v>
      </c>
      <c r="M4898" s="4">
        <v>44196</v>
      </c>
    </row>
    <row r="4899" spans="1:13" x14ac:dyDescent="0.4">
      <c r="A4899">
        <v>210001706</v>
      </c>
      <c r="B4899" t="s">
        <v>2227</v>
      </c>
      <c r="C4899" t="s">
        <v>8128</v>
      </c>
      <c r="D4899" t="s">
        <v>554</v>
      </c>
      <c r="F4899" t="s">
        <v>8193</v>
      </c>
      <c r="G4899" t="s">
        <v>554</v>
      </c>
      <c r="H4899" t="s">
        <v>8193</v>
      </c>
      <c r="I4899" t="s">
        <v>692</v>
      </c>
      <c r="J4899">
        <v>183953541.3118394</v>
      </c>
      <c r="K4899">
        <v>8.4287700000000001</v>
      </c>
      <c r="L4899" s="4">
        <v>47463</v>
      </c>
      <c r="M4899" s="4">
        <v>45264</v>
      </c>
    </row>
    <row r="4900" spans="1:13" x14ac:dyDescent="0.4">
      <c r="A4900">
        <v>210001706</v>
      </c>
      <c r="B4900" t="s">
        <v>2227</v>
      </c>
      <c r="C4900" t="s">
        <v>8128</v>
      </c>
      <c r="D4900" t="s">
        <v>554</v>
      </c>
      <c r="F4900" t="s">
        <v>8193</v>
      </c>
      <c r="G4900" t="s">
        <v>554</v>
      </c>
      <c r="H4900" t="s">
        <v>8193</v>
      </c>
      <c r="I4900" t="s">
        <v>692</v>
      </c>
      <c r="J4900">
        <v>39318313.919526979</v>
      </c>
      <c r="K4900">
        <v>8.4287700000000001</v>
      </c>
      <c r="L4900" s="4">
        <v>47463</v>
      </c>
      <c r="M4900" s="4">
        <v>45264</v>
      </c>
    </row>
    <row r="4901" spans="1:13" x14ac:dyDescent="0.4">
      <c r="A4901">
        <v>210001706</v>
      </c>
      <c r="B4901" t="s">
        <v>2227</v>
      </c>
      <c r="C4901" t="s">
        <v>8128</v>
      </c>
      <c r="D4901" t="s">
        <v>554</v>
      </c>
      <c r="F4901" t="s">
        <v>8193</v>
      </c>
      <c r="G4901" t="s">
        <v>554</v>
      </c>
      <c r="H4901" t="s">
        <v>8193</v>
      </c>
      <c r="I4901" t="s">
        <v>692</v>
      </c>
      <c r="J4901">
        <v>118383231.9182979</v>
      </c>
      <c r="K4901">
        <v>8.4287700000000001</v>
      </c>
      <c r="L4901" s="4">
        <v>47463</v>
      </c>
      <c r="M4901" s="4">
        <v>45264</v>
      </c>
    </row>
    <row r="4902" spans="1:13" x14ac:dyDescent="0.4">
      <c r="A4902">
        <v>210001706</v>
      </c>
      <c r="B4902" t="s">
        <v>2227</v>
      </c>
      <c r="C4902" t="s">
        <v>8128</v>
      </c>
      <c r="D4902" t="s">
        <v>554</v>
      </c>
      <c r="F4902" t="s">
        <v>8193</v>
      </c>
      <c r="G4902" t="s">
        <v>554</v>
      </c>
      <c r="H4902" t="s">
        <v>8193</v>
      </c>
      <c r="I4902" t="s">
        <v>692</v>
      </c>
      <c r="J4902">
        <v>63652297.324022137</v>
      </c>
      <c r="K4902">
        <v>8.4287700000000001</v>
      </c>
      <c r="L4902" s="4">
        <v>47463</v>
      </c>
      <c r="M4902" s="4">
        <v>45271</v>
      </c>
    </row>
    <row r="4903" spans="1:13" x14ac:dyDescent="0.4">
      <c r="A4903">
        <v>210001706</v>
      </c>
      <c r="B4903" t="s">
        <v>2227</v>
      </c>
      <c r="C4903" t="s">
        <v>8128</v>
      </c>
      <c r="D4903" t="s">
        <v>554</v>
      </c>
      <c r="F4903" t="s">
        <v>8194</v>
      </c>
      <c r="G4903" t="s">
        <v>554</v>
      </c>
      <c r="H4903" t="s">
        <v>8194</v>
      </c>
      <c r="I4903" t="s">
        <v>692</v>
      </c>
      <c r="J4903">
        <v>178410462.10191149</v>
      </c>
      <c r="K4903">
        <v>8.6787700000000001</v>
      </c>
      <c r="L4903" s="4">
        <v>48029</v>
      </c>
      <c r="M4903" s="4">
        <v>45471</v>
      </c>
    </row>
    <row r="4904" spans="1:13" x14ac:dyDescent="0.4">
      <c r="A4904">
        <v>210001706</v>
      </c>
      <c r="B4904" t="s">
        <v>2227</v>
      </c>
      <c r="C4904" t="s">
        <v>8128</v>
      </c>
      <c r="D4904" t="s">
        <v>554</v>
      </c>
      <c r="F4904" t="s">
        <v>8194</v>
      </c>
      <c r="G4904" t="s">
        <v>554</v>
      </c>
      <c r="H4904" t="s">
        <v>8194</v>
      </c>
      <c r="I4904" t="s">
        <v>692</v>
      </c>
      <c r="J4904">
        <v>32098759.255908638</v>
      </c>
      <c r="K4904">
        <v>8.6787700000000001</v>
      </c>
      <c r="L4904" s="4">
        <v>48027</v>
      </c>
      <c r="M4904" s="4">
        <v>45471</v>
      </c>
    </row>
    <row r="4905" spans="1:13" x14ac:dyDescent="0.4">
      <c r="A4905">
        <v>210001706</v>
      </c>
      <c r="B4905" t="s">
        <v>2227</v>
      </c>
      <c r="C4905" t="s">
        <v>8128</v>
      </c>
      <c r="D4905" t="s">
        <v>554</v>
      </c>
      <c r="F4905" t="s">
        <v>8195</v>
      </c>
      <c r="G4905" t="s">
        <v>554</v>
      </c>
      <c r="H4905" t="s">
        <v>8195</v>
      </c>
      <c r="I4905" t="s">
        <v>692</v>
      </c>
      <c r="J4905">
        <v>120934416.633422</v>
      </c>
      <c r="K4905">
        <v>8.1787700000000001</v>
      </c>
      <c r="L4905" s="4">
        <v>47799</v>
      </c>
      <c r="M4905" s="4">
        <v>45608</v>
      </c>
    </row>
    <row r="4906" spans="1:13" x14ac:dyDescent="0.4">
      <c r="A4906">
        <v>210001706</v>
      </c>
      <c r="B4906" t="s">
        <v>2227</v>
      </c>
      <c r="C4906" t="s">
        <v>8128</v>
      </c>
      <c r="D4906" t="s">
        <v>554</v>
      </c>
      <c r="F4906" t="s">
        <v>8196</v>
      </c>
      <c r="G4906" t="s">
        <v>554</v>
      </c>
      <c r="H4906" t="s">
        <v>8196</v>
      </c>
      <c r="I4906" t="s">
        <v>692</v>
      </c>
      <c r="J4906">
        <v>344825949.57964659</v>
      </c>
      <c r="K4906">
        <v>9.1787700000000001</v>
      </c>
      <c r="L4906" s="4">
        <v>48002</v>
      </c>
      <c r="M4906" s="4">
        <v>45446</v>
      </c>
    </row>
    <row r="4907" spans="1:13" x14ac:dyDescent="0.4">
      <c r="A4907">
        <v>210001706</v>
      </c>
      <c r="B4907" t="s">
        <v>2227</v>
      </c>
      <c r="C4907" t="s">
        <v>8128</v>
      </c>
      <c r="D4907" t="s">
        <v>554</v>
      </c>
      <c r="F4907" t="s">
        <v>8196</v>
      </c>
      <c r="G4907" t="s">
        <v>554</v>
      </c>
      <c r="H4907" t="s">
        <v>8196</v>
      </c>
      <c r="I4907" t="s">
        <v>692</v>
      </c>
      <c r="J4907">
        <v>47564823.729735568</v>
      </c>
      <c r="K4907">
        <v>9.1787700000000001</v>
      </c>
      <c r="L4907" s="4">
        <v>47637</v>
      </c>
      <c r="M4907" s="4">
        <v>45446</v>
      </c>
    </row>
    <row r="4908" spans="1:13" x14ac:dyDescent="0.4">
      <c r="A4908">
        <v>210001706</v>
      </c>
      <c r="B4908" t="s">
        <v>2227</v>
      </c>
      <c r="C4908" t="s">
        <v>8128</v>
      </c>
      <c r="D4908" t="s">
        <v>554</v>
      </c>
      <c r="F4908" t="s">
        <v>8201</v>
      </c>
      <c r="G4908" t="s">
        <v>554</v>
      </c>
      <c r="H4908" t="s">
        <v>8201</v>
      </c>
      <c r="I4908" t="s">
        <v>692</v>
      </c>
      <c r="J4908">
        <v>60383446.501229621</v>
      </c>
      <c r="K4908">
        <v>8.6787700000000001</v>
      </c>
      <c r="L4908" s="4">
        <v>47018</v>
      </c>
      <c r="M4908" s="4">
        <v>44461</v>
      </c>
    </row>
    <row r="4909" spans="1:13" x14ac:dyDescent="0.4">
      <c r="A4909">
        <v>210001706</v>
      </c>
      <c r="B4909" t="s">
        <v>2227</v>
      </c>
      <c r="C4909" t="s">
        <v>8128</v>
      </c>
      <c r="D4909" t="s">
        <v>554</v>
      </c>
      <c r="F4909" t="s">
        <v>8202</v>
      </c>
      <c r="G4909" t="s">
        <v>554</v>
      </c>
      <c r="H4909" t="s">
        <v>8202</v>
      </c>
      <c r="I4909" t="s">
        <v>692</v>
      </c>
      <c r="J4909">
        <v>194275342.86005139</v>
      </c>
      <c r="K4909">
        <v>8.4287700000000001</v>
      </c>
      <c r="L4909" s="4">
        <v>47026</v>
      </c>
      <c r="M4909" s="4">
        <v>45555</v>
      </c>
    </row>
    <row r="4910" spans="1:13" x14ac:dyDescent="0.4">
      <c r="A4910">
        <v>210001706</v>
      </c>
      <c r="B4910" t="s">
        <v>2227</v>
      </c>
      <c r="C4910" t="s">
        <v>8128</v>
      </c>
      <c r="D4910" t="s">
        <v>554</v>
      </c>
      <c r="F4910" t="s">
        <v>8203</v>
      </c>
      <c r="G4910" t="s">
        <v>554</v>
      </c>
      <c r="H4910" t="s">
        <v>8203</v>
      </c>
      <c r="I4910" t="s">
        <v>692</v>
      </c>
      <c r="J4910">
        <v>462089414.44250381</v>
      </c>
      <c r="K4910">
        <v>10.19037</v>
      </c>
      <c r="L4910" s="4">
        <v>46814</v>
      </c>
      <c r="M4910" s="4">
        <v>44908</v>
      </c>
    </row>
    <row r="4911" spans="1:13" x14ac:dyDescent="0.4">
      <c r="A4911">
        <v>210001706</v>
      </c>
      <c r="B4911" t="s">
        <v>2227</v>
      </c>
      <c r="C4911" t="s">
        <v>8128</v>
      </c>
      <c r="D4911" t="s">
        <v>554</v>
      </c>
      <c r="F4911" t="s">
        <v>9772</v>
      </c>
      <c r="G4911" t="s">
        <v>554</v>
      </c>
      <c r="H4911" t="s">
        <v>9772</v>
      </c>
      <c r="I4911" t="s">
        <v>692</v>
      </c>
      <c r="J4911">
        <v>181682161.31931251</v>
      </c>
      <c r="K4911">
        <v>8.4287700000000001</v>
      </c>
      <c r="L4911" s="4">
        <v>48446</v>
      </c>
      <c r="M4911" s="4">
        <v>44063</v>
      </c>
    </row>
    <row r="4912" spans="1:13" x14ac:dyDescent="0.4">
      <c r="A4912">
        <v>210001706</v>
      </c>
      <c r="B4912" t="s">
        <v>2227</v>
      </c>
      <c r="C4912" t="s">
        <v>8128</v>
      </c>
      <c r="D4912" t="s">
        <v>554</v>
      </c>
      <c r="F4912" t="s">
        <v>8204</v>
      </c>
      <c r="G4912" t="s">
        <v>554</v>
      </c>
      <c r="H4912" t="s">
        <v>8204</v>
      </c>
      <c r="I4912" t="s">
        <v>692</v>
      </c>
      <c r="J4912">
        <v>226895490.26946759</v>
      </c>
      <c r="K4912">
        <v>8.7787699999999997</v>
      </c>
      <c r="L4912" s="4">
        <v>46934</v>
      </c>
      <c r="M4912" s="4">
        <v>44167</v>
      </c>
    </row>
    <row r="4913" spans="1:13" x14ac:dyDescent="0.4">
      <c r="A4913">
        <v>210001706</v>
      </c>
      <c r="B4913" t="s">
        <v>2227</v>
      </c>
      <c r="C4913" t="s">
        <v>8128</v>
      </c>
      <c r="D4913" t="s">
        <v>554</v>
      </c>
      <c r="F4913" t="s">
        <v>8204</v>
      </c>
      <c r="G4913" t="s">
        <v>554</v>
      </c>
      <c r="H4913" t="s">
        <v>8204</v>
      </c>
      <c r="I4913" t="s">
        <v>692</v>
      </c>
      <c r="J4913">
        <v>108369260.12315071</v>
      </c>
      <c r="K4913">
        <v>8.7787699999999997</v>
      </c>
      <c r="L4913" s="4">
        <v>46934</v>
      </c>
      <c r="M4913" s="4">
        <v>44167</v>
      </c>
    </row>
    <row r="4914" spans="1:13" x14ac:dyDescent="0.4">
      <c r="A4914">
        <v>210001706</v>
      </c>
      <c r="B4914" t="s">
        <v>2227</v>
      </c>
      <c r="C4914" t="s">
        <v>8128</v>
      </c>
      <c r="D4914" t="s">
        <v>554</v>
      </c>
      <c r="F4914" t="s">
        <v>8204</v>
      </c>
      <c r="G4914" t="s">
        <v>554</v>
      </c>
      <c r="H4914" t="s">
        <v>8204</v>
      </c>
      <c r="I4914" t="s">
        <v>692</v>
      </c>
      <c r="J4914">
        <v>141664116.65907729</v>
      </c>
      <c r="K4914">
        <v>8.7787699999999997</v>
      </c>
      <c r="L4914" s="4">
        <v>46934</v>
      </c>
      <c r="M4914" s="4">
        <v>45860</v>
      </c>
    </row>
    <row r="4915" spans="1:13" x14ac:dyDescent="0.4">
      <c r="A4915">
        <v>210001706</v>
      </c>
      <c r="B4915" t="s">
        <v>2227</v>
      </c>
      <c r="C4915" t="s">
        <v>8128</v>
      </c>
      <c r="D4915" t="s">
        <v>554</v>
      </c>
      <c r="F4915" t="s">
        <v>8207</v>
      </c>
      <c r="G4915" t="s">
        <v>554</v>
      </c>
      <c r="H4915" t="s">
        <v>8207</v>
      </c>
      <c r="I4915" t="s">
        <v>692</v>
      </c>
      <c r="J4915">
        <v>287915291.6472708</v>
      </c>
      <c r="K4915">
        <v>8.5432699999999997</v>
      </c>
      <c r="L4915" s="4">
        <v>47079</v>
      </c>
      <c r="M4915" s="4">
        <v>44522</v>
      </c>
    </row>
    <row r="4916" spans="1:13" x14ac:dyDescent="0.4">
      <c r="A4916">
        <v>210001706</v>
      </c>
      <c r="B4916" t="s">
        <v>2227</v>
      </c>
      <c r="C4916" t="s">
        <v>8128</v>
      </c>
      <c r="D4916" t="s">
        <v>554</v>
      </c>
      <c r="F4916" t="s">
        <v>8205</v>
      </c>
      <c r="G4916" t="s">
        <v>554</v>
      </c>
      <c r="H4916" t="s">
        <v>8205</v>
      </c>
      <c r="I4916" t="s">
        <v>692</v>
      </c>
      <c r="J4916">
        <v>93008745.77484034</v>
      </c>
      <c r="K4916">
        <v>8.6787700000000001</v>
      </c>
      <c r="L4916" s="4">
        <v>46990</v>
      </c>
      <c r="M4916" s="4">
        <v>43704</v>
      </c>
    </row>
    <row r="4917" spans="1:13" x14ac:dyDescent="0.4">
      <c r="A4917">
        <v>210001706</v>
      </c>
      <c r="B4917" t="s">
        <v>2227</v>
      </c>
      <c r="C4917" t="s">
        <v>8128</v>
      </c>
      <c r="D4917" t="s">
        <v>554</v>
      </c>
      <c r="F4917" t="s">
        <v>8208</v>
      </c>
      <c r="G4917" t="s">
        <v>554</v>
      </c>
      <c r="H4917" t="s">
        <v>8208</v>
      </c>
      <c r="I4917" t="s">
        <v>692</v>
      </c>
      <c r="J4917">
        <v>239695109.69787109</v>
      </c>
      <c r="K4917">
        <v>9.5287699999999997</v>
      </c>
      <c r="L4917" s="4">
        <v>46707</v>
      </c>
      <c r="M4917" s="4">
        <v>44516</v>
      </c>
    </row>
    <row r="4918" spans="1:13" x14ac:dyDescent="0.4">
      <c r="A4918">
        <v>210001706</v>
      </c>
      <c r="B4918" t="s">
        <v>2227</v>
      </c>
      <c r="C4918" t="s">
        <v>8128</v>
      </c>
      <c r="D4918" t="s">
        <v>554</v>
      </c>
      <c r="F4918" t="s">
        <v>8206</v>
      </c>
      <c r="G4918" t="s">
        <v>554</v>
      </c>
      <c r="H4918" t="s">
        <v>8206</v>
      </c>
      <c r="I4918" t="s">
        <v>692</v>
      </c>
      <c r="J4918">
        <v>127765436.1352229</v>
      </c>
      <c r="K4918">
        <v>8.1787700000000001</v>
      </c>
      <c r="L4918" s="4">
        <v>48002</v>
      </c>
      <c r="M4918" s="4">
        <v>45446</v>
      </c>
    </row>
    <row r="4919" spans="1:13" x14ac:dyDescent="0.4">
      <c r="A4919">
        <v>210001706</v>
      </c>
      <c r="B4919" t="s">
        <v>2227</v>
      </c>
      <c r="C4919" t="s">
        <v>8128</v>
      </c>
      <c r="D4919" t="s">
        <v>554</v>
      </c>
      <c r="F4919" t="s">
        <v>8209</v>
      </c>
      <c r="G4919" t="s">
        <v>554</v>
      </c>
      <c r="H4919" t="s">
        <v>8209</v>
      </c>
      <c r="I4919" t="s">
        <v>692</v>
      </c>
      <c r="J4919">
        <v>225366641.71011531</v>
      </c>
      <c r="K4919">
        <v>8.9287700000000001</v>
      </c>
      <c r="L4919" s="4">
        <v>47758</v>
      </c>
      <c r="M4919" s="4">
        <v>45201</v>
      </c>
    </row>
    <row r="4920" spans="1:13" x14ac:dyDescent="0.4">
      <c r="A4920">
        <v>210001706</v>
      </c>
      <c r="B4920" t="s">
        <v>2227</v>
      </c>
      <c r="C4920" t="s">
        <v>8128</v>
      </c>
      <c r="D4920" t="s">
        <v>554</v>
      </c>
      <c r="F4920" t="s">
        <v>8209</v>
      </c>
      <c r="G4920" t="s">
        <v>554</v>
      </c>
      <c r="H4920" t="s">
        <v>8209</v>
      </c>
      <c r="I4920" t="s">
        <v>692</v>
      </c>
      <c r="J4920">
        <v>21248853.305682041</v>
      </c>
      <c r="K4920">
        <v>8.9287700000000001</v>
      </c>
      <c r="L4920" s="4">
        <v>47758</v>
      </c>
      <c r="M4920" s="4">
        <v>45201</v>
      </c>
    </row>
    <row r="4921" spans="1:13" x14ac:dyDescent="0.4">
      <c r="A4921">
        <v>210001706</v>
      </c>
      <c r="B4921" t="s">
        <v>2227</v>
      </c>
      <c r="C4921" t="s">
        <v>8128</v>
      </c>
      <c r="D4921" t="s">
        <v>554</v>
      </c>
      <c r="F4921" t="s">
        <v>8209</v>
      </c>
      <c r="G4921" t="s">
        <v>554</v>
      </c>
      <c r="H4921" t="s">
        <v>8209</v>
      </c>
      <c r="I4921" t="s">
        <v>692</v>
      </c>
      <c r="J4921">
        <v>25690396.405504279</v>
      </c>
      <c r="K4921">
        <v>8.9287700000000001</v>
      </c>
      <c r="L4921" s="4">
        <v>47758</v>
      </c>
      <c r="M4921" s="4">
        <v>45692</v>
      </c>
    </row>
    <row r="4922" spans="1:13" x14ac:dyDescent="0.4">
      <c r="A4922">
        <v>210001706</v>
      </c>
      <c r="B4922" t="s">
        <v>2227</v>
      </c>
      <c r="C4922" t="s">
        <v>8128</v>
      </c>
      <c r="D4922" t="s">
        <v>554</v>
      </c>
      <c r="F4922" t="s">
        <v>8212</v>
      </c>
      <c r="G4922" t="s">
        <v>554</v>
      </c>
      <c r="H4922" t="s">
        <v>8212</v>
      </c>
      <c r="I4922" t="s">
        <v>692</v>
      </c>
      <c r="J4922">
        <v>243675793.98824719</v>
      </c>
      <c r="K4922">
        <v>9.0326699999999995</v>
      </c>
      <c r="L4922" s="4">
        <v>46858</v>
      </c>
      <c r="M4922" s="4">
        <v>44119</v>
      </c>
    </row>
    <row r="4923" spans="1:13" x14ac:dyDescent="0.4">
      <c r="A4923">
        <v>210001706</v>
      </c>
      <c r="B4923" t="s">
        <v>2227</v>
      </c>
      <c r="C4923" t="s">
        <v>8128</v>
      </c>
      <c r="D4923" t="s">
        <v>554</v>
      </c>
      <c r="F4923" t="s">
        <v>8212</v>
      </c>
      <c r="G4923" t="s">
        <v>554</v>
      </c>
      <c r="H4923" t="s">
        <v>8212</v>
      </c>
      <c r="I4923" t="s">
        <v>692</v>
      </c>
      <c r="J4923">
        <v>45825056.119483471</v>
      </c>
      <c r="K4923">
        <v>9.0326699999999995</v>
      </c>
      <c r="L4923" s="4">
        <v>46858</v>
      </c>
      <c r="M4923" s="4">
        <v>44119</v>
      </c>
    </row>
    <row r="4924" spans="1:13" x14ac:dyDescent="0.4">
      <c r="A4924">
        <v>210001706</v>
      </c>
      <c r="B4924" t="s">
        <v>2227</v>
      </c>
      <c r="C4924" t="s">
        <v>8128</v>
      </c>
      <c r="D4924" t="s">
        <v>554</v>
      </c>
      <c r="F4924" t="s">
        <v>8210</v>
      </c>
      <c r="G4924" t="s">
        <v>554</v>
      </c>
      <c r="H4924" t="s">
        <v>8210</v>
      </c>
      <c r="I4924" t="s">
        <v>692</v>
      </c>
      <c r="J4924">
        <v>73619500.380838469</v>
      </c>
      <c r="K4924">
        <v>8.9287700000000001</v>
      </c>
      <c r="L4924" s="4">
        <v>46639</v>
      </c>
      <c r="M4924" s="4">
        <v>43717</v>
      </c>
    </row>
    <row r="4925" spans="1:13" x14ac:dyDescent="0.4">
      <c r="A4925">
        <v>210001706</v>
      </c>
      <c r="B4925" t="s">
        <v>2227</v>
      </c>
      <c r="C4925" t="s">
        <v>8128</v>
      </c>
      <c r="D4925" t="s">
        <v>554</v>
      </c>
      <c r="F4925" t="s">
        <v>8210</v>
      </c>
      <c r="G4925" t="s">
        <v>554</v>
      </c>
      <c r="H4925" t="s">
        <v>8210</v>
      </c>
      <c r="I4925" t="s">
        <v>692</v>
      </c>
      <c r="J4925">
        <v>295795458.43523961</v>
      </c>
      <c r="K4925">
        <v>8.9287700000000001</v>
      </c>
      <c r="L4925" s="4">
        <v>46639</v>
      </c>
      <c r="M4925" s="4">
        <v>43717</v>
      </c>
    </row>
    <row r="4926" spans="1:13" x14ac:dyDescent="0.4">
      <c r="A4926">
        <v>210001706</v>
      </c>
      <c r="B4926" t="s">
        <v>2227</v>
      </c>
      <c r="C4926" t="s">
        <v>8128</v>
      </c>
      <c r="D4926" t="s">
        <v>554</v>
      </c>
      <c r="F4926" t="s">
        <v>8211</v>
      </c>
      <c r="G4926" t="s">
        <v>554</v>
      </c>
      <c r="H4926" t="s">
        <v>8211</v>
      </c>
      <c r="I4926" t="s">
        <v>692</v>
      </c>
      <c r="J4926">
        <v>52516994.219168633</v>
      </c>
      <c r="K4926">
        <v>8.1787700000000001</v>
      </c>
      <c r="L4926" s="4">
        <v>48257</v>
      </c>
      <c r="M4926" s="4">
        <v>45701</v>
      </c>
    </row>
    <row r="4927" spans="1:13" x14ac:dyDescent="0.4">
      <c r="A4927">
        <v>210001706</v>
      </c>
      <c r="B4927" t="s">
        <v>2227</v>
      </c>
      <c r="C4927" t="s">
        <v>8128</v>
      </c>
      <c r="D4927" t="s">
        <v>554</v>
      </c>
      <c r="F4927" t="s">
        <v>8211</v>
      </c>
      <c r="G4927" t="s">
        <v>554</v>
      </c>
      <c r="H4927" t="s">
        <v>8211</v>
      </c>
      <c r="I4927" t="s">
        <v>692</v>
      </c>
      <c r="J4927">
        <v>18178959.76491541</v>
      </c>
      <c r="K4927">
        <v>8.1787700000000001</v>
      </c>
      <c r="L4927" s="4">
        <v>48257</v>
      </c>
      <c r="M4927" s="4">
        <v>45701</v>
      </c>
    </row>
    <row r="4928" spans="1:13" x14ac:dyDescent="0.4">
      <c r="A4928">
        <v>210001706</v>
      </c>
      <c r="B4928" t="s">
        <v>2227</v>
      </c>
      <c r="C4928" t="s">
        <v>8128</v>
      </c>
      <c r="D4928" t="s">
        <v>554</v>
      </c>
      <c r="F4928" t="s">
        <v>8211</v>
      </c>
      <c r="G4928" t="s">
        <v>554</v>
      </c>
      <c r="H4928" t="s">
        <v>8211</v>
      </c>
      <c r="I4928" t="s">
        <v>692</v>
      </c>
      <c r="J4928">
        <v>12180207.55387474</v>
      </c>
      <c r="K4928">
        <v>8.3605699999999992</v>
      </c>
      <c r="L4928" s="4">
        <v>48257</v>
      </c>
      <c r="M4928" s="4">
        <v>45701</v>
      </c>
    </row>
    <row r="4929" spans="1:13" x14ac:dyDescent="0.4">
      <c r="A4929">
        <v>210001706</v>
      </c>
      <c r="B4929" t="s">
        <v>2227</v>
      </c>
      <c r="C4929" t="s">
        <v>8128</v>
      </c>
      <c r="D4929" t="s">
        <v>554</v>
      </c>
      <c r="F4929" t="s">
        <v>8213</v>
      </c>
      <c r="G4929" t="s">
        <v>554</v>
      </c>
      <c r="H4929" t="s">
        <v>8213</v>
      </c>
      <c r="I4929" t="s">
        <v>692</v>
      </c>
      <c r="J4929">
        <v>174288982.63634101</v>
      </c>
      <c r="K4929">
        <v>8.4287700000000001</v>
      </c>
      <c r="L4929" s="4">
        <v>48176</v>
      </c>
      <c r="M4929" s="4">
        <v>45831</v>
      </c>
    </row>
    <row r="4930" spans="1:13" x14ac:dyDescent="0.4">
      <c r="A4930">
        <v>210001706</v>
      </c>
      <c r="B4930" t="s">
        <v>2227</v>
      </c>
      <c r="C4930" t="s">
        <v>8128</v>
      </c>
      <c r="D4930" t="s">
        <v>554</v>
      </c>
      <c r="F4930" t="s">
        <v>8214</v>
      </c>
      <c r="G4930" t="s">
        <v>554</v>
      </c>
      <c r="H4930" t="s">
        <v>8214</v>
      </c>
      <c r="I4930" t="s">
        <v>692</v>
      </c>
      <c r="J4930">
        <v>77327732.667841181</v>
      </c>
      <c r="K4930">
        <v>8.1787700000000001</v>
      </c>
      <c r="L4930" s="4">
        <v>46804</v>
      </c>
      <c r="M4930" s="4">
        <v>43881</v>
      </c>
    </row>
    <row r="4931" spans="1:13" x14ac:dyDescent="0.4">
      <c r="A4931">
        <v>210001706</v>
      </c>
      <c r="B4931" t="s">
        <v>2227</v>
      </c>
      <c r="C4931" t="s">
        <v>8128</v>
      </c>
      <c r="D4931" t="s">
        <v>554</v>
      </c>
      <c r="F4931" t="s">
        <v>8214</v>
      </c>
      <c r="G4931" t="s">
        <v>554</v>
      </c>
      <c r="H4931" t="s">
        <v>8214</v>
      </c>
      <c r="I4931" t="s">
        <v>692</v>
      </c>
      <c r="J4931">
        <v>8880182.0631532036</v>
      </c>
      <c r="K4931">
        <v>8.1787700000000001</v>
      </c>
      <c r="L4931" s="4">
        <v>46804</v>
      </c>
      <c r="M4931" s="4">
        <v>43881</v>
      </c>
    </row>
    <row r="4932" spans="1:13" x14ac:dyDescent="0.4">
      <c r="A4932">
        <v>210001706</v>
      </c>
      <c r="B4932" t="s">
        <v>2227</v>
      </c>
      <c r="C4932" t="s">
        <v>8128</v>
      </c>
      <c r="D4932" t="s">
        <v>554</v>
      </c>
      <c r="F4932" t="s">
        <v>8214</v>
      </c>
      <c r="G4932" t="s">
        <v>554</v>
      </c>
      <c r="H4932" t="s">
        <v>8214</v>
      </c>
      <c r="I4932" t="s">
        <v>692</v>
      </c>
      <c r="J4932">
        <v>4209332.5669356557</v>
      </c>
      <c r="K4932">
        <v>8.1787700000000001</v>
      </c>
      <c r="L4932" s="4">
        <v>46804</v>
      </c>
      <c r="M4932" s="4">
        <v>43881</v>
      </c>
    </row>
    <row r="4933" spans="1:13" x14ac:dyDescent="0.4">
      <c r="A4933">
        <v>210001706</v>
      </c>
      <c r="B4933" t="s">
        <v>2227</v>
      </c>
      <c r="C4933" t="s">
        <v>8128</v>
      </c>
      <c r="D4933" t="s">
        <v>554</v>
      </c>
      <c r="F4933" t="s">
        <v>8219</v>
      </c>
      <c r="G4933" t="s">
        <v>554</v>
      </c>
      <c r="H4933" t="s">
        <v>8219</v>
      </c>
      <c r="I4933" t="s">
        <v>692</v>
      </c>
      <c r="J4933">
        <v>111625472.41777509</v>
      </c>
      <c r="K4933">
        <v>8.1787700000000001</v>
      </c>
      <c r="L4933" s="4">
        <v>47437</v>
      </c>
      <c r="M4933" s="4">
        <v>44880</v>
      </c>
    </row>
    <row r="4934" spans="1:13" x14ac:dyDescent="0.4">
      <c r="A4934">
        <v>210001706</v>
      </c>
      <c r="B4934" t="s">
        <v>2227</v>
      </c>
      <c r="C4934" t="s">
        <v>8128</v>
      </c>
      <c r="D4934" t="s">
        <v>554</v>
      </c>
      <c r="F4934" t="s">
        <v>8215</v>
      </c>
      <c r="G4934" t="s">
        <v>554</v>
      </c>
      <c r="H4934" t="s">
        <v>8215</v>
      </c>
      <c r="I4934" t="s">
        <v>692</v>
      </c>
      <c r="J4934">
        <v>240881821.48202151</v>
      </c>
      <c r="K4934">
        <v>8.6787700000000001</v>
      </c>
      <c r="L4934" s="4">
        <v>47744</v>
      </c>
      <c r="M4934" s="4">
        <v>45187</v>
      </c>
    </row>
    <row r="4935" spans="1:13" x14ac:dyDescent="0.4">
      <c r="A4935">
        <v>210001706</v>
      </c>
      <c r="B4935" t="s">
        <v>2227</v>
      </c>
      <c r="C4935" t="s">
        <v>8128</v>
      </c>
      <c r="D4935" t="s">
        <v>554</v>
      </c>
      <c r="F4935" t="s">
        <v>8215</v>
      </c>
      <c r="G4935" t="s">
        <v>554</v>
      </c>
      <c r="H4935" t="s">
        <v>8215</v>
      </c>
      <c r="I4935" t="s">
        <v>692</v>
      </c>
      <c r="J4935">
        <v>49153855.916061662</v>
      </c>
      <c r="K4935">
        <v>8.6787700000000001</v>
      </c>
      <c r="L4935" s="4">
        <v>47744</v>
      </c>
      <c r="M4935" s="4">
        <v>45187</v>
      </c>
    </row>
    <row r="4936" spans="1:13" x14ac:dyDescent="0.4">
      <c r="A4936">
        <v>210001706</v>
      </c>
      <c r="B4936" t="s">
        <v>2227</v>
      </c>
      <c r="C4936" t="s">
        <v>8128</v>
      </c>
      <c r="D4936" t="s">
        <v>554</v>
      </c>
      <c r="F4936" t="s">
        <v>8216</v>
      </c>
      <c r="G4936" t="s">
        <v>554</v>
      </c>
      <c r="H4936" t="s">
        <v>8216</v>
      </c>
      <c r="I4936" t="s">
        <v>692</v>
      </c>
      <c r="J4936">
        <v>221751737.13387671</v>
      </c>
      <c r="K4936">
        <v>8.1787700000000001</v>
      </c>
      <c r="L4936" s="4">
        <v>48285</v>
      </c>
      <c r="M4936" s="4">
        <v>45730</v>
      </c>
    </row>
    <row r="4937" spans="1:13" x14ac:dyDescent="0.4">
      <c r="A4937">
        <v>210001706</v>
      </c>
      <c r="B4937" t="s">
        <v>2227</v>
      </c>
      <c r="C4937" t="s">
        <v>8128</v>
      </c>
      <c r="D4937" t="s">
        <v>554</v>
      </c>
      <c r="F4937" t="s">
        <v>8217</v>
      </c>
      <c r="G4937" t="s">
        <v>554</v>
      </c>
      <c r="H4937" t="s">
        <v>8217</v>
      </c>
      <c r="I4937" t="s">
        <v>692</v>
      </c>
      <c r="J4937">
        <v>511032333.43734241</v>
      </c>
      <c r="K4937">
        <v>8.6787700000000001</v>
      </c>
      <c r="L4937" s="4">
        <v>48060</v>
      </c>
      <c r="M4937" s="4">
        <v>45113</v>
      </c>
    </row>
    <row r="4938" spans="1:13" x14ac:dyDescent="0.4">
      <c r="A4938">
        <v>210001706</v>
      </c>
      <c r="B4938" t="s">
        <v>2227</v>
      </c>
      <c r="C4938" t="s">
        <v>8128</v>
      </c>
      <c r="D4938" t="s">
        <v>554</v>
      </c>
      <c r="F4938" t="s">
        <v>8217</v>
      </c>
      <c r="G4938" t="s">
        <v>554</v>
      </c>
      <c r="H4938" t="s">
        <v>8217</v>
      </c>
      <c r="I4938" t="s">
        <v>692</v>
      </c>
      <c r="J4938">
        <v>54141796.055698179</v>
      </c>
      <c r="K4938">
        <v>8.6787700000000001</v>
      </c>
      <c r="L4938" s="4">
        <v>48060</v>
      </c>
      <c r="M4938" s="4">
        <v>45113</v>
      </c>
    </row>
    <row r="4939" spans="1:13" x14ac:dyDescent="0.4">
      <c r="A4939">
        <v>210001706</v>
      </c>
      <c r="B4939" t="s">
        <v>2227</v>
      </c>
      <c r="C4939" t="s">
        <v>8128</v>
      </c>
      <c r="D4939" t="s">
        <v>554</v>
      </c>
      <c r="F4939" t="s">
        <v>8218</v>
      </c>
      <c r="G4939" t="s">
        <v>554</v>
      </c>
      <c r="H4939" t="s">
        <v>8218</v>
      </c>
      <c r="I4939" t="s">
        <v>692</v>
      </c>
      <c r="J4939">
        <v>545988756.02642846</v>
      </c>
      <c r="K4939">
        <v>8.6787700000000001</v>
      </c>
      <c r="L4939" s="4">
        <v>47464</v>
      </c>
      <c r="M4939" s="4">
        <v>45272</v>
      </c>
    </row>
    <row r="4940" spans="1:13" x14ac:dyDescent="0.4">
      <c r="A4940">
        <v>210001706</v>
      </c>
      <c r="B4940" t="s">
        <v>2227</v>
      </c>
      <c r="C4940" t="s">
        <v>8128</v>
      </c>
      <c r="D4940" t="s">
        <v>554</v>
      </c>
      <c r="F4940" t="s">
        <v>8220</v>
      </c>
      <c r="G4940" t="s">
        <v>554</v>
      </c>
      <c r="H4940" t="s">
        <v>8220</v>
      </c>
      <c r="I4940" t="s">
        <v>692</v>
      </c>
      <c r="J4940">
        <v>181222374.49516141</v>
      </c>
      <c r="K4940">
        <v>8.4287700000000001</v>
      </c>
      <c r="L4940" s="4">
        <v>47609</v>
      </c>
      <c r="M4940" s="4">
        <v>45050</v>
      </c>
    </row>
    <row r="4941" spans="1:13" x14ac:dyDescent="0.4">
      <c r="A4941">
        <v>210001706</v>
      </c>
      <c r="B4941" t="s">
        <v>2227</v>
      </c>
      <c r="C4941" t="s">
        <v>8128</v>
      </c>
      <c r="D4941" t="s">
        <v>554</v>
      </c>
      <c r="F4941" t="s">
        <v>8220</v>
      </c>
      <c r="G4941" t="s">
        <v>554</v>
      </c>
      <c r="H4941" t="s">
        <v>8220</v>
      </c>
      <c r="I4941" t="s">
        <v>692</v>
      </c>
      <c r="J4941">
        <v>27457935.372725278</v>
      </c>
      <c r="K4941">
        <v>8.4287700000000001</v>
      </c>
      <c r="L4941" s="4">
        <v>47609</v>
      </c>
      <c r="M4941" s="4">
        <v>45050</v>
      </c>
    </row>
    <row r="4942" spans="1:13" x14ac:dyDescent="0.4">
      <c r="A4942">
        <v>210001706</v>
      </c>
      <c r="B4942" t="s">
        <v>2227</v>
      </c>
      <c r="C4942" t="s">
        <v>8128</v>
      </c>
      <c r="D4942" t="s">
        <v>554</v>
      </c>
      <c r="F4942" t="s">
        <v>8220</v>
      </c>
      <c r="G4942" t="s">
        <v>554</v>
      </c>
      <c r="H4942" t="s">
        <v>8220</v>
      </c>
      <c r="I4942" t="s">
        <v>692</v>
      </c>
      <c r="J4942">
        <v>48665477.214203127</v>
      </c>
      <c r="K4942">
        <v>8.4287700000000001</v>
      </c>
      <c r="L4942" s="4">
        <v>47609</v>
      </c>
      <c r="M4942" s="4">
        <v>45050</v>
      </c>
    </row>
    <row r="4943" spans="1:13" x14ac:dyDescent="0.4">
      <c r="A4943">
        <v>210001706</v>
      </c>
      <c r="B4943" t="s">
        <v>2227</v>
      </c>
      <c r="C4943" t="s">
        <v>8128</v>
      </c>
      <c r="D4943" t="s">
        <v>554</v>
      </c>
      <c r="F4943" t="s">
        <v>8220</v>
      </c>
      <c r="G4943" t="s">
        <v>554</v>
      </c>
      <c r="H4943" t="s">
        <v>8220</v>
      </c>
      <c r="I4943" t="s">
        <v>692</v>
      </c>
      <c r="J4943">
        <v>24209219.731546011</v>
      </c>
      <c r="K4943">
        <v>8.6787700000000001</v>
      </c>
      <c r="L4943" s="4">
        <v>47609</v>
      </c>
      <c r="M4943" s="4">
        <v>45050</v>
      </c>
    </row>
    <row r="4944" spans="1:13" x14ac:dyDescent="0.4">
      <c r="A4944">
        <v>210001706</v>
      </c>
      <c r="B4944" t="s">
        <v>2227</v>
      </c>
      <c r="C4944" t="s">
        <v>8128</v>
      </c>
      <c r="D4944" t="s">
        <v>554</v>
      </c>
      <c r="F4944" t="s">
        <v>9773</v>
      </c>
      <c r="G4944" t="s">
        <v>554</v>
      </c>
      <c r="H4944" t="s">
        <v>9773</v>
      </c>
      <c r="I4944" t="s">
        <v>692</v>
      </c>
      <c r="J4944">
        <v>342071897.96305782</v>
      </c>
      <c r="K4944">
        <v>8.1787700000000001</v>
      </c>
      <c r="L4944" s="4">
        <v>48484</v>
      </c>
      <c r="M4944" s="4">
        <v>45926</v>
      </c>
    </row>
    <row r="4945" spans="1:13" x14ac:dyDescent="0.4">
      <c r="A4945">
        <v>210001706</v>
      </c>
      <c r="B4945" t="s">
        <v>2227</v>
      </c>
      <c r="C4945" t="s">
        <v>8128</v>
      </c>
      <c r="D4945" t="s">
        <v>554</v>
      </c>
      <c r="F4945" t="s">
        <v>8223</v>
      </c>
      <c r="G4945" t="s">
        <v>554</v>
      </c>
      <c r="H4945" t="s">
        <v>8223</v>
      </c>
      <c r="I4945" t="s">
        <v>692</v>
      </c>
      <c r="J4945">
        <v>49384454.171501286</v>
      </c>
      <c r="K4945">
        <v>9.1787700000000001</v>
      </c>
      <c r="L4945" s="4">
        <v>48171</v>
      </c>
      <c r="M4945" s="4">
        <v>45615</v>
      </c>
    </row>
    <row r="4946" spans="1:13" x14ac:dyDescent="0.4">
      <c r="A4946">
        <v>210001706</v>
      </c>
      <c r="B4946" t="s">
        <v>2227</v>
      </c>
      <c r="C4946" t="s">
        <v>8128</v>
      </c>
      <c r="D4946" t="s">
        <v>554</v>
      </c>
      <c r="F4946" t="s">
        <v>8221</v>
      </c>
      <c r="G4946" t="s">
        <v>554</v>
      </c>
      <c r="H4946" t="s">
        <v>8221</v>
      </c>
      <c r="I4946" t="s">
        <v>692</v>
      </c>
      <c r="J4946">
        <v>267785542.70139551</v>
      </c>
      <c r="K4946">
        <v>8.4287700000000001</v>
      </c>
      <c r="L4946" s="4">
        <v>48332</v>
      </c>
      <c r="M4946" s="4">
        <v>45775</v>
      </c>
    </row>
    <row r="4947" spans="1:13" x14ac:dyDescent="0.4">
      <c r="A4947">
        <v>210001706</v>
      </c>
      <c r="B4947" t="s">
        <v>2227</v>
      </c>
      <c r="C4947" t="s">
        <v>8128</v>
      </c>
      <c r="D4947" t="s">
        <v>554</v>
      </c>
      <c r="F4947" t="s">
        <v>8222</v>
      </c>
      <c r="G4947" t="s">
        <v>554</v>
      </c>
      <c r="H4947" t="s">
        <v>8222</v>
      </c>
      <c r="I4947" t="s">
        <v>692</v>
      </c>
      <c r="J4947">
        <v>393289486.65970868</v>
      </c>
      <c r="K4947">
        <v>8.9287700000000001</v>
      </c>
      <c r="L4947" s="4">
        <v>47362</v>
      </c>
      <c r="M4947" s="4">
        <v>45170</v>
      </c>
    </row>
    <row r="4948" spans="1:13" x14ac:dyDescent="0.4">
      <c r="A4948">
        <v>210001706</v>
      </c>
      <c r="B4948" t="s">
        <v>2227</v>
      </c>
      <c r="C4948" t="s">
        <v>8128</v>
      </c>
      <c r="D4948" t="s">
        <v>554</v>
      </c>
      <c r="F4948" t="s">
        <v>8224</v>
      </c>
      <c r="G4948" t="s">
        <v>554</v>
      </c>
      <c r="H4948" t="s">
        <v>8224</v>
      </c>
      <c r="I4948" t="s">
        <v>692</v>
      </c>
      <c r="J4948">
        <v>49378087.5234356</v>
      </c>
      <c r="K4948">
        <v>8.6787700000000001</v>
      </c>
      <c r="L4948" s="4">
        <v>47665</v>
      </c>
      <c r="M4948" s="4">
        <v>45474</v>
      </c>
    </row>
    <row r="4949" spans="1:13" x14ac:dyDescent="0.4">
      <c r="A4949">
        <v>210001706</v>
      </c>
      <c r="B4949" t="s">
        <v>2227</v>
      </c>
      <c r="C4949" t="s">
        <v>8128</v>
      </c>
      <c r="D4949" t="s">
        <v>554</v>
      </c>
      <c r="F4949" t="s">
        <v>8224</v>
      </c>
      <c r="G4949" t="s">
        <v>554</v>
      </c>
      <c r="H4949" t="s">
        <v>8224</v>
      </c>
      <c r="I4949" t="s">
        <v>692</v>
      </c>
      <c r="J4949">
        <v>7143303.5355169978</v>
      </c>
      <c r="K4949">
        <v>10.75</v>
      </c>
      <c r="L4949" s="4">
        <v>47665</v>
      </c>
      <c r="M4949" s="4">
        <v>45474</v>
      </c>
    </row>
    <row r="4950" spans="1:13" x14ac:dyDescent="0.4">
      <c r="A4950">
        <v>210001706</v>
      </c>
      <c r="B4950" t="s">
        <v>2227</v>
      </c>
      <c r="C4950" t="s">
        <v>8128</v>
      </c>
      <c r="D4950" t="s">
        <v>554</v>
      </c>
      <c r="F4950" t="s">
        <v>8225</v>
      </c>
      <c r="G4950" t="s">
        <v>554</v>
      </c>
      <c r="H4950" t="s">
        <v>8225</v>
      </c>
      <c r="I4950" t="s">
        <v>692</v>
      </c>
      <c r="J4950">
        <v>222588522.4636431</v>
      </c>
      <c r="K4950">
        <v>8.5787700000000005</v>
      </c>
      <c r="L4950" s="4">
        <v>46741</v>
      </c>
      <c r="M4950" s="4">
        <v>43453</v>
      </c>
    </row>
    <row r="4951" spans="1:13" x14ac:dyDescent="0.4">
      <c r="A4951">
        <v>210001706</v>
      </c>
      <c r="B4951" t="s">
        <v>2227</v>
      </c>
      <c r="C4951" t="s">
        <v>8128</v>
      </c>
      <c r="D4951" t="s">
        <v>554</v>
      </c>
      <c r="F4951" t="s">
        <v>8225</v>
      </c>
      <c r="G4951" t="s">
        <v>554</v>
      </c>
      <c r="H4951" t="s">
        <v>8225</v>
      </c>
      <c r="I4951" t="s">
        <v>692</v>
      </c>
      <c r="J4951">
        <v>77141431.334715143</v>
      </c>
      <c r="K4951">
        <v>8.5787700000000005</v>
      </c>
      <c r="L4951" s="4">
        <v>46741</v>
      </c>
      <c r="M4951" s="4">
        <v>43453</v>
      </c>
    </row>
    <row r="4952" spans="1:13" x14ac:dyDescent="0.4">
      <c r="A4952">
        <v>210001706</v>
      </c>
      <c r="B4952" t="s">
        <v>2227</v>
      </c>
      <c r="C4952" t="s">
        <v>8128</v>
      </c>
      <c r="D4952" t="s">
        <v>554</v>
      </c>
      <c r="F4952" t="s">
        <v>8225</v>
      </c>
      <c r="G4952" t="s">
        <v>554</v>
      </c>
      <c r="H4952" t="s">
        <v>8225</v>
      </c>
      <c r="I4952" t="s">
        <v>692</v>
      </c>
      <c r="J4952">
        <v>3255101.9287280892</v>
      </c>
      <c r="K4952">
        <v>8.5787700000000005</v>
      </c>
      <c r="L4952" s="4">
        <v>46741</v>
      </c>
      <c r="M4952" s="4">
        <v>43453</v>
      </c>
    </row>
    <row r="4953" spans="1:13" x14ac:dyDescent="0.4">
      <c r="A4953">
        <v>210001706</v>
      </c>
      <c r="B4953" t="s">
        <v>2227</v>
      </c>
      <c r="C4953" t="s">
        <v>8128</v>
      </c>
      <c r="D4953" t="s">
        <v>554</v>
      </c>
      <c r="F4953" t="s">
        <v>8225</v>
      </c>
      <c r="G4953" t="s">
        <v>554</v>
      </c>
      <c r="H4953" t="s">
        <v>8225</v>
      </c>
      <c r="I4953" t="s">
        <v>692</v>
      </c>
      <c r="J4953">
        <v>8999523.5839692149</v>
      </c>
      <c r="K4953">
        <v>8.5787700000000005</v>
      </c>
      <c r="L4953" s="4">
        <v>46741</v>
      </c>
      <c r="M4953" s="4">
        <v>43453</v>
      </c>
    </row>
    <row r="4954" spans="1:13" x14ac:dyDescent="0.4">
      <c r="A4954">
        <v>210001706</v>
      </c>
      <c r="B4954" t="s">
        <v>2227</v>
      </c>
      <c r="C4954" t="s">
        <v>8128</v>
      </c>
      <c r="D4954" t="s">
        <v>554</v>
      </c>
      <c r="F4954" t="s">
        <v>8225</v>
      </c>
      <c r="G4954" t="s">
        <v>554</v>
      </c>
      <c r="H4954" t="s">
        <v>8225</v>
      </c>
      <c r="I4954" t="s">
        <v>692</v>
      </c>
      <c r="J4954">
        <v>8532582.2248729281</v>
      </c>
      <c r="K4954">
        <v>8.5787700000000005</v>
      </c>
      <c r="L4954" s="4">
        <v>46741</v>
      </c>
      <c r="M4954" s="4">
        <v>43453</v>
      </c>
    </row>
    <row r="4955" spans="1:13" x14ac:dyDescent="0.4">
      <c r="A4955">
        <v>210001706</v>
      </c>
      <c r="B4955" t="s">
        <v>2227</v>
      </c>
      <c r="C4955" t="s">
        <v>8128</v>
      </c>
      <c r="D4955" t="s">
        <v>554</v>
      </c>
      <c r="F4955" t="s">
        <v>8225</v>
      </c>
      <c r="G4955" t="s">
        <v>554</v>
      </c>
      <c r="H4955" t="s">
        <v>8225</v>
      </c>
      <c r="I4955" t="s">
        <v>692</v>
      </c>
      <c r="J4955">
        <v>239104.6170239106</v>
      </c>
      <c r="K4955">
        <v>8.5787700000000005</v>
      </c>
      <c r="L4955" s="4">
        <v>46741</v>
      </c>
      <c r="M4955" s="4">
        <v>43453</v>
      </c>
    </row>
    <row r="4956" spans="1:13" x14ac:dyDescent="0.4">
      <c r="A4956">
        <v>210001706</v>
      </c>
      <c r="B4956" t="s">
        <v>2227</v>
      </c>
      <c r="C4956" t="s">
        <v>8128</v>
      </c>
      <c r="D4956" t="s">
        <v>554</v>
      </c>
      <c r="F4956" t="s">
        <v>8226</v>
      </c>
      <c r="G4956" t="s">
        <v>554</v>
      </c>
      <c r="H4956" t="s">
        <v>8226</v>
      </c>
      <c r="I4956" t="s">
        <v>692</v>
      </c>
      <c r="J4956">
        <v>218725965.12980551</v>
      </c>
      <c r="K4956">
        <v>7.9287700000000001</v>
      </c>
      <c r="L4956" s="4">
        <v>47298</v>
      </c>
      <c r="M4956" s="4">
        <v>45107</v>
      </c>
    </row>
    <row r="4957" spans="1:13" x14ac:dyDescent="0.4">
      <c r="A4957">
        <v>210001706</v>
      </c>
      <c r="B4957" t="s">
        <v>2227</v>
      </c>
      <c r="C4957" t="s">
        <v>8128</v>
      </c>
      <c r="D4957" t="s">
        <v>554</v>
      </c>
      <c r="F4957" t="s">
        <v>8226</v>
      </c>
      <c r="G4957" t="s">
        <v>554</v>
      </c>
      <c r="H4957" t="s">
        <v>8226</v>
      </c>
      <c r="I4957" t="s">
        <v>692</v>
      </c>
      <c r="J4957">
        <v>34817972.805668809</v>
      </c>
      <c r="K4957">
        <v>7.9287700000000001</v>
      </c>
      <c r="L4957" s="4">
        <v>47298</v>
      </c>
      <c r="M4957" s="4">
        <v>45107</v>
      </c>
    </row>
    <row r="4958" spans="1:13" x14ac:dyDescent="0.4">
      <c r="A4958">
        <v>210001706</v>
      </c>
      <c r="B4958" t="s">
        <v>2227</v>
      </c>
      <c r="C4958" t="s">
        <v>8128</v>
      </c>
      <c r="D4958" t="s">
        <v>554</v>
      </c>
      <c r="F4958" t="s">
        <v>8226</v>
      </c>
      <c r="G4958" t="s">
        <v>554</v>
      </c>
      <c r="H4958" t="s">
        <v>8226</v>
      </c>
      <c r="I4958" t="s">
        <v>692</v>
      </c>
      <c r="J4958">
        <v>24792205.590481829</v>
      </c>
      <c r="K4958">
        <v>7.9287700000000001</v>
      </c>
      <c r="L4958" s="4">
        <v>47298</v>
      </c>
      <c r="M4958" s="4">
        <v>45107</v>
      </c>
    </row>
    <row r="4959" spans="1:13" x14ac:dyDescent="0.4">
      <c r="A4959">
        <v>210001706</v>
      </c>
      <c r="B4959" t="s">
        <v>2227</v>
      </c>
      <c r="C4959" t="s">
        <v>8128</v>
      </c>
      <c r="D4959" t="s">
        <v>554</v>
      </c>
      <c r="F4959" t="s">
        <v>8227</v>
      </c>
      <c r="G4959" t="s">
        <v>554</v>
      </c>
      <c r="H4959" t="s">
        <v>8227</v>
      </c>
      <c r="I4959" t="s">
        <v>692</v>
      </c>
      <c r="J4959">
        <v>520898498.13752252</v>
      </c>
      <c r="K4959">
        <v>8.6787700000000001</v>
      </c>
      <c r="L4959" s="4">
        <v>47637</v>
      </c>
      <c r="M4959" s="4">
        <v>45422</v>
      </c>
    </row>
    <row r="4960" spans="1:13" x14ac:dyDescent="0.4">
      <c r="A4960">
        <v>210001706</v>
      </c>
      <c r="B4960" t="s">
        <v>2227</v>
      </c>
      <c r="C4960" t="s">
        <v>8128</v>
      </c>
      <c r="D4960" t="s">
        <v>554</v>
      </c>
      <c r="F4960" t="s">
        <v>8227</v>
      </c>
      <c r="G4960" t="s">
        <v>554</v>
      </c>
      <c r="H4960" t="s">
        <v>8227</v>
      </c>
      <c r="I4960" t="s">
        <v>692</v>
      </c>
      <c r="J4960">
        <v>88171183.827304497</v>
      </c>
      <c r="K4960">
        <v>8.6787700000000001</v>
      </c>
      <c r="L4960" s="4">
        <v>47637</v>
      </c>
      <c r="M4960" s="4">
        <v>45422</v>
      </c>
    </row>
    <row r="4961" spans="1:13" x14ac:dyDescent="0.4">
      <c r="A4961">
        <v>210001706</v>
      </c>
      <c r="B4961" t="s">
        <v>2227</v>
      </c>
      <c r="C4961" t="s">
        <v>8128</v>
      </c>
      <c r="D4961" t="s">
        <v>554</v>
      </c>
      <c r="F4961" t="s">
        <v>8227</v>
      </c>
      <c r="G4961" t="s">
        <v>554</v>
      </c>
      <c r="H4961" t="s">
        <v>8227</v>
      </c>
      <c r="I4961" t="s">
        <v>692</v>
      </c>
      <c r="J4961">
        <v>84392979.067234144</v>
      </c>
      <c r="K4961">
        <v>8.6787700000000001</v>
      </c>
      <c r="L4961" s="4">
        <v>47637</v>
      </c>
      <c r="M4961" s="4">
        <v>45422</v>
      </c>
    </row>
    <row r="4962" spans="1:13" x14ac:dyDescent="0.4">
      <c r="A4962">
        <v>210001706</v>
      </c>
      <c r="B4962" t="s">
        <v>2227</v>
      </c>
      <c r="C4962" t="s">
        <v>8128</v>
      </c>
      <c r="D4962" t="s">
        <v>554</v>
      </c>
      <c r="F4962" t="s">
        <v>8228</v>
      </c>
      <c r="G4962" t="s">
        <v>554</v>
      </c>
      <c r="H4962" t="s">
        <v>8228</v>
      </c>
      <c r="I4962" t="s">
        <v>692</v>
      </c>
      <c r="J4962">
        <v>198334306.9791263</v>
      </c>
      <c r="K4962">
        <v>6.0287699999999997</v>
      </c>
      <c r="L4962" s="4">
        <v>46990</v>
      </c>
      <c r="M4962" s="4">
        <v>44798</v>
      </c>
    </row>
    <row r="4963" spans="1:13" x14ac:dyDescent="0.4">
      <c r="A4963">
        <v>210001706</v>
      </c>
      <c r="B4963" t="s">
        <v>2227</v>
      </c>
      <c r="C4963" t="s">
        <v>8128</v>
      </c>
      <c r="D4963" t="s">
        <v>554</v>
      </c>
      <c r="F4963" t="s">
        <v>8228</v>
      </c>
      <c r="G4963" t="s">
        <v>554</v>
      </c>
      <c r="H4963" t="s">
        <v>8228</v>
      </c>
      <c r="I4963" t="s">
        <v>692</v>
      </c>
      <c r="J4963">
        <v>25112966.46391207</v>
      </c>
      <c r="K4963">
        <v>6.2877700000000001</v>
      </c>
      <c r="L4963" s="4">
        <v>46990</v>
      </c>
      <c r="M4963" s="4">
        <v>44798</v>
      </c>
    </row>
    <row r="4964" spans="1:13" x14ac:dyDescent="0.4">
      <c r="A4964">
        <v>210001706</v>
      </c>
      <c r="B4964" t="s">
        <v>2227</v>
      </c>
      <c r="C4964" t="s">
        <v>8128</v>
      </c>
      <c r="D4964" t="s">
        <v>554</v>
      </c>
      <c r="F4964" t="s">
        <v>8232</v>
      </c>
      <c r="G4964" t="s">
        <v>554</v>
      </c>
      <c r="H4964" t="s">
        <v>8232</v>
      </c>
      <c r="I4964" t="s">
        <v>692</v>
      </c>
      <c r="J4964">
        <v>123920619.4034127</v>
      </c>
      <c r="K4964">
        <v>8.4287700000000001</v>
      </c>
      <c r="L4964" s="4">
        <v>48367</v>
      </c>
      <c r="M4964" s="4">
        <v>45810</v>
      </c>
    </row>
    <row r="4965" spans="1:13" x14ac:dyDescent="0.4">
      <c r="A4965">
        <v>210001706</v>
      </c>
      <c r="B4965" t="s">
        <v>2227</v>
      </c>
      <c r="C4965" t="s">
        <v>8128</v>
      </c>
      <c r="D4965" t="s">
        <v>554</v>
      </c>
      <c r="F4965" t="s">
        <v>8232</v>
      </c>
      <c r="G4965" t="s">
        <v>554</v>
      </c>
      <c r="H4965" t="s">
        <v>8232</v>
      </c>
      <c r="I4965" t="s">
        <v>692</v>
      </c>
      <c r="J4965">
        <v>51753293.457204819</v>
      </c>
      <c r="K4965">
        <v>8.1787700000000001</v>
      </c>
      <c r="L4965" s="4">
        <v>48367</v>
      </c>
      <c r="M4965" s="4">
        <v>45810</v>
      </c>
    </row>
    <row r="4966" spans="1:13" x14ac:dyDescent="0.4">
      <c r="A4966">
        <v>210001706</v>
      </c>
      <c r="B4966" t="s">
        <v>2227</v>
      </c>
      <c r="C4966" t="s">
        <v>8128</v>
      </c>
      <c r="D4966" t="s">
        <v>554</v>
      </c>
      <c r="F4966" t="s">
        <v>8233</v>
      </c>
      <c r="G4966" t="s">
        <v>554</v>
      </c>
      <c r="H4966" t="s">
        <v>8233</v>
      </c>
      <c r="I4966" t="s">
        <v>692</v>
      </c>
      <c r="J4966">
        <v>9361529.2261175495</v>
      </c>
      <c r="K4966">
        <v>8.6787700000000001</v>
      </c>
      <c r="L4966" s="4">
        <v>47028</v>
      </c>
      <c r="M4966" s="4">
        <v>44651</v>
      </c>
    </row>
    <row r="4967" spans="1:13" x14ac:dyDescent="0.4">
      <c r="A4967">
        <v>210001706</v>
      </c>
      <c r="B4967" t="s">
        <v>2227</v>
      </c>
      <c r="C4967" t="s">
        <v>8128</v>
      </c>
      <c r="D4967" t="s">
        <v>554</v>
      </c>
      <c r="F4967" t="s">
        <v>8233</v>
      </c>
      <c r="G4967" t="s">
        <v>554</v>
      </c>
      <c r="H4967" t="s">
        <v>8233</v>
      </c>
      <c r="I4967" t="s">
        <v>692</v>
      </c>
      <c r="J4967">
        <v>333745452.31492603</v>
      </c>
      <c r="K4967">
        <v>8.6787700000000001</v>
      </c>
      <c r="L4967" s="4">
        <v>47028</v>
      </c>
      <c r="M4967" s="4">
        <v>44651</v>
      </c>
    </row>
    <row r="4968" spans="1:13" x14ac:dyDescent="0.4">
      <c r="A4968">
        <v>210001706</v>
      </c>
      <c r="B4968" t="s">
        <v>2227</v>
      </c>
      <c r="C4968" t="s">
        <v>8128</v>
      </c>
      <c r="D4968" t="s">
        <v>554</v>
      </c>
      <c r="F4968" t="s">
        <v>8233</v>
      </c>
      <c r="G4968" t="s">
        <v>554</v>
      </c>
      <c r="H4968" t="s">
        <v>8233</v>
      </c>
      <c r="I4968" t="s">
        <v>692</v>
      </c>
      <c r="J4968">
        <v>247046416.60095581</v>
      </c>
      <c r="K4968">
        <v>8.6787700000000001</v>
      </c>
      <c r="L4968" s="4">
        <v>47028</v>
      </c>
      <c r="M4968" s="4">
        <v>45114</v>
      </c>
    </row>
    <row r="4969" spans="1:13" x14ac:dyDescent="0.4">
      <c r="A4969">
        <v>210001706</v>
      </c>
      <c r="B4969" t="s">
        <v>2227</v>
      </c>
      <c r="C4969" t="s">
        <v>8128</v>
      </c>
      <c r="D4969" t="s">
        <v>554</v>
      </c>
      <c r="F4969" t="s">
        <v>8233</v>
      </c>
      <c r="G4969" t="s">
        <v>554</v>
      </c>
      <c r="H4969" t="s">
        <v>8233</v>
      </c>
      <c r="I4969" t="s">
        <v>692</v>
      </c>
      <c r="J4969">
        <v>28950953.848042179</v>
      </c>
      <c r="K4969">
        <v>8.6787700000000001</v>
      </c>
      <c r="L4969" s="4">
        <v>47028</v>
      </c>
      <c r="M4969" s="4">
        <v>44651</v>
      </c>
    </row>
    <row r="4970" spans="1:13" x14ac:dyDescent="0.4">
      <c r="A4970">
        <v>210001706</v>
      </c>
      <c r="B4970" t="s">
        <v>2227</v>
      </c>
      <c r="C4970" t="s">
        <v>8128</v>
      </c>
      <c r="D4970" t="s">
        <v>554</v>
      </c>
      <c r="F4970" t="s">
        <v>8233</v>
      </c>
      <c r="G4970" t="s">
        <v>554</v>
      </c>
      <c r="H4970" t="s">
        <v>8233</v>
      </c>
      <c r="I4970" t="s">
        <v>692</v>
      </c>
      <c r="J4970">
        <v>36190229.537029132</v>
      </c>
      <c r="K4970">
        <v>8.6787700000000001</v>
      </c>
      <c r="L4970" s="4">
        <v>47028</v>
      </c>
      <c r="M4970" s="4">
        <v>44651</v>
      </c>
    </row>
    <row r="4971" spans="1:13" x14ac:dyDescent="0.4">
      <c r="A4971">
        <v>210001706</v>
      </c>
      <c r="B4971" t="s">
        <v>2227</v>
      </c>
      <c r="C4971" t="s">
        <v>8128</v>
      </c>
      <c r="D4971" t="s">
        <v>554</v>
      </c>
      <c r="F4971" t="s">
        <v>8229</v>
      </c>
      <c r="G4971" t="s">
        <v>554</v>
      </c>
      <c r="H4971" t="s">
        <v>8229</v>
      </c>
      <c r="I4971" t="s">
        <v>692</v>
      </c>
      <c r="J4971">
        <v>381251715.31507438</v>
      </c>
      <c r="K4971">
        <v>8.9287700000000001</v>
      </c>
      <c r="L4971" s="4">
        <v>47907</v>
      </c>
      <c r="M4971" s="4">
        <v>45351</v>
      </c>
    </row>
    <row r="4972" spans="1:13" x14ac:dyDescent="0.4">
      <c r="A4972">
        <v>210001706</v>
      </c>
      <c r="B4972" t="s">
        <v>2227</v>
      </c>
      <c r="C4972" t="s">
        <v>8128</v>
      </c>
      <c r="D4972" t="s">
        <v>554</v>
      </c>
      <c r="F4972" t="s">
        <v>8229</v>
      </c>
      <c r="G4972" t="s">
        <v>554</v>
      </c>
      <c r="H4972" t="s">
        <v>8229</v>
      </c>
      <c r="I4972" t="s">
        <v>692</v>
      </c>
      <c r="J4972">
        <v>32154566.533856891</v>
      </c>
      <c r="K4972">
        <v>8.9287700000000001</v>
      </c>
      <c r="L4972" s="4">
        <v>47907</v>
      </c>
      <c r="M4972" s="4">
        <v>45351</v>
      </c>
    </row>
    <row r="4973" spans="1:13" x14ac:dyDescent="0.4">
      <c r="A4973">
        <v>210001706</v>
      </c>
      <c r="B4973" t="s">
        <v>2227</v>
      </c>
      <c r="C4973" t="s">
        <v>8128</v>
      </c>
      <c r="D4973" t="s">
        <v>554</v>
      </c>
      <c r="F4973" t="s">
        <v>8230</v>
      </c>
      <c r="G4973" t="s">
        <v>554</v>
      </c>
      <c r="H4973" t="s">
        <v>8230</v>
      </c>
      <c r="I4973" t="s">
        <v>692</v>
      </c>
      <c r="J4973">
        <v>320499757.82175982</v>
      </c>
      <c r="K4973">
        <v>8.4287700000000001</v>
      </c>
      <c r="L4973" s="4">
        <v>47321</v>
      </c>
      <c r="M4973" s="4">
        <v>44764</v>
      </c>
    </row>
    <row r="4974" spans="1:13" x14ac:dyDescent="0.4">
      <c r="A4974">
        <v>210001706</v>
      </c>
      <c r="B4974" t="s">
        <v>2227</v>
      </c>
      <c r="C4974" t="s">
        <v>8128</v>
      </c>
      <c r="D4974" t="s">
        <v>554</v>
      </c>
      <c r="F4974" t="s">
        <v>8234</v>
      </c>
      <c r="G4974" t="s">
        <v>554</v>
      </c>
      <c r="H4974" t="s">
        <v>8234</v>
      </c>
      <c r="I4974" t="s">
        <v>692</v>
      </c>
      <c r="J4974">
        <v>199208554.5623723</v>
      </c>
      <c r="K4974">
        <v>9.6787700000000001</v>
      </c>
      <c r="L4974" s="4">
        <v>46905</v>
      </c>
      <c r="M4974" s="4">
        <v>44713</v>
      </c>
    </row>
    <row r="4975" spans="1:13" x14ac:dyDescent="0.4">
      <c r="A4975">
        <v>210001706</v>
      </c>
      <c r="B4975" t="s">
        <v>2227</v>
      </c>
      <c r="C4975" t="s">
        <v>8128</v>
      </c>
      <c r="D4975" t="s">
        <v>554</v>
      </c>
      <c r="F4975" t="s">
        <v>8234</v>
      </c>
      <c r="G4975" t="s">
        <v>554</v>
      </c>
      <c r="H4975" t="s">
        <v>8234</v>
      </c>
      <c r="I4975" t="s">
        <v>692</v>
      </c>
      <c r="J4975">
        <v>48942719.563966319</v>
      </c>
      <c r="K4975">
        <v>9.6787700000000001</v>
      </c>
      <c r="L4975" s="4">
        <v>46905</v>
      </c>
      <c r="M4975" s="4">
        <v>44713</v>
      </c>
    </row>
    <row r="4976" spans="1:13" x14ac:dyDescent="0.4">
      <c r="A4976">
        <v>210001706</v>
      </c>
      <c r="B4976" t="s">
        <v>2227</v>
      </c>
      <c r="C4976" t="s">
        <v>8128</v>
      </c>
      <c r="D4976" t="s">
        <v>554</v>
      </c>
      <c r="F4976" t="s">
        <v>8234</v>
      </c>
      <c r="G4976" t="s">
        <v>554</v>
      </c>
      <c r="H4976" t="s">
        <v>8234</v>
      </c>
      <c r="I4976" t="s">
        <v>692</v>
      </c>
      <c r="J4976">
        <v>6748942.7450087015</v>
      </c>
      <c r="K4976">
        <v>9.6787700000000001</v>
      </c>
      <c r="L4976" s="4">
        <v>46905</v>
      </c>
      <c r="M4976" s="4">
        <v>44713</v>
      </c>
    </row>
    <row r="4977" spans="1:13" x14ac:dyDescent="0.4">
      <c r="A4977">
        <v>210001706</v>
      </c>
      <c r="B4977" t="s">
        <v>2227</v>
      </c>
      <c r="C4977" t="s">
        <v>8128</v>
      </c>
      <c r="D4977" t="s">
        <v>554</v>
      </c>
      <c r="F4977" t="s">
        <v>8231</v>
      </c>
      <c r="G4977" t="s">
        <v>554</v>
      </c>
      <c r="H4977" t="s">
        <v>8231</v>
      </c>
      <c r="I4977" t="s">
        <v>692</v>
      </c>
      <c r="J4977">
        <v>295191439.50777072</v>
      </c>
      <c r="K4977">
        <v>8.1787700000000001</v>
      </c>
      <c r="L4977" s="4">
        <v>48374</v>
      </c>
      <c r="M4977" s="4">
        <v>45817</v>
      </c>
    </row>
    <row r="4978" spans="1:13" x14ac:dyDescent="0.4">
      <c r="A4978">
        <v>210001706</v>
      </c>
      <c r="B4978" t="s">
        <v>2227</v>
      </c>
      <c r="C4978" t="s">
        <v>8128</v>
      </c>
      <c r="D4978" t="s">
        <v>554</v>
      </c>
      <c r="F4978" t="s">
        <v>9774</v>
      </c>
      <c r="G4978" t="s">
        <v>554</v>
      </c>
      <c r="H4978" t="s">
        <v>9774</v>
      </c>
      <c r="I4978" t="s">
        <v>692</v>
      </c>
      <c r="J4978">
        <v>390967433.92514122</v>
      </c>
      <c r="K4978">
        <v>8.6787700000000001</v>
      </c>
      <c r="L4978" s="4">
        <v>48501</v>
      </c>
      <c r="M4978" s="4">
        <v>45944</v>
      </c>
    </row>
    <row r="4979" spans="1:13" x14ac:dyDescent="0.4">
      <c r="A4979">
        <v>210001706</v>
      </c>
      <c r="B4979" t="s">
        <v>2227</v>
      </c>
      <c r="C4979" t="s">
        <v>8128</v>
      </c>
      <c r="D4979" t="s">
        <v>554</v>
      </c>
      <c r="F4979" t="s">
        <v>8236</v>
      </c>
      <c r="G4979" t="s">
        <v>554</v>
      </c>
      <c r="H4979" t="s">
        <v>8236</v>
      </c>
      <c r="I4979" t="s">
        <v>692</v>
      </c>
      <c r="J4979">
        <v>16240208.52696215</v>
      </c>
      <c r="K4979">
        <v>9.1787700000000001</v>
      </c>
      <c r="L4979" s="4">
        <v>47933</v>
      </c>
      <c r="M4979" s="4">
        <v>45374</v>
      </c>
    </row>
    <row r="4980" spans="1:13" x14ac:dyDescent="0.4">
      <c r="A4980">
        <v>210001706</v>
      </c>
      <c r="B4980" t="s">
        <v>2227</v>
      </c>
      <c r="C4980" t="s">
        <v>8128</v>
      </c>
      <c r="D4980" t="s">
        <v>554</v>
      </c>
      <c r="F4980" t="s">
        <v>8236</v>
      </c>
      <c r="G4980" t="s">
        <v>554</v>
      </c>
      <c r="H4980" t="s">
        <v>8236</v>
      </c>
      <c r="I4980" t="s">
        <v>692</v>
      </c>
      <c r="J4980">
        <v>55526896.463264853</v>
      </c>
      <c r="K4980">
        <v>9.1787700000000001</v>
      </c>
      <c r="L4980" s="4">
        <v>47933</v>
      </c>
      <c r="M4980" s="4">
        <v>45374</v>
      </c>
    </row>
    <row r="4981" spans="1:13" x14ac:dyDescent="0.4">
      <c r="A4981">
        <v>210001706</v>
      </c>
      <c r="B4981" t="s">
        <v>2227</v>
      </c>
      <c r="C4981" t="s">
        <v>8128</v>
      </c>
      <c r="D4981" t="s">
        <v>554</v>
      </c>
      <c r="F4981" t="s">
        <v>8236</v>
      </c>
      <c r="G4981" t="s">
        <v>554</v>
      </c>
      <c r="H4981" t="s">
        <v>8236</v>
      </c>
      <c r="I4981" t="s">
        <v>692</v>
      </c>
      <c r="J4981">
        <v>21761879.66214611</v>
      </c>
      <c r="K4981">
        <v>9.1787700000000001</v>
      </c>
      <c r="L4981" s="4">
        <v>47933</v>
      </c>
      <c r="M4981" s="4">
        <v>45374</v>
      </c>
    </row>
    <row r="4982" spans="1:13" x14ac:dyDescent="0.4">
      <c r="A4982">
        <v>210001706</v>
      </c>
      <c r="B4982" t="s">
        <v>2227</v>
      </c>
      <c r="C4982" t="s">
        <v>8128</v>
      </c>
      <c r="D4982" t="s">
        <v>554</v>
      </c>
      <c r="F4982" t="s">
        <v>8235</v>
      </c>
      <c r="G4982" t="s">
        <v>554</v>
      </c>
      <c r="H4982" t="s">
        <v>8235</v>
      </c>
      <c r="I4982" t="s">
        <v>692</v>
      </c>
      <c r="J4982">
        <v>406314122.67250723</v>
      </c>
      <c r="K4982">
        <v>8.1787700000000001</v>
      </c>
      <c r="L4982" s="4">
        <v>47241</v>
      </c>
      <c r="M4982" s="4">
        <v>45047</v>
      </c>
    </row>
    <row r="4983" spans="1:13" x14ac:dyDescent="0.4">
      <c r="A4983">
        <v>210001706</v>
      </c>
      <c r="B4983" t="s">
        <v>2227</v>
      </c>
      <c r="C4983" t="s">
        <v>8128</v>
      </c>
      <c r="D4983" t="s">
        <v>554</v>
      </c>
      <c r="F4983" t="s">
        <v>8235</v>
      </c>
      <c r="G4983" t="s">
        <v>554</v>
      </c>
      <c r="H4983" t="s">
        <v>8235</v>
      </c>
      <c r="I4983" t="s">
        <v>692</v>
      </c>
      <c r="J4983">
        <v>37216772.202306487</v>
      </c>
      <c r="K4983">
        <v>8.1787700000000001</v>
      </c>
      <c r="L4983" s="4">
        <v>47241</v>
      </c>
      <c r="M4983" s="4">
        <v>45047</v>
      </c>
    </row>
    <row r="4984" spans="1:13" x14ac:dyDescent="0.4">
      <c r="A4984">
        <v>210001706</v>
      </c>
      <c r="B4984" t="s">
        <v>2227</v>
      </c>
      <c r="C4984" t="s">
        <v>8128</v>
      </c>
      <c r="D4984" t="s">
        <v>554</v>
      </c>
      <c r="F4984" t="s">
        <v>8240</v>
      </c>
      <c r="G4984" t="s">
        <v>554</v>
      </c>
      <c r="H4984" t="s">
        <v>8240</v>
      </c>
      <c r="I4984" t="s">
        <v>692</v>
      </c>
      <c r="J4984">
        <v>285925514.49336553</v>
      </c>
      <c r="K4984">
        <v>8.4287700000000001</v>
      </c>
      <c r="L4984" s="4">
        <v>47423</v>
      </c>
      <c r="M4984" s="4">
        <v>45231</v>
      </c>
    </row>
    <row r="4985" spans="1:13" x14ac:dyDescent="0.4">
      <c r="A4985">
        <v>210001706</v>
      </c>
      <c r="B4985" t="s">
        <v>2227</v>
      </c>
      <c r="C4985" t="s">
        <v>8128</v>
      </c>
      <c r="D4985" t="s">
        <v>554</v>
      </c>
      <c r="F4985" t="s">
        <v>8240</v>
      </c>
      <c r="G4985" t="s">
        <v>554</v>
      </c>
      <c r="H4985" t="s">
        <v>8240</v>
      </c>
      <c r="I4985" t="s">
        <v>692</v>
      </c>
      <c r="J4985">
        <v>138073491.80646211</v>
      </c>
      <c r="K4985">
        <v>8.4287700000000001</v>
      </c>
      <c r="L4985" s="4">
        <v>47423</v>
      </c>
      <c r="M4985" s="4">
        <v>45231</v>
      </c>
    </row>
    <row r="4986" spans="1:13" x14ac:dyDescent="0.4">
      <c r="A4986">
        <v>210001706</v>
      </c>
      <c r="B4986" t="s">
        <v>2227</v>
      </c>
      <c r="C4986" t="s">
        <v>8128</v>
      </c>
      <c r="D4986" t="s">
        <v>554</v>
      </c>
      <c r="F4986" t="s">
        <v>8240</v>
      </c>
      <c r="G4986" t="s">
        <v>554</v>
      </c>
      <c r="H4986" t="s">
        <v>8240</v>
      </c>
      <c r="I4986" t="s">
        <v>692</v>
      </c>
      <c r="J4986">
        <v>42381311.113337539</v>
      </c>
      <c r="K4986">
        <v>8.4287700000000001</v>
      </c>
      <c r="L4986" s="4">
        <v>47423</v>
      </c>
      <c r="M4986" s="4">
        <v>45231</v>
      </c>
    </row>
    <row r="4987" spans="1:13" x14ac:dyDescent="0.4">
      <c r="A4987">
        <v>210001706</v>
      </c>
      <c r="B4987" t="s">
        <v>2227</v>
      </c>
      <c r="C4987" t="s">
        <v>8128</v>
      </c>
      <c r="D4987" t="s">
        <v>554</v>
      </c>
      <c r="F4987" t="s">
        <v>8237</v>
      </c>
      <c r="G4987" t="s">
        <v>554</v>
      </c>
      <c r="H4987" t="s">
        <v>8237</v>
      </c>
      <c r="I4987" t="s">
        <v>692</v>
      </c>
      <c r="J4987">
        <v>529746974.52573168</v>
      </c>
      <c r="K4987">
        <v>8.1787700000000001</v>
      </c>
      <c r="L4987" s="4">
        <v>48571</v>
      </c>
      <c r="M4987" s="4">
        <v>45404</v>
      </c>
    </row>
    <row r="4988" spans="1:13" x14ac:dyDescent="0.4">
      <c r="A4988">
        <v>210001706</v>
      </c>
      <c r="B4988" t="s">
        <v>2227</v>
      </c>
      <c r="C4988" t="s">
        <v>8128</v>
      </c>
      <c r="D4988" t="s">
        <v>554</v>
      </c>
      <c r="F4988" t="s">
        <v>8238</v>
      </c>
      <c r="G4988" t="s">
        <v>554</v>
      </c>
      <c r="H4988" t="s">
        <v>8238</v>
      </c>
      <c r="I4988" t="s">
        <v>692</v>
      </c>
      <c r="J4988">
        <v>456433242.21817082</v>
      </c>
      <c r="K4988">
        <v>8.4287700000000001</v>
      </c>
      <c r="L4988" s="4">
        <v>47073</v>
      </c>
      <c r="M4988" s="4">
        <v>44881</v>
      </c>
    </row>
    <row r="4989" spans="1:13" x14ac:dyDescent="0.4">
      <c r="A4989">
        <v>210001706</v>
      </c>
      <c r="B4989" t="s">
        <v>2227</v>
      </c>
      <c r="C4989" t="s">
        <v>8128</v>
      </c>
      <c r="D4989" t="s">
        <v>554</v>
      </c>
      <c r="F4989" t="s">
        <v>8238</v>
      </c>
      <c r="G4989" t="s">
        <v>554</v>
      </c>
      <c r="H4989" t="s">
        <v>8238</v>
      </c>
      <c r="I4989" t="s">
        <v>692</v>
      </c>
      <c r="J4989">
        <v>105675173.7845324</v>
      </c>
      <c r="K4989">
        <v>8.4287700000000001</v>
      </c>
      <c r="L4989" s="4">
        <v>47073</v>
      </c>
      <c r="M4989" s="4">
        <v>44881</v>
      </c>
    </row>
    <row r="4990" spans="1:13" x14ac:dyDescent="0.4">
      <c r="A4990">
        <v>210001706</v>
      </c>
      <c r="B4990" t="s">
        <v>2227</v>
      </c>
      <c r="C4990" t="s">
        <v>8128</v>
      </c>
      <c r="D4990" t="s">
        <v>554</v>
      </c>
      <c r="F4990" t="s">
        <v>8238</v>
      </c>
      <c r="G4990" t="s">
        <v>554</v>
      </c>
      <c r="H4990" t="s">
        <v>8238</v>
      </c>
      <c r="I4990" t="s">
        <v>692</v>
      </c>
      <c r="J4990">
        <v>131419210.76331189</v>
      </c>
      <c r="K4990">
        <v>8.4287700000000001</v>
      </c>
      <c r="L4990" s="4">
        <v>47073</v>
      </c>
      <c r="M4990" s="4">
        <v>45114</v>
      </c>
    </row>
    <row r="4991" spans="1:13" x14ac:dyDescent="0.4">
      <c r="A4991">
        <v>210001706</v>
      </c>
      <c r="B4991" t="s">
        <v>2227</v>
      </c>
      <c r="C4991" t="s">
        <v>8128</v>
      </c>
      <c r="D4991" t="s">
        <v>554</v>
      </c>
      <c r="F4991" t="s">
        <v>8241</v>
      </c>
      <c r="G4991" t="s">
        <v>554</v>
      </c>
      <c r="H4991" t="s">
        <v>8241</v>
      </c>
      <c r="I4991" t="s">
        <v>692</v>
      </c>
      <c r="J4991">
        <v>110766337.7364056</v>
      </c>
      <c r="K4991">
        <v>8.4287700000000001</v>
      </c>
      <c r="L4991" s="4">
        <v>48240</v>
      </c>
      <c r="M4991" s="4">
        <v>45684</v>
      </c>
    </row>
    <row r="4992" spans="1:13" x14ac:dyDescent="0.4">
      <c r="A4992">
        <v>210001706</v>
      </c>
      <c r="B4992" t="s">
        <v>2227</v>
      </c>
      <c r="C4992" t="s">
        <v>8128</v>
      </c>
      <c r="D4992" t="s">
        <v>554</v>
      </c>
      <c r="F4992" t="s">
        <v>8241</v>
      </c>
      <c r="G4992" t="s">
        <v>554</v>
      </c>
      <c r="H4992" t="s">
        <v>8241</v>
      </c>
      <c r="I4992" t="s">
        <v>692</v>
      </c>
      <c r="J4992">
        <v>35462816.044942923</v>
      </c>
      <c r="K4992">
        <v>8.1787700000000001</v>
      </c>
      <c r="L4992" s="4">
        <v>48240</v>
      </c>
      <c r="M4992" s="4">
        <v>45924</v>
      </c>
    </row>
    <row r="4993" spans="1:13" x14ac:dyDescent="0.4">
      <c r="A4993">
        <v>210001706</v>
      </c>
      <c r="B4993" t="s">
        <v>2227</v>
      </c>
      <c r="C4993" t="s">
        <v>8128</v>
      </c>
      <c r="D4993" t="s">
        <v>554</v>
      </c>
      <c r="F4993" t="s">
        <v>8239</v>
      </c>
      <c r="G4993" t="s">
        <v>554</v>
      </c>
      <c r="H4993" t="s">
        <v>8239</v>
      </c>
      <c r="I4993" t="s">
        <v>692</v>
      </c>
      <c r="J4993">
        <v>333765350.21758968</v>
      </c>
      <c r="K4993">
        <v>8.1787700000000001</v>
      </c>
      <c r="L4993" s="4">
        <v>47990</v>
      </c>
      <c r="M4993" s="4">
        <v>45779</v>
      </c>
    </row>
    <row r="4994" spans="1:13" x14ac:dyDescent="0.4">
      <c r="A4994">
        <v>210001706</v>
      </c>
      <c r="B4994" t="s">
        <v>2227</v>
      </c>
      <c r="C4994" t="s">
        <v>8128</v>
      </c>
      <c r="D4994" t="s">
        <v>554</v>
      </c>
      <c r="F4994" t="s">
        <v>8242</v>
      </c>
      <c r="G4994" t="s">
        <v>554</v>
      </c>
      <c r="H4994" t="s">
        <v>8242</v>
      </c>
      <c r="I4994" t="s">
        <v>692</v>
      </c>
      <c r="J4994">
        <v>253020642.75562209</v>
      </c>
      <c r="K4994">
        <v>9.4287700000000001</v>
      </c>
      <c r="L4994" s="4">
        <v>47379</v>
      </c>
      <c r="M4994" s="4">
        <v>45187</v>
      </c>
    </row>
    <row r="4995" spans="1:13" x14ac:dyDescent="0.4">
      <c r="A4995">
        <v>210001706</v>
      </c>
      <c r="B4995" t="s">
        <v>2227</v>
      </c>
      <c r="C4995" t="s">
        <v>8128</v>
      </c>
      <c r="D4995" t="s">
        <v>554</v>
      </c>
      <c r="F4995" t="s">
        <v>8242</v>
      </c>
      <c r="G4995" t="s">
        <v>554</v>
      </c>
      <c r="H4995" t="s">
        <v>8242</v>
      </c>
      <c r="I4995" t="s">
        <v>692</v>
      </c>
      <c r="J4995">
        <v>71271588.785871625</v>
      </c>
      <c r="K4995">
        <v>9.4287700000000001</v>
      </c>
      <c r="L4995" s="4">
        <v>47379</v>
      </c>
      <c r="M4995" s="4">
        <v>45187</v>
      </c>
    </row>
    <row r="4996" spans="1:13" x14ac:dyDescent="0.4">
      <c r="A4996">
        <v>210001706</v>
      </c>
      <c r="B4996" t="s">
        <v>2227</v>
      </c>
      <c r="C4996" t="s">
        <v>8128</v>
      </c>
      <c r="D4996" t="s">
        <v>554</v>
      </c>
      <c r="F4996" t="s">
        <v>8242</v>
      </c>
      <c r="G4996" t="s">
        <v>554</v>
      </c>
      <c r="H4996" t="s">
        <v>8242</v>
      </c>
      <c r="I4996" t="s">
        <v>692</v>
      </c>
      <c r="J4996">
        <v>31295070.048579231</v>
      </c>
      <c r="K4996">
        <v>9.4287700000000001</v>
      </c>
      <c r="L4996" s="4">
        <v>47379</v>
      </c>
      <c r="M4996" s="4">
        <v>45184</v>
      </c>
    </row>
    <row r="4997" spans="1:13" x14ac:dyDescent="0.4">
      <c r="A4997">
        <v>210001706</v>
      </c>
      <c r="B4997" t="s">
        <v>2227</v>
      </c>
      <c r="C4997" t="s">
        <v>8128</v>
      </c>
      <c r="D4997" t="s">
        <v>554</v>
      </c>
      <c r="F4997" t="s">
        <v>8251</v>
      </c>
      <c r="G4997" t="s">
        <v>554</v>
      </c>
      <c r="H4997" t="s">
        <v>8251</v>
      </c>
      <c r="I4997" t="s">
        <v>692</v>
      </c>
      <c r="J4997">
        <v>412238709.16770637</v>
      </c>
      <c r="K4997">
        <v>8.4287700000000001</v>
      </c>
      <c r="L4997" s="4">
        <v>47635</v>
      </c>
      <c r="M4997" s="4">
        <v>45078</v>
      </c>
    </row>
    <row r="4998" spans="1:13" x14ac:dyDescent="0.4">
      <c r="A4998">
        <v>210001706</v>
      </c>
      <c r="B4998" t="s">
        <v>2227</v>
      </c>
      <c r="C4998" t="s">
        <v>8128</v>
      </c>
      <c r="D4998" t="s">
        <v>554</v>
      </c>
      <c r="F4998" t="s">
        <v>8063</v>
      </c>
      <c r="G4998" t="s">
        <v>554</v>
      </c>
      <c r="H4998" t="s">
        <v>8063</v>
      </c>
      <c r="I4998" t="s">
        <v>692</v>
      </c>
      <c r="J4998">
        <v>444862029.77167892</v>
      </c>
      <c r="K4998">
        <v>8.7787699999999997</v>
      </c>
      <c r="L4998" s="4">
        <v>47253</v>
      </c>
      <c r="M4998" s="4">
        <v>45061</v>
      </c>
    </row>
    <row r="4999" spans="1:13" x14ac:dyDescent="0.4">
      <c r="A4999">
        <v>210001706</v>
      </c>
      <c r="B4999" t="s">
        <v>2227</v>
      </c>
      <c r="C4999" t="s">
        <v>8128</v>
      </c>
      <c r="D4999" t="s">
        <v>554</v>
      </c>
      <c r="F4999" t="s">
        <v>8063</v>
      </c>
      <c r="G4999" t="s">
        <v>554</v>
      </c>
      <c r="H4999" t="s">
        <v>8063</v>
      </c>
      <c r="I4999" t="s">
        <v>692</v>
      </c>
      <c r="J4999">
        <v>116552705.2420993</v>
      </c>
      <c r="K4999">
        <v>8.7787699999999997</v>
      </c>
      <c r="L4999" s="4">
        <v>47253</v>
      </c>
      <c r="M4999" s="4">
        <v>45061</v>
      </c>
    </row>
    <row r="5000" spans="1:13" x14ac:dyDescent="0.4">
      <c r="A5000">
        <v>210001706</v>
      </c>
      <c r="B5000" t="s">
        <v>2227</v>
      </c>
      <c r="C5000" t="s">
        <v>8128</v>
      </c>
      <c r="D5000" t="s">
        <v>554</v>
      </c>
      <c r="F5000" t="s">
        <v>8063</v>
      </c>
      <c r="G5000" t="s">
        <v>554</v>
      </c>
      <c r="H5000" t="s">
        <v>8063</v>
      </c>
      <c r="I5000" t="s">
        <v>692</v>
      </c>
      <c r="J5000">
        <v>51287184.882284299</v>
      </c>
      <c r="K5000">
        <v>8.7787699999999997</v>
      </c>
      <c r="L5000" s="4">
        <v>46888</v>
      </c>
      <c r="M5000" s="4">
        <v>45061</v>
      </c>
    </row>
    <row r="5001" spans="1:13" x14ac:dyDescent="0.4">
      <c r="A5001">
        <v>210001706</v>
      </c>
      <c r="B5001" t="s">
        <v>2227</v>
      </c>
      <c r="C5001" t="s">
        <v>8128</v>
      </c>
      <c r="D5001" t="s">
        <v>554</v>
      </c>
      <c r="F5001" t="s">
        <v>8063</v>
      </c>
      <c r="G5001" t="s">
        <v>554</v>
      </c>
      <c r="H5001" t="s">
        <v>8063</v>
      </c>
      <c r="I5001" t="s">
        <v>692</v>
      </c>
      <c r="J5001">
        <v>129995954.782408</v>
      </c>
      <c r="K5001">
        <v>8.7787699999999997</v>
      </c>
      <c r="L5001" s="4">
        <v>47253</v>
      </c>
      <c r="M5001" s="4">
        <v>45061</v>
      </c>
    </row>
    <row r="5002" spans="1:13" x14ac:dyDescent="0.4">
      <c r="A5002">
        <v>210001706</v>
      </c>
      <c r="B5002" t="s">
        <v>2227</v>
      </c>
      <c r="C5002" t="s">
        <v>8128</v>
      </c>
      <c r="D5002" t="s">
        <v>554</v>
      </c>
      <c r="F5002" t="s">
        <v>8063</v>
      </c>
      <c r="G5002" t="s">
        <v>554</v>
      </c>
      <c r="H5002" t="s">
        <v>8063</v>
      </c>
      <c r="I5002" t="s">
        <v>692</v>
      </c>
      <c r="J5002">
        <v>9887501.5927402284</v>
      </c>
      <c r="K5002">
        <v>8.7787699999999997</v>
      </c>
      <c r="L5002" s="4">
        <v>47253</v>
      </c>
      <c r="M5002" s="4">
        <v>45061</v>
      </c>
    </row>
    <row r="5003" spans="1:13" x14ac:dyDescent="0.4">
      <c r="A5003">
        <v>210001706</v>
      </c>
      <c r="B5003" t="s">
        <v>2227</v>
      </c>
      <c r="C5003" t="s">
        <v>8128</v>
      </c>
      <c r="D5003" t="s">
        <v>554</v>
      </c>
      <c r="F5003" t="s">
        <v>8252</v>
      </c>
      <c r="G5003" t="s">
        <v>554</v>
      </c>
      <c r="H5003" t="s">
        <v>8252</v>
      </c>
      <c r="I5003" t="s">
        <v>692</v>
      </c>
      <c r="J5003">
        <v>41741346.258741632</v>
      </c>
      <c r="K5003">
        <v>8.8287700000000005</v>
      </c>
      <c r="L5003" s="4">
        <v>47042</v>
      </c>
      <c r="M5003" s="4">
        <v>44475</v>
      </c>
    </row>
    <row r="5004" spans="1:13" x14ac:dyDescent="0.4">
      <c r="A5004">
        <v>210001706</v>
      </c>
      <c r="B5004" t="s">
        <v>2227</v>
      </c>
      <c r="C5004" t="s">
        <v>8128</v>
      </c>
      <c r="D5004" t="s">
        <v>554</v>
      </c>
      <c r="F5004" t="s">
        <v>8252</v>
      </c>
      <c r="G5004" t="s">
        <v>554</v>
      </c>
      <c r="H5004" t="s">
        <v>8252</v>
      </c>
      <c r="I5004" t="s">
        <v>692</v>
      </c>
      <c r="J5004">
        <v>541272983.76707792</v>
      </c>
      <c r="K5004">
        <v>8.8287700000000005</v>
      </c>
      <c r="L5004" s="4">
        <v>47042</v>
      </c>
      <c r="M5004" s="4">
        <v>44483</v>
      </c>
    </row>
    <row r="5005" spans="1:13" x14ac:dyDescent="0.4">
      <c r="A5005">
        <v>210001706</v>
      </c>
      <c r="B5005" t="s">
        <v>2227</v>
      </c>
      <c r="C5005" t="s">
        <v>8128</v>
      </c>
      <c r="D5005" t="s">
        <v>554</v>
      </c>
      <c r="F5005" t="s">
        <v>8243</v>
      </c>
      <c r="G5005" t="s">
        <v>554</v>
      </c>
      <c r="H5005" t="s">
        <v>8243</v>
      </c>
      <c r="I5005" t="s">
        <v>692</v>
      </c>
      <c r="J5005">
        <v>263037380.68132719</v>
      </c>
      <c r="K5005">
        <v>9.1787700000000001</v>
      </c>
      <c r="L5005" s="4">
        <v>47882</v>
      </c>
      <c r="M5005" s="4">
        <v>45320</v>
      </c>
    </row>
    <row r="5006" spans="1:13" x14ac:dyDescent="0.4">
      <c r="A5006">
        <v>210001706</v>
      </c>
      <c r="B5006" t="s">
        <v>2227</v>
      </c>
      <c r="C5006" t="s">
        <v>8128</v>
      </c>
      <c r="D5006" t="s">
        <v>554</v>
      </c>
      <c r="F5006" t="s">
        <v>8243</v>
      </c>
      <c r="G5006" t="s">
        <v>554</v>
      </c>
      <c r="H5006" t="s">
        <v>8243</v>
      </c>
      <c r="I5006" t="s">
        <v>692</v>
      </c>
      <c r="J5006">
        <v>21197180.037790321</v>
      </c>
      <c r="K5006">
        <v>9.1787700000000001</v>
      </c>
      <c r="L5006" s="4">
        <v>47882</v>
      </c>
      <c r="M5006" s="4">
        <v>45321</v>
      </c>
    </row>
    <row r="5007" spans="1:13" x14ac:dyDescent="0.4">
      <c r="A5007">
        <v>210001706</v>
      </c>
      <c r="B5007" t="s">
        <v>2227</v>
      </c>
      <c r="C5007" t="s">
        <v>8128</v>
      </c>
      <c r="D5007" t="s">
        <v>554</v>
      </c>
      <c r="F5007" t="s">
        <v>8244</v>
      </c>
      <c r="G5007" t="s">
        <v>554</v>
      </c>
      <c r="H5007" t="s">
        <v>8244</v>
      </c>
      <c r="I5007" t="s">
        <v>692</v>
      </c>
      <c r="J5007">
        <v>106424256.726322</v>
      </c>
      <c r="K5007">
        <v>8.4287700000000001</v>
      </c>
      <c r="L5007" s="4">
        <v>47928</v>
      </c>
      <c r="M5007" s="4">
        <v>43647</v>
      </c>
    </row>
    <row r="5008" spans="1:13" x14ac:dyDescent="0.4">
      <c r="A5008">
        <v>210001706</v>
      </c>
      <c r="B5008" t="s">
        <v>2227</v>
      </c>
      <c r="C5008" t="s">
        <v>8128</v>
      </c>
      <c r="D5008" t="s">
        <v>554</v>
      </c>
      <c r="F5008" t="s">
        <v>8245</v>
      </c>
      <c r="G5008" t="s">
        <v>554</v>
      </c>
      <c r="H5008" t="s">
        <v>8245</v>
      </c>
      <c r="I5008" t="s">
        <v>692</v>
      </c>
      <c r="J5008">
        <v>273884258.39301687</v>
      </c>
      <c r="K5008">
        <v>8.4287700000000001</v>
      </c>
      <c r="L5008" s="4">
        <v>47807</v>
      </c>
      <c r="M5008" s="4">
        <v>45250</v>
      </c>
    </row>
    <row r="5009" spans="1:13" x14ac:dyDescent="0.4">
      <c r="A5009">
        <v>210001706</v>
      </c>
      <c r="B5009" t="s">
        <v>2227</v>
      </c>
      <c r="C5009" t="s">
        <v>8128</v>
      </c>
      <c r="D5009" t="s">
        <v>554</v>
      </c>
      <c r="F5009" t="s">
        <v>8246</v>
      </c>
      <c r="G5009" t="s">
        <v>554</v>
      </c>
      <c r="H5009" t="s">
        <v>8246</v>
      </c>
      <c r="I5009" t="s">
        <v>692</v>
      </c>
      <c r="J5009">
        <v>683731346.91691339</v>
      </c>
      <c r="K5009">
        <v>10.17877</v>
      </c>
      <c r="L5009" s="4">
        <v>47411</v>
      </c>
      <c r="M5009" s="4">
        <v>43318</v>
      </c>
    </row>
    <row r="5010" spans="1:13" x14ac:dyDescent="0.4">
      <c r="A5010">
        <v>210001706</v>
      </c>
      <c r="B5010" t="s">
        <v>2227</v>
      </c>
      <c r="C5010" t="s">
        <v>8128</v>
      </c>
      <c r="D5010" t="s">
        <v>554</v>
      </c>
      <c r="F5010" t="s">
        <v>8246</v>
      </c>
      <c r="G5010" t="s">
        <v>554</v>
      </c>
      <c r="H5010" t="s">
        <v>8246</v>
      </c>
      <c r="I5010" t="s">
        <v>692</v>
      </c>
      <c r="J5010">
        <v>10995194.399752541</v>
      </c>
      <c r="K5010">
        <v>10.17877</v>
      </c>
      <c r="L5010" s="4">
        <v>47411</v>
      </c>
      <c r="M5010" s="4">
        <v>43318</v>
      </c>
    </row>
    <row r="5011" spans="1:13" x14ac:dyDescent="0.4">
      <c r="A5011">
        <v>210001706</v>
      </c>
      <c r="B5011" t="s">
        <v>2227</v>
      </c>
      <c r="C5011" t="s">
        <v>8128</v>
      </c>
      <c r="D5011" t="s">
        <v>554</v>
      </c>
      <c r="F5011" t="s">
        <v>8253</v>
      </c>
      <c r="G5011" t="s">
        <v>554</v>
      </c>
      <c r="H5011" t="s">
        <v>8253</v>
      </c>
      <c r="I5011" t="s">
        <v>692</v>
      </c>
      <c r="J5011">
        <v>292955628.35421813</v>
      </c>
      <c r="K5011">
        <v>8.4287700000000001</v>
      </c>
      <c r="L5011" s="4">
        <v>47819</v>
      </c>
      <c r="M5011" s="4">
        <v>45260</v>
      </c>
    </row>
    <row r="5012" spans="1:13" x14ac:dyDescent="0.4">
      <c r="A5012">
        <v>210001706</v>
      </c>
      <c r="B5012" t="s">
        <v>2227</v>
      </c>
      <c r="C5012" t="s">
        <v>8128</v>
      </c>
      <c r="D5012" t="s">
        <v>554</v>
      </c>
      <c r="F5012" t="s">
        <v>8253</v>
      </c>
      <c r="G5012" t="s">
        <v>554</v>
      </c>
      <c r="H5012" t="s">
        <v>8253</v>
      </c>
      <c r="I5012" t="s">
        <v>692</v>
      </c>
      <c r="J5012">
        <v>61404617.582167469</v>
      </c>
      <c r="K5012">
        <v>10.5</v>
      </c>
      <c r="L5012" s="4">
        <v>47819</v>
      </c>
      <c r="M5012" s="4">
        <v>45260</v>
      </c>
    </row>
    <row r="5013" spans="1:13" x14ac:dyDescent="0.4">
      <c r="A5013">
        <v>210001706</v>
      </c>
      <c r="B5013" t="s">
        <v>2227</v>
      </c>
      <c r="C5013" t="s">
        <v>8128</v>
      </c>
      <c r="D5013" t="s">
        <v>554</v>
      </c>
      <c r="F5013" t="s">
        <v>9775</v>
      </c>
      <c r="G5013" t="s">
        <v>554</v>
      </c>
      <c r="H5013" t="s">
        <v>9775</v>
      </c>
      <c r="I5013" t="s">
        <v>692</v>
      </c>
      <c r="J5013">
        <v>106599592.149891</v>
      </c>
      <c r="K5013">
        <v>8.1787700000000001</v>
      </c>
      <c r="L5013" s="4">
        <v>48526</v>
      </c>
      <c r="M5013" s="4">
        <v>45351</v>
      </c>
    </row>
    <row r="5014" spans="1:13" x14ac:dyDescent="0.4">
      <c r="A5014">
        <v>210001706</v>
      </c>
      <c r="B5014" t="s">
        <v>2227</v>
      </c>
      <c r="C5014" t="s">
        <v>8128</v>
      </c>
      <c r="D5014" t="s">
        <v>554</v>
      </c>
      <c r="F5014" t="s">
        <v>8247</v>
      </c>
      <c r="G5014" t="s">
        <v>554</v>
      </c>
      <c r="H5014" t="s">
        <v>8247</v>
      </c>
      <c r="I5014" t="s">
        <v>692</v>
      </c>
      <c r="J5014">
        <v>279991900.29704207</v>
      </c>
      <c r="K5014">
        <v>9.9287700000000001</v>
      </c>
      <c r="L5014" s="4">
        <v>47317</v>
      </c>
      <c r="M5014" s="4">
        <v>45125</v>
      </c>
    </row>
    <row r="5015" spans="1:13" x14ac:dyDescent="0.4">
      <c r="A5015">
        <v>210001706</v>
      </c>
      <c r="B5015" t="s">
        <v>2227</v>
      </c>
      <c r="C5015" t="s">
        <v>8128</v>
      </c>
      <c r="D5015" t="s">
        <v>554</v>
      </c>
      <c r="F5015" t="s">
        <v>8247</v>
      </c>
      <c r="G5015" t="s">
        <v>554</v>
      </c>
      <c r="H5015" t="s">
        <v>8247</v>
      </c>
      <c r="I5015" t="s">
        <v>692</v>
      </c>
      <c r="J5015">
        <v>25005904.84050408</v>
      </c>
      <c r="K5015">
        <v>9.9287700000000001</v>
      </c>
      <c r="L5015" s="4">
        <v>47317</v>
      </c>
      <c r="M5015" s="4">
        <v>45125</v>
      </c>
    </row>
    <row r="5016" spans="1:13" x14ac:dyDescent="0.4">
      <c r="A5016">
        <v>210001706</v>
      </c>
      <c r="B5016" t="s">
        <v>2227</v>
      </c>
      <c r="C5016" t="s">
        <v>8128</v>
      </c>
      <c r="D5016" t="s">
        <v>554</v>
      </c>
      <c r="F5016" t="s">
        <v>8247</v>
      </c>
      <c r="G5016" t="s">
        <v>554</v>
      </c>
      <c r="H5016" t="s">
        <v>8247</v>
      </c>
      <c r="I5016" t="s">
        <v>692</v>
      </c>
      <c r="J5016">
        <v>50252057.471084438</v>
      </c>
      <c r="K5016">
        <v>9.9287700000000001</v>
      </c>
      <c r="L5016" s="4">
        <v>47317</v>
      </c>
      <c r="M5016" s="4">
        <v>45125</v>
      </c>
    </row>
    <row r="5017" spans="1:13" x14ac:dyDescent="0.4">
      <c r="A5017">
        <v>210001706</v>
      </c>
      <c r="B5017" t="s">
        <v>2227</v>
      </c>
      <c r="C5017" t="s">
        <v>8128</v>
      </c>
      <c r="D5017" t="s">
        <v>554</v>
      </c>
      <c r="F5017" t="s">
        <v>8248</v>
      </c>
      <c r="G5017" t="s">
        <v>554</v>
      </c>
      <c r="H5017" t="s">
        <v>8248</v>
      </c>
      <c r="I5017" t="s">
        <v>692</v>
      </c>
      <c r="J5017">
        <v>213805301.09088451</v>
      </c>
      <c r="K5017">
        <v>8.9287700000000001</v>
      </c>
      <c r="L5017" s="4">
        <v>47903</v>
      </c>
      <c r="M5017" s="4">
        <v>45344</v>
      </c>
    </row>
    <row r="5018" spans="1:13" x14ac:dyDescent="0.4">
      <c r="A5018">
        <v>210001706</v>
      </c>
      <c r="B5018" t="s">
        <v>2227</v>
      </c>
      <c r="C5018" t="s">
        <v>8128</v>
      </c>
      <c r="D5018" t="s">
        <v>554</v>
      </c>
      <c r="F5018" t="s">
        <v>8254</v>
      </c>
      <c r="G5018" t="s">
        <v>554</v>
      </c>
      <c r="H5018" t="s">
        <v>8254</v>
      </c>
      <c r="I5018" t="s">
        <v>692</v>
      </c>
      <c r="J5018">
        <v>432682830.48375869</v>
      </c>
      <c r="K5018">
        <v>8.4287700000000001</v>
      </c>
      <c r="L5018" s="4">
        <v>47613</v>
      </c>
      <c r="M5018" s="4">
        <v>45789</v>
      </c>
    </row>
    <row r="5019" spans="1:13" x14ac:dyDescent="0.4">
      <c r="A5019">
        <v>210001706</v>
      </c>
      <c r="B5019" t="s">
        <v>2227</v>
      </c>
      <c r="C5019" t="s">
        <v>8128</v>
      </c>
      <c r="D5019" t="s">
        <v>554</v>
      </c>
      <c r="F5019" t="s">
        <v>8254</v>
      </c>
      <c r="G5019" t="s">
        <v>554</v>
      </c>
      <c r="H5019" t="s">
        <v>8254</v>
      </c>
      <c r="I5019" t="s">
        <v>692</v>
      </c>
      <c r="J5019">
        <v>11532858.12781583</v>
      </c>
      <c r="K5019">
        <v>8.4287700000000001</v>
      </c>
      <c r="L5019" s="4">
        <v>47613</v>
      </c>
      <c r="M5019" s="4">
        <v>45789</v>
      </c>
    </row>
    <row r="5020" spans="1:13" x14ac:dyDescent="0.4">
      <c r="A5020">
        <v>210001706</v>
      </c>
      <c r="B5020" t="s">
        <v>2227</v>
      </c>
      <c r="C5020" t="s">
        <v>8128</v>
      </c>
      <c r="D5020" t="s">
        <v>554</v>
      </c>
      <c r="F5020" t="s">
        <v>8249</v>
      </c>
      <c r="G5020" t="s">
        <v>554</v>
      </c>
      <c r="H5020" t="s">
        <v>8249</v>
      </c>
      <c r="I5020" t="s">
        <v>692</v>
      </c>
      <c r="J5020">
        <v>12039591.26026055</v>
      </c>
      <c r="K5020">
        <v>8.9287700000000001</v>
      </c>
      <c r="L5020" s="4">
        <v>47576</v>
      </c>
      <c r="M5020" s="4">
        <v>45385</v>
      </c>
    </row>
    <row r="5021" spans="1:13" x14ac:dyDescent="0.4">
      <c r="A5021">
        <v>210001706</v>
      </c>
      <c r="B5021" t="s">
        <v>2227</v>
      </c>
      <c r="C5021" t="s">
        <v>8128</v>
      </c>
      <c r="D5021" t="s">
        <v>554</v>
      </c>
      <c r="F5021" t="s">
        <v>8249</v>
      </c>
      <c r="G5021" t="s">
        <v>554</v>
      </c>
      <c r="H5021" t="s">
        <v>8249</v>
      </c>
      <c r="I5021" t="s">
        <v>692</v>
      </c>
      <c r="J5021">
        <v>66578940.159704007</v>
      </c>
      <c r="K5021">
        <v>8.9287700000000001</v>
      </c>
      <c r="L5021" s="4">
        <v>47941</v>
      </c>
      <c r="M5021" s="4">
        <v>45385</v>
      </c>
    </row>
    <row r="5022" spans="1:13" x14ac:dyDescent="0.4">
      <c r="A5022">
        <v>210001706</v>
      </c>
      <c r="B5022" t="s">
        <v>2227</v>
      </c>
      <c r="C5022" t="s">
        <v>8128</v>
      </c>
      <c r="D5022" t="s">
        <v>554</v>
      </c>
      <c r="F5022" t="s">
        <v>8249</v>
      </c>
      <c r="G5022" t="s">
        <v>554</v>
      </c>
      <c r="H5022" t="s">
        <v>8249</v>
      </c>
      <c r="I5022" t="s">
        <v>692</v>
      </c>
      <c r="J5022">
        <v>15979852.014274631</v>
      </c>
      <c r="K5022">
        <v>8.9287700000000001</v>
      </c>
      <c r="L5022" s="4">
        <v>47941</v>
      </c>
      <c r="M5022" s="4">
        <v>45385</v>
      </c>
    </row>
    <row r="5023" spans="1:13" x14ac:dyDescent="0.4">
      <c r="A5023">
        <v>210001706</v>
      </c>
      <c r="B5023" t="s">
        <v>2227</v>
      </c>
      <c r="C5023" t="s">
        <v>8128</v>
      </c>
      <c r="D5023" t="s">
        <v>554</v>
      </c>
      <c r="F5023" t="s">
        <v>8249</v>
      </c>
      <c r="G5023" t="s">
        <v>554</v>
      </c>
      <c r="H5023" t="s">
        <v>8249</v>
      </c>
      <c r="I5023" t="s">
        <v>692</v>
      </c>
      <c r="J5023">
        <v>11096490.02661733</v>
      </c>
      <c r="K5023">
        <v>8.9287700000000001</v>
      </c>
      <c r="L5023" s="4">
        <v>47941</v>
      </c>
      <c r="M5023" s="4">
        <v>45385</v>
      </c>
    </row>
    <row r="5024" spans="1:13" x14ac:dyDescent="0.4">
      <c r="A5024">
        <v>210001706</v>
      </c>
      <c r="B5024" t="s">
        <v>2227</v>
      </c>
      <c r="C5024" t="s">
        <v>8128</v>
      </c>
      <c r="D5024" t="s">
        <v>554</v>
      </c>
      <c r="F5024" t="s">
        <v>8250</v>
      </c>
      <c r="G5024" t="s">
        <v>554</v>
      </c>
      <c r="H5024" t="s">
        <v>8250</v>
      </c>
      <c r="I5024" t="s">
        <v>692</v>
      </c>
      <c r="J5024">
        <v>125950023.242174</v>
      </c>
      <c r="K5024">
        <v>7.9287700000000001</v>
      </c>
      <c r="L5024" s="4">
        <v>48302</v>
      </c>
      <c r="M5024" s="4">
        <v>45737</v>
      </c>
    </row>
    <row r="5025" spans="1:13" x14ac:dyDescent="0.4">
      <c r="A5025">
        <v>210001706</v>
      </c>
      <c r="B5025" t="s">
        <v>2227</v>
      </c>
      <c r="C5025" t="s">
        <v>8128</v>
      </c>
      <c r="D5025" t="s">
        <v>554</v>
      </c>
      <c r="F5025" t="s">
        <v>8255</v>
      </c>
      <c r="G5025" t="s">
        <v>554</v>
      </c>
      <c r="H5025" t="s">
        <v>8255</v>
      </c>
      <c r="I5025" t="s">
        <v>692</v>
      </c>
      <c r="J5025">
        <v>109312815.144841</v>
      </c>
      <c r="K5025">
        <v>8.1787700000000001</v>
      </c>
      <c r="L5025" s="4">
        <v>48368</v>
      </c>
      <c r="M5025" s="4">
        <v>45811</v>
      </c>
    </row>
    <row r="5026" spans="1:13" x14ac:dyDescent="0.4">
      <c r="A5026">
        <v>210001706</v>
      </c>
      <c r="B5026" t="s">
        <v>2227</v>
      </c>
      <c r="C5026" t="s">
        <v>8128</v>
      </c>
      <c r="D5026" t="s">
        <v>554</v>
      </c>
      <c r="F5026" t="s">
        <v>8256</v>
      </c>
      <c r="G5026" t="s">
        <v>554</v>
      </c>
      <c r="H5026" t="s">
        <v>8256</v>
      </c>
      <c r="I5026" t="s">
        <v>692</v>
      </c>
      <c r="J5026">
        <v>300397776.106646</v>
      </c>
      <c r="K5026">
        <v>8.4287700000000001</v>
      </c>
      <c r="L5026" s="4">
        <v>48009</v>
      </c>
      <c r="M5026" s="4">
        <v>45435</v>
      </c>
    </row>
    <row r="5027" spans="1:13" x14ac:dyDescent="0.4">
      <c r="A5027">
        <v>210001706</v>
      </c>
      <c r="B5027" t="s">
        <v>2227</v>
      </c>
      <c r="C5027" t="s">
        <v>8128</v>
      </c>
      <c r="D5027" t="s">
        <v>554</v>
      </c>
      <c r="F5027" t="s">
        <v>8256</v>
      </c>
      <c r="G5027" t="s">
        <v>554</v>
      </c>
      <c r="H5027" t="s">
        <v>8256</v>
      </c>
      <c r="I5027" t="s">
        <v>692</v>
      </c>
      <c r="J5027">
        <v>16869148.69459701</v>
      </c>
      <c r="K5027">
        <v>8.4287700000000001</v>
      </c>
      <c r="L5027" s="4">
        <v>48009</v>
      </c>
      <c r="M5027" s="4">
        <v>45453</v>
      </c>
    </row>
    <row r="5028" spans="1:13" x14ac:dyDescent="0.4">
      <c r="A5028">
        <v>210001706</v>
      </c>
      <c r="B5028" t="s">
        <v>2227</v>
      </c>
      <c r="C5028" t="s">
        <v>8128</v>
      </c>
      <c r="D5028" t="s">
        <v>554</v>
      </c>
      <c r="F5028" t="s">
        <v>8257</v>
      </c>
      <c r="G5028" t="s">
        <v>554</v>
      </c>
      <c r="H5028" t="s">
        <v>8257</v>
      </c>
      <c r="I5028" t="s">
        <v>692</v>
      </c>
      <c r="J5028">
        <v>299456040.73862988</v>
      </c>
      <c r="K5028">
        <v>9.1787700000000001</v>
      </c>
      <c r="L5028" s="4">
        <v>47726</v>
      </c>
      <c r="M5028" s="4">
        <v>45169</v>
      </c>
    </row>
    <row r="5029" spans="1:13" x14ac:dyDescent="0.4">
      <c r="A5029">
        <v>210001706</v>
      </c>
      <c r="B5029" t="s">
        <v>2227</v>
      </c>
      <c r="C5029" t="s">
        <v>8128</v>
      </c>
      <c r="D5029" t="s">
        <v>554</v>
      </c>
      <c r="F5029" t="s">
        <v>8258</v>
      </c>
      <c r="G5029" t="s">
        <v>554</v>
      </c>
      <c r="H5029" t="s">
        <v>8258</v>
      </c>
      <c r="I5029" t="s">
        <v>692</v>
      </c>
      <c r="J5029">
        <v>264402473.14903361</v>
      </c>
      <c r="K5029">
        <v>10.27877</v>
      </c>
      <c r="L5029" s="4">
        <v>47254</v>
      </c>
      <c r="M5029" s="4">
        <v>44516</v>
      </c>
    </row>
    <row r="5030" spans="1:13" x14ac:dyDescent="0.4">
      <c r="A5030">
        <v>210001706</v>
      </c>
      <c r="B5030" t="s">
        <v>2227</v>
      </c>
      <c r="C5030" t="s">
        <v>8128</v>
      </c>
      <c r="D5030" t="s">
        <v>554</v>
      </c>
      <c r="F5030" t="s">
        <v>8260</v>
      </c>
      <c r="G5030" t="s">
        <v>554</v>
      </c>
      <c r="H5030" t="s">
        <v>8260</v>
      </c>
      <c r="I5030" t="s">
        <v>692</v>
      </c>
      <c r="J5030">
        <v>424732714.61261368</v>
      </c>
      <c r="K5030">
        <v>9.9287700000000001</v>
      </c>
      <c r="L5030" s="4">
        <v>47318</v>
      </c>
      <c r="M5030" s="4">
        <v>44761</v>
      </c>
    </row>
    <row r="5031" spans="1:13" x14ac:dyDescent="0.4">
      <c r="A5031">
        <v>210001706</v>
      </c>
      <c r="B5031" t="s">
        <v>2227</v>
      </c>
      <c r="C5031" t="s">
        <v>8128</v>
      </c>
      <c r="D5031" t="s">
        <v>554</v>
      </c>
      <c r="F5031" t="s">
        <v>8260</v>
      </c>
      <c r="G5031" t="s">
        <v>554</v>
      </c>
      <c r="H5031" t="s">
        <v>8260</v>
      </c>
      <c r="I5031" t="s">
        <v>692</v>
      </c>
      <c r="J5031">
        <v>79853539.402684182</v>
      </c>
      <c r="K5031">
        <v>9.9287700000000001</v>
      </c>
      <c r="L5031" s="4">
        <v>47318</v>
      </c>
      <c r="M5031" s="4">
        <v>44761</v>
      </c>
    </row>
    <row r="5032" spans="1:13" x14ac:dyDescent="0.4">
      <c r="A5032">
        <v>210001706</v>
      </c>
      <c r="B5032" t="s">
        <v>2227</v>
      </c>
      <c r="C5032" t="s">
        <v>8128</v>
      </c>
      <c r="D5032" t="s">
        <v>554</v>
      </c>
      <c r="F5032" t="s">
        <v>8260</v>
      </c>
      <c r="G5032" t="s">
        <v>554</v>
      </c>
      <c r="H5032" t="s">
        <v>8260</v>
      </c>
      <c r="I5032" t="s">
        <v>692</v>
      </c>
      <c r="J5032">
        <v>46720462.677915409</v>
      </c>
      <c r="K5032">
        <v>9.4287700000000001</v>
      </c>
      <c r="L5032" s="4">
        <v>47318</v>
      </c>
      <c r="M5032" s="4">
        <v>44761</v>
      </c>
    </row>
    <row r="5033" spans="1:13" x14ac:dyDescent="0.4">
      <c r="A5033">
        <v>210001706</v>
      </c>
      <c r="B5033" t="s">
        <v>2227</v>
      </c>
      <c r="C5033" t="s">
        <v>8128</v>
      </c>
      <c r="D5033" t="s">
        <v>554</v>
      </c>
      <c r="F5033" t="s">
        <v>8259</v>
      </c>
      <c r="G5033" t="s">
        <v>554</v>
      </c>
      <c r="H5033" t="s">
        <v>8259</v>
      </c>
      <c r="I5033" t="s">
        <v>692</v>
      </c>
      <c r="J5033">
        <v>12328874.885950681</v>
      </c>
      <c r="K5033">
        <v>9.4287700000000001</v>
      </c>
      <c r="L5033" s="4">
        <v>46934</v>
      </c>
      <c r="M5033" s="4">
        <v>44228</v>
      </c>
    </row>
    <row r="5034" spans="1:13" x14ac:dyDescent="0.4">
      <c r="A5034">
        <v>210001706</v>
      </c>
      <c r="B5034" t="s">
        <v>2227</v>
      </c>
      <c r="C5034" t="s">
        <v>8128</v>
      </c>
      <c r="D5034" t="s">
        <v>554</v>
      </c>
      <c r="F5034" t="s">
        <v>8259</v>
      </c>
      <c r="G5034" t="s">
        <v>554</v>
      </c>
      <c r="H5034" t="s">
        <v>8259</v>
      </c>
      <c r="I5034" t="s">
        <v>692</v>
      </c>
      <c r="J5034">
        <v>44492148.103495397</v>
      </c>
      <c r="K5034">
        <v>9.4287700000000001</v>
      </c>
      <c r="L5034" s="4">
        <v>46934</v>
      </c>
      <c r="M5034" s="4">
        <v>44228</v>
      </c>
    </row>
    <row r="5035" spans="1:13" x14ac:dyDescent="0.4">
      <c r="A5035">
        <v>210001706</v>
      </c>
      <c r="B5035" t="s">
        <v>2227</v>
      </c>
      <c r="C5035" t="s">
        <v>8128</v>
      </c>
      <c r="D5035" t="s">
        <v>554</v>
      </c>
      <c r="F5035" t="s">
        <v>8259</v>
      </c>
      <c r="G5035" t="s">
        <v>554</v>
      </c>
      <c r="H5035" t="s">
        <v>8259</v>
      </c>
      <c r="I5035" t="s">
        <v>692</v>
      </c>
      <c r="J5035">
        <v>282714210.06033963</v>
      </c>
      <c r="K5035">
        <v>9.4287700000000001</v>
      </c>
      <c r="L5035" s="4">
        <v>46934</v>
      </c>
      <c r="M5035" s="4">
        <v>44228</v>
      </c>
    </row>
    <row r="5036" spans="1:13" x14ac:dyDescent="0.4">
      <c r="A5036">
        <v>210001706</v>
      </c>
      <c r="B5036" t="s">
        <v>2227</v>
      </c>
      <c r="C5036" t="s">
        <v>8128</v>
      </c>
      <c r="D5036" t="s">
        <v>554</v>
      </c>
      <c r="F5036" t="s">
        <v>8259</v>
      </c>
      <c r="G5036" t="s">
        <v>554</v>
      </c>
      <c r="H5036" t="s">
        <v>8259</v>
      </c>
      <c r="I5036" t="s">
        <v>692</v>
      </c>
      <c r="J5036">
        <v>23983851.141359471</v>
      </c>
      <c r="K5036">
        <v>9.4287700000000001</v>
      </c>
      <c r="L5036" s="4">
        <v>46934</v>
      </c>
      <c r="M5036" s="4">
        <v>45793</v>
      </c>
    </row>
    <row r="5037" spans="1:13" x14ac:dyDescent="0.4">
      <c r="A5037">
        <v>210001706</v>
      </c>
      <c r="B5037" t="s">
        <v>2227</v>
      </c>
      <c r="C5037" t="s">
        <v>8128</v>
      </c>
      <c r="D5037" t="s">
        <v>554</v>
      </c>
      <c r="F5037" t="s">
        <v>8261</v>
      </c>
      <c r="G5037" t="s">
        <v>554</v>
      </c>
      <c r="H5037" t="s">
        <v>8261</v>
      </c>
      <c r="I5037" t="s">
        <v>692</v>
      </c>
      <c r="J5037">
        <v>121032998.2563037</v>
      </c>
      <c r="K5037">
        <v>8.1787700000000001</v>
      </c>
      <c r="L5037" s="4">
        <v>48316</v>
      </c>
      <c r="M5037" s="4">
        <v>45758</v>
      </c>
    </row>
    <row r="5038" spans="1:13" x14ac:dyDescent="0.4">
      <c r="A5038">
        <v>210001706</v>
      </c>
      <c r="B5038" t="s">
        <v>2227</v>
      </c>
      <c r="C5038" t="s">
        <v>8128</v>
      </c>
      <c r="D5038" t="s">
        <v>554</v>
      </c>
      <c r="F5038" t="s">
        <v>8261</v>
      </c>
      <c r="G5038" t="s">
        <v>554</v>
      </c>
      <c r="H5038" t="s">
        <v>8261</v>
      </c>
      <c r="I5038" t="s">
        <v>692</v>
      </c>
      <c r="J5038">
        <v>53792444.082316123</v>
      </c>
      <c r="K5038">
        <v>8.1787700000000001</v>
      </c>
      <c r="L5038" s="4">
        <v>48316</v>
      </c>
      <c r="M5038" s="4">
        <v>45758</v>
      </c>
    </row>
    <row r="5039" spans="1:13" x14ac:dyDescent="0.4">
      <c r="A5039">
        <v>210001706</v>
      </c>
      <c r="B5039" t="s">
        <v>2227</v>
      </c>
      <c r="C5039" t="s">
        <v>8128</v>
      </c>
      <c r="D5039" t="s">
        <v>554</v>
      </c>
      <c r="F5039" t="s">
        <v>8262</v>
      </c>
      <c r="G5039" t="s">
        <v>554</v>
      </c>
      <c r="H5039" t="s">
        <v>8262</v>
      </c>
      <c r="I5039" t="s">
        <v>692</v>
      </c>
      <c r="J5039">
        <v>367447128.82282633</v>
      </c>
      <c r="K5039">
        <v>8.9287700000000001</v>
      </c>
      <c r="L5039" s="4">
        <v>47939</v>
      </c>
      <c r="M5039" s="4">
        <v>45383</v>
      </c>
    </row>
    <row r="5040" spans="1:13" x14ac:dyDescent="0.4">
      <c r="A5040">
        <v>210001706</v>
      </c>
      <c r="B5040" t="s">
        <v>2227</v>
      </c>
      <c r="C5040" t="s">
        <v>8128</v>
      </c>
      <c r="D5040" t="s">
        <v>554</v>
      </c>
      <c r="F5040" t="s">
        <v>8262</v>
      </c>
      <c r="G5040" t="s">
        <v>554</v>
      </c>
      <c r="H5040" t="s">
        <v>8262</v>
      </c>
      <c r="I5040" t="s">
        <v>692</v>
      </c>
      <c r="J5040">
        <v>49739036.387099497</v>
      </c>
      <c r="K5040">
        <v>8.9287700000000001</v>
      </c>
      <c r="L5040" s="4">
        <v>47574</v>
      </c>
      <c r="M5040" s="4">
        <v>45383</v>
      </c>
    </row>
    <row r="5041" spans="1:13" x14ac:dyDescent="0.4">
      <c r="A5041">
        <v>210001706</v>
      </c>
      <c r="B5041" t="s">
        <v>2227</v>
      </c>
      <c r="C5041" t="s">
        <v>8128</v>
      </c>
      <c r="D5041" t="s">
        <v>554</v>
      </c>
      <c r="F5041" t="s">
        <v>8262</v>
      </c>
      <c r="G5041" t="s">
        <v>554</v>
      </c>
      <c r="H5041" t="s">
        <v>8262</v>
      </c>
      <c r="I5041" t="s">
        <v>692</v>
      </c>
      <c r="J5041">
        <v>93043084.424420863</v>
      </c>
      <c r="K5041">
        <v>8.9287700000000001</v>
      </c>
      <c r="L5041" s="4">
        <v>47939</v>
      </c>
      <c r="M5041" s="4">
        <v>45383</v>
      </c>
    </row>
    <row r="5042" spans="1:13" x14ac:dyDescent="0.4">
      <c r="A5042">
        <v>210001706</v>
      </c>
      <c r="B5042" t="s">
        <v>2227</v>
      </c>
      <c r="C5042" t="s">
        <v>8128</v>
      </c>
      <c r="D5042" t="s">
        <v>554</v>
      </c>
      <c r="F5042" t="s">
        <v>8263</v>
      </c>
      <c r="G5042" t="s">
        <v>554</v>
      </c>
      <c r="H5042" t="s">
        <v>8263</v>
      </c>
      <c r="I5042" t="s">
        <v>692</v>
      </c>
      <c r="J5042">
        <v>296451426.60902637</v>
      </c>
      <c r="K5042">
        <v>8.6787700000000001</v>
      </c>
      <c r="L5042" s="4">
        <v>47455</v>
      </c>
      <c r="M5042" s="4">
        <v>44896</v>
      </c>
    </row>
    <row r="5043" spans="1:13" x14ac:dyDescent="0.4">
      <c r="A5043">
        <v>210001706</v>
      </c>
      <c r="B5043" t="s">
        <v>2227</v>
      </c>
      <c r="C5043" t="s">
        <v>8128</v>
      </c>
      <c r="D5043" t="s">
        <v>554</v>
      </c>
      <c r="F5043" t="s">
        <v>8263</v>
      </c>
      <c r="G5043" t="s">
        <v>554</v>
      </c>
      <c r="H5043" t="s">
        <v>8263</v>
      </c>
      <c r="I5043" t="s">
        <v>692</v>
      </c>
      <c r="J5043">
        <v>64219720.858230881</v>
      </c>
      <c r="K5043">
        <v>8.6787700000000001</v>
      </c>
      <c r="L5043" s="4">
        <v>47455</v>
      </c>
      <c r="M5043" s="4">
        <v>44896</v>
      </c>
    </row>
    <row r="5044" spans="1:13" x14ac:dyDescent="0.4">
      <c r="A5044">
        <v>210001706</v>
      </c>
      <c r="B5044" t="s">
        <v>2227</v>
      </c>
      <c r="C5044" t="s">
        <v>8128</v>
      </c>
      <c r="D5044" t="s">
        <v>554</v>
      </c>
      <c r="F5044" t="s">
        <v>8263</v>
      </c>
      <c r="G5044" t="s">
        <v>554</v>
      </c>
      <c r="H5044" t="s">
        <v>8263</v>
      </c>
      <c r="I5044" t="s">
        <v>692</v>
      </c>
      <c r="J5044">
        <v>45255752.742108367</v>
      </c>
      <c r="K5044">
        <v>8.6787700000000001</v>
      </c>
      <c r="L5044" s="4">
        <v>47453</v>
      </c>
      <c r="M5044" s="4">
        <v>44896</v>
      </c>
    </row>
    <row r="5045" spans="1:13" x14ac:dyDescent="0.4">
      <c r="A5045">
        <v>210001706</v>
      </c>
      <c r="B5045" t="s">
        <v>2227</v>
      </c>
      <c r="C5045" t="s">
        <v>8128</v>
      </c>
      <c r="D5045" t="s">
        <v>554</v>
      </c>
      <c r="F5045" t="s">
        <v>8264</v>
      </c>
      <c r="G5045" t="s">
        <v>554</v>
      </c>
      <c r="H5045" t="s">
        <v>8264</v>
      </c>
      <c r="I5045" t="s">
        <v>692</v>
      </c>
      <c r="J5045">
        <v>68051895.448422655</v>
      </c>
      <c r="K5045">
        <v>8.6787700000000001</v>
      </c>
      <c r="L5045" s="4">
        <v>46458</v>
      </c>
      <c r="M5045" s="4">
        <v>44615</v>
      </c>
    </row>
    <row r="5046" spans="1:13" x14ac:dyDescent="0.4">
      <c r="A5046">
        <v>210001706</v>
      </c>
      <c r="B5046" t="s">
        <v>2227</v>
      </c>
      <c r="C5046" t="s">
        <v>8128</v>
      </c>
      <c r="D5046" t="s">
        <v>554</v>
      </c>
      <c r="F5046" t="s">
        <v>8274</v>
      </c>
      <c r="G5046" t="s">
        <v>554</v>
      </c>
      <c r="H5046" t="s">
        <v>8274</v>
      </c>
      <c r="I5046" t="s">
        <v>692</v>
      </c>
      <c r="J5046">
        <v>197601408.98767409</v>
      </c>
      <c r="K5046">
        <v>8.1787700000000001</v>
      </c>
      <c r="L5046" s="4">
        <v>47011</v>
      </c>
      <c r="M5046" s="4">
        <v>44819</v>
      </c>
    </row>
    <row r="5047" spans="1:13" x14ac:dyDescent="0.4">
      <c r="A5047">
        <v>210001706</v>
      </c>
      <c r="B5047" t="s">
        <v>2227</v>
      </c>
      <c r="C5047" t="s">
        <v>8128</v>
      </c>
      <c r="D5047" t="s">
        <v>554</v>
      </c>
      <c r="F5047" t="s">
        <v>8274</v>
      </c>
      <c r="G5047" t="s">
        <v>554</v>
      </c>
      <c r="H5047" t="s">
        <v>8274</v>
      </c>
      <c r="I5047" t="s">
        <v>692</v>
      </c>
      <c r="J5047">
        <v>40265469.054241627</v>
      </c>
      <c r="K5047">
        <v>8.1787700000000001</v>
      </c>
      <c r="L5047" s="4">
        <v>47011</v>
      </c>
      <c r="M5047" s="4">
        <v>44819</v>
      </c>
    </row>
    <row r="5048" spans="1:13" x14ac:dyDescent="0.4">
      <c r="A5048">
        <v>210001706</v>
      </c>
      <c r="B5048" t="s">
        <v>2227</v>
      </c>
      <c r="C5048" t="s">
        <v>8128</v>
      </c>
      <c r="D5048" t="s">
        <v>554</v>
      </c>
      <c r="F5048" t="s">
        <v>8274</v>
      </c>
      <c r="G5048" t="s">
        <v>554</v>
      </c>
      <c r="H5048" t="s">
        <v>8274</v>
      </c>
      <c r="I5048" t="s">
        <v>692</v>
      </c>
      <c r="J5048">
        <v>47392330.086804762</v>
      </c>
      <c r="K5048">
        <v>8.1787700000000001</v>
      </c>
      <c r="L5048" s="4">
        <v>47011</v>
      </c>
      <c r="M5048" s="4">
        <v>44819</v>
      </c>
    </row>
    <row r="5049" spans="1:13" x14ac:dyDescent="0.4">
      <c r="A5049">
        <v>210001706</v>
      </c>
      <c r="B5049" t="s">
        <v>2227</v>
      </c>
      <c r="C5049" t="s">
        <v>8128</v>
      </c>
      <c r="D5049" t="s">
        <v>554</v>
      </c>
      <c r="F5049" t="s">
        <v>8274</v>
      </c>
      <c r="G5049" t="s">
        <v>554</v>
      </c>
      <c r="H5049" t="s">
        <v>8274</v>
      </c>
      <c r="I5049" t="s">
        <v>692</v>
      </c>
      <c r="J5049">
        <v>22933190.382442731</v>
      </c>
      <c r="K5049">
        <v>8.1787700000000001</v>
      </c>
      <c r="L5049" s="4">
        <v>47011</v>
      </c>
      <c r="M5049" s="4">
        <v>44819</v>
      </c>
    </row>
    <row r="5050" spans="1:13" x14ac:dyDescent="0.4">
      <c r="A5050">
        <v>210001706</v>
      </c>
      <c r="B5050" t="s">
        <v>2227</v>
      </c>
      <c r="C5050" t="s">
        <v>8128</v>
      </c>
      <c r="D5050" t="s">
        <v>554</v>
      </c>
      <c r="F5050" t="s">
        <v>8274</v>
      </c>
      <c r="G5050" t="s">
        <v>554</v>
      </c>
      <c r="H5050" t="s">
        <v>8274</v>
      </c>
      <c r="I5050" t="s">
        <v>692</v>
      </c>
      <c r="J5050">
        <v>54127387.904815212</v>
      </c>
      <c r="K5050">
        <v>8.1787700000000001</v>
      </c>
      <c r="L5050" s="4">
        <v>47011</v>
      </c>
      <c r="M5050" s="4">
        <v>45114</v>
      </c>
    </row>
    <row r="5051" spans="1:13" x14ac:dyDescent="0.4">
      <c r="A5051">
        <v>210001706</v>
      </c>
      <c r="B5051" t="s">
        <v>2227</v>
      </c>
      <c r="C5051" t="s">
        <v>8128</v>
      </c>
      <c r="D5051" t="s">
        <v>554</v>
      </c>
      <c r="F5051" t="s">
        <v>8274</v>
      </c>
      <c r="G5051" t="s">
        <v>554</v>
      </c>
      <c r="H5051" t="s">
        <v>8274</v>
      </c>
      <c r="I5051" t="s">
        <v>692</v>
      </c>
      <c r="J5051">
        <v>125762774.6214882</v>
      </c>
      <c r="K5051">
        <v>8.1787700000000001</v>
      </c>
      <c r="L5051" s="4">
        <v>47011</v>
      </c>
      <c r="M5051" s="4">
        <v>45870</v>
      </c>
    </row>
    <row r="5052" spans="1:13" x14ac:dyDescent="0.4">
      <c r="A5052">
        <v>210001706</v>
      </c>
      <c r="B5052" t="s">
        <v>2227</v>
      </c>
      <c r="C5052" t="s">
        <v>8128</v>
      </c>
      <c r="D5052" t="s">
        <v>554</v>
      </c>
      <c r="F5052" t="s">
        <v>8265</v>
      </c>
      <c r="G5052" t="s">
        <v>554</v>
      </c>
      <c r="H5052" t="s">
        <v>8265</v>
      </c>
      <c r="I5052" t="s">
        <v>692</v>
      </c>
      <c r="J5052">
        <v>120099450.4427152</v>
      </c>
      <c r="K5052">
        <v>9.6787700000000001</v>
      </c>
      <c r="L5052" s="4">
        <v>47067</v>
      </c>
      <c r="M5052" s="4">
        <v>44104</v>
      </c>
    </row>
    <row r="5053" spans="1:13" x14ac:dyDescent="0.4">
      <c r="A5053">
        <v>210001706</v>
      </c>
      <c r="B5053" t="s">
        <v>2227</v>
      </c>
      <c r="C5053" t="s">
        <v>8128</v>
      </c>
      <c r="D5053" t="s">
        <v>554</v>
      </c>
      <c r="F5053" t="s">
        <v>8265</v>
      </c>
      <c r="G5053" t="s">
        <v>554</v>
      </c>
      <c r="H5053" t="s">
        <v>8265</v>
      </c>
      <c r="I5053" t="s">
        <v>692</v>
      </c>
      <c r="J5053">
        <v>19801146.292028759</v>
      </c>
      <c r="K5053">
        <v>8.9492700000000003</v>
      </c>
      <c r="L5053" s="4">
        <v>47067</v>
      </c>
      <c r="M5053" s="4">
        <v>44104</v>
      </c>
    </row>
    <row r="5054" spans="1:13" x14ac:dyDescent="0.4">
      <c r="A5054">
        <v>210001706</v>
      </c>
      <c r="B5054" t="s">
        <v>2227</v>
      </c>
      <c r="C5054" t="s">
        <v>8128</v>
      </c>
      <c r="D5054" t="s">
        <v>554</v>
      </c>
      <c r="F5054" t="s">
        <v>8266</v>
      </c>
      <c r="G5054" t="s">
        <v>554</v>
      </c>
      <c r="H5054" t="s">
        <v>8266</v>
      </c>
      <c r="I5054" t="s">
        <v>692</v>
      </c>
      <c r="J5054">
        <v>90024118.770137161</v>
      </c>
      <c r="K5054">
        <v>8.4287700000000001</v>
      </c>
      <c r="L5054" s="4">
        <v>48201</v>
      </c>
      <c r="M5054" s="4">
        <v>45645</v>
      </c>
    </row>
    <row r="5055" spans="1:13" x14ac:dyDescent="0.4">
      <c r="A5055">
        <v>210001706</v>
      </c>
      <c r="B5055" t="s">
        <v>2227</v>
      </c>
      <c r="C5055" t="s">
        <v>8128</v>
      </c>
      <c r="D5055" t="s">
        <v>554</v>
      </c>
      <c r="F5055" t="s">
        <v>8266</v>
      </c>
      <c r="G5055" t="s">
        <v>554</v>
      </c>
      <c r="H5055" t="s">
        <v>8266</v>
      </c>
      <c r="I5055" t="s">
        <v>692</v>
      </c>
      <c r="J5055">
        <v>28215003.57517682</v>
      </c>
      <c r="K5055">
        <v>8.4287700000000001</v>
      </c>
      <c r="L5055" s="4">
        <v>48201</v>
      </c>
      <c r="M5055" s="4">
        <v>45645</v>
      </c>
    </row>
    <row r="5056" spans="1:13" x14ac:dyDescent="0.4">
      <c r="A5056">
        <v>210001706</v>
      </c>
      <c r="B5056" t="s">
        <v>2227</v>
      </c>
      <c r="C5056" t="s">
        <v>8128</v>
      </c>
      <c r="D5056" t="s">
        <v>554</v>
      </c>
      <c r="F5056" t="s">
        <v>8267</v>
      </c>
      <c r="G5056" t="s">
        <v>554</v>
      </c>
      <c r="H5056" t="s">
        <v>8267</v>
      </c>
      <c r="I5056" t="s">
        <v>692</v>
      </c>
      <c r="J5056">
        <v>310083075.02067977</v>
      </c>
      <c r="K5056">
        <v>9.1787700000000001</v>
      </c>
      <c r="L5056" s="4">
        <v>47442</v>
      </c>
      <c r="M5056" s="4">
        <v>45250</v>
      </c>
    </row>
    <row r="5057" spans="1:13" x14ac:dyDescent="0.4">
      <c r="A5057">
        <v>210001706</v>
      </c>
      <c r="B5057" t="s">
        <v>2227</v>
      </c>
      <c r="C5057" t="s">
        <v>8128</v>
      </c>
      <c r="D5057" t="s">
        <v>554</v>
      </c>
      <c r="F5057" t="s">
        <v>8268</v>
      </c>
      <c r="G5057" t="s">
        <v>554</v>
      </c>
      <c r="H5057" t="s">
        <v>8268</v>
      </c>
      <c r="I5057" t="s">
        <v>692</v>
      </c>
      <c r="J5057">
        <v>265307913.45073971</v>
      </c>
      <c r="K5057">
        <v>8.4287700000000001</v>
      </c>
      <c r="L5057" s="4">
        <v>48213</v>
      </c>
      <c r="M5057" s="4">
        <v>45657</v>
      </c>
    </row>
    <row r="5058" spans="1:13" x14ac:dyDescent="0.4">
      <c r="A5058">
        <v>210001706</v>
      </c>
      <c r="B5058" t="s">
        <v>2227</v>
      </c>
      <c r="C5058" t="s">
        <v>8128</v>
      </c>
      <c r="D5058" t="s">
        <v>554</v>
      </c>
      <c r="F5058" t="s">
        <v>8268</v>
      </c>
      <c r="G5058" t="s">
        <v>554</v>
      </c>
      <c r="H5058" t="s">
        <v>8268</v>
      </c>
      <c r="I5058" t="s">
        <v>692</v>
      </c>
      <c r="J5058">
        <v>71190734.144409105</v>
      </c>
      <c r="K5058">
        <v>8.4287700000000001</v>
      </c>
      <c r="L5058" s="4">
        <v>48213</v>
      </c>
      <c r="M5058" s="4">
        <v>45657</v>
      </c>
    </row>
    <row r="5059" spans="1:13" x14ac:dyDescent="0.4">
      <c r="A5059">
        <v>210001706</v>
      </c>
      <c r="B5059" t="s">
        <v>2227</v>
      </c>
      <c r="C5059" t="s">
        <v>8128</v>
      </c>
      <c r="D5059" t="s">
        <v>554</v>
      </c>
      <c r="F5059" t="s">
        <v>8275</v>
      </c>
      <c r="G5059" t="s">
        <v>554</v>
      </c>
      <c r="H5059" t="s">
        <v>8275</v>
      </c>
      <c r="I5059" t="s">
        <v>692</v>
      </c>
      <c r="J5059">
        <v>112119919.49043921</v>
      </c>
      <c r="K5059">
        <v>8.1787700000000001</v>
      </c>
      <c r="L5059" s="4">
        <v>48246</v>
      </c>
      <c r="M5059" s="4">
        <v>45665</v>
      </c>
    </row>
    <row r="5060" spans="1:13" x14ac:dyDescent="0.4">
      <c r="A5060">
        <v>210001706</v>
      </c>
      <c r="B5060" t="s">
        <v>2227</v>
      </c>
      <c r="C5060" t="s">
        <v>8128</v>
      </c>
      <c r="D5060" t="s">
        <v>554</v>
      </c>
      <c r="F5060" t="s">
        <v>8269</v>
      </c>
      <c r="G5060" t="s">
        <v>554</v>
      </c>
      <c r="H5060" t="s">
        <v>8269</v>
      </c>
      <c r="I5060" t="s">
        <v>692</v>
      </c>
      <c r="J5060">
        <v>86406637.855868757</v>
      </c>
      <c r="K5060">
        <v>9.3287700000000005</v>
      </c>
      <c r="L5060" s="4">
        <v>46814</v>
      </c>
      <c r="M5060" s="4">
        <v>43892</v>
      </c>
    </row>
    <row r="5061" spans="1:13" x14ac:dyDescent="0.4">
      <c r="A5061">
        <v>210001706</v>
      </c>
      <c r="B5061" t="s">
        <v>2227</v>
      </c>
      <c r="C5061" t="s">
        <v>8128</v>
      </c>
      <c r="D5061" t="s">
        <v>554</v>
      </c>
      <c r="F5061" t="s">
        <v>8269</v>
      </c>
      <c r="G5061" t="s">
        <v>554</v>
      </c>
      <c r="H5061" t="s">
        <v>8269</v>
      </c>
      <c r="I5061" t="s">
        <v>692</v>
      </c>
      <c r="J5061">
        <v>7866369.3380501242</v>
      </c>
      <c r="K5061">
        <v>9.3287700000000005</v>
      </c>
      <c r="L5061" s="4">
        <v>46814</v>
      </c>
      <c r="M5061" s="4">
        <v>43892</v>
      </c>
    </row>
    <row r="5062" spans="1:13" x14ac:dyDescent="0.4">
      <c r="A5062">
        <v>210001706</v>
      </c>
      <c r="B5062" t="s">
        <v>2227</v>
      </c>
      <c r="C5062" t="s">
        <v>8128</v>
      </c>
      <c r="D5062" t="s">
        <v>554</v>
      </c>
      <c r="F5062" t="s">
        <v>8269</v>
      </c>
      <c r="G5062" t="s">
        <v>554</v>
      </c>
      <c r="H5062" t="s">
        <v>8269</v>
      </c>
      <c r="I5062" t="s">
        <v>692</v>
      </c>
      <c r="J5062">
        <v>19477831.72666537</v>
      </c>
      <c r="K5062">
        <v>9.3287700000000005</v>
      </c>
      <c r="L5062" s="4">
        <v>46814</v>
      </c>
      <c r="M5062" s="4">
        <v>43892</v>
      </c>
    </row>
    <row r="5063" spans="1:13" x14ac:dyDescent="0.4">
      <c r="A5063">
        <v>210001706</v>
      </c>
      <c r="B5063" t="s">
        <v>2227</v>
      </c>
      <c r="C5063" t="s">
        <v>8128</v>
      </c>
      <c r="D5063" t="s">
        <v>554</v>
      </c>
      <c r="F5063" t="s">
        <v>8270</v>
      </c>
      <c r="G5063" t="s">
        <v>554</v>
      </c>
      <c r="H5063" t="s">
        <v>8270</v>
      </c>
      <c r="I5063" t="s">
        <v>692</v>
      </c>
      <c r="J5063">
        <v>387306255.80233097</v>
      </c>
      <c r="K5063">
        <v>8.2787699999999997</v>
      </c>
      <c r="L5063" s="4">
        <v>47009</v>
      </c>
      <c r="M5063" s="4">
        <v>44813</v>
      </c>
    </row>
    <row r="5064" spans="1:13" x14ac:dyDescent="0.4">
      <c r="A5064">
        <v>210001706</v>
      </c>
      <c r="B5064" t="s">
        <v>2227</v>
      </c>
      <c r="C5064" t="s">
        <v>8128</v>
      </c>
      <c r="D5064" t="s">
        <v>554</v>
      </c>
      <c r="F5064" t="s">
        <v>8270</v>
      </c>
      <c r="G5064" t="s">
        <v>554</v>
      </c>
      <c r="H5064" t="s">
        <v>8270</v>
      </c>
      <c r="I5064" t="s">
        <v>692</v>
      </c>
      <c r="J5064">
        <v>35210461.248699993</v>
      </c>
      <c r="K5064">
        <v>8.2787699999999997</v>
      </c>
      <c r="L5064" s="4">
        <v>47009</v>
      </c>
      <c r="M5064" s="4">
        <v>44817</v>
      </c>
    </row>
    <row r="5065" spans="1:13" x14ac:dyDescent="0.4">
      <c r="A5065">
        <v>210001706</v>
      </c>
      <c r="B5065" t="s">
        <v>2227</v>
      </c>
      <c r="C5065" t="s">
        <v>8128</v>
      </c>
      <c r="D5065" t="s">
        <v>554</v>
      </c>
      <c r="F5065" t="s">
        <v>8270</v>
      </c>
      <c r="G5065" t="s">
        <v>554</v>
      </c>
      <c r="H5065" t="s">
        <v>8270</v>
      </c>
      <c r="I5065" t="s">
        <v>692</v>
      </c>
      <c r="J5065">
        <v>17058098.88927912</v>
      </c>
      <c r="K5065">
        <v>8.2787699999999997</v>
      </c>
      <c r="L5065" s="4">
        <v>47009</v>
      </c>
      <c r="M5065" s="4">
        <v>44817</v>
      </c>
    </row>
    <row r="5066" spans="1:13" x14ac:dyDescent="0.4">
      <c r="A5066">
        <v>210001706</v>
      </c>
      <c r="B5066" t="s">
        <v>2227</v>
      </c>
      <c r="C5066" t="s">
        <v>8128</v>
      </c>
      <c r="D5066" t="s">
        <v>554</v>
      </c>
      <c r="F5066" t="s">
        <v>8271</v>
      </c>
      <c r="G5066" t="s">
        <v>554</v>
      </c>
      <c r="H5066" t="s">
        <v>8271</v>
      </c>
      <c r="I5066" t="s">
        <v>692</v>
      </c>
      <c r="J5066">
        <v>96481383.585718274</v>
      </c>
      <c r="K5066">
        <v>12.07877</v>
      </c>
      <c r="L5066" s="4">
        <v>47394</v>
      </c>
      <c r="M5066" s="4">
        <v>45568</v>
      </c>
    </row>
    <row r="5067" spans="1:13" x14ac:dyDescent="0.4">
      <c r="A5067">
        <v>210001706</v>
      </c>
      <c r="B5067" t="s">
        <v>2227</v>
      </c>
      <c r="C5067" t="s">
        <v>8128</v>
      </c>
      <c r="D5067" t="s">
        <v>554</v>
      </c>
      <c r="F5067" t="s">
        <v>8271</v>
      </c>
      <c r="G5067" t="s">
        <v>554</v>
      </c>
      <c r="H5067" t="s">
        <v>8271</v>
      </c>
      <c r="I5067" t="s">
        <v>692</v>
      </c>
      <c r="J5067">
        <v>117661265.6190165</v>
      </c>
      <c r="K5067">
        <v>11.32877</v>
      </c>
      <c r="L5067" s="4">
        <v>47394</v>
      </c>
      <c r="M5067" s="4">
        <v>45568</v>
      </c>
    </row>
    <row r="5068" spans="1:13" x14ac:dyDescent="0.4">
      <c r="A5068">
        <v>210001706</v>
      </c>
      <c r="B5068" t="s">
        <v>2227</v>
      </c>
      <c r="C5068" t="s">
        <v>8128</v>
      </c>
      <c r="D5068" t="s">
        <v>554</v>
      </c>
      <c r="F5068" t="s">
        <v>8272</v>
      </c>
      <c r="G5068" t="s">
        <v>554</v>
      </c>
      <c r="H5068" t="s">
        <v>8272</v>
      </c>
      <c r="I5068" t="s">
        <v>692</v>
      </c>
      <c r="J5068">
        <v>565520490.76318121</v>
      </c>
      <c r="K5068">
        <v>8.4287700000000001</v>
      </c>
      <c r="L5068" s="4">
        <v>48123</v>
      </c>
      <c r="M5068" s="4">
        <v>45198</v>
      </c>
    </row>
    <row r="5069" spans="1:13" x14ac:dyDescent="0.4">
      <c r="A5069">
        <v>210001706</v>
      </c>
      <c r="B5069" t="s">
        <v>2227</v>
      </c>
      <c r="C5069" t="s">
        <v>8128</v>
      </c>
      <c r="D5069" t="s">
        <v>554</v>
      </c>
      <c r="F5069" t="s">
        <v>8272</v>
      </c>
      <c r="G5069" t="s">
        <v>554</v>
      </c>
      <c r="H5069" t="s">
        <v>8272</v>
      </c>
      <c r="I5069" t="s">
        <v>692</v>
      </c>
      <c r="J5069">
        <v>157089023.44562551</v>
      </c>
      <c r="K5069">
        <v>8.4287700000000001</v>
      </c>
      <c r="L5069" s="4">
        <v>48123</v>
      </c>
      <c r="M5069" s="4">
        <v>45198</v>
      </c>
    </row>
    <row r="5070" spans="1:13" x14ac:dyDescent="0.4">
      <c r="A5070">
        <v>210001706</v>
      </c>
      <c r="B5070" t="s">
        <v>2227</v>
      </c>
      <c r="C5070" t="s">
        <v>8128</v>
      </c>
      <c r="D5070" t="s">
        <v>554</v>
      </c>
      <c r="F5070" t="s">
        <v>8276</v>
      </c>
      <c r="G5070" t="s">
        <v>554</v>
      </c>
      <c r="H5070" t="s">
        <v>8276</v>
      </c>
      <c r="I5070" t="s">
        <v>692</v>
      </c>
      <c r="J5070">
        <v>506520528.92033517</v>
      </c>
      <c r="K5070">
        <v>8.9287700000000001</v>
      </c>
      <c r="L5070" s="4">
        <v>47480</v>
      </c>
      <c r="M5070" s="4">
        <v>44923</v>
      </c>
    </row>
    <row r="5071" spans="1:13" x14ac:dyDescent="0.4">
      <c r="A5071">
        <v>210001706</v>
      </c>
      <c r="B5071" t="s">
        <v>2227</v>
      </c>
      <c r="C5071" t="s">
        <v>8128</v>
      </c>
      <c r="D5071" t="s">
        <v>554</v>
      </c>
      <c r="F5071" t="s">
        <v>8273</v>
      </c>
      <c r="G5071" t="s">
        <v>554</v>
      </c>
      <c r="H5071" t="s">
        <v>8273</v>
      </c>
      <c r="I5071" t="s">
        <v>692</v>
      </c>
      <c r="J5071">
        <v>342975431.58174342</v>
      </c>
      <c r="K5071">
        <v>8.6787700000000001</v>
      </c>
      <c r="L5071" s="4">
        <v>47518</v>
      </c>
      <c r="M5071" s="4">
        <v>45324</v>
      </c>
    </row>
    <row r="5072" spans="1:13" x14ac:dyDescent="0.4">
      <c r="A5072">
        <v>210001706</v>
      </c>
      <c r="B5072" t="s">
        <v>2227</v>
      </c>
      <c r="C5072" t="s">
        <v>8128</v>
      </c>
      <c r="D5072" t="s">
        <v>554</v>
      </c>
      <c r="F5072" t="s">
        <v>8273</v>
      </c>
      <c r="G5072" t="s">
        <v>554</v>
      </c>
      <c r="H5072" t="s">
        <v>8273</v>
      </c>
      <c r="I5072" t="s">
        <v>692</v>
      </c>
      <c r="J5072">
        <v>65142255.845149674</v>
      </c>
      <c r="K5072">
        <v>8.6787700000000001</v>
      </c>
      <c r="L5072" s="4">
        <v>47518</v>
      </c>
      <c r="M5072" s="4">
        <v>45324</v>
      </c>
    </row>
    <row r="5073" spans="1:13" x14ac:dyDescent="0.4">
      <c r="A5073">
        <v>210001706</v>
      </c>
      <c r="B5073" t="s">
        <v>2227</v>
      </c>
      <c r="C5073" t="s">
        <v>8128</v>
      </c>
      <c r="D5073" t="s">
        <v>554</v>
      </c>
      <c r="F5073" t="s">
        <v>8273</v>
      </c>
      <c r="G5073" t="s">
        <v>554</v>
      </c>
      <c r="H5073" t="s">
        <v>8273</v>
      </c>
      <c r="I5073" t="s">
        <v>692</v>
      </c>
      <c r="J5073">
        <v>65697812.581990004</v>
      </c>
      <c r="K5073">
        <v>8.6787700000000001</v>
      </c>
      <c r="L5073" s="4">
        <v>47518</v>
      </c>
      <c r="M5073" s="4">
        <v>45324</v>
      </c>
    </row>
    <row r="5074" spans="1:13" x14ac:dyDescent="0.4">
      <c r="A5074">
        <v>210001706</v>
      </c>
      <c r="B5074" t="s">
        <v>2227</v>
      </c>
      <c r="C5074" t="s">
        <v>8128</v>
      </c>
      <c r="D5074" t="s">
        <v>554</v>
      </c>
      <c r="F5074" t="s">
        <v>8277</v>
      </c>
      <c r="G5074" t="s">
        <v>554</v>
      </c>
      <c r="H5074" t="s">
        <v>8277</v>
      </c>
      <c r="I5074" t="s">
        <v>692</v>
      </c>
      <c r="J5074">
        <v>339107898.63187587</v>
      </c>
      <c r="K5074">
        <v>9.5287699999999997</v>
      </c>
      <c r="L5074" s="4">
        <v>46843</v>
      </c>
      <c r="M5074" s="4">
        <v>44651</v>
      </c>
    </row>
    <row r="5075" spans="1:13" x14ac:dyDescent="0.4">
      <c r="A5075">
        <v>210001706</v>
      </c>
      <c r="B5075" t="s">
        <v>2227</v>
      </c>
      <c r="C5075" t="s">
        <v>8128</v>
      </c>
      <c r="D5075" t="s">
        <v>554</v>
      </c>
      <c r="F5075" t="s">
        <v>8283</v>
      </c>
      <c r="G5075" t="s">
        <v>554</v>
      </c>
      <c r="H5075" t="s">
        <v>8283</v>
      </c>
      <c r="I5075" t="s">
        <v>692</v>
      </c>
      <c r="J5075">
        <v>391415493.00982642</v>
      </c>
      <c r="K5075">
        <v>9.4287700000000001</v>
      </c>
      <c r="L5075" s="4">
        <v>47212</v>
      </c>
      <c r="M5075" s="4">
        <v>45020</v>
      </c>
    </row>
    <row r="5076" spans="1:13" x14ac:dyDescent="0.4">
      <c r="A5076">
        <v>210001706</v>
      </c>
      <c r="B5076" t="s">
        <v>2227</v>
      </c>
      <c r="C5076" t="s">
        <v>8128</v>
      </c>
      <c r="D5076" t="s">
        <v>554</v>
      </c>
      <c r="F5076" t="s">
        <v>8283</v>
      </c>
      <c r="G5076" t="s">
        <v>554</v>
      </c>
      <c r="H5076" t="s">
        <v>8283</v>
      </c>
      <c r="I5076" t="s">
        <v>692</v>
      </c>
      <c r="J5076">
        <v>93827962.394167513</v>
      </c>
      <c r="K5076">
        <v>8.9287700000000001</v>
      </c>
      <c r="L5076" s="4">
        <v>47212</v>
      </c>
      <c r="M5076" s="4">
        <v>45020</v>
      </c>
    </row>
    <row r="5077" spans="1:13" x14ac:dyDescent="0.4">
      <c r="A5077">
        <v>210001706</v>
      </c>
      <c r="B5077" t="s">
        <v>2227</v>
      </c>
      <c r="C5077" t="s">
        <v>8128</v>
      </c>
      <c r="D5077" t="s">
        <v>554</v>
      </c>
      <c r="F5077" t="s">
        <v>8284</v>
      </c>
      <c r="G5077" t="s">
        <v>554</v>
      </c>
      <c r="H5077" t="s">
        <v>8284</v>
      </c>
      <c r="I5077" t="s">
        <v>692</v>
      </c>
      <c r="J5077">
        <v>117233785.05051219</v>
      </c>
      <c r="K5077">
        <v>7.9287700000000001</v>
      </c>
      <c r="L5077" s="4">
        <v>48108</v>
      </c>
      <c r="M5077" s="4">
        <v>45552</v>
      </c>
    </row>
    <row r="5078" spans="1:13" x14ac:dyDescent="0.4">
      <c r="A5078">
        <v>210001706</v>
      </c>
      <c r="B5078" t="s">
        <v>2227</v>
      </c>
      <c r="C5078" t="s">
        <v>8128</v>
      </c>
      <c r="D5078" t="s">
        <v>554</v>
      </c>
      <c r="F5078" t="s">
        <v>8284</v>
      </c>
      <c r="G5078" t="s">
        <v>554</v>
      </c>
      <c r="H5078" t="s">
        <v>8284</v>
      </c>
      <c r="I5078" t="s">
        <v>692</v>
      </c>
      <c r="J5078">
        <v>36235178.527011521</v>
      </c>
      <c r="K5078">
        <v>7.9287700000000001</v>
      </c>
      <c r="L5078" s="4">
        <v>48108</v>
      </c>
      <c r="M5078" s="4">
        <v>45552</v>
      </c>
    </row>
    <row r="5079" spans="1:13" x14ac:dyDescent="0.4">
      <c r="A5079">
        <v>210001706</v>
      </c>
      <c r="B5079" t="s">
        <v>2227</v>
      </c>
      <c r="C5079" t="s">
        <v>8128</v>
      </c>
      <c r="D5079" t="s">
        <v>554</v>
      </c>
      <c r="F5079" t="s">
        <v>8278</v>
      </c>
      <c r="G5079" t="s">
        <v>554</v>
      </c>
      <c r="H5079" t="s">
        <v>8278</v>
      </c>
      <c r="I5079" t="s">
        <v>692</v>
      </c>
      <c r="J5079">
        <v>181617266.22691819</v>
      </c>
      <c r="K5079">
        <v>8.4287700000000001</v>
      </c>
      <c r="L5079" s="4">
        <v>48396</v>
      </c>
      <c r="M5079" s="4">
        <v>45839</v>
      </c>
    </row>
    <row r="5080" spans="1:13" x14ac:dyDescent="0.4">
      <c r="A5080">
        <v>210001706</v>
      </c>
      <c r="B5080" t="s">
        <v>2227</v>
      </c>
      <c r="C5080" t="s">
        <v>8128</v>
      </c>
      <c r="D5080" t="s">
        <v>554</v>
      </c>
      <c r="F5080" t="s">
        <v>8279</v>
      </c>
      <c r="G5080" t="s">
        <v>554</v>
      </c>
      <c r="H5080" t="s">
        <v>8279</v>
      </c>
      <c r="I5080" t="s">
        <v>692</v>
      </c>
      <c r="J5080">
        <v>103094332.93120059</v>
      </c>
      <c r="K5080">
        <v>8.4287700000000001</v>
      </c>
      <c r="L5080" s="4">
        <v>48152</v>
      </c>
      <c r="M5080" s="4">
        <v>45596</v>
      </c>
    </row>
    <row r="5081" spans="1:13" x14ac:dyDescent="0.4">
      <c r="A5081">
        <v>210001706</v>
      </c>
      <c r="B5081" t="s">
        <v>2227</v>
      </c>
      <c r="C5081" t="s">
        <v>8128</v>
      </c>
      <c r="D5081" t="s">
        <v>554</v>
      </c>
      <c r="F5081" t="s">
        <v>8279</v>
      </c>
      <c r="G5081" t="s">
        <v>554</v>
      </c>
      <c r="H5081" t="s">
        <v>8279</v>
      </c>
      <c r="I5081" t="s">
        <v>692</v>
      </c>
      <c r="J5081">
        <v>11578243.02058549</v>
      </c>
      <c r="K5081">
        <v>8.4287700000000001</v>
      </c>
      <c r="L5081" s="4">
        <v>48152</v>
      </c>
      <c r="M5081" s="4">
        <v>45566</v>
      </c>
    </row>
    <row r="5082" spans="1:13" x14ac:dyDescent="0.4">
      <c r="A5082">
        <v>210001706</v>
      </c>
      <c r="B5082" t="s">
        <v>2227</v>
      </c>
      <c r="C5082" t="s">
        <v>8128</v>
      </c>
      <c r="D5082" t="s">
        <v>554</v>
      </c>
      <c r="F5082" t="s">
        <v>8279</v>
      </c>
      <c r="G5082" t="s">
        <v>554</v>
      </c>
      <c r="H5082" t="s">
        <v>8279</v>
      </c>
      <c r="I5082" t="s">
        <v>692</v>
      </c>
      <c r="J5082">
        <v>23128351.29000422</v>
      </c>
      <c r="K5082">
        <v>8.4287700000000001</v>
      </c>
      <c r="L5082" s="4">
        <v>48152</v>
      </c>
      <c r="M5082" s="4">
        <v>45596</v>
      </c>
    </row>
    <row r="5083" spans="1:13" x14ac:dyDescent="0.4">
      <c r="A5083">
        <v>210001706</v>
      </c>
      <c r="B5083" t="s">
        <v>2227</v>
      </c>
      <c r="C5083" t="s">
        <v>8128</v>
      </c>
      <c r="D5083" t="s">
        <v>554</v>
      </c>
      <c r="F5083" t="s">
        <v>8280</v>
      </c>
      <c r="G5083" t="s">
        <v>554</v>
      </c>
      <c r="H5083" t="s">
        <v>8280</v>
      </c>
      <c r="I5083" t="s">
        <v>692</v>
      </c>
      <c r="J5083">
        <v>51387186.667295918</v>
      </c>
      <c r="K5083">
        <v>8.4287700000000001</v>
      </c>
      <c r="L5083" s="4">
        <v>47773</v>
      </c>
      <c r="M5083" s="4">
        <v>45582</v>
      </c>
    </row>
    <row r="5084" spans="1:13" x14ac:dyDescent="0.4">
      <c r="A5084">
        <v>210001706</v>
      </c>
      <c r="B5084" t="s">
        <v>2227</v>
      </c>
      <c r="C5084" t="s">
        <v>8128</v>
      </c>
      <c r="D5084" t="s">
        <v>554</v>
      </c>
      <c r="F5084" t="s">
        <v>8280</v>
      </c>
      <c r="G5084" t="s">
        <v>554</v>
      </c>
      <c r="H5084" t="s">
        <v>8280</v>
      </c>
      <c r="I5084" t="s">
        <v>692</v>
      </c>
      <c r="J5084">
        <v>12240697.510399221</v>
      </c>
      <c r="K5084">
        <v>8.4287700000000001</v>
      </c>
      <c r="L5084" s="4">
        <v>47773</v>
      </c>
      <c r="M5084" s="4">
        <v>45582</v>
      </c>
    </row>
    <row r="5085" spans="1:13" x14ac:dyDescent="0.4">
      <c r="A5085">
        <v>210001706</v>
      </c>
      <c r="B5085" t="s">
        <v>2227</v>
      </c>
      <c r="C5085" t="s">
        <v>8128</v>
      </c>
      <c r="D5085" t="s">
        <v>554</v>
      </c>
      <c r="F5085" t="s">
        <v>8280</v>
      </c>
      <c r="G5085" t="s">
        <v>554</v>
      </c>
      <c r="H5085" t="s">
        <v>8280</v>
      </c>
      <c r="I5085" t="s">
        <v>692</v>
      </c>
      <c r="J5085">
        <v>22948926.484663259</v>
      </c>
      <c r="K5085">
        <v>8.4287700000000001</v>
      </c>
      <c r="L5085" s="4">
        <v>47773</v>
      </c>
      <c r="M5085" s="4">
        <v>45582</v>
      </c>
    </row>
    <row r="5086" spans="1:13" x14ac:dyDescent="0.4">
      <c r="A5086">
        <v>210001706</v>
      </c>
      <c r="B5086" t="s">
        <v>2227</v>
      </c>
      <c r="C5086" t="s">
        <v>8128</v>
      </c>
      <c r="D5086" t="s">
        <v>554</v>
      </c>
      <c r="F5086" t="s">
        <v>8281</v>
      </c>
      <c r="G5086" t="s">
        <v>554</v>
      </c>
      <c r="H5086" t="s">
        <v>8281</v>
      </c>
      <c r="I5086" t="s">
        <v>692</v>
      </c>
      <c r="J5086">
        <v>265847563.0066025</v>
      </c>
      <c r="K5086">
        <v>8.1787700000000001</v>
      </c>
      <c r="L5086" s="4">
        <v>47471</v>
      </c>
      <c r="M5086" s="4">
        <v>45272</v>
      </c>
    </row>
    <row r="5087" spans="1:13" x14ac:dyDescent="0.4">
      <c r="A5087">
        <v>210001706</v>
      </c>
      <c r="B5087" t="s">
        <v>2227</v>
      </c>
      <c r="C5087" t="s">
        <v>8128</v>
      </c>
      <c r="D5087" t="s">
        <v>554</v>
      </c>
      <c r="F5087" t="s">
        <v>8281</v>
      </c>
      <c r="G5087" t="s">
        <v>554</v>
      </c>
      <c r="H5087" t="s">
        <v>8281</v>
      </c>
      <c r="I5087" t="s">
        <v>692</v>
      </c>
      <c r="J5087">
        <v>71209167.415092707</v>
      </c>
      <c r="K5087">
        <v>8.1787700000000001</v>
      </c>
      <c r="L5087" s="4">
        <v>47471</v>
      </c>
      <c r="M5087" s="4">
        <v>45272</v>
      </c>
    </row>
    <row r="5088" spans="1:13" x14ac:dyDescent="0.4">
      <c r="A5088">
        <v>210001706</v>
      </c>
      <c r="B5088" t="s">
        <v>2227</v>
      </c>
      <c r="C5088" t="s">
        <v>8128</v>
      </c>
      <c r="D5088" t="s">
        <v>554</v>
      </c>
      <c r="F5088" t="s">
        <v>8285</v>
      </c>
      <c r="G5088" t="s">
        <v>554</v>
      </c>
      <c r="H5088" t="s">
        <v>8285</v>
      </c>
      <c r="I5088" t="s">
        <v>692</v>
      </c>
      <c r="J5088">
        <v>301725714.62713867</v>
      </c>
      <c r="K5088">
        <v>10.17877</v>
      </c>
      <c r="L5088" s="4">
        <v>47056</v>
      </c>
      <c r="M5088" s="4">
        <v>44134</v>
      </c>
    </row>
    <row r="5089" spans="1:13" x14ac:dyDescent="0.4">
      <c r="A5089">
        <v>210001706</v>
      </c>
      <c r="B5089" t="s">
        <v>2227</v>
      </c>
      <c r="C5089" t="s">
        <v>8128</v>
      </c>
      <c r="D5089" t="s">
        <v>554</v>
      </c>
      <c r="F5089" t="s">
        <v>8285</v>
      </c>
      <c r="G5089" t="s">
        <v>554</v>
      </c>
      <c r="H5089" t="s">
        <v>8285</v>
      </c>
      <c r="I5089" t="s">
        <v>692</v>
      </c>
      <c r="J5089">
        <v>38668718.307751358</v>
      </c>
      <c r="K5089">
        <v>9.4287700000000001</v>
      </c>
      <c r="L5089" s="4">
        <v>47056</v>
      </c>
      <c r="M5089" s="4">
        <v>44134</v>
      </c>
    </row>
    <row r="5090" spans="1:13" x14ac:dyDescent="0.4">
      <c r="A5090">
        <v>210001706</v>
      </c>
      <c r="B5090" t="s">
        <v>2227</v>
      </c>
      <c r="C5090" t="s">
        <v>8128</v>
      </c>
      <c r="D5090" t="s">
        <v>554</v>
      </c>
      <c r="F5090" t="s">
        <v>8285</v>
      </c>
      <c r="G5090" t="s">
        <v>554</v>
      </c>
      <c r="H5090" t="s">
        <v>8285</v>
      </c>
      <c r="I5090" t="s">
        <v>692</v>
      </c>
      <c r="J5090">
        <v>38811042.975633763</v>
      </c>
      <c r="K5090">
        <v>10.17877</v>
      </c>
      <c r="L5090" s="4">
        <v>47056</v>
      </c>
      <c r="M5090" s="4">
        <v>44134</v>
      </c>
    </row>
    <row r="5091" spans="1:13" x14ac:dyDescent="0.4">
      <c r="A5091">
        <v>210001706</v>
      </c>
      <c r="B5091" t="s">
        <v>2227</v>
      </c>
      <c r="C5091" t="s">
        <v>8128</v>
      </c>
      <c r="D5091" t="s">
        <v>554</v>
      </c>
      <c r="F5091" t="s">
        <v>8282</v>
      </c>
      <c r="G5091" t="s">
        <v>554</v>
      </c>
      <c r="H5091" t="s">
        <v>8282</v>
      </c>
      <c r="I5091" t="s">
        <v>692</v>
      </c>
      <c r="J5091">
        <v>1342855.337421577</v>
      </c>
      <c r="K5091">
        <v>8.4287700000000001</v>
      </c>
      <c r="L5091" s="4">
        <v>47267</v>
      </c>
      <c r="M5091" s="4">
        <v>44708</v>
      </c>
    </row>
    <row r="5092" spans="1:13" x14ac:dyDescent="0.4">
      <c r="A5092">
        <v>210001706</v>
      </c>
      <c r="B5092" t="s">
        <v>2227</v>
      </c>
      <c r="C5092" t="s">
        <v>8128</v>
      </c>
      <c r="D5092" t="s">
        <v>554</v>
      </c>
      <c r="F5092" t="s">
        <v>8282</v>
      </c>
      <c r="G5092" t="s">
        <v>554</v>
      </c>
      <c r="H5092" t="s">
        <v>8282</v>
      </c>
      <c r="I5092" t="s">
        <v>692</v>
      </c>
      <c r="J5092">
        <v>398227.49999278813</v>
      </c>
      <c r="K5092">
        <v>8.4287700000000001</v>
      </c>
      <c r="L5092" s="4">
        <v>47263</v>
      </c>
      <c r="M5092" s="4">
        <v>44708</v>
      </c>
    </row>
    <row r="5093" spans="1:13" x14ac:dyDescent="0.4">
      <c r="A5093">
        <v>210001706</v>
      </c>
      <c r="B5093" t="s">
        <v>2227</v>
      </c>
      <c r="C5093" t="s">
        <v>8128</v>
      </c>
      <c r="D5093" t="s">
        <v>554</v>
      </c>
      <c r="F5093" t="s">
        <v>8282</v>
      </c>
      <c r="G5093" t="s">
        <v>554</v>
      </c>
      <c r="H5093" t="s">
        <v>8282</v>
      </c>
      <c r="I5093" t="s">
        <v>692</v>
      </c>
      <c r="J5093">
        <v>230123841.97626609</v>
      </c>
      <c r="K5093">
        <v>8.4287700000000001</v>
      </c>
      <c r="L5093" s="4">
        <v>47263</v>
      </c>
      <c r="M5093" s="4">
        <v>44708</v>
      </c>
    </row>
    <row r="5094" spans="1:13" x14ac:dyDescent="0.4">
      <c r="A5094">
        <v>210001706</v>
      </c>
      <c r="B5094" t="s">
        <v>2227</v>
      </c>
      <c r="C5094" t="s">
        <v>8128</v>
      </c>
      <c r="D5094" t="s">
        <v>554</v>
      </c>
      <c r="F5094" t="s">
        <v>8282</v>
      </c>
      <c r="G5094" t="s">
        <v>554</v>
      </c>
      <c r="H5094" t="s">
        <v>8282</v>
      </c>
      <c r="I5094" t="s">
        <v>692</v>
      </c>
      <c r="J5094">
        <v>52569722.187244236</v>
      </c>
      <c r="K5094">
        <v>8.4287700000000001</v>
      </c>
      <c r="L5094" s="4">
        <v>47266</v>
      </c>
      <c r="M5094" s="4">
        <v>44708</v>
      </c>
    </row>
    <row r="5095" spans="1:13" x14ac:dyDescent="0.4">
      <c r="A5095">
        <v>210001706</v>
      </c>
      <c r="B5095" t="s">
        <v>2227</v>
      </c>
      <c r="C5095" t="s">
        <v>8128</v>
      </c>
      <c r="D5095" t="s">
        <v>554</v>
      </c>
      <c r="F5095" t="s">
        <v>8282</v>
      </c>
      <c r="G5095" t="s">
        <v>554</v>
      </c>
      <c r="H5095" t="s">
        <v>8282</v>
      </c>
      <c r="I5095" t="s">
        <v>692</v>
      </c>
      <c r="J5095">
        <v>38071331.100062303</v>
      </c>
      <c r="K5095">
        <v>8.4287700000000001</v>
      </c>
      <c r="L5095" s="4">
        <v>47265</v>
      </c>
      <c r="M5095" s="4">
        <v>44708</v>
      </c>
    </row>
    <row r="5096" spans="1:13" x14ac:dyDescent="0.4">
      <c r="A5096">
        <v>210001706</v>
      </c>
      <c r="B5096" t="s">
        <v>2227</v>
      </c>
      <c r="C5096" t="s">
        <v>8128</v>
      </c>
      <c r="D5096" t="s">
        <v>554</v>
      </c>
      <c r="F5096" t="s">
        <v>8282</v>
      </c>
      <c r="G5096" t="s">
        <v>554</v>
      </c>
      <c r="H5096" t="s">
        <v>8282</v>
      </c>
      <c r="I5096" t="s">
        <v>692</v>
      </c>
      <c r="J5096">
        <v>38262644.862789631</v>
      </c>
      <c r="K5096">
        <v>8.4287700000000001</v>
      </c>
      <c r="L5096" s="4">
        <v>47265</v>
      </c>
      <c r="M5096" s="4">
        <v>44708</v>
      </c>
    </row>
    <row r="5097" spans="1:13" x14ac:dyDescent="0.4">
      <c r="A5097">
        <v>210001706</v>
      </c>
      <c r="B5097" t="s">
        <v>2227</v>
      </c>
      <c r="C5097" t="s">
        <v>8128</v>
      </c>
      <c r="D5097" t="s">
        <v>554</v>
      </c>
      <c r="F5097" t="s">
        <v>8286</v>
      </c>
      <c r="G5097" t="s">
        <v>554</v>
      </c>
      <c r="H5097" t="s">
        <v>8286</v>
      </c>
      <c r="I5097" t="s">
        <v>692</v>
      </c>
      <c r="J5097">
        <v>13043563.653641211</v>
      </c>
      <c r="K5097">
        <v>8.4287700000000001</v>
      </c>
      <c r="L5097" s="4">
        <v>48257</v>
      </c>
      <c r="M5097" s="4">
        <v>45335</v>
      </c>
    </row>
    <row r="5098" spans="1:13" x14ac:dyDescent="0.4">
      <c r="A5098">
        <v>210001706</v>
      </c>
      <c r="B5098" t="s">
        <v>2227</v>
      </c>
      <c r="C5098" t="s">
        <v>8128</v>
      </c>
      <c r="D5098" t="s">
        <v>554</v>
      </c>
      <c r="F5098" t="s">
        <v>8286</v>
      </c>
      <c r="G5098" t="s">
        <v>554</v>
      </c>
      <c r="H5098" t="s">
        <v>8286</v>
      </c>
      <c r="I5098" t="s">
        <v>692</v>
      </c>
      <c r="J5098">
        <v>352781354.43102598</v>
      </c>
      <c r="K5098">
        <v>8.4287700000000001</v>
      </c>
      <c r="L5098" s="4">
        <v>48257</v>
      </c>
      <c r="M5098" s="4">
        <v>45335</v>
      </c>
    </row>
    <row r="5099" spans="1:13" x14ac:dyDescent="0.4">
      <c r="A5099">
        <v>210001706</v>
      </c>
      <c r="B5099" t="s">
        <v>2227</v>
      </c>
      <c r="C5099" t="s">
        <v>8128</v>
      </c>
      <c r="D5099" t="s">
        <v>554</v>
      </c>
      <c r="F5099" t="s">
        <v>8287</v>
      </c>
      <c r="G5099" t="s">
        <v>554</v>
      </c>
      <c r="H5099" t="s">
        <v>8287</v>
      </c>
      <c r="I5099" t="s">
        <v>692</v>
      </c>
      <c r="J5099">
        <v>265120755.40292221</v>
      </c>
      <c r="K5099">
        <v>8.5287699999999997</v>
      </c>
      <c r="L5099" s="4">
        <v>46582</v>
      </c>
      <c r="M5099" s="4">
        <v>44391</v>
      </c>
    </row>
    <row r="5100" spans="1:13" x14ac:dyDescent="0.4">
      <c r="A5100">
        <v>210001706</v>
      </c>
      <c r="B5100" t="s">
        <v>2227</v>
      </c>
      <c r="C5100" t="s">
        <v>8128</v>
      </c>
      <c r="D5100" t="s">
        <v>554</v>
      </c>
      <c r="F5100" t="s">
        <v>8287</v>
      </c>
      <c r="G5100" t="s">
        <v>554</v>
      </c>
      <c r="H5100" t="s">
        <v>8287</v>
      </c>
      <c r="I5100" t="s">
        <v>692</v>
      </c>
      <c r="J5100">
        <v>41250082.022693962</v>
      </c>
      <c r="K5100">
        <v>8.5287699999999997</v>
      </c>
      <c r="L5100" s="4">
        <v>46582</v>
      </c>
      <c r="M5100" s="4">
        <v>44391</v>
      </c>
    </row>
    <row r="5101" spans="1:13" x14ac:dyDescent="0.4">
      <c r="A5101">
        <v>210001706</v>
      </c>
      <c r="B5101" t="s">
        <v>2227</v>
      </c>
      <c r="C5101" t="s">
        <v>8128</v>
      </c>
      <c r="D5101" t="s">
        <v>554</v>
      </c>
      <c r="F5101" t="s">
        <v>8288</v>
      </c>
      <c r="G5101" t="s">
        <v>554</v>
      </c>
      <c r="H5101" t="s">
        <v>8288</v>
      </c>
      <c r="I5101" t="s">
        <v>692</v>
      </c>
      <c r="J5101">
        <v>210518235.65852451</v>
      </c>
      <c r="K5101">
        <v>8.4287700000000001</v>
      </c>
      <c r="L5101" s="4">
        <v>48138</v>
      </c>
      <c r="M5101" s="4">
        <v>45582</v>
      </c>
    </row>
    <row r="5102" spans="1:13" x14ac:dyDescent="0.4">
      <c r="A5102">
        <v>210001706</v>
      </c>
      <c r="B5102" t="s">
        <v>2227</v>
      </c>
      <c r="C5102" t="s">
        <v>8128</v>
      </c>
      <c r="D5102" t="s">
        <v>554</v>
      </c>
      <c r="F5102" t="s">
        <v>8288</v>
      </c>
      <c r="G5102" t="s">
        <v>554</v>
      </c>
      <c r="H5102" t="s">
        <v>8288</v>
      </c>
      <c r="I5102" t="s">
        <v>692</v>
      </c>
      <c r="J5102">
        <v>22159814.435510028</v>
      </c>
      <c r="K5102">
        <v>8.4287700000000001</v>
      </c>
      <c r="L5102" s="4">
        <v>47773</v>
      </c>
      <c r="M5102" s="4">
        <v>45582</v>
      </c>
    </row>
    <row r="5103" spans="1:13" x14ac:dyDescent="0.4">
      <c r="A5103">
        <v>210001706</v>
      </c>
      <c r="B5103" t="s">
        <v>2227</v>
      </c>
      <c r="C5103" t="s">
        <v>8128</v>
      </c>
      <c r="D5103" t="s">
        <v>554</v>
      </c>
      <c r="F5103" t="s">
        <v>8289</v>
      </c>
      <c r="G5103" t="s">
        <v>554</v>
      </c>
      <c r="H5103" t="s">
        <v>8289</v>
      </c>
      <c r="I5103" t="s">
        <v>692</v>
      </c>
      <c r="J5103">
        <v>130289179.7924587</v>
      </c>
      <c r="K5103">
        <v>8.1787700000000001</v>
      </c>
      <c r="L5103" s="4">
        <v>48285</v>
      </c>
      <c r="M5103" s="4">
        <v>45728</v>
      </c>
    </row>
    <row r="5104" spans="1:13" x14ac:dyDescent="0.4">
      <c r="A5104">
        <v>210001706</v>
      </c>
      <c r="B5104" t="s">
        <v>2227</v>
      </c>
      <c r="C5104" t="s">
        <v>8128</v>
      </c>
      <c r="D5104" t="s">
        <v>554</v>
      </c>
      <c r="F5104" t="s">
        <v>9776</v>
      </c>
      <c r="G5104" t="s">
        <v>554</v>
      </c>
      <c r="H5104" t="s">
        <v>9776</v>
      </c>
      <c r="I5104" t="s">
        <v>692</v>
      </c>
      <c r="J5104">
        <v>179348053.44624779</v>
      </c>
      <c r="K5104">
        <v>8.6787700000000001</v>
      </c>
      <c r="L5104" s="4">
        <v>48465</v>
      </c>
      <c r="M5104" s="4">
        <v>45908</v>
      </c>
    </row>
    <row r="5105" spans="1:13" x14ac:dyDescent="0.4">
      <c r="A5105">
        <v>210001706</v>
      </c>
      <c r="B5105" t="s">
        <v>2227</v>
      </c>
      <c r="C5105" t="s">
        <v>8128</v>
      </c>
      <c r="D5105" t="s">
        <v>554</v>
      </c>
      <c r="F5105" t="s">
        <v>9776</v>
      </c>
      <c r="G5105" t="s">
        <v>554</v>
      </c>
      <c r="H5105" t="s">
        <v>9776</v>
      </c>
      <c r="I5105" t="s">
        <v>692</v>
      </c>
      <c r="J5105">
        <v>46999570.814616248</v>
      </c>
      <c r="K5105">
        <v>8.6787700000000001</v>
      </c>
      <c r="L5105" s="4">
        <v>48465</v>
      </c>
      <c r="M5105" s="4">
        <v>45908</v>
      </c>
    </row>
    <row r="5106" spans="1:13" x14ac:dyDescent="0.4">
      <c r="A5106">
        <v>210001706</v>
      </c>
      <c r="B5106" t="s">
        <v>2227</v>
      </c>
      <c r="C5106" t="s">
        <v>8128</v>
      </c>
      <c r="D5106" t="s">
        <v>554</v>
      </c>
      <c r="F5106" t="s">
        <v>8292</v>
      </c>
      <c r="G5106" t="s">
        <v>554</v>
      </c>
      <c r="H5106" t="s">
        <v>8292</v>
      </c>
      <c r="I5106" t="s">
        <v>692</v>
      </c>
      <c r="J5106">
        <v>102661783.8177913</v>
      </c>
      <c r="K5106">
        <v>8.6787700000000001</v>
      </c>
      <c r="L5106" s="4">
        <v>48110</v>
      </c>
      <c r="M5106" s="4">
        <v>45554</v>
      </c>
    </row>
    <row r="5107" spans="1:13" x14ac:dyDescent="0.4">
      <c r="A5107">
        <v>210001706</v>
      </c>
      <c r="B5107" t="s">
        <v>2227</v>
      </c>
      <c r="C5107" t="s">
        <v>8128</v>
      </c>
      <c r="D5107" t="s">
        <v>554</v>
      </c>
      <c r="F5107" t="s">
        <v>8292</v>
      </c>
      <c r="G5107" t="s">
        <v>554</v>
      </c>
      <c r="H5107" t="s">
        <v>8292</v>
      </c>
      <c r="I5107" t="s">
        <v>692</v>
      </c>
      <c r="J5107">
        <v>257961060.08094451</v>
      </c>
      <c r="K5107">
        <v>8.4287700000000001</v>
      </c>
      <c r="L5107" s="4">
        <v>48110</v>
      </c>
      <c r="M5107" s="4">
        <v>45797</v>
      </c>
    </row>
    <row r="5108" spans="1:13" x14ac:dyDescent="0.4">
      <c r="A5108">
        <v>210001706</v>
      </c>
      <c r="B5108" t="s">
        <v>2227</v>
      </c>
      <c r="C5108" t="s">
        <v>8128</v>
      </c>
      <c r="D5108" t="s">
        <v>554</v>
      </c>
      <c r="F5108" t="s">
        <v>8293</v>
      </c>
      <c r="G5108" t="s">
        <v>554</v>
      </c>
      <c r="H5108" t="s">
        <v>8293</v>
      </c>
      <c r="I5108" t="s">
        <v>692</v>
      </c>
      <c r="J5108">
        <v>12546398.748037141</v>
      </c>
      <c r="K5108">
        <v>9.6787700000000001</v>
      </c>
      <c r="L5108" s="4">
        <v>47239</v>
      </c>
      <c r="M5108" s="4">
        <v>44077</v>
      </c>
    </row>
    <row r="5109" spans="1:13" x14ac:dyDescent="0.4">
      <c r="A5109">
        <v>210001706</v>
      </c>
      <c r="B5109" t="s">
        <v>2227</v>
      </c>
      <c r="C5109" t="s">
        <v>8128</v>
      </c>
      <c r="D5109" t="s">
        <v>554</v>
      </c>
      <c r="F5109" t="s">
        <v>8293</v>
      </c>
      <c r="G5109" t="s">
        <v>554</v>
      </c>
      <c r="H5109" t="s">
        <v>8293</v>
      </c>
      <c r="I5109" t="s">
        <v>692</v>
      </c>
      <c r="J5109">
        <v>292068844.92609978</v>
      </c>
      <c r="K5109">
        <v>9.6787700000000001</v>
      </c>
      <c r="L5109" s="4">
        <v>47239</v>
      </c>
      <c r="M5109" s="4">
        <v>44077</v>
      </c>
    </row>
    <row r="5110" spans="1:13" x14ac:dyDescent="0.4">
      <c r="A5110">
        <v>210001706</v>
      </c>
      <c r="B5110" t="s">
        <v>2227</v>
      </c>
      <c r="C5110" t="s">
        <v>8128</v>
      </c>
      <c r="D5110" t="s">
        <v>554</v>
      </c>
      <c r="F5110" t="s">
        <v>8290</v>
      </c>
      <c r="G5110" t="s">
        <v>554</v>
      </c>
      <c r="H5110" t="s">
        <v>8290</v>
      </c>
      <c r="I5110" t="s">
        <v>692</v>
      </c>
      <c r="J5110">
        <v>13030636.71826425</v>
      </c>
      <c r="K5110">
        <v>8.5248699999999999</v>
      </c>
      <c r="L5110" s="4">
        <v>46776</v>
      </c>
      <c r="M5110" s="4">
        <v>43670</v>
      </c>
    </row>
    <row r="5111" spans="1:13" x14ac:dyDescent="0.4">
      <c r="A5111">
        <v>210001706</v>
      </c>
      <c r="B5111" t="s">
        <v>2227</v>
      </c>
      <c r="C5111" t="s">
        <v>8128</v>
      </c>
      <c r="D5111" t="s">
        <v>554</v>
      </c>
      <c r="F5111" t="s">
        <v>8290</v>
      </c>
      <c r="G5111" t="s">
        <v>554</v>
      </c>
      <c r="H5111" t="s">
        <v>8290</v>
      </c>
      <c r="I5111" t="s">
        <v>692</v>
      </c>
      <c r="J5111">
        <v>65032808.175992116</v>
      </c>
      <c r="K5111">
        <v>8.6787700000000001</v>
      </c>
      <c r="L5111" s="4">
        <v>46958</v>
      </c>
      <c r="M5111" s="4">
        <v>43670</v>
      </c>
    </row>
    <row r="5112" spans="1:13" x14ac:dyDescent="0.4">
      <c r="A5112">
        <v>210001706</v>
      </c>
      <c r="B5112" t="s">
        <v>2227</v>
      </c>
      <c r="C5112" t="s">
        <v>8128</v>
      </c>
      <c r="D5112" t="s">
        <v>554</v>
      </c>
      <c r="F5112" t="s">
        <v>8290</v>
      </c>
      <c r="G5112" t="s">
        <v>554</v>
      </c>
      <c r="H5112" t="s">
        <v>8290</v>
      </c>
      <c r="I5112" t="s">
        <v>692</v>
      </c>
      <c r="J5112">
        <v>20271399.488845401</v>
      </c>
      <c r="K5112">
        <v>8.6787700000000001</v>
      </c>
      <c r="L5112" s="4">
        <v>46958</v>
      </c>
      <c r="M5112" s="4">
        <v>45756</v>
      </c>
    </row>
    <row r="5113" spans="1:13" x14ac:dyDescent="0.4">
      <c r="A5113">
        <v>210001706</v>
      </c>
      <c r="B5113" t="s">
        <v>2227</v>
      </c>
      <c r="C5113" t="s">
        <v>8128</v>
      </c>
      <c r="D5113" t="s">
        <v>554</v>
      </c>
      <c r="F5113" t="s">
        <v>8291</v>
      </c>
      <c r="G5113" t="s">
        <v>554</v>
      </c>
      <c r="H5113" t="s">
        <v>8291</v>
      </c>
      <c r="I5113" t="s">
        <v>692</v>
      </c>
      <c r="J5113">
        <v>204287539.6827195</v>
      </c>
      <c r="K5113">
        <v>8.1787700000000001</v>
      </c>
      <c r="L5113" s="4">
        <v>48053</v>
      </c>
      <c r="M5113" s="4">
        <v>45474</v>
      </c>
    </row>
    <row r="5114" spans="1:13" x14ac:dyDescent="0.4">
      <c r="A5114">
        <v>210001706</v>
      </c>
      <c r="B5114" t="s">
        <v>2227</v>
      </c>
      <c r="C5114" t="s">
        <v>8128</v>
      </c>
      <c r="D5114" t="s">
        <v>554</v>
      </c>
      <c r="F5114" t="s">
        <v>8291</v>
      </c>
      <c r="G5114" t="s">
        <v>554</v>
      </c>
      <c r="H5114" t="s">
        <v>8291</v>
      </c>
      <c r="I5114" t="s">
        <v>692</v>
      </c>
      <c r="J5114">
        <v>68095846.5609065</v>
      </c>
      <c r="K5114">
        <v>8.1787700000000001</v>
      </c>
      <c r="L5114" s="4">
        <v>48053</v>
      </c>
      <c r="M5114" s="4">
        <v>45497</v>
      </c>
    </row>
    <row r="5115" spans="1:13" x14ac:dyDescent="0.4">
      <c r="A5115">
        <v>210001706</v>
      </c>
      <c r="B5115" t="s">
        <v>2227</v>
      </c>
      <c r="C5115" t="s">
        <v>8128</v>
      </c>
      <c r="D5115" t="s">
        <v>554</v>
      </c>
      <c r="F5115" t="s">
        <v>8294</v>
      </c>
      <c r="G5115" t="s">
        <v>554</v>
      </c>
      <c r="H5115" t="s">
        <v>8294</v>
      </c>
      <c r="I5115" t="s">
        <v>692</v>
      </c>
      <c r="J5115">
        <v>263663884.66078421</v>
      </c>
      <c r="K5115">
        <v>8.5287699999999997</v>
      </c>
      <c r="L5115" s="4">
        <v>46477</v>
      </c>
      <c r="M5115" s="4">
        <v>43363</v>
      </c>
    </row>
    <row r="5116" spans="1:13" x14ac:dyDescent="0.4">
      <c r="A5116">
        <v>210001706</v>
      </c>
      <c r="B5116" t="s">
        <v>2227</v>
      </c>
      <c r="C5116" t="s">
        <v>8128</v>
      </c>
      <c r="D5116" t="s">
        <v>554</v>
      </c>
      <c r="F5116" t="s">
        <v>8294</v>
      </c>
      <c r="G5116" t="s">
        <v>554</v>
      </c>
      <c r="H5116" t="s">
        <v>8294</v>
      </c>
      <c r="I5116" t="s">
        <v>692</v>
      </c>
      <c r="J5116">
        <v>194649328.44481501</v>
      </c>
      <c r="K5116">
        <v>8.5287699999999997</v>
      </c>
      <c r="L5116" s="4">
        <v>46477</v>
      </c>
      <c r="M5116" s="4">
        <v>43363</v>
      </c>
    </row>
    <row r="5117" spans="1:13" x14ac:dyDescent="0.4">
      <c r="A5117">
        <v>210001706</v>
      </c>
      <c r="B5117" t="s">
        <v>2227</v>
      </c>
      <c r="C5117" t="s">
        <v>8128</v>
      </c>
      <c r="D5117" t="s">
        <v>554</v>
      </c>
      <c r="F5117" t="s">
        <v>8297</v>
      </c>
      <c r="G5117" t="s">
        <v>554</v>
      </c>
      <c r="H5117" t="s">
        <v>8297</v>
      </c>
      <c r="I5117" t="s">
        <v>692</v>
      </c>
      <c r="J5117">
        <v>430512630.79222071</v>
      </c>
      <c r="K5117">
        <v>8.9287700000000001</v>
      </c>
      <c r="L5117" s="4">
        <v>47301</v>
      </c>
      <c r="M5117" s="4">
        <v>44742</v>
      </c>
    </row>
    <row r="5118" spans="1:13" x14ac:dyDescent="0.4">
      <c r="A5118">
        <v>210001706</v>
      </c>
      <c r="B5118" t="s">
        <v>2227</v>
      </c>
      <c r="C5118" t="s">
        <v>8128</v>
      </c>
      <c r="D5118" t="s">
        <v>554</v>
      </c>
      <c r="F5118" t="s">
        <v>8298</v>
      </c>
      <c r="G5118" t="s">
        <v>554</v>
      </c>
      <c r="H5118" t="s">
        <v>8298</v>
      </c>
      <c r="I5118" t="s">
        <v>692</v>
      </c>
      <c r="J5118">
        <v>89665524.05168055</v>
      </c>
      <c r="K5118">
        <v>8.1787700000000001</v>
      </c>
      <c r="L5118" s="4">
        <v>48169</v>
      </c>
      <c r="M5118" s="4">
        <v>45611</v>
      </c>
    </row>
    <row r="5119" spans="1:13" x14ac:dyDescent="0.4">
      <c r="A5119">
        <v>210001706</v>
      </c>
      <c r="B5119" t="s">
        <v>2227</v>
      </c>
      <c r="C5119" t="s">
        <v>8128</v>
      </c>
      <c r="D5119" t="s">
        <v>554</v>
      </c>
      <c r="F5119" t="s">
        <v>8299</v>
      </c>
      <c r="G5119" t="s">
        <v>554</v>
      </c>
      <c r="H5119" t="s">
        <v>8299</v>
      </c>
      <c r="I5119" t="s">
        <v>692</v>
      </c>
      <c r="J5119">
        <v>451028878.66788262</v>
      </c>
      <c r="K5119">
        <v>8.6787700000000001</v>
      </c>
      <c r="L5119" s="4">
        <v>47576</v>
      </c>
      <c r="M5119" s="4">
        <v>43922</v>
      </c>
    </row>
    <row r="5120" spans="1:13" x14ac:dyDescent="0.4">
      <c r="A5120">
        <v>210001706</v>
      </c>
      <c r="B5120" t="s">
        <v>2227</v>
      </c>
      <c r="C5120" t="s">
        <v>8128</v>
      </c>
      <c r="D5120" t="s">
        <v>554</v>
      </c>
      <c r="F5120" t="s">
        <v>8295</v>
      </c>
      <c r="G5120" t="s">
        <v>554</v>
      </c>
      <c r="H5120" t="s">
        <v>8295</v>
      </c>
      <c r="I5120" t="s">
        <v>692</v>
      </c>
      <c r="J5120">
        <v>567545342.13695443</v>
      </c>
      <c r="K5120">
        <v>8.9287700000000001</v>
      </c>
      <c r="L5120" s="4">
        <v>47824</v>
      </c>
      <c r="M5120" s="4">
        <v>45267</v>
      </c>
    </row>
    <row r="5121" spans="1:13" x14ac:dyDescent="0.4">
      <c r="A5121">
        <v>210001706</v>
      </c>
      <c r="B5121" t="s">
        <v>2227</v>
      </c>
      <c r="C5121" t="s">
        <v>8128</v>
      </c>
      <c r="D5121" t="s">
        <v>554</v>
      </c>
      <c r="F5121" t="s">
        <v>8296</v>
      </c>
      <c r="G5121" t="s">
        <v>554</v>
      </c>
      <c r="H5121" t="s">
        <v>8296</v>
      </c>
      <c r="I5121" t="s">
        <v>692</v>
      </c>
      <c r="J5121">
        <v>111035379.92646611</v>
      </c>
      <c r="K5121">
        <v>8.6787700000000001</v>
      </c>
      <c r="L5121" s="4">
        <v>48031</v>
      </c>
      <c r="M5121" s="4">
        <v>45475</v>
      </c>
    </row>
    <row r="5122" spans="1:13" x14ac:dyDescent="0.4">
      <c r="A5122">
        <v>210001706</v>
      </c>
      <c r="B5122" t="s">
        <v>2227</v>
      </c>
      <c r="C5122" t="s">
        <v>8128</v>
      </c>
      <c r="D5122" t="s">
        <v>554</v>
      </c>
      <c r="F5122" t="s">
        <v>8296</v>
      </c>
      <c r="G5122" t="s">
        <v>554</v>
      </c>
      <c r="H5122" t="s">
        <v>8296</v>
      </c>
      <c r="I5122" t="s">
        <v>692</v>
      </c>
      <c r="J5122">
        <v>11395802.420352921</v>
      </c>
      <c r="K5122">
        <v>8.6787700000000001</v>
      </c>
      <c r="L5122" s="4">
        <v>48031</v>
      </c>
      <c r="M5122" s="4">
        <v>45758</v>
      </c>
    </row>
    <row r="5123" spans="1:13" x14ac:dyDescent="0.4">
      <c r="A5123">
        <v>210001706</v>
      </c>
      <c r="B5123" t="s">
        <v>2227</v>
      </c>
      <c r="C5123" t="s">
        <v>8128</v>
      </c>
      <c r="D5123" t="s">
        <v>554</v>
      </c>
      <c r="F5123" t="s">
        <v>8296</v>
      </c>
      <c r="G5123" t="s">
        <v>554</v>
      </c>
      <c r="H5123" t="s">
        <v>8296</v>
      </c>
      <c r="I5123" t="s">
        <v>692</v>
      </c>
      <c r="J5123">
        <v>6867099.7935437178</v>
      </c>
      <c r="K5123">
        <v>8.6787700000000001</v>
      </c>
      <c r="L5123" s="4">
        <v>48031</v>
      </c>
      <c r="M5123" s="4">
        <v>45769</v>
      </c>
    </row>
    <row r="5124" spans="1:13" x14ac:dyDescent="0.4">
      <c r="A5124">
        <v>210001706</v>
      </c>
      <c r="B5124" t="s">
        <v>2227</v>
      </c>
      <c r="C5124" t="s">
        <v>8128</v>
      </c>
      <c r="D5124" t="s">
        <v>554</v>
      </c>
      <c r="F5124" t="s">
        <v>8296</v>
      </c>
      <c r="G5124" t="s">
        <v>554</v>
      </c>
      <c r="H5124" t="s">
        <v>8296</v>
      </c>
      <c r="I5124" t="s">
        <v>692</v>
      </c>
      <c r="J5124">
        <v>5341078.4367035311</v>
      </c>
      <c r="K5124">
        <v>8.6787700000000001</v>
      </c>
      <c r="L5124" s="4">
        <v>48031</v>
      </c>
      <c r="M5124" s="4">
        <v>45769</v>
      </c>
    </row>
    <row r="5125" spans="1:13" x14ac:dyDescent="0.4">
      <c r="A5125">
        <v>210001706</v>
      </c>
      <c r="B5125" t="s">
        <v>2227</v>
      </c>
      <c r="C5125" t="s">
        <v>8128</v>
      </c>
      <c r="D5125" t="s">
        <v>554</v>
      </c>
      <c r="F5125" t="s">
        <v>8296</v>
      </c>
      <c r="G5125" t="s">
        <v>554</v>
      </c>
      <c r="H5125" t="s">
        <v>8296</v>
      </c>
      <c r="I5125" t="s">
        <v>692</v>
      </c>
      <c r="J5125">
        <v>1869377.8953777819</v>
      </c>
      <c r="K5125">
        <v>8.6787700000000001</v>
      </c>
      <c r="L5125" s="4">
        <v>48031</v>
      </c>
      <c r="M5125" s="4">
        <v>45838</v>
      </c>
    </row>
    <row r="5126" spans="1:13" x14ac:dyDescent="0.4">
      <c r="A5126">
        <v>210001706</v>
      </c>
      <c r="B5126" t="s">
        <v>2227</v>
      </c>
      <c r="C5126" t="s">
        <v>8128</v>
      </c>
      <c r="D5126" t="s">
        <v>554</v>
      </c>
      <c r="F5126" t="s">
        <v>8296</v>
      </c>
      <c r="G5126" t="s">
        <v>554</v>
      </c>
      <c r="H5126" t="s">
        <v>8296</v>
      </c>
      <c r="I5126" t="s">
        <v>692</v>
      </c>
      <c r="J5126">
        <v>1912321.15657149</v>
      </c>
      <c r="K5126">
        <v>8.6787700000000001</v>
      </c>
      <c r="L5126" s="4">
        <v>48031</v>
      </c>
      <c r="M5126" s="4">
        <v>45870</v>
      </c>
    </row>
    <row r="5127" spans="1:13" x14ac:dyDescent="0.4">
      <c r="A5127">
        <v>210001706</v>
      </c>
      <c r="B5127" t="s">
        <v>2227</v>
      </c>
      <c r="C5127" t="s">
        <v>8128</v>
      </c>
      <c r="D5127" t="s">
        <v>554</v>
      </c>
      <c r="F5127" t="s">
        <v>8296</v>
      </c>
      <c r="G5127" t="s">
        <v>554</v>
      </c>
      <c r="H5127" t="s">
        <v>8296</v>
      </c>
      <c r="I5127" t="s">
        <v>692</v>
      </c>
      <c r="J5127">
        <v>1185638.630289624</v>
      </c>
      <c r="K5127">
        <v>8.6787700000000001</v>
      </c>
      <c r="L5127" s="4">
        <v>48031</v>
      </c>
      <c r="M5127" s="4">
        <v>45877</v>
      </c>
    </row>
    <row r="5128" spans="1:13" x14ac:dyDescent="0.4">
      <c r="A5128">
        <v>210001706</v>
      </c>
      <c r="B5128" t="s">
        <v>2227</v>
      </c>
      <c r="C5128" t="s">
        <v>8128</v>
      </c>
      <c r="D5128" t="s">
        <v>554</v>
      </c>
      <c r="F5128" t="s">
        <v>8300</v>
      </c>
      <c r="G5128" t="s">
        <v>554</v>
      </c>
      <c r="H5128" t="s">
        <v>8300</v>
      </c>
      <c r="I5128" t="s">
        <v>692</v>
      </c>
      <c r="J5128">
        <v>16729904.52744671</v>
      </c>
      <c r="K5128">
        <v>8.4287700000000001</v>
      </c>
      <c r="L5128" s="4">
        <v>48323</v>
      </c>
      <c r="M5128" s="4">
        <v>45762</v>
      </c>
    </row>
    <row r="5129" spans="1:13" x14ac:dyDescent="0.4">
      <c r="A5129">
        <v>210001706</v>
      </c>
      <c r="B5129" t="s">
        <v>2227</v>
      </c>
      <c r="C5129" t="s">
        <v>8128</v>
      </c>
      <c r="D5129" t="s">
        <v>554</v>
      </c>
      <c r="F5129" t="s">
        <v>8300</v>
      </c>
      <c r="G5129" t="s">
        <v>554</v>
      </c>
      <c r="H5129" t="s">
        <v>8300</v>
      </c>
      <c r="I5129" t="s">
        <v>692</v>
      </c>
      <c r="J5129">
        <v>220521053.5891144</v>
      </c>
      <c r="K5129">
        <v>8.4287700000000001</v>
      </c>
      <c r="L5129" s="4">
        <v>48323</v>
      </c>
      <c r="M5129" s="4">
        <v>45762</v>
      </c>
    </row>
    <row r="5130" spans="1:13" x14ac:dyDescent="0.4">
      <c r="A5130">
        <v>210001706</v>
      </c>
      <c r="B5130" t="s">
        <v>2227</v>
      </c>
      <c r="C5130" t="s">
        <v>8128</v>
      </c>
      <c r="D5130" t="s">
        <v>554</v>
      </c>
      <c r="F5130" t="s">
        <v>8301</v>
      </c>
      <c r="G5130" t="s">
        <v>554</v>
      </c>
      <c r="H5130" t="s">
        <v>8301</v>
      </c>
      <c r="I5130" t="s">
        <v>692</v>
      </c>
      <c r="J5130">
        <v>83632891.662658185</v>
      </c>
      <c r="K5130">
        <v>8.6787700000000001</v>
      </c>
      <c r="L5130" s="4">
        <v>48122</v>
      </c>
      <c r="M5130" s="4">
        <v>45541</v>
      </c>
    </row>
    <row r="5131" spans="1:13" x14ac:dyDescent="0.4">
      <c r="A5131">
        <v>210001706</v>
      </c>
      <c r="B5131" t="s">
        <v>2227</v>
      </c>
      <c r="C5131" t="s">
        <v>8128</v>
      </c>
      <c r="D5131" t="s">
        <v>554</v>
      </c>
      <c r="F5131" t="s">
        <v>8301</v>
      </c>
      <c r="G5131" t="s">
        <v>554</v>
      </c>
      <c r="H5131" t="s">
        <v>8301</v>
      </c>
      <c r="I5131" t="s">
        <v>692</v>
      </c>
      <c r="J5131">
        <v>16895533.38398359</v>
      </c>
      <c r="K5131">
        <v>8.2593700000000005</v>
      </c>
      <c r="L5131" s="4">
        <v>48122</v>
      </c>
      <c r="M5131" s="4">
        <v>45566</v>
      </c>
    </row>
    <row r="5132" spans="1:13" x14ac:dyDescent="0.4">
      <c r="A5132">
        <v>210001706</v>
      </c>
      <c r="B5132" t="s">
        <v>2227</v>
      </c>
      <c r="C5132" t="s">
        <v>8128</v>
      </c>
      <c r="D5132" t="s">
        <v>554</v>
      </c>
      <c r="F5132" t="s">
        <v>8301</v>
      </c>
      <c r="G5132" t="s">
        <v>554</v>
      </c>
      <c r="H5132" t="s">
        <v>8301</v>
      </c>
      <c r="I5132" t="s">
        <v>692</v>
      </c>
      <c r="J5132">
        <v>35157564.795377187</v>
      </c>
      <c r="K5132">
        <v>8.6787700000000001</v>
      </c>
      <c r="L5132" s="4">
        <v>48122</v>
      </c>
      <c r="M5132" s="4">
        <v>45541</v>
      </c>
    </row>
    <row r="5133" spans="1:13" x14ac:dyDescent="0.4">
      <c r="A5133">
        <v>210001706</v>
      </c>
      <c r="B5133" t="s">
        <v>2227</v>
      </c>
      <c r="C5133" t="s">
        <v>8128</v>
      </c>
      <c r="D5133" t="s">
        <v>554</v>
      </c>
      <c r="F5133" t="s">
        <v>8302</v>
      </c>
      <c r="G5133" t="s">
        <v>554</v>
      </c>
      <c r="H5133" t="s">
        <v>8302</v>
      </c>
      <c r="I5133" t="s">
        <v>692</v>
      </c>
      <c r="J5133">
        <v>361675654.22955519</v>
      </c>
      <c r="K5133">
        <v>8.4287700000000001</v>
      </c>
      <c r="L5133" s="4">
        <v>47840</v>
      </c>
      <c r="M5133" s="4">
        <v>45649</v>
      </c>
    </row>
    <row r="5134" spans="1:13" x14ac:dyDescent="0.4">
      <c r="A5134">
        <v>210001706</v>
      </c>
      <c r="B5134" t="s">
        <v>2227</v>
      </c>
      <c r="C5134" t="s">
        <v>8128</v>
      </c>
      <c r="D5134" t="s">
        <v>554</v>
      </c>
      <c r="F5134" t="s">
        <v>8303</v>
      </c>
      <c r="G5134" t="s">
        <v>554</v>
      </c>
      <c r="H5134" t="s">
        <v>8303</v>
      </c>
      <c r="I5134" t="s">
        <v>692</v>
      </c>
      <c r="J5134">
        <v>210174638.52736399</v>
      </c>
      <c r="K5134">
        <v>8.4287700000000001</v>
      </c>
      <c r="L5134" s="4">
        <v>48053</v>
      </c>
      <c r="M5134" s="4">
        <v>45497</v>
      </c>
    </row>
    <row r="5135" spans="1:13" x14ac:dyDescent="0.4">
      <c r="A5135">
        <v>210001710</v>
      </c>
      <c r="B5135" t="s">
        <v>8305</v>
      </c>
      <c r="C5135" t="s">
        <v>8306</v>
      </c>
      <c r="D5135" t="s">
        <v>554</v>
      </c>
      <c r="F5135" t="s">
        <v>8315</v>
      </c>
      <c r="G5135" t="s">
        <v>554</v>
      </c>
      <c r="H5135" t="s">
        <v>8315</v>
      </c>
      <c r="I5135" t="s">
        <v>692</v>
      </c>
      <c r="J5135">
        <v>835727633.97109711</v>
      </c>
      <c r="K5135">
        <v>7.94</v>
      </c>
      <c r="L5135" s="4">
        <v>46174</v>
      </c>
      <c r="M5135" s="4">
        <v>43616</v>
      </c>
    </row>
    <row r="5136" spans="1:13" x14ac:dyDescent="0.4">
      <c r="A5136">
        <v>210001710</v>
      </c>
      <c r="B5136" t="s">
        <v>8305</v>
      </c>
      <c r="C5136" t="s">
        <v>8306</v>
      </c>
      <c r="D5136" t="s">
        <v>554</v>
      </c>
      <c r="F5136" t="s">
        <v>8322</v>
      </c>
      <c r="G5136" t="s">
        <v>554</v>
      </c>
      <c r="H5136" t="s">
        <v>8322</v>
      </c>
      <c r="I5136" t="s">
        <v>692</v>
      </c>
      <c r="J5136">
        <v>10257045067.10565</v>
      </c>
      <c r="K5136">
        <v>7.4</v>
      </c>
      <c r="L5136" s="4">
        <v>46296</v>
      </c>
      <c r="M5136" s="4">
        <v>43644</v>
      </c>
    </row>
    <row r="5137" spans="1:13" x14ac:dyDescent="0.4">
      <c r="A5137">
        <v>210001710</v>
      </c>
      <c r="B5137" t="s">
        <v>8305</v>
      </c>
      <c r="C5137" t="s">
        <v>8306</v>
      </c>
      <c r="D5137" t="s">
        <v>554</v>
      </c>
      <c r="F5137" t="s">
        <v>8326</v>
      </c>
      <c r="G5137" t="s">
        <v>554</v>
      </c>
      <c r="H5137" t="s">
        <v>8326</v>
      </c>
      <c r="I5137" t="s">
        <v>692</v>
      </c>
      <c r="J5137">
        <v>5114754530.8925381</v>
      </c>
      <c r="K5137">
        <v>7.1400000000000006</v>
      </c>
      <c r="L5137" s="4">
        <v>47453</v>
      </c>
      <c r="M5137" s="4">
        <v>43648</v>
      </c>
    </row>
    <row r="5138" spans="1:13" x14ac:dyDescent="0.4">
      <c r="A5138">
        <v>210001710</v>
      </c>
      <c r="B5138" t="s">
        <v>8305</v>
      </c>
      <c r="C5138" t="s">
        <v>8306</v>
      </c>
      <c r="D5138" t="s">
        <v>554</v>
      </c>
      <c r="F5138" t="s">
        <v>8317</v>
      </c>
      <c r="G5138" t="s">
        <v>554</v>
      </c>
      <c r="H5138" t="s">
        <v>8317</v>
      </c>
      <c r="I5138" t="s">
        <v>692</v>
      </c>
      <c r="J5138">
        <v>1710603585.536814</v>
      </c>
      <c r="K5138">
        <v>7.25</v>
      </c>
      <c r="L5138" s="4">
        <v>46486</v>
      </c>
      <c r="M5138" s="4">
        <v>43312</v>
      </c>
    </row>
    <row r="5139" spans="1:13" x14ac:dyDescent="0.4">
      <c r="A5139">
        <v>210001710</v>
      </c>
      <c r="B5139" t="s">
        <v>8305</v>
      </c>
      <c r="C5139" t="s">
        <v>8306</v>
      </c>
      <c r="D5139" t="s">
        <v>554</v>
      </c>
      <c r="F5139" t="s">
        <v>8309</v>
      </c>
      <c r="G5139" t="s">
        <v>554</v>
      </c>
      <c r="H5139" t="s">
        <v>8309</v>
      </c>
      <c r="I5139" t="s">
        <v>692</v>
      </c>
      <c r="J5139">
        <v>1446952684.5602019</v>
      </c>
      <c r="K5139">
        <v>6.59</v>
      </c>
      <c r="L5139" s="4">
        <v>47346</v>
      </c>
      <c r="M5139" s="4">
        <v>43753</v>
      </c>
    </row>
    <row r="5140" spans="1:13" x14ac:dyDescent="0.4">
      <c r="A5140">
        <v>210001710</v>
      </c>
      <c r="B5140" t="s">
        <v>8305</v>
      </c>
      <c r="C5140" t="s">
        <v>8306</v>
      </c>
      <c r="D5140" t="s">
        <v>554</v>
      </c>
      <c r="F5140" t="s">
        <v>8316</v>
      </c>
      <c r="G5140" t="s">
        <v>554</v>
      </c>
      <c r="H5140" t="s">
        <v>8316</v>
      </c>
      <c r="I5140" t="s">
        <v>692</v>
      </c>
      <c r="J5140">
        <v>890535372.85169661</v>
      </c>
      <c r="K5140">
        <v>8.3500000000000014</v>
      </c>
      <c r="L5140" s="4">
        <v>46539</v>
      </c>
      <c r="M5140" s="4">
        <v>44320</v>
      </c>
    </row>
    <row r="5141" spans="1:13" x14ac:dyDescent="0.4">
      <c r="A5141">
        <v>210001710</v>
      </c>
      <c r="B5141" t="s">
        <v>8305</v>
      </c>
      <c r="C5141" t="s">
        <v>8306</v>
      </c>
      <c r="D5141" t="s">
        <v>554</v>
      </c>
      <c r="F5141" t="s">
        <v>8312</v>
      </c>
      <c r="G5141" t="s">
        <v>554</v>
      </c>
      <c r="H5141" t="s">
        <v>8312</v>
      </c>
      <c r="I5141" t="s">
        <v>692</v>
      </c>
      <c r="J5141">
        <v>1114271012.0641401</v>
      </c>
      <c r="K5141">
        <v>13.95</v>
      </c>
      <c r="L5141" s="4">
        <v>45627</v>
      </c>
      <c r="M5141" s="4">
        <v>44327</v>
      </c>
    </row>
    <row r="5142" spans="1:13" x14ac:dyDescent="0.4">
      <c r="A5142">
        <v>210001710</v>
      </c>
      <c r="B5142" t="s">
        <v>8305</v>
      </c>
      <c r="C5142" t="s">
        <v>8306</v>
      </c>
      <c r="D5142" t="s">
        <v>554</v>
      </c>
      <c r="F5142" t="s">
        <v>8308</v>
      </c>
      <c r="G5142" t="s">
        <v>554</v>
      </c>
      <c r="H5142" t="s">
        <v>8308</v>
      </c>
      <c r="I5142" t="s">
        <v>692</v>
      </c>
      <c r="J5142">
        <v>3138462776.7700229</v>
      </c>
      <c r="K5142">
        <v>10.65</v>
      </c>
      <c r="L5142" s="4">
        <v>45513</v>
      </c>
      <c r="M5142" s="4">
        <v>44351</v>
      </c>
    </row>
    <row r="5143" spans="1:13" x14ac:dyDescent="0.4">
      <c r="A5143">
        <v>210001710</v>
      </c>
      <c r="B5143" t="s">
        <v>8305</v>
      </c>
      <c r="C5143" t="s">
        <v>8306</v>
      </c>
      <c r="D5143" t="s">
        <v>554</v>
      </c>
      <c r="F5143" t="s">
        <v>8324</v>
      </c>
      <c r="G5143" t="s">
        <v>554</v>
      </c>
      <c r="H5143" t="s">
        <v>8324</v>
      </c>
      <c r="I5143" t="s">
        <v>692</v>
      </c>
      <c r="J5143">
        <v>822796271.97355592</v>
      </c>
      <c r="K5143">
        <v>7.44</v>
      </c>
      <c r="L5143" s="4">
        <v>46266</v>
      </c>
      <c r="M5143" s="4">
        <v>44425</v>
      </c>
    </row>
    <row r="5144" spans="1:13" x14ac:dyDescent="0.4">
      <c r="A5144">
        <v>210001710</v>
      </c>
      <c r="B5144" t="s">
        <v>8305</v>
      </c>
      <c r="C5144" t="s">
        <v>8306</v>
      </c>
      <c r="D5144" t="s">
        <v>554</v>
      </c>
      <c r="F5144" t="s">
        <v>8314</v>
      </c>
      <c r="G5144" t="s">
        <v>554</v>
      </c>
      <c r="H5144" t="s">
        <v>8314</v>
      </c>
      <c r="I5144" t="s">
        <v>692</v>
      </c>
      <c r="J5144">
        <v>2406861656.5094428</v>
      </c>
      <c r="K5144">
        <v>7.04</v>
      </c>
      <c r="L5144" s="4">
        <v>46028</v>
      </c>
      <c r="M5144" s="4">
        <v>44567</v>
      </c>
    </row>
    <row r="5145" spans="1:13" x14ac:dyDescent="0.4">
      <c r="A5145">
        <v>210001710</v>
      </c>
      <c r="B5145" t="s">
        <v>8305</v>
      </c>
      <c r="C5145" t="s">
        <v>8306</v>
      </c>
      <c r="D5145" t="s">
        <v>554</v>
      </c>
      <c r="F5145" t="s">
        <v>8307</v>
      </c>
      <c r="G5145" t="s">
        <v>554</v>
      </c>
      <c r="H5145" t="s">
        <v>8307</v>
      </c>
      <c r="I5145" t="s">
        <v>692</v>
      </c>
      <c r="J5145">
        <v>1181117583.1375949</v>
      </c>
      <c r="K5145">
        <v>12.59</v>
      </c>
      <c r="L5145" s="4">
        <v>45676</v>
      </c>
      <c r="M5145" s="4">
        <v>44581</v>
      </c>
    </row>
    <row r="5146" spans="1:13" x14ac:dyDescent="0.4">
      <c r="A5146">
        <v>210001710</v>
      </c>
      <c r="B5146" t="s">
        <v>8305</v>
      </c>
      <c r="C5146" t="s">
        <v>8306</v>
      </c>
      <c r="D5146" t="s">
        <v>554</v>
      </c>
      <c r="F5146" t="s">
        <v>8310</v>
      </c>
      <c r="G5146" t="s">
        <v>554</v>
      </c>
      <c r="H5146" t="s">
        <v>8310</v>
      </c>
      <c r="I5146" t="s">
        <v>692</v>
      </c>
      <c r="J5146">
        <v>865197846.56903338</v>
      </c>
      <c r="K5146">
        <v>10.34</v>
      </c>
      <c r="L5146" s="4">
        <v>46090</v>
      </c>
      <c r="M5146" s="4">
        <v>44609</v>
      </c>
    </row>
    <row r="5147" spans="1:13" x14ac:dyDescent="0.4">
      <c r="A5147">
        <v>210001710</v>
      </c>
      <c r="B5147" t="s">
        <v>8305</v>
      </c>
      <c r="C5147" t="s">
        <v>8306</v>
      </c>
      <c r="D5147" t="s">
        <v>554</v>
      </c>
      <c r="F5147" t="s">
        <v>8311</v>
      </c>
      <c r="G5147" t="s">
        <v>554</v>
      </c>
      <c r="H5147" t="s">
        <v>8311</v>
      </c>
      <c r="I5147" t="s">
        <v>692</v>
      </c>
      <c r="J5147">
        <v>974268240.26208079</v>
      </c>
      <c r="K5147">
        <v>6.84</v>
      </c>
      <c r="L5147" s="4">
        <v>46478</v>
      </c>
      <c r="M5147" s="4">
        <v>44650</v>
      </c>
    </row>
    <row r="5148" spans="1:13" x14ac:dyDescent="0.4">
      <c r="A5148">
        <v>210001710</v>
      </c>
      <c r="B5148" t="s">
        <v>8305</v>
      </c>
      <c r="C5148" t="s">
        <v>8306</v>
      </c>
      <c r="D5148" t="s">
        <v>554</v>
      </c>
      <c r="F5148" t="s">
        <v>8320</v>
      </c>
      <c r="G5148" t="s">
        <v>554</v>
      </c>
      <c r="H5148" t="s">
        <v>8320</v>
      </c>
      <c r="I5148" t="s">
        <v>692</v>
      </c>
      <c r="J5148">
        <v>1301432674.2680309</v>
      </c>
      <c r="K5148">
        <v>5.99</v>
      </c>
      <c r="L5148" s="4">
        <v>46121</v>
      </c>
      <c r="M5148" s="4">
        <v>44657</v>
      </c>
    </row>
    <row r="5149" spans="1:13" x14ac:dyDescent="0.4">
      <c r="A5149">
        <v>210001710</v>
      </c>
      <c r="B5149" t="s">
        <v>8305</v>
      </c>
      <c r="C5149" t="s">
        <v>8306</v>
      </c>
      <c r="D5149" t="s">
        <v>554</v>
      </c>
      <c r="F5149" t="s">
        <v>8313</v>
      </c>
      <c r="G5149" t="s">
        <v>554</v>
      </c>
      <c r="H5149" t="s">
        <v>8313</v>
      </c>
      <c r="I5149" t="s">
        <v>692</v>
      </c>
      <c r="J5149">
        <v>743894799.4008348</v>
      </c>
      <c r="K5149">
        <v>5.99</v>
      </c>
      <c r="L5149" s="4">
        <v>46121</v>
      </c>
      <c r="M5149" s="4">
        <v>44657</v>
      </c>
    </row>
    <row r="5150" spans="1:13" x14ac:dyDescent="0.4">
      <c r="A5150">
        <v>210001710</v>
      </c>
      <c r="B5150" t="s">
        <v>8305</v>
      </c>
      <c r="C5150" t="s">
        <v>8306</v>
      </c>
      <c r="D5150" t="s">
        <v>554</v>
      </c>
      <c r="F5150" t="s">
        <v>8323</v>
      </c>
      <c r="G5150" t="s">
        <v>554</v>
      </c>
      <c r="H5150" t="s">
        <v>8323</v>
      </c>
      <c r="I5150" t="s">
        <v>692</v>
      </c>
      <c r="J5150">
        <v>939802216.96119416</v>
      </c>
      <c r="K5150">
        <v>5.99</v>
      </c>
      <c r="L5150" s="4">
        <v>46121</v>
      </c>
      <c r="M5150" s="4">
        <v>44657</v>
      </c>
    </row>
    <row r="5151" spans="1:13" x14ac:dyDescent="0.4">
      <c r="A5151">
        <v>210001710</v>
      </c>
      <c r="B5151" t="s">
        <v>8305</v>
      </c>
      <c r="C5151" t="s">
        <v>8306</v>
      </c>
      <c r="D5151" t="s">
        <v>554</v>
      </c>
      <c r="F5151" t="s">
        <v>8327</v>
      </c>
      <c r="G5151" t="s">
        <v>554</v>
      </c>
      <c r="H5151" t="s">
        <v>8327</v>
      </c>
      <c r="I5151" t="s">
        <v>692</v>
      </c>
      <c r="J5151">
        <v>890207672.09869874</v>
      </c>
      <c r="K5151">
        <v>5.99</v>
      </c>
      <c r="L5151" s="4">
        <v>46121</v>
      </c>
      <c r="M5151" s="4">
        <v>44657</v>
      </c>
    </row>
    <row r="5152" spans="1:13" x14ac:dyDescent="0.4">
      <c r="A5152">
        <v>210001710</v>
      </c>
      <c r="B5152" t="s">
        <v>8305</v>
      </c>
      <c r="C5152" t="s">
        <v>8306</v>
      </c>
      <c r="D5152" t="s">
        <v>554</v>
      </c>
      <c r="F5152" t="s">
        <v>8318</v>
      </c>
      <c r="G5152" t="s">
        <v>554</v>
      </c>
      <c r="H5152" t="s">
        <v>8318</v>
      </c>
      <c r="I5152" t="s">
        <v>692</v>
      </c>
      <c r="J5152">
        <v>631368232.4799515</v>
      </c>
      <c r="K5152">
        <v>6.94</v>
      </c>
      <c r="L5152" s="4">
        <v>46508</v>
      </c>
      <c r="M5152" s="4">
        <v>44678</v>
      </c>
    </row>
    <row r="5153" spans="1:13" x14ac:dyDescent="0.4">
      <c r="A5153">
        <v>210001710</v>
      </c>
      <c r="B5153" t="s">
        <v>8305</v>
      </c>
      <c r="C5153" t="s">
        <v>8306</v>
      </c>
      <c r="D5153" t="s">
        <v>554</v>
      </c>
      <c r="F5153" t="s">
        <v>8325</v>
      </c>
      <c r="G5153" t="s">
        <v>554</v>
      </c>
      <c r="H5153" t="s">
        <v>8325</v>
      </c>
      <c r="I5153" t="s">
        <v>692</v>
      </c>
      <c r="J5153">
        <v>946556179.43199015</v>
      </c>
      <c r="K5153">
        <v>6.99</v>
      </c>
      <c r="L5153" s="4">
        <v>46182</v>
      </c>
      <c r="M5153" s="4">
        <v>44698</v>
      </c>
    </row>
    <row r="5154" spans="1:13" x14ac:dyDescent="0.4">
      <c r="A5154">
        <v>210001710</v>
      </c>
      <c r="B5154" t="s">
        <v>8305</v>
      </c>
      <c r="C5154" t="s">
        <v>8306</v>
      </c>
      <c r="D5154" t="s">
        <v>554</v>
      </c>
      <c r="F5154" t="s">
        <v>8319</v>
      </c>
      <c r="G5154" t="s">
        <v>554</v>
      </c>
      <c r="H5154" t="s">
        <v>8319</v>
      </c>
      <c r="I5154" t="s">
        <v>692</v>
      </c>
      <c r="J5154">
        <v>4742932646.1411581</v>
      </c>
      <c r="K5154">
        <v>8.5</v>
      </c>
      <c r="L5154" s="4">
        <v>46243</v>
      </c>
      <c r="M5154" s="4">
        <v>43761</v>
      </c>
    </row>
    <row r="5155" spans="1:13" x14ac:dyDescent="0.4">
      <c r="A5155">
        <v>210001710</v>
      </c>
      <c r="B5155" t="s">
        <v>8305</v>
      </c>
      <c r="C5155" t="s">
        <v>8306</v>
      </c>
      <c r="D5155" t="s">
        <v>554</v>
      </c>
      <c r="F5155" t="s">
        <v>8321</v>
      </c>
      <c r="G5155" t="s">
        <v>554</v>
      </c>
      <c r="H5155" t="s">
        <v>8321</v>
      </c>
      <c r="I5155" t="s">
        <v>692</v>
      </c>
      <c r="J5155">
        <v>378594743.97252798</v>
      </c>
      <c r="K5155">
        <v>6.74</v>
      </c>
      <c r="L5155" s="4">
        <v>47208</v>
      </c>
      <c r="M5155" s="4">
        <v>45743</v>
      </c>
    </row>
    <row r="5156" spans="1:13" x14ac:dyDescent="0.4">
      <c r="A5156">
        <v>210001710</v>
      </c>
      <c r="B5156" t="s">
        <v>8305</v>
      </c>
      <c r="C5156" t="s">
        <v>8306</v>
      </c>
      <c r="D5156" t="s">
        <v>606</v>
      </c>
      <c r="F5156" t="s">
        <v>8328</v>
      </c>
      <c r="G5156" t="s">
        <v>606</v>
      </c>
      <c r="I5156" t="s">
        <v>692</v>
      </c>
      <c r="J5156">
        <v>659736920.04174662</v>
      </c>
      <c r="L5156" s="4"/>
      <c r="M5156" s="4"/>
    </row>
    <row r="5157" spans="1:13" x14ac:dyDescent="0.4">
      <c r="A5157">
        <v>210001742</v>
      </c>
      <c r="B5157" t="s">
        <v>2255</v>
      </c>
      <c r="C5157" t="s">
        <v>8329</v>
      </c>
      <c r="D5157" t="s">
        <v>554</v>
      </c>
      <c r="E5157" t="s">
        <v>8330</v>
      </c>
      <c r="F5157" t="s">
        <v>8331</v>
      </c>
      <c r="G5157" t="s">
        <v>554</v>
      </c>
      <c r="H5157" t="s">
        <v>8332</v>
      </c>
      <c r="I5157" t="s">
        <v>557</v>
      </c>
      <c r="J5157">
        <v>4174684867.2814498</v>
      </c>
      <c r="K5157">
        <v>7.2</v>
      </c>
      <c r="L5157" s="4">
        <v>47114</v>
      </c>
      <c r="M5157" s="4">
        <v>45287</v>
      </c>
    </row>
    <row r="5158" spans="1:13" x14ac:dyDescent="0.4">
      <c r="A5158">
        <v>210001742</v>
      </c>
      <c r="B5158" t="s">
        <v>2255</v>
      </c>
      <c r="C5158" t="s">
        <v>8329</v>
      </c>
      <c r="D5158" t="s">
        <v>554</v>
      </c>
      <c r="E5158" t="s">
        <v>8354</v>
      </c>
      <c r="F5158" t="s">
        <v>8355</v>
      </c>
      <c r="G5158" t="s">
        <v>554</v>
      </c>
      <c r="H5158" t="s">
        <v>8356</v>
      </c>
      <c r="I5158" t="s">
        <v>557</v>
      </c>
      <c r="J5158">
        <v>3303983382.8564501</v>
      </c>
      <c r="K5158">
        <v>7.3</v>
      </c>
      <c r="L5158" s="4">
        <v>47177</v>
      </c>
      <c r="M5158" s="4">
        <v>45350</v>
      </c>
    </row>
    <row r="5159" spans="1:13" x14ac:dyDescent="0.4">
      <c r="A5159">
        <v>210001742</v>
      </c>
      <c r="B5159" t="s">
        <v>2255</v>
      </c>
      <c r="C5159" t="s">
        <v>8329</v>
      </c>
      <c r="D5159" t="s">
        <v>554</v>
      </c>
      <c r="E5159" t="s">
        <v>8342</v>
      </c>
      <c r="F5159" t="s">
        <v>8343</v>
      </c>
      <c r="G5159" t="s">
        <v>554</v>
      </c>
      <c r="H5159" t="s">
        <v>8344</v>
      </c>
      <c r="I5159" t="s">
        <v>557</v>
      </c>
      <c r="J5159">
        <v>2531677851.9014702</v>
      </c>
      <c r="K5159">
        <v>6.75</v>
      </c>
      <c r="L5159" s="4">
        <v>47219</v>
      </c>
      <c r="M5159" s="4">
        <v>45393</v>
      </c>
    </row>
    <row r="5160" spans="1:13" x14ac:dyDescent="0.4">
      <c r="A5160">
        <v>210001742</v>
      </c>
      <c r="B5160" t="s">
        <v>2255</v>
      </c>
      <c r="C5160" t="s">
        <v>8329</v>
      </c>
      <c r="D5160" t="s">
        <v>554</v>
      </c>
      <c r="E5160" t="s">
        <v>8348</v>
      </c>
      <c r="F5160" t="s">
        <v>8349</v>
      </c>
      <c r="G5160" t="s">
        <v>554</v>
      </c>
      <c r="H5160" t="s">
        <v>8350</v>
      </c>
      <c r="I5160" t="s">
        <v>557</v>
      </c>
      <c r="J5160">
        <v>835605521.85757101</v>
      </c>
      <c r="K5160">
        <v>6.15</v>
      </c>
      <c r="L5160" s="4">
        <v>47238</v>
      </c>
      <c r="M5160" s="4">
        <v>45412</v>
      </c>
    </row>
    <row r="5161" spans="1:13" x14ac:dyDescent="0.4">
      <c r="A5161">
        <v>210001742</v>
      </c>
      <c r="B5161" t="s">
        <v>2255</v>
      </c>
      <c r="C5161" t="s">
        <v>8329</v>
      </c>
      <c r="D5161" t="s">
        <v>554</v>
      </c>
      <c r="E5161" t="s">
        <v>8351</v>
      </c>
      <c r="F5161" t="s">
        <v>8352</v>
      </c>
      <c r="G5161" t="s">
        <v>554</v>
      </c>
      <c r="H5161" t="s">
        <v>8353</v>
      </c>
      <c r="I5161" t="s">
        <v>557</v>
      </c>
      <c r="J5161">
        <v>794478436.68072796</v>
      </c>
      <c r="K5161">
        <v>6.85</v>
      </c>
      <c r="L5161" s="4">
        <v>47238</v>
      </c>
      <c r="M5161" s="4">
        <v>45414</v>
      </c>
    </row>
    <row r="5162" spans="1:13" x14ac:dyDescent="0.4">
      <c r="A5162">
        <v>210001742</v>
      </c>
      <c r="B5162" t="s">
        <v>2255</v>
      </c>
      <c r="C5162" t="s">
        <v>8329</v>
      </c>
      <c r="D5162" t="s">
        <v>554</v>
      </c>
      <c r="E5162" t="s">
        <v>8333</v>
      </c>
      <c r="F5162" t="s">
        <v>8334</v>
      </c>
      <c r="G5162" t="s">
        <v>554</v>
      </c>
      <c r="H5162" t="s">
        <v>8335</v>
      </c>
      <c r="I5162" t="s">
        <v>557</v>
      </c>
      <c r="J5162">
        <v>2959121176.0316701</v>
      </c>
      <c r="K5162">
        <v>6.8</v>
      </c>
      <c r="L5162" s="4">
        <v>46566</v>
      </c>
      <c r="M5162" s="4">
        <v>45471</v>
      </c>
    </row>
    <row r="5163" spans="1:13" x14ac:dyDescent="0.4">
      <c r="A5163">
        <v>210001742</v>
      </c>
      <c r="B5163" t="s">
        <v>2255</v>
      </c>
      <c r="C5163" t="s">
        <v>8329</v>
      </c>
      <c r="D5163" t="s">
        <v>554</v>
      </c>
      <c r="E5163" t="s">
        <v>8345</v>
      </c>
      <c r="F5163" t="s">
        <v>8346</v>
      </c>
      <c r="G5163" t="s">
        <v>554</v>
      </c>
      <c r="H5163" t="s">
        <v>8347</v>
      </c>
      <c r="I5163" t="s">
        <v>557</v>
      </c>
      <c r="J5163">
        <v>6535079282.7260799</v>
      </c>
      <c r="K5163">
        <v>6.1</v>
      </c>
      <c r="L5163" s="4">
        <v>47430</v>
      </c>
      <c r="M5163" s="4">
        <v>45604</v>
      </c>
    </row>
    <row r="5164" spans="1:13" x14ac:dyDescent="0.4">
      <c r="A5164">
        <v>210001742</v>
      </c>
      <c r="B5164" t="s">
        <v>2255</v>
      </c>
      <c r="C5164" t="s">
        <v>8329</v>
      </c>
      <c r="D5164" t="s">
        <v>554</v>
      </c>
      <c r="E5164" t="s">
        <v>8336</v>
      </c>
      <c r="F5164" t="s">
        <v>8337</v>
      </c>
      <c r="G5164" t="s">
        <v>554</v>
      </c>
      <c r="H5164" t="s">
        <v>8338</v>
      </c>
      <c r="I5164" t="s">
        <v>557</v>
      </c>
      <c r="J5164">
        <v>1310531462.4760799</v>
      </c>
      <c r="K5164">
        <v>5.45</v>
      </c>
      <c r="L5164" s="4">
        <v>47464</v>
      </c>
      <c r="M5164" s="4">
        <v>45638</v>
      </c>
    </row>
    <row r="5165" spans="1:13" x14ac:dyDescent="0.4">
      <c r="A5165">
        <v>210001742</v>
      </c>
      <c r="B5165" t="s">
        <v>2255</v>
      </c>
      <c r="C5165" t="s">
        <v>8329</v>
      </c>
      <c r="D5165" t="s">
        <v>554</v>
      </c>
      <c r="E5165" t="s">
        <v>8339</v>
      </c>
      <c r="F5165" t="s">
        <v>8340</v>
      </c>
      <c r="G5165" t="s">
        <v>554</v>
      </c>
      <c r="H5165" t="s">
        <v>8341</v>
      </c>
      <c r="I5165" t="s">
        <v>557</v>
      </c>
      <c r="J5165">
        <v>1310531462.4760799</v>
      </c>
      <c r="K5165">
        <v>5.45</v>
      </c>
      <c r="L5165" s="4">
        <v>47464</v>
      </c>
      <c r="M5165" s="4">
        <v>45638</v>
      </c>
    </row>
    <row r="5166" spans="1:13" x14ac:dyDescent="0.4">
      <c r="A5166">
        <v>210001749</v>
      </c>
      <c r="B5166" t="s">
        <v>8357</v>
      </c>
      <c r="C5166" t="s">
        <v>8358</v>
      </c>
      <c r="D5166" t="s">
        <v>2687</v>
      </c>
      <c r="F5166" t="s">
        <v>8361</v>
      </c>
      <c r="G5166" t="s">
        <v>2687</v>
      </c>
      <c r="H5166" t="s">
        <v>8361</v>
      </c>
      <c r="I5166" t="s">
        <v>692</v>
      </c>
      <c r="J5166">
        <v>2121547789.0997739</v>
      </c>
      <c r="L5166" s="4"/>
      <c r="M5166" s="4"/>
    </row>
    <row r="5167" spans="1:13" x14ac:dyDescent="0.4">
      <c r="A5167">
        <v>210001749</v>
      </c>
      <c r="B5167" t="s">
        <v>8357</v>
      </c>
      <c r="C5167" t="s">
        <v>8358</v>
      </c>
      <c r="D5167" t="s">
        <v>2687</v>
      </c>
      <c r="F5167" t="s">
        <v>8362</v>
      </c>
      <c r="G5167" t="s">
        <v>2687</v>
      </c>
      <c r="H5167" t="s">
        <v>8362</v>
      </c>
      <c r="I5167" t="s">
        <v>692</v>
      </c>
      <c r="J5167">
        <v>349981088.13884223</v>
      </c>
      <c r="L5167" s="4"/>
      <c r="M5167" s="4"/>
    </row>
    <row r="5168" spans="1:13" x14ac:dyDescent="0.4">
      <c r="A5168">
        <v>210001749</v>
      </c>
      <c r="B5168" t="s">
        <v>8357</v>
      </c>
      <c r="C5168" t="s">
        <v>8358</v>
      </c>
      <c r="D5168" t="s">
        <v>2687</v>
      </c>
      <c r="F5168" t="s">
        <v>8363</v>
      </c>
      <c r="G5168" t="s">
        <v>2687</v>
      </c>
      <c r="H5168" t="s">
        <v>8363</v>
      </c>
      <c r="I5168" t="s">
        <v>692</v>
      </c>
      <c r="J5168">
        <v>8800165222.7735958</v>
      </c>
      <c r="L5168" s="4"/>
      <c r="M5168" s="4"/>
    </row>
    <row r="5169" spans="1:13" x14ac:dyDescent="0.4">
      <c r="A5169">
        <v>210001749</v>
      </c>
      <c r="B5169" t="s">
        <v>8357</v>
      </c>
      <c r="C5169" t="s">
        <v>8358</v>
      </c>
      <c r="D5169" t="s">
        <v>2687</v>
      </c>
      <c r="F5169" t="s">
        <v>8364</v>
      </c>
      <c r="G5169" t="s">
        <v>2687</v>
      </c>
      <c r="H5169" t="s">
        <v>8364</v>
      </c>
      <c r="I5169" t="s">
        <v>692</v>
      </c>
      <c r="J5169">
        <v>424037721.37137443</v>
      </c>
      <c r="L5169" s="4"/>
      <c r="M5169" s="4"/>
    </row>
    <row r="5170" spans="1:13" x14ac:dyDescent="0.4">
      <c r="A5170">
        <v>210001749</v>
      </c>
      <c r="B5170" t="s">
        <v>8357</v>
      </c>
      <c r="C5170" t="s">
        <v>8358</v>
      </c>
      <c r="D5170" t="s">
        <v>2687</v>
      </c>
      <c r="F5170" t="s">
        <v>7722</v>
      </c>
      <c r="G5170" t="s">
        <v>2687</v>
      </c>
      <c r="H5170" t="s">
        <v>7722</v>
      </c>
      <c r="I5170" t="s">
        <v>692</v>
      </c>
      <c r="J5170">
        <v>2826585696.9022741</v>
      </c>
      <c r="L5170" s="4"/>
      <c r="M5170" s="4"/>
    </row>
    <row r="5171" spans="1:13" x14ac:dyDescent="0.4">
      <c r="A5171">
        <v>210001749</v>
      </c>
      <c r="B5171" t="s">
        <v>8357</v>
      </c>
      <c r="C5171" t="s">
        <v>8358</v>
      </c>
      <c r="D5171" t="s">
        <v>2687</v>
      </c>
      <c r="F5171" t="s">
        <v>8380</v>
      </c>
      <c r="G5171" t="s">
        <v>2687</v>
      </c>
      <c r="H5171" t="s">
        <v>8380</v>
      </c>
      <c r="I5171" t="s">
        <v>692</v>
      </c>
      <c r="J5171">
        <v>282691531.55576873</v>
      </c>
      <c r="L5171" s="4"/>
      <c r="M5171" s="4"/>
    </row>
    <row r="5172" spans="1:13" x14ac:dyDescent="0.4">
      <c r="A5172">
        <v>210001749</v>
      </c>
      <c r="B5172" t="s">
        <v>8357</v>
      </c>
      <c r="C5172" t="s">
        <v>8358</v>
      </c>
      <c r="D5172" t="s">
        <v>2687</v>
      </c>
      <c r="F5172" t="s">
        <v>8366</v>
      </c>
      <c r="G5172" t="s">
        <v>2687</v>
      </c>
      <c r="H5172" t="s">
        <v>8366</v>
      </c>
      <c r="I5172" t="s">
        <v>692</v>
      </c>
      <c r="J5172">
        <v>4362089891.6462259</v>
      </c>
      <c r="L5172" s="4"/>
      <c r="M5172" s="4"/>
    </row>
    <row r="5173" spans="1:13" x14ac:dyDescent="0.4">
      <c r="A5173">
        <v>210001749</v>
      </c>
      <c r="B5173" t="s">
        <v>8357</v>
      </c>
      <c r="C5173" t="s">
        <v>8358</v>
      </c>
      <c r="D5173" t="s">
        <v>2687</v>
      </c>
      <c r="F5173" t="s">
        <v>8369</v>
      </c>
      <c r="G5173" t="s">
        <v>2687</v>
      </c>
      <c r="H5173" t="s">
        <v>8369</v>
      </c>
      <c r="I5173" t="s">
        <v>692</v>
      </c>
      <c r="J5173">
        <v>706729252.92714298</v>
      </c>
      <c r="L5173" s="4"/>
      <c r="M5173" s="4"/>
    </row>
    <row r="5174" spans="1:13" x14ac:dyDescent="0.4">
      <c r="A5174">
        <v>210001749</v>
      </c>
      <c r="B5174" t="s">
        <v>8357</v>
      </c>
      <c r="C5174" t="s">
        <v>8358</v>
      </c>
      <c r="D5174" t="s">
        <v>2687</v>
      </c>
      <c r="F5174" t="s">
        <v>8372</v>
      </c>
      <c r="G5174" t="s">
        <v>2687</v>
      </c>
      <c r="H5174" t="s">
        <v>8372</v>
      </c>
      <c r="I5174" t="s">
        <v>692</v>
      </c>
      <c r="J5174">
        <v>1551440945.7721601</v>
      </c>
      <c r="L5174" s="4"/>
      <c r="M5174" s="4"/>
    </row>
    <row r="5175" spans="1:13" x14ac:dyDescent="0.4">
      <c r="A5175">
        <v>210001749</v>
      </c>
      <c r="B5175" t="s">
        <v>8357</v>
      </c>
      <c r="C5175" t="s">
        <v>8358</v>
      </c>
      <c r="D5175" t="s">
        <v>2687</v>
      </c>
      <c r="F5175" t="s">
        <v>8375</v>
      </c>
      <c r="G5175" t="s">
        <v>2687</v>
      </c>
      <c r="H5175" t="s">
        <v>8375</v>
      </c>
      <c r="I5175" t="s">
        <v>692</v>
      </c>
      <c r="J5175">
        <v>70673236.253709957</v>
      </c>
      <c r="L5175" s="4"/>
      <c r="M5175" s="4"/>
    </row>
    <row r="5176" spans="1:13" x14ac:dyDescent="0.4">
      <c r="A5176">
        <v>210001749</v>
      </c>
      <c r="B5176" t="s">
        <v>8357</v>
      </c>
      <c r="C5176" t="s">
        <v>8358</v>
      </c>
      <c r="D5176" t="s">
        <v>2687</v>
      </c>
      <c r="F5176" t="s">
        <v>8376</v>
      </c>
      <c r="G5176" t="s">
        <v>2687</v>
      </c>
      <c r="H5176" t="s">
        <v>8376</v>
      </c>
      <c r="I5176" t="s">
        <v>692</v>
      </c>
      <c r="J5176">
        <v>14134590.712379141</v>
      </c>
      <c r="L5176" s="4"/>
      <c r="M5176" s="4"/>
    </row>
    <row r="5177" spans="1:13" x14ac:dyDescent="0.4">
      <c r="A5177">
        <v>210001749</v>
      </c>
      <c r="B5177" t="s">
        <v>8357</v>
      </c>
      <c r="C5177" t="s">
        <v>8358</v>
      </c>
      <c r="D5177" t="s">
        <v>2687</v>
      </c>
      <c r="F5177" t="s">
        <v>8378</v>
      </c>
      <c r="G5177" t="s">
        <v>2687</v>
      </c>
      <c r="H5177" t="s">
        <v>8378</v>
      </c>
      <c r="I5177" t="s">
        <v>692</v>
      </c>
      <c r="J5177">
        <v>1130767115.644424</v>
      </c>
      <c r="L5177" s="4"/>
      <c r="M5177" s="4"/>
    </row>
    <row r="5178" spans="1:13" x14ac:dyDescent="0.4">
      <c r="A5178">
        <v>210001749</v>
      </c>
      <c r="B5178" t="s">
        <v>8357</v>
      </c>
      <c r="C5178" t="s">
        <v>8358</v>
      </c>
      <c r="D5178" t="s">
        <v>2687</v>
      </c>
      <c r="F5178" t="s">
        <v>8381</v>
      </c>
      <c r="G5178" t="s">
        <v>2687</v>
      </c>
      <c r="H5178" t="s">
        <v>8381</v>
      </c>
      <c r="I5178" t="s">
        <v>692</v>
      </c>
      <c r="J5178">
        <v>87696654.615885168</v>
      </c>
      <c r="L5178" s="4"/>
      <c r="M5178" s="4"/>
    </row>
    <row r="5179" spans="1:13" x14ac:dyDescent="0.4">
      <c r="A5179">
        <v>210001749</v>
      </c>
      <c r="B5179" t="s">
        <v>8357</v>
      </c>
      <c r="C5179" t="s">
        <v>8358</v>
      </c>
      <c r="D5179" t="s">
        <v>2687</v>
      </c>
      <c r="F5179" t="s">
        <v>8382</v>
      </c>
      <c r="G5179" t="s">
        <v>2687</v>
      </c>
      <c r="H5179" t="s">
        <v>8382</v>
      </c>
      <c r="I5179" t="s">
        <v>692</v>
      </c>
      <c r="J5179">
        <v>809687307.82699811</v>
      </c>
      <c r="L5179" s="4"/>
      <c r="M5179" s="4"/>
    </row>
    <row r="5180" spans="1:13" x14ac:dyDescent="0.4">
      <c r="A5180">
        <v>210001749</v>
      </c>
      <c r="B5180" t="s">
        <v>8357</v>
      </c>
      <c r="C5180" t="s">
        <v>8358</v>
      </c>
      <c r="D5180" t="s">
        <v>2687</v>
      </c>
      <c r="F5180" t="s">
        <v>8383</v>
      </c>
      <c r="G5180" t="s">
        <v>2687</v>
      </c>
      <c r="H5180" t="s">
        <v>8383</v>
      </c>
      <c r="I5180" t="s">
        <v>692</v>
      </c>
      <c r="J5180">
        <v>1130767256.9903309</v>
      </c>
      <c r="L5180" s="4"/>
      <c r="M5180" s="4"/>
    </row>
    <row r="5181" spans="1:13" x14ac:dyDescent="0.4">
      <c r="A5181">
        <v>210001749</v>
      </c>
      <c r="B5181" t="s">
        <v>8357</v>
      </c>
      <c r="C5181" t="s">
        <v>8358</v>
      </c>
      <c r="D5181" t="s">
        <v>2687</v>
      </c>
      <c r="F5181" t="s">
        <v>8386</v>
      </c>
      <c r="G5181" t="s">
        <v>2687</v>
      </c>
      <c r="H5181" t="s">
        <v>8386</v>
      </c>
      <c r="I5181" t="s">
        <v>692</v>
      </c>
      <c r="J5181">
        <v>989421349.86654019</v>
      </c>
      <c r="L5181" s="4"/>
      <c r="M5181" s="4"/>
    </row>
    <row r="5182" spans="1:13" x14ac:dyDescent="0.4">
      <c r="A5182">
        <v>210001749</v>
      </c>
      <c r="B5182" t="s">
        <v>8357</v>
      </c>
      <c r="C5182" t="s">
        <v>8358</v>
      </c>
      <c r="D5182" t="s">
        <v>2687</v>
      </c>
      <c r="F5182" t="s">
        <v>8387</v>
      </c>
      <c r="G5182" t="s">
        <v>2687</v>
      </c>
      <c r="H5182" t="s">
        <v>8387</v>
      </c>
      <c r="I5182" t="s">
        <v>692</v>
      </c>
      <c r="J5182">
        <v>638214368.67521322</v>
      </c>
      <c r="L5182" s="4"/>
      <c r="M5182" s="4"/>
    </row>
    <row r="5183" spans="1:13" x14ac:dyDescent="0.4">
      <c r="A5183">
        <v>210001749</v>
      </c>
      <c r="B5183" t="s">
        <v>8357</v>
      </c>
      <c r="C5183" t="s">
        <v>8358</v>
      </c>
      <c r="D5183" t="s">
        <v>2687</v>
      </c>
      <c r="F5183" t="s">
        <v>8389</v>
      </c>
      <c r="G5183" t="s">
        <v>2687</v>
      </c>
      <c r="H5183" t="s">
        <v>8389</v>
      </c>
      <c r="I5183" t="s">
        <v>692</v>
      </c>
      <c r="J5183">
        <v>565383628.49516571</v>
      </c>
      <c r="L5183" s="4"/>
      <c r="M5183" s="4"/>
    </row>
    <row r="5184" spans="1:13" x14ac:dyDescent="0.4">
      <c r="A5184">
        <v>210001749</v>
      </c>
      <c r="B5184" t="s">
        <v>8357</v>
      </c>
      <c r="C5184" t="s">
        <v>8358</v>
      </c>
      <c r="D5184" t="s">
        <v>2687</v>
      </c>
      <c r="F5184" t="s">
        <v>4362</v>
      </c>
      <c r="G5184" t="s">
        <v>2687</v>
      </c>
      <c r="H5184" t="s">
        <v>4362</v>
      </c>
      <c r="I5184" t="s">
        <v>692</v>
      </c>
      <c r="J5184">
        <v>52594812.040762797</v>
      </c>
      <c r="L5184" s="4"/>
      <c r="M5184" s="4"/>
    </row>
    <row r="5185" spans="1:13" x14ac:dyDescent="0.4">
      <c r="A5185">
        <v>210001749</v>
      </c>
      <c r="B5185" t="s">
        <v>8357</v>
      </c>
      <c r="C5185" t="s">
        <v>8358</v>
      </c>
      <c r="D5185" t="s">
        <v>2687</v>
      </c>
      <c r="F5185" t="s">
        <v>8394</v>
      </c>
      <c r="G5185" t="s">
        <v>2687</v>
      </c>
      <c r="H5185" t="s">
        <v>8394</v>
      </c>
      <c r="I5185" t="s">
        <v>692</v>
      </c>
      <c r="J5185">
        <v>820960350.64965618</v>
      </c>
      <c r="L5185" s="4"/>
      <c r="M5185" s="4"/>
    </row>
    <row r="5186" spans="1:13" x14ac:dyDescent="0.4">
      <c r="A5186">
        <v>210001749</v>
      </c>
      <c r="B5186" t="s">
        <v>8357</v>
      </c>
      <c r="C5186" t="s">
        <v>8358</v>
      </c>
      <c r="D5186" t="s">
        <v>2687</v>
      </c>
      <c r="F5186" t="s">
        <v>8396</v>
      </c>
      <c r="G5186" t="s">
        <v>2687</v>
      </c>
      <c r="H5186" t="s">
        <v>8396</v>
      </c>
      <c r="I5186" t="s">
        <v>692</v>
      </c>
      <c r="J5186">
        <v>449715184.24311078</v>
      </c>
      <c r="L5186" s="4"/>
      <c r="M5186" s="4"/>
    </row>
    <row r="5187" spans="1:13" x14ac:dyDescent="0.4">
      <c r="A5187">
        <v>210001749</v>
      </c>
      <c r="B5187" t="s">
        <v>8357</v>
      </c>
      <c r="C5187" t="s">
        <v>8358</v>
      </c>
      <c r="D5187" t="s">
        <v>2687</v>
      </c>
      <c r="F5187" t="s">
        <v>8397</v>
      </c>
      <c r="G5187" t="s">
        <v>2687</v>
      </c>
      <c r="H5187" t="s">
        <v>8397</v>
      </c>
      <c r="I5187" t="s">
        <v>692</v>
      </c>
      <c r="J5187">
        <v>28268757.38703692</v>
      </c>
      <c r="L5187" s="4"/>
      <c r="M5187" s="4"/>
    </row>
    <row r="5188" spans="1:13" x14ac:dyDescent="0.4">
      <c r="A5188">
        <v>210001749</v>
      </c>
      <c r="B5188" t="s">
        <v>8357</v>
      </c>
      <c r="C5188" t="s">
        <v>8358</v>
      </c>
      <c r="D5188" t="s">
        <v>2687</v>
      </c>
      <c r="F5188" t="s">
        <v>8399</v>
      </c>
      <c r="G5188" t="s">
        <v>2687</v>
      </c>
      <c r="H5188" t="s">
        <v>8399</v>
      </c>
      <c r="I5188" t="s">
        <v>692</v>
      </c>
      <c r="J5188">
        <v>424037580.02546722</v>
      </c>
      <c r="L5188" s="4"/>
      <c r="M5188" s="4"/>
    </row>
    <row r="5189" spans="1:13" x14ac:dyDescent="0.4">
      <c r="A5189">
        <v>210001749</v>
      </c>
      <c r="B5189" t="s">
        <v>8357</v>
      </c>
      <c r="C5189" t="s">
        <v>8358</v>
      </c>
      <c r="D5189" t="s">
        <v>2687</v>
      </c>
      <c r="F5189" t="s">
        <v>8360</v>
      </c>
      <c r="G5189" t="s">
        <v>2687</v>
      </c>
      <c r="H5189" t="s">
        <v>8360</v>
      </c>
      <c r="I5189" t="s">
        <v>692</v>
      </c>
      <c r="J5189">
        <v>8606269.5929534137</v>
      </c>
      <c r="L5189" s="4"/>
      <c r="M5189" s="4"/>
    </row>
    <row r="5190" spans="1:13" x14ac:dyDescent="0.4">
      <c r="A5190">
        <v>210001749</v>
      </c>
      <c r="B5190" t="s">
        <v>8357</v>
      </c>
      <c r="C5190" t="s">
        <v>8358</v>
      </c>
      <c r="D5190" t="s">
        <v>2687</v>
      </c>
      <c r="F5190" t="s">
        <v>8391</v>
      </c>
      <c r="G5190" t="s">
        <v>2687</v>
      </c>
      <c r="H5190" t="s">
        <v>8391</v>
      </c>
      <c r="I5190" t="s">
        <v>692</v>
      </c>
      <c r="J5190">
        <v>541292914.77680111</v>
      </c>
      <c r="L5190" s="4"/>
      <c r="M5190" s="4"/>
    </row>
    <row r="5191" spans="1:13" x14ac:dyDescent="0.4">
      <c r="A5191">
        <v>210001749</v>
      </c>
      <c r="B5191" t="s">
        <v>8357</v>
      </c>
      <c r="C5191" t="s">
        <v>8358</v>
      </c>
      <c r="D5191" t="s">
        <v>2687</v>
      </c>
      <c r="F5191" t="s">
        <v>8365</v>
      </c>
      <c r="G5191" t="s">
        <v>2687</v>
      </c>
      <c r="H5191" t="s">
        <v>8365</v>
      </c>
      <c r="I5191" t="s">
        <v>692</v>
      </c>
      <c r="J5191">
        <v>141345765.7778843</v>
      </c>
      <c r="L5191" s="4"/>
      <c r="M5191" s="4"/>
    </row>
    <row r="5192" spans="1:13" x14ac:dyDescent="0.4">
      <c r="A5192">
        <v>210001749</v>
      </c>
      <c r="B5192" t="s">
        <v>8357</v>
      </c>
      <c r="C5192" t="s">
        <v>8358</v>
      </c>
      <c r="D5192" t="s">
        <v>2687</v>
      </c>
      <c r="F5192" t="s">
        <v>8367</v>
      </c>
      <c r="G5192" t="s">
        <v>2687</v>
      </c>
      <c r="H5192" t="s">
        <v>8367</v>
      </c>
      <c r="I5192" t="s">
        <v>692</v>
      </c>
      <c r="J5192">
        <v>14862380.788159549</v>
      </c>
      <c r="L5192" s="4"/>
      <c r="M5192" s="4"/>
    </row>
    <row r="5193" spans="1:13" x14ac:dyDescent="0.4">
      <c r="A5193">
        <v>210001749</v>
      </c>
      <c r="B5193" t="s">
        <v>8357</v>
      </c>
      <c r="C5193" t="s">
        <v>8358</v>
      </c>
      <c r="D5193" t="s">
        <v>2687</v>
      </c>
      <c r="F5193" t="s">
        <v>8368</v>
      </c>
      <c r="G5193" t="s">
        <v>2687</v>
      </c>
      <c r="H5193" t="s">
        <v>8368</v>
      </c>
      <c r="I5193" t="s">
        <v>692</v>
      </c>
      <c r="J5193">
        <v>0</v>
      </c>
      <c r="L5193" s="4"/>
      <c r="M5193" s="4"/>
    </row>
    <row r="5194" spans="1:13" x14ac:dyDescent="0.4">
      <c r="A5194">
        <v>210001749</v>
      </c>
      <c r="B5194" t="s">
        <v>8357</v>
      </c>
      <c r="C5194" t="s">
        <v>8358</v>
      </c>
      <c r="D5194" t="s">
        <v>2687</v>
      </c>
      <c r="F5194" t="s">
        <v>8370</v>
      </c>
      <c r="G5194" t="s">
        <v>2687</v>
      </c>
      <c r="H5194" t="s">
        <v>8370</v>
      </c>
      <c r="I5194" t="s">
        <v>692</v>
      </c>
      <c r="J5194">
        <v>3533647.6780947861</v>
      </c>
      <c r="L5194" s="4"/>
      <c r="M5194" s="4"/>
    </row>
    <row r="5195" spans="1:13" x14ac:dyDescent="0.4">
      <c r="A5195">
        <v>210001749</v>
      </c>
      <c r="B5195" t="s">
        <v>8357</v>
      </c>
      <c r="C5195" t="s">
        <v>8358</v>
      </c>
      <c r="D5195" t="s">
        <v>2687</v>
      </c>
      <c r="F5195" t="s">
        <v>8371</v>
      </c>
      <c r="G5195" t="s">
        <v>2687</v>
      </c>
      <c r="H5195" t="s">
        <v>8371</v>
      </c>
      <c r="I5195" t="s">
        <v>692</v>
      </c>
      <c r="J5195">
        <v>8974334.335103767</v>
      </c>
      <c r="L5195" s="4"/>
      <c r="M5195" s="4"/>
    </row>
    <row r="5196" spans="1:13" x14ac:dyDescent="0.4">
      <c r="A5196">
        <v>210001749</v>
      </c>
      <c r="B5196" t="s">
        <v>8357</v>
      </c>
      <c r="C5196" t="s">
        <v>8358</v>
      </c>
      <c r="D5196" t="s">
        <v>2687</v>
      </c>
      <c r="F5196" t="s">
        <v>8373</v>
      </c>
      <c r="G5196" t="s">
        <v>2687</v>
      </c>
      <c r="H5196" t="s">
        <v>8373</v>
      </c>
      <c r="I5196" t="s">
        <v>692</v>
      </c>
      <c r="J5196">
        <v>0</v>
      </c>
      <c r="L5196" s="4"/>
      <c r="M5196" s="4"/>
    </row>
    <row r="5197" spans="1:13" x14ac:dyDescent="0.4">
      <c r="A5197">
        <v>210001749</v>
      </c>
      <c r="B5197" t="s">
        <v>8357</v>
      </c>
      <c r="C5197" t="s">
        <v>8358</v>
      </c>
      <c r="D5197" t="s">
        <v>2687</v>
      </c>
      <c r="F5197" t="s">
        <v>8376</v>
      </c>
      <c r="G5197" t="s">
        <v>2687</v>
      </c>
      <c r="H5197" t="s">
        <v>8376</v>
      </c>
      <c r="I5197" t="s">
        <v>692</v>
      </c>
      <c r="J5197">
        <v>219766312.54695639</v>
      </c>
      <c r="L5197" s="4"/>
      <c r="M5197" s="4"/>
    </row>
    <row r="5198" spans="1:13" x14ac:dyDescent="0.4">
      <c r="A5198">
        <v>210001749</v>
      </c>
      <c r="B5198" t="s">
        <v>8357</v>
      </c>
      <c r="C5198" t="s">
        <v>8358</v>
      </c>
      <c r="D5198" t="s">
        <v>2687</v>
      </c>
      <c r="F5198" t="s">
        <v>8377</v>
      </c>
      <c r="G5198" t="s">
        <v>2687</v>
      </c>
      <c r="H5198" t="s">
        <v>8377</v>
      </c>
      <c r="I5198" t="s">
        <v>692</v>
      </c>
      <c r="J5198">
        <v>702308376.99003208</v>
      </c>
      <c r="L5198" s="4"/>
      <c r="M5198" s="4"/>
    </row>
    <row r="5199" spans="1:13" x14ac:dyDescent="0.4">
      <c r="A5199">
        <v>210001749</v>
      </c>
      <c r="B5199" t="s">
        <v>8357</v>
      </c>
      <c r="C5199" t="s">
        <v>8358</v>
      </c>
      <c r="D5199" t="s">
        <v>2687</v>
      </c>
      <c r="F5199" t="s">
        <v>8379</v>
      </c>
      <c r="G5199" t="s">
        <v>2687</v>
      </c>
      <c r="H5199" t="s">
        <v>8379</v>
      </c>
      <c r="I5199" t="s">
        <v>692</v>
      </c>
      <c r="J5199">
        <v>1413459.071237914</v>
      </c>
      <c r="L5199" s="4"/>
      <c r="M5199" s="4"/>
    </row>
    <row r="5200" spans="1:13" x14ac:dyDescent="0.4">
      <c r="A5200">
        <v>210001749</v>
      </c>
      <c r="B5200" t="s">
        <v>8357</v>
      </c>
      <c r="C5200" t="s">
        <v>8358</v>
      </c>
      <c r="D5200" t="s">
        <v>2687</v>
      </c>
      <c r="F5200" t="s">
        <v>8383</v>
      </c>
      <c r="G5200" t="s">
        <v>2687</v>
      </c>
      <c r="H5200" t="s">
        <v>8383</v>
      </c>
      <c r="I5200" t="s">
        <v>692</v>
      </c>
      <c r="J5200">
        <v>97013046.046228513</v>
      </c>
      <c r="L5200" s="4"/>
      <c r="M5200" s="4"/>
    </row>
    <row r="5201" spans="1:13" x14ac:dyDescent="0.4">
      <c r="A5201">
        <v>210001749</v>
      </c>
      <c r="B5201" t="s">
        <v>8357</v>
      </c>
      <c r="C5201" t="s">
        <v>8358</v>
      </c>
      <c r="D5201" t="s">
        <v>2687</v>
      </c>
      <c r="F5201" t="s">
        <v>8384</v>
      </c>
      <c r="G5201" t="s">
        <v>2687</v>
      </c>
      <c r="H5201" t="s">
        <v>8384</v>
      </c>
      <c r="I5201" t="s">
        <v>692</v>
      </c>
      <c r="J5201">
        <v>5116721.8378812503</v>
      </c>
      <c r="L5201" s="4"/>
      <c r="M5201" s="4"/>
    </row>
    <row r="5202" spans="1:13" x14ac:dyDescent="0.4">
      <c r="A5202">
        <v>210001749</v>
      </c>
      <c r="B5202" t="s">
        <v>8357</v>
      </c>
      <c r="C5202" t="s">
        <v>8358</v>
      </c>
      <c r="D5202" t="s">
        <v>2687</v>
      </c>
      <c r="F5202" t="s">
        <v>8385</v>
      </c>
      <c r="G5202" t="s">
        <v>2687</v>
      </c>
      <c r="H5202" t="s">
        <v>8385</v>
      </c>
      <c r="I5202" t="s">
        <v>692</v>
      </c>
      <c r="J5202">
        <v>6928635.0213011326</v>
      </c>
      <c r="L5202" s="4"/>
      <c r="M5202" s="4"/>
    </row>
    <row r="5203" spans="1:13" x14ac:dyDescent="0.4">
      <c r="A5203">
        <v>210001749</v>
      </c>
      <c r="B5203" t="s">
        <v>8357</v>
      </c>
      <c r="C5203" t="s">
        <v>8358</v>
      </c>
      <c r="D5203" t="s">
        <v>2687</v>
      </c>
      <c r="F5203" t="s">
        <v>8388</v>
      </c>
      <c r="G5203" t="s">
        <v>2687</v>
      </c>
      <c r="H5203" t="s">
        <v>8388</v>
      </c>
      <c r="I5203" t="s">
        <v>692</v>
      </c>
      <c r="J5203">
        <v>5025695.0736935288</v>
      </c>
      <c r="L5203" s="4"/>
      <c r="M5203" s="4"/>
    </row>
    <row r="5204" spans="1:13" x14ac:dyDescent="0.4">
      <c r="A5204">
        <v>210001749</v>
      </c>
      <c r="B5204" t="s">
        <v>8357</v>
      </c>
      <c r="C5204" t="s">
        <v>8358</v>
      </c>
      <c r="D5204" t="s">
        <v>2687</v>
      </c>
      <c r="F5204" t="s">
        <v>8390</v>
      </c>
      <c r="G5204" t="s">
        <v>2687</v>
      </c>
      <c r="H5204" t="s">
        <v>8390</v>
      </c>
      <c r="I5204" t="s">
        <v>692</v>
      </c>
      <c r="J5204">
        <v>0</v>
      </c>
      <c r="L5204" s="4"/>
      <c r="M5204" s="4"/>
    </row>
    <row r="5205" spans="1:13" x14ac:dyDescent="0.4">
      <c r="A5205">
        <v>210001749</v>
      </c>
      <c r="B5205" t="s">
        <v>8357</v>
      </c>
      <c r="C5205" t="s">
        <v>8358</v>
      </c>
      <c r="D5205" t="s">
        <v>2687</v>
      </c>
      <c r="F5205" t="s">
        <v>4362</v>
      </c>
      <c r="G5205" t="s">
        <v>2687</v>
      </c>
      <c r="H5205" t="s">
        <v>4362</v>
      </c>
      <c r="I5205" t="s">
        <v>692</v>
      </c>
      <c r="J5205">
        <v>38433648.297844373</v>
      </c>
      <c r="L5205" s="4"/>
      <c r="M5205" s="4"/>
    </row>
    <row r="5206" spans="1:13" x14ac:dyDescent="0.4">
      <c r="A5206">
        <v>210001749</v>
      </c>
      <c r="B5206" t="s">
        <v>8357</v>
      </c>
      <c r="C5206" t="s">
        <v>8358</v>
      </c>
      <c r="D5206" t="s">
        <v>2687</v>
      </c>
      <c r="F5206" t="s">
        <v>8392</v>
      </c>
      <c r="G5206" t="s">
        <v>2687</v>
      </c>
      <c r="H5206" t="s">
        <v>8392</v>
      </c>
      <c r="I5206" t="s">
        <v>692</v>
      </c>
      <c r="J5206">
        <v>13160576.066389101</v>
      </c>
      <c r="L5206" s="4"/>
      <c r="M5206" s="4"/>
    </row>
    <row r="5207" spans="1:13" x14ac:dyDescent="0.4">
      <c r="A5207">
        <v>210001749</v>
      </c>
      <c r="B5207" t="s">
        <v>8357</v>
      </c>
      <c r="C5207" t="s">
        <v>8358</v>
      </c>
      <c r="D5207" t="s">
        <v>2687</v>
      </c>
      <c r="F5207" t="s">
        <v>8393</v>
      </c>
      <c r="G5207" t="s">
        <v>2687</v>
      </c>
      <c r="H5207" t="s">
        <v>8393</v>
      </c>
      <c r="I5207" t="s">
        <v>692</v>
      </c>
      <c r="J5207">
        <v>13774724.032841969</v>
      </c>
      <c r="L5207" s="4"/>
      <c r="M5207" s="4"/>
    </row>
    <row r="5208" spans="1:13" x14ac:dyDescent="0.4">
      <c r="A5208">
        <v>210001749</v>
      </c>
      <c r="B5208" t="s">
        <v>8357</v>
      </c>
      <c r="C5208" t="s">
        <v>8358</v>
      </c>
      <c r="D5208" t="s">
        <v>2687</v>
      </c>
      <c r="F5208" t="s">
        <v>8359</v>
      </c>
      <c r="G5208" t="s">
        <v>2687</v>
      </c>
      <c r="H5208" t="s">
        <v>8359</v>
      </c>
      <c r="I5208" t="s">
        <v>692</v>
      </c>
      <c r="J5208">
        <v>17471343.541850489</v>
      </c>
      <c r="L5208" s="4"/>
      <c r="M5208" s="4"/>
    </row>
    <row r="5209" spans="1:13" x14ac:dyDescent="0.4">
      <c r="A5209">
        <v>210001749</v>
      </c>
      <c r="B5209" t="s">
        <v>8357</v>
      </c>
      <c r="C5209" t="s">
        <v>8358</v>
      </c>
      <c r="D5209" t="s">
        <v>2687</v>
      </c>
      <c r="F5209" t="s">
        <v>8395</v>
      </c>
      <c r="G5209" t="s">
        <v>2687</v>
      </c>
      <c r="H5209" t="s">
        <v>8395</v>
      </c>
      <c r="I5209" t="s">
        <v>692</v>
      </c>
      <c r="J5209">
        <v>16255768.74058588</v>
      </c>
      <c r="L5209" s="4"/>
      <c r="M5209" s="4"/>
    </row>
    <row r="5210" spans="1:13" x14ac:dyDescent="0.4">
      <c r="A5210">
        <v>210001749</v>
      </c>
      <c r="B5210" t="s">
        <v>8357</v>
      </c>
      <c r="C5210" t="s">
        <v>8358</v>
      </c>
      <c r="D5210" t="s">
        <v>2687</v>
      </c>
      <c r="F5210" t="s">
        <v>8398</v>
      </c>
      <c r="G5210" t="s">
        <v>2687</v>
      </c>
      <c r="H5210" t="s">
        <v>8398</v>
      </c>
      <c r="I5210" t="s">
        <v>692</v>
      </c>
      <c r="J5210">
        <v>119996314.5822784</v>
      </c>
      <c r="L5210" s="4"/>
      <c r="M5210" s="4"/>
    </row>
    <row r="5211" spans="1:13" x14ac:dyDescent="0.4">
      <c r="A5211">
        <v>210001749</v>
      </c>
      <c r="B5211" t="s">
        <v>8357</v>
      </c>
      <c r="C5211" t="s">
        <v>8358</v>
      </c>
      <c r="D5211" t="s">
        <v>2687</v>
      </c>
      <c r="F5211" t="s">
        <v>8374</v>
      </c>
      <c r="G5211" t="s">
        <v>2687</v>
      </c>
      <c r="H5211" t="s">
        <v>8374</v>
      </c>
      <c r="I5211" t="s">
        <v>692</v>
      </c>
      <c r="J5211">
        <v>42828516.588044427</v>
      </c>
      <c r="L5211" s="4"/>
      <c r="M5211" s="4"/>
    </row>
    <row r="5212" spans="1:13" x14ac:dyDescent="0.4">
      <c r="A5212">
        <v>210001770</v>
      </c>
      <c r="B5212" t="s">
        <v>2274</v>
      </c>
      <c r="C5212" t="s">
        <v>9777</v>
      </c>
      <c r="D5212" t="s">
        <v>2687</v>
      </c>
      <c r="F5212" t="s">
        <v>2274</v>
      </c>
      <c r="G5212" t="s">
        <v>2687</v>
      </c>
      <c r="H5212" t="s">
        <v>9778</v>
      </c>
      <c r="I5212" t="s">
        <v>692</v>
      </c>
      <c r="J5212">
        <v>51553090201</v>
      </c>
      <c r="L5212" s="4"/>
      <c r="M5212" s="4"/>
    </row>
    <row r="5213" spans="1:13" x14ac:dyDescent="0.4">
      <c r="A5213">
        <v>210001780</v>
      </c>
      <c r="B5213" t="s">
        <v>9779</v>
      </c>
      <c r="C5213" t="s">
        <v>9780</v>
      </c>
      <c r="D5213" t="s">
        <v>2687</v>
      </c>
      <c r="E5213" t="s">
        <v>9781</v>
      </c>
      <c r="F5213" t="s">
        <v>9782</v>
      </c>
      <c r="G5213" t="s">
        <v>2687</v>
      </c>
      <c r="H5213" t="s">
        <v>2044</v>
      </c>
      <c r="I5213" t="s">
        <v>692</v>
      </c>
      <c r="J5213">
        <v>78459405194.138596</v>
      </c>
      <c r="L5213" s="4"/>
      <c r="M5213" s="4"/>
    </row>
    <row r="5214" spans="1:13" x14ac:dyDescent="0.4">
      <c r="A5214">
        <v>210001786</v>
      </c>
      <c r="B5214" t="s">
        <v>2284</v>
      </c>
      <c r="C5214" t="s">
        <v>8400</v>
      </c>
      <c r="D5214" t="s">
        <v>2687</v>
      </c>
      <c r="F5214" t="s">
        <v>8402</v>
      </c>
      <c r="G5214" t="s">
        <v>2687</v>
      </c>
      <c r="H5214" t="s">
        <v>8402</v>
      </c>
      <c r="I5214" t="s">
        <v>692</v>
      </c>
      <c r="J5214">
        <v>9834941215.784317</v>
      </c>
      <c r="L5214" s="4"/>
      <c r="M5214" s="4"/>
    </row>
    <row r="5215" spans="1:13" x14ac:dyDescent="0.4">
      <c r="A5215">
        <v>210001786</v>
      </c>
      <c r="B5215" t="s">
        <v>2284</v>
      </c>
      <c r="C5215" t="s">
        <v>8400</v>
      </c>
      <c r="D5215" t="s">
        <v>2687</v>
      </c>
      <c r="F5215" t="s">
        <v>8407</v>
      </c>
      <c r="G5215" t="s">
        <v>2687</v>
      </c>
      <c r="H5215" t="s">
        <v>8407</v>
      </c>
      <c r="I5215" t="s">
        <v>692</v>
      </c>
      <c r="J5215">
        <v>8717007297.9642525</v>
      </c>
      <c r="L5215" s="4"/>
      <c r="M5215" s="4"/>
    </row>
    <row r="5216" spans="1:13" x14ac:dyDescent="0.4">
      <c r="A5216">
        <v>210001786</v>
      </c>
      <c r="B5216" t="s">
        <v>2284</v>
      </c>
      <c r="C5216" t="s">
        <v>8400</v>
      </c>
      <c r="D5216" t="s">
        <v>2687</v>
      </c>
      <c r="F5216" t="s">
        <v>8404</v>
      </c>
      <c r="G5216" t="s">
        <v>2687</v>
      </c>
      <c r="H5216" t="s">
        <v>8404</v>
      </c>
      <c r="I5216" t="s">
        <v>692</v>
      </c>
      <c r="J5216">
        <v>5986660957.8067884</v>
      </c>
      <c r="L5216" s="4"/>
      <c r="M5216" s="4"/>
    </row>
    <row r="5217" spans="1:13" x14ac:dyDescent="0.4">
      <c r="A5217">
        <v>210001786</v>
      </c>
      <c r="B5217" t="s">
        <v>2284</v>
      </c>
      <c r="C5217" t="s">
        <v>8400</v>
      </c>
      <c r="D5217" t="s">
        <v>2687</v>
      </c>
      <c r="F5217" t="s">
        <v>8405</v>
      </c>
      <c r="G5217" t="s">
        <v>2687</v>
      </c>
      <c r="H5217" t="s">
        <v>8405</v>
      </c>
      <c r="I5217" t="s">
        <v>692</v>
      </c>
      <c r="J5217">
        <v>5616920137.3564816</v>
      </c>
      <c r="L5217" s="4"/>
      <c r="M5217" s="4"/>
    </row>
    <row r="5218" spans="1:13" x14ac:dyDescent="0.4">
      <c r="A5218">
        <v>210001786</v>
      </c>
      <c r="B5218" t="s">
        <v>2284</v>
      </c>
      <c r="C5218" t="s">
        <v>8400</v>
      </c>
      <c r="D5218" t="s">
        <v>2687</v>
      </c>
      <c r="F5218" t="s">
        <v>8410</v>
      </c>
      <c r="G5218" t="s">
        <v>2687</v>
      </c>
      <c r="H5218" t="s">
        <v>8410</v>
      </c>
      <c r="I5218" t="s">
        <v>692</v>
      </c>
      <c r="J5218">
        <v>5399340425.4146776</v>
      </c>
      <c r="L5218" s="4"/>
      <c r="M5218" s="4"/>
    </row>
    <row r="5219" spans="1:13" x14ac:dyDescent="0.4">
      <c r="A5219">
        <v>210001786</v>
      </c>
      <c r="B5219" t="s">
        <v>2284</v>
      </c>
      <c r="C5219" t="s">
        <v>8400</v>
      </c>
      <c r="D5219" t="s">
        <v>2687</v>
      </c>
      <c r="F5219" t="s">
        <v>8408</v>
      </c>
      <c r="G5219" t="s">
        <v>2687</v>
      </c>
      <c r="H5219" t="s">
        <v>8408</v>
      </c>
      <c r="I5219" t="s">
        <v>692</v>
      </c>
      <c r="J5219">
        <v>2856207719.4290938</v>
      </c>
      <c r="L5219" s="4"/>
      <c r="M5219" s="4"/>
    </row>
    <row r="5220" spans="1:13" x14ac:dyDescent="0.4">
      <c r="A5220">
        <v>210001786</v>
      </c>
      <c r="B5220" t="s">
        <v>2284</v>
      </c>
      <c r="C5220" t="s">
        <v>8400</v>
      </c>
      <c r="D5220" t="s">
        <v>2687</v>
      </c>
      <c r="F5220" t="s">
        <v>8406</v>
      </c>
      <c r="G5220" t="s">
        <v>2687</v>
      </c>
      <c r="H5220" t="s">
        <v>8406</v>
      </c>
      <c r="I5220" t="s">
        <v>692</v>
      </c>
      <c r="J5220">
        <v>5320148099.8245974</v>
      </c>
      <c r="L5220" s="4"/>
      <c r="M5220" s="4"/>
    </row>
    <row r="5221" spans="1:13" x14ac:dyDescent="0.4">
      <c r="A5221">
        <v>210001786</v>
      </c>
      <c r="B5221" t="s">
        <v>2284</v>
      </c>
      <c r="C5221" t="s">
        <v>8400</v>
      </c>
      <c r="D5221" t="s">
        <v>2687</v>
      </c>
      <c r="F5221" t="s">
        <v>8409</v>
      </c>
      <c r="G5221" t="s">
        <v>2687</v>
      </c>
      <c r="H5221" t="s">
        <v>8409</v>
      </c>
      <c r="I5221" t="s">
        <v>692</v>
      </c>
      <c r="J5221">
        <v>2908934955.9528608</v>
      </c>
      <c r="L5221" s="4"/>
      <c r="M5221" s="4"/>
    </row>
    <row r="5222" spans="1:13" x14ac:dyDescent="0.4">
      <c r="A5222">
        <v>210001786</v>
      </c>
      <c r="B5222" t="s">
        <v>2284</v>
      </c>
      <c r="C5222" t="s">
        <v>8400</v>
      </c>
      <c r="D5222" t="s">
        <v>2687</v>
      </c>
      <c r="F5222" t="s">
        <v>8403</v>
      </c>
      <c r="G5222" t="s">
        <v>2687</v>
      </c>
      <c r="H5222" t="s">
        <v>8403</v>
      </c>
      <c r="I5222" t="s">
        <v>692</v>
      </c>
      <c r="J5222">
        <v>10306205455.15501</v>
      </c>
      <c r="L5222" s="4"/>
      <c r="M5222" s="4"/>
    </row>
    <row r="5223" spans="1:13" x14ac:dyDescent="0.4">
      <c r="A5223">
        <v>210001786</v>
      </c>
      <c r="B5223" t="s">
        <v>2284</v>
      </c>
      <c r="C5223" t="s">
        <v>8400</v>
      </c>
      <c r="D5223" t="s">
        <v>2687</v>
      </c>
      <c r="F5223" t="s">
        <v>8401</v>
      </c>
      <c r="G5223" t="s">
        <v>2687</v>
      </c>
      <c r="H5223" t="s">
        <v>8401</v>
      </c>
      <c r="I5223" t="s">
        <v>692</v>
      </c>
      <c r="J5223">
        <v>3868668373.3119149</v>
      </c>
      <c r="L5223" s="4"/>
      <c r="M5223" s="4"/>
    </row>
    <row r="5224" spans="1:13" x14ac:dyDescent="0.4">
      <c r="A5224">
        <v>210001790</v>
      </c>
      <c r="B5224" t="s">
        <v>2245</v>
      </c>
      <c r="C5224" t="s">
        <v>8411</v>
      </c>
      <c r="D5224" t="s">
        <v>2687</v>
      </c>
      <c r="F5224" t="s">
        <v>8415</v>
      </c>
      <c r="G5224" t="s">
        <v>2687</v>
      </c>
      <c r="H5224" t="s">
        <v>8416</v>
      </c>
      <c r="I5224" t="s">
        <v>692</v>
      </c>
      <c r="J5224">
        <v>1381933926.2760279</v>
      </c>
      <c r="L5224" s="4"/>
      <c r="M5224" s="4"/>
    </row>
    <row r="5225" spans="1:13" x14ac:dyDescent="0.4">
      <c r="A5225">
        <v>210001790</v>
      </c>
      <c r="B5225" t="s">
        <v>2245</v>
      </c>
      <c r="C5225" t="s">
        <v>8411</v>
      </c>
      <c r="D5225" t="s">
        <v>2687</v>
      </c>
      <c r="F5225" t="s">
        <v>8414</v>
      </c>
      <c r="G5225" t="s">
        <v>2687</v>
      </c>
      <c r="H5225" t="s">
        <v>8414</v>
      </c>
      <c r="I5225" t="s">
        <v>692</v>
      </c>
      <c r="J5225">
        <v>5475072740.5149097</v>
      </c>
      <c r="L5225" s="4"/>
      <c r="M5225" s="4"/>
    </row>
    <row r="5226" spans="1:13" x14ac:dyDescent="0.4">
      <c r="A5226">
        <v>210001790</v>
      </c>
      <c r="B5226" t="s">
        <v>2245</v>
      </c>
      <c r="C5226" t="s">
        <v>8411</v>
      </c>
      <c r="D5226" t="s">
        <v>2687</v>
      </c>
      <c r="F5226" t="s">
        <v>8412</v>
      </c>
      <c r="G5226" t="s">
        <v>2687</v>
      </c>
      <c r="H5226" t="s">
        <v>8412</v>
      </c>
      <c r="I5226" t="s">
        <v>692</v>
      </c>
      <c r="J5226">
        <v>10654895694.136959</v>
      </c>
      <c r="L5226" s="4"/>
      <c r="M5226" s="4"/>
    </row>
    <row r="5227" spans="1:13" x14ac:dyDescent="0.4">
      <c r="A5227">
        <v>210001790</v>
      </c>
      <c r="B5227" t="s">
        <v>2245</v>
      </c>
      <c r="C5227" t="s">
        <v>8411</v>
      </c>
      <c r="D5227" t="s">
        <v>2687</v>
      </c>
      <c r="F5227" t="s">
        <v>8413</v>
      </c>
      <c r="G5227" t="s">
        <v>2687</v>
      </c>
      <c r="H5227" t="s">
        <v>8413</v>
      </c>
      <c r="I5227" t="s">
        <v>692</v>
      </c>
      <c r="J5227">
        <v>4852543204.1950378</v>
      </c>
      <c r="L5227" s="4"/>
      <c r="M5227" s="4"/>
    </row>
    <row r="5228" spans="1:13" x14ac:dyDescent="0.4">
      <c r="A5228">
        <v>210001790</v>
      </c>
      <c r="B5228" t="s">
        <v>2245</v>
      </c>
      <c r="C5228" t="s">
        <v>8411</v>
      </c>
      <c r="D5228" t="s">
        <v>2687</v>
      </c>
      <c r="F5228" t="s">
        <v>9783</v>
      </c>
      <c r="G5228" t="s">
        <v>2687</v>
      </c>
      <c r="H5228" t="s">
        <v>9784</v>
      </c>
      <c r="I5228" t="s">
        <v>692</v>
      </c>
      <c r="J5228">
        <v>18983940.719495859</v>
      </c>
      <c r="L5228" s="4"/>
      <c r="M5228" s="4"/>
    </row>
    <row r="5229" spans="1:13" x14ac:dyDescent="0.4">
      <c r="A5229">
        <v>210001790</v>
      </c>
      <c r="B5229" t="s">
        <v>2245</v>
      </c>
      <c r="C5229" t="s">
        <v>8411</v>
      </c>
      <c r="D5229" t="s">
        <v>2687</v>
      </c>
      <c r="F5229" t="s">
        <v>9785</v>
      </c>
      <c r="G5229" t="s">
        <v>2687</v>
      </c>
      <c r="H5229" t="s">
        <v>9785</v>
      </c>
      <c r="I5229" t="s">
        <v>692</v>
      </c>
      <c r="J5229">
        <v>7489871627.1575689</v>
      </c>
      <c r="L5229" s="4"/>
      <c r="M5229" s="4"/>
    </row>
    <row r="5230" spans="1:13" x14ac:dyDescent="0.4">
      <c r="A5230">
        <v>210001791</v>
      </c>
      <c r="B5230" t="s">
        <v>8417</v>
      </c>
      <c r="C5230" t="s">
        <v>8418</v>
      </c>
      <c r="D5230" t="s">
        <v>554</v>
      </c>
      <c r="E5230" t="s">
        <v>8419</v>
      </c>
      <c r="F5230" t="s">
        <v>8420</v>
      </c>
      <c r="G5230" t="s">
        <v>554</v>
      </c>
      <c r="H5230" t="s">
        <v>8421</v>
      </c>
      <c r="I5230" t="s">
        <v>692</v>
      </c>
      <c r="J5230">
        <v>89366339051.660202</v>
      </c>
      <c r="K5230">
        <v>5</v>
      </c>
      <c r="L5230" s="4">
        <v>48189</v>
      </c>
      <c r="M5230" s="4">
        <v>45268</v>
      </c>
    </row>
    <row r="5231" spans="1:13" x14ac:dyDescent="0.4">
      <c r="A5231">
        <v>210001791</v>
      </c>
      <c r="B5231" t="s">
        <v>8417</v>
      </c>
      <c r="C5231" t="s">
        <v>8418</v>
      </c>
      <c r="D5231" t="s">
        <v>2687</v>
      </c>
      <c r="E5231" t="s">
        <v>9786</v>
      </c>
      <c r="F5231" t="s">
        <v>9787</v>
      </c>
      <c r="G5231" t="s">
        <v>2687</v>
      </c>
      <c r="H5231" t="s">
        <v>9788</v>
      </c>
      <c r="I5231" t="s">
        <v>692</v>
      </c>
      <c r="J5231">
        <v>9270097825.7695503</v>
      </c>
      <c r="L5231" s="4"/>
      <c r="M5231" s="4"/>
    </row>
    <row r="5232" spans="1:13" x14ac:dyDescent="0.4">
      <c r="A5232">
        <v>210001833</v>
      </c>
      <c r="B5232" t="s">
        <v>2293</v>
      </c>
      <c r="C5232" t="s">
        <v>8422</v>
      </c>
      <c r="D5232" t="s">
        <v>554</v>
      </c>
      <c r="F5232" t="s">
        <v>8423</v>
      </c>
      <c r="G5232" t="s">
        <v>554</v>
      </c>
      <c r="H5232" t="s">
        <v>8423</v>
      </c>
      <c r="I5232" t="s">
        <v>692</v>
      </c>
      <c r="J5232">
        <v>70360169.170783862</v>
      </c>
      <c r="K5232">
        <v>9.1787700000000001</v>
      </c>
      <c r="L5232" s="4">
        <v>47616</v>
      </c>
      <c r="M5232" s="4">
        <v>45880</v>
      </c>
    </row>
    <row r="5233" spans="1:13" x14ac:dyDescent="0.4">
      <c r="A5233">
        <v>210001833</v>
      </c>
      <c r="B5233" t="s">
        <v>2293</v>
      </c>
      <c r="C5233" t="s">
        <v>8422</v>
      </c>
      <c r="D5233" t="s">
        <v>554</v>
      </c>
      <c r="F5233" t="s">
        <v>9789</v>
      </c>
      <c r="G5233" t="s">
        <v>554</v>
      </c>
      <c r="H5233" t="s">
        <v>9789</v>
      </c>
      <c r="I5233" t="s">
        <v>692</v>
      </c>
      <c r="J5233">
        <v>363968280.67260718</v>
      </c>
      <c r="K5233">
        <v>8.4287700000000001</v>
      </c>
      <c r="L5233" s="4">
        <v>47755</v>
      </c>
      <c r="M5233" s="4">
        <v>45930</v>
      </c>
    </row>
    <row r="5234" spans="1:13" x14ac:dyDescent="0.4">
      <c r="A5234">
        <v>210001833</v>
      </c>
      <c r="B5234" t="s">
        <v>2293</v>
      </c>
      <c r="C5234" t="s">
        <v>8422</v>
      </c>
      <c r="D5234" t="s">
        <v>554</v>
      </c>
      <c r="F5234" t="s">
        <v>6427</v>
      </c>
      <c r="G5234" t="s">
        <v>554</v>
      </c>
      <c r="H5234" t="s">
        <v>6427</v>
      </c>
      <c r="I5234" t="s">
        <v>692</v>
      </c>
      <c r="J5234">
        <v>114509524.4077722</v>
      </c>
      <c r="K5234">
        <v>8.9287700000000001</v>
      </c>
      <c r="L5234" s="4">
        <v>46762</v>
      </c>
      <c r="M5234" s="4">
        <v>45026</v>
      </c>
    </row>
    <row r="5235" spans="1:13" x14ac:dyDescent="0.4">
      <c r="A5235">
        <v>210001833</v>
      </c>
      <c r="B5235" t="s">
        <v>2293</v>
      </c>
      <c r="C5235" t="s">
        <v>8422</v>
      </c>
      <c r="D5235" t="s">
        <v>554</v>
      </c>
      <c r="F5235" t="s">
        <v>6428</v>
      </c>
      <c r="G5235" t="s">
        <v>554</v>
      </c>
      <c r="H5235" t="s">
        <v>6428</v>
      </c>
      <c r="I5235" t="s">
        <v>692</v>
      </c>
      <c r="J5235">
        <v>14213630.164119409</v>
      </c>
      <c r="K5235">
        <v>9.9287700000000001</v>
      </c>
      <c r="L5235" s="4">
        <v>46690</v>
      </c>
      <c r="M5235" s="4">
        <v>44407</v>
      </c>
    </row>
    <row r="5236" spans="1:13" x14ac:dyDescent="0.4">
      <c r="A5236">
        <v>210001833</v>
      </c>
      <c r="B5236" t="s">
        <v>2293</v>
      </c>
      <c r="C5236" t="s">
        <v>8422</v>
      </c>
      <c r="D5236" t="s">
        <v>554</v>
      </c>
      <c r="F5236" t="s">
        <v>6429</v>
      </c>
      <c r="G5236" t="s">
        <v>554</v>
      </c>
      <c r="H5236" t="s">
        <v>6429</v>
      </c>
      <c r="I5236" t="s">
        <v>692</v>
      </c>
      <c r="J5236">
        <v>170474733.3307237</v>
      </c>
      <c r="K5236">
        <v>8.6787700000000001</v>
      </c>
      <c r="L5236" s="4">
        <v>46595</v>
      </c>
      <c r="M5236" s="4">
        <v>44860</v>
      </c>
    </row>
    <row r="5237" spans="1:13" x14ac:dyDescent="0.4">
      <c r="A5237">
        <v>210001833</v>
      </c>
      <c r="B5237" t="s">
        <v>2293</v>
      </c>
      <c r="C5237" t="s">
        <v>8422</v>
      </c>
      <c r="D5237" t="s">
        <v>554</v>
      </c>
      <c r="F5237" t="s">
        <v>9790</v>
      </c>
      <c r="G5237" t="s">
        <v>554</v>
      </c>
      <c r="H5237" t="s">
        <v>9790</v>
      </c>
      <c r="I5237" t="s">
        <v>692</v>
      </c>
      <c r="J5237">
        <v>407026479.47997779</v>
      </c>
      <c r="K5237">
        <v>8.1787700000000001</v>
      </c>
      <c r="L5237" s="4">
        <v>48044</v>
      </c>
      <c r="M5237" s="4">
        <v>45854</v>
      </c>
    </row>
    <row r="5238" spans="1:13" x14ac:dyDescent="0.4">
      <c r="A5238">
        <v>210001833</v>
      </c>
      <c r="B5238" t="s">
        <v>2293</v>
      </c>
      <c r="C5238" t="s">
        <v>8422</v>
      </c>
      <c r="D5238" t="s">
        <v>554</v>
      </c>
      <c r="F5238" t="s">
        <v>8431</v>
      </c>
      <c r="G5238" t="s">
        <v>554</v>
      </c>
      <c r="H5238" t="s">
        <v>8431</v>
      </c>
      <c r="I5238" t="s">
        <v>692</v>
      </c>
      <c r="J5238">
        <v>189736140.1484189</v>
      </c>
      <c r="K5238">
        <v>9.1787700000000001</v>
      </c>
      <c r="L5238" s="4">
        <v>46713</v>
      </c>
      <c r="M5238" s="4">
        <v>45202</v>
      </c>
    </row>
    <row r="5239" spans="1:13" x14ac:dyDescent="0.4">
      <c r="A5239">
        <v>210001833</v>
      </c>
      <c r="B5239" t="s">
        <v>2293</v>
      </c>
      <c r="C5239" t="s">
        <v>8422</v>
      </c>
      <c r="D5239" t="s">
        <v>554</v>
      </c>
      <c r="F5239" t="s">
        <v>6430</v>
      </c>
      <c r="G5239" t="s">
        <v>554</v>
      </c>
      <c r="H5239" t="s">
        <v>6430</v>
      </c>
      <c r="I5239" t="s">
        <v>692</v>
      </c>
      <c r="J5239">
        <v>89039810.984362349</v>
      </c>
      <c r="K5239">
        <v>10.17877</v>
      </c>
      <c r="L5239" s="4">
        <v>46720</v>
      </c>
      <c r="M5239" s="4">
        <v>44985</v>
      </c>
    </row>
    <row r="5240" spans="1:13" x14ac:dyDescent="0.4">
      <c r="A5240">
        <v>210001833</v>
      </c>
      <c r="B5240" t="s">
        <v>2293</v>
      </c>
      <c r="C5240" t="s">
        <v>8422</v>
      </c>
      <c r="D5240" t="s">
        <v>554</v>
      </c>
      <c r="F5240" t="s">
        <v>6431</v>
      </c>
      <c r="G5240" t="s">
        <v>554</v>
      </c>
      <c r="H5240" t="s">
        <v>6431</v>
      </c>
      <c r="I5240" t="s">
        <v>692</v>
      </c>
      <c r="J5240">
        <v>249331811.3755846</v>
      </c>
      <c r="K5240">
        <v>9.9287700000000001</v>
      </c>
      <c r="L5240" s="4">
        <v>46378</v>
      </c>
      <c r="M5240" s="4">
        <v>45372</v>
      </c>
    </row>
    <row r="5241" spans="1:13" x14ac:dyDescent="0.4">
      <c r="A5241">
        <v>210001833</v>
      </c>
      <c r="B5241" t="s">
        <v>2293</v>
      </c>
      <c r="C5241" t="s">
        <v>8422</v>
      </c>
      <c r="D5241" t="s">
        <v>554</v>
      </c>
      <c r="F5241" t="s">
        <v>6432</v>
      </c>
      <c r="G5241" t="s">
        <v>554</v>
      </c>
      <c r="H5241" t="s">
        <v>6432</v>
      </c>
      <c r="I5241" t="s">
        <v>692</v>
      </c>
      <c r="J5241">
        <v>185410683.34672841</v>
      </c>
      <c r="K5241">
        <v>10.32396851774476</v>
      </c>
      <c r="L5241" s="4">
        <v>46665</v>
      </c>
      <c r="M5241" s="4">
        <v>44565</v>
      </c>
    </row>
    <row r="5242" spans="1:13" x14ac:dyDescent="0.4">
      <c r="A5242">
        <v>210001833</v>
      </c>
      <c r="B5242" t="s">
        <v>2293</v>
      </c>
      <c r="C5242" t="s">
        <v>8422</v>
      </c>
      <c r="D5242" t="s">
        <v>554</v>
      </c>
      <c r="F5242" t="s">
        <v>6434</v>
      </c>
      <c r="G5242" t="s">
        <v>554</v>
      </c>
      <c r="H5242" t="s">
        <v>6434</v>
      </c>
      <c r="I5242" t="s">
        <v>692</v>
      </c>
      <c r="J5242">
        <v>222920272.43083349</v>
      </c>
      <c r="K5242">
        <v>9.4287700000000001</v>
      </c>
      <c r="L5242" s="4">
        <v>46597</v>
      </c>
      <c r="M5242" s="4">
        <v>44862</v>
      </c>
    </row>
    <row r="5243" spans="1:13" x14ac:dyDescent="0.4">
      <c r="A5243">
        <v>210001833</v>
      </c>
      <c r="B5243" t="s">
        <v>2293</v>
      </c>
      <c r="C5243" t="s">
        <v>8422</v>
      </c>
      <c r="D5243" t="s">
        <v>554</v>
      </c>
      <c r="F5243" t="s">
        <v>8432</v>
      </c>
      <c r="G5243" t="s">
        <v>554</v>
      </c>
      <c r="H5243" t="s">
        <v>8432</v>
      </c>
      <c r="I5243" t="s">
        <v>692</v>
      </c>
      <c r="J5243">
        <v>259110340.9690699</v>
      </c>
      <c r="K5243">
        <v>8.9287700000000001</v>
      </c>
      <c r="L5243" s="4">
        <v>47535</v>
      </c>
      <c r="M5243" s="4">
        <v>45799</v>
      </c>
    </row>
    <row r="5244" spans="1:13" x14ac:dyDescent="0.4">
      <c r="A5244">
        <v>210001833</v>
      </c>
      <c r="B5244" t="s">
        <v>2293</v>
      </c>
      <c r="C5244" t="s">
        <v>8422</v>
      </c>
      <c r="D5244" t="s">
        <v>554</v>
      </c>
      <c r="F5244" t="s">
        <v>8424</v>
      </c>
      <c r="G5244" t="s">
        <v>554</v>
      </c>
      <c r="H5244" t="s">
        <v>8424</v>
      </c>
      <c r="I5244" t="s">
        <v>692</v>
      </c>
      <c r="J5244">
        <v>543956005.33642721</v>
      </c>
      <c r="K5244">
        <v>8.4287700000000001</v>
      </c>
      <c r="L5244" s="4">
        <v>47855</v>
      </c>
      <c r="M5244" s="4">
        <v>45754</v>
      </c>
    </row>
    <row r="5245" spans="1:13" x14ac:dyDescent="0.4">
      <c r="A5245">
        <v>210001833</v>
      </c>
      <c r="B5245" t="s">
        <v>2293</v>
      </c>
      <c r="C5245" t="s">
        <v>8422</v>
      </c>
      <c r="D5245" t="s">
        <v>554</v>
      </c>
      <c r="F5245" t="s">
        <v>8433</v>
      </c>
      <c r="G5245" t="s">
        <v>554</v>
      </c>
      <c r="H5245" t="s">
        <v>8433</v>
      </c>
      <c r="I5245" t="s">
        <v>692</v>
      </c>
      <c r="J5245">
        <v>264675620.0421499</v>
      </c>
      <c r="K5245">
        <v>9.1787700000000001</v>
      </c>
      <c r="L5245" s="4">
        <v>47554</v>
      </c>
      <c r="M5245" s="4">
        <v>45453</v>
      </c>
    </row>
    <row r="5246" spans="1:13" x14ac:dyDescent="0.4">
      <c r="A5246">
        <v>210001833</v>
      </c>
      <c r="B5246" t="s">
        <v>2293</v>
      </c>
      <c r="C5246" t="s">
        <v>8422</v>
      </c>
      <c r="D5246" t="s">
        <v>554</v>
      </c>
      <c r="F5246" t="s">
        <v>8425</v>
      </c>
      <c r="G5246" t="s">
        <v>554</v>
      </c>
      <c r="H5246" t="s">
        <v>8425</v>
      </c>
      <c r="I5246" t="s">
        <v>692</v>
      </c>
      <c r="J5246">
        <v>287255850.0132243</v>
      </c>
      <c r="K5246">
        <v>8.9287700000000001</v>
      </c>
      <c r="L5246" s="4">
        <v>47521</v>
      </c>
      <c r="M5246" s="4">
        <v>45785</v>
      </c>
    </row>
    <row r="5247" spans="1:13" x14ac:dyDescent="0.4">
      <c r="A5247">
        <v>210001833</v>
      </c>
      <c r="B5247" t="s">
        <v>2293</v>
      </c>
      <c r="C5247" t="s">
        <v>8422</v>
      </c>
      <c r="D5247" t="s">
        <v>554</v>
      </c>
      <c r="F5247" t="s">
        <v>6435</v>
      </c>
      <c r="G5247" t="s">
        <v>554</v>
      </c>
      <c r="H5247" t="s">
        <v>6435</v>
      </c>
      <c r="I5247" t="s">
        <v>692</v>
      </c>
      <c r="J5247">
        <v>7091129.0317919012</v>
      </c>
      <c r="K5247">
        <v>10.67877</v>
      </c>
      <c r="L5247" s="4">
        <v>47117</v>
      </c>
      <c r="M5247" s="4">
        <v>44656</v>
      </c>
    </row>
    <row r="5248" spans="1:13" x14ac:dyDescent="0.4">
      <c r="A5248">
        <v>210001833</v>
      </c>
      <c r="B5248" t="s">
        <v>2293</v>
      </c>
      <c r="C5248" t="s">
        <v>8422</v>
      </c>
      <c r="D5248" t="s">
        <v>554</v>
      </c>
      <c r="F5248" t="s">
        <v>8434</v>
      </c>
      <c r="G5248" t="s">
        <v>554</v>
      </c>
      <c r="H5248" t="s">
        <v>8434</v>
      </c>
      <c r="I5248" t="s">
        <v>692</v>
      </c>
      <c r="J5248">
        <v>290245152.77647573</v>
      </c>
      <c r="K5248">
        <v>8.6787700000000001</v>
      </c>
      <c r="L5248" s="4">
        <v>47693</v>
      </c>
      <c r="M5248" s="4">
        <v>45593</v>
      </c>
    </row>
    <row r="5249" spans="1:13" x14ac:dyDescent="0.4">
      <c r="A5249">
        <v>210001833</v>
      </c>
      <c r="B5249" t="s">
        <v>2293</v>
      </c>
      <c r="C5249" t="s">
        <v>8422</v>
      </c>
      <c r="D5249" t="s">
        <v>554</v>
      </c>
      <c r="F5249" t="s">
        <v>6436</v>
      </c>
      <c r="G5249" t="s">
        <v>554</v>
      </c>
      <c r="H5249" t="s">
        <v>6436</v>
      </c>
      <c r="I5249" t="s">
        <v>692</v>
      </c>
      <c r="J5249">
        <v>133609848.5322897</v>
      </c>
      <c r="K5249">
        <v>9.6787700000000001</v>
      </c>
      <c r="L5249" s="4">
        <v>46267</v>
      </c>
      <c r="M5249" s="4">
        <v>44532</v>
      </c>
    </row>
    <row r="5250" spans="1:13" x14ac:dyDescent="0.4">
      <c r="A5250">
        <v>210001833</v>
      </c>
      <c r="B5250" t="s">
        <v>2293</v>
      </c>
      <c r="C5250" t="s">
        <v>8422</v>
      </c>
      <c r="D5250" t="s">
        <v>554</v>
      </c>
      <c r="F5250" t="s">
        <v>8426</v>
      </c>
      <c r="G5250" t="s">
        <v>554</v>
      </c>
      <c r="H5250" t="s">
        <v>8426</v>
      </c>
      <c r="I5250" t="s">
        <v>692</v>
      </c>
      <c r="J5250">
        <v>118388684.4469074</v>
      </c>
      <c r="K5250">
        <v>9.1787700000000001</v>
      </c>
      <c r="L5250" s="4">
        <v>46508</v>
      </c>
      <c r="M5250" s="4">
        <v>45812</v>
      </c>
    </row>
    <row r="5251" spans="1:13" x14ac:dyDescent="0.4">
      <c r="A5251">
        <v>210001833</v>
      </c>
      <c r="B5251" t="s">
        <v>2293</v>
      </c>
      <c r="C5251" t="s">
        <v>8422</v>
      </c>
      <c r="D5251" t="s">
        <v>554</v>
      </c>
      <c r="F5251" t="s">
        <v>9791</v>
      </c>
      <c r="G5251" t="s">
        <v>554</v>
      </c>
      <c r="H5251" t="s">
        <v>9791</v>
      </c>
      <c r="I5251" t="s">
        <v>692</v>
      </c>
      <c r="J5251">
        <v>462099655.78756672</v>
      </c>
      <c r="K5251">
        <v>8.6787700000000001</v>
      </c>
      <c r="L5251" s="4">
        <v>48088</v>
      </c>
      <c r="M5251" s="4">
        <v>45898</v>
      </c>
    </row>
    <row r="5252" spans="1:13" x14ac:dyDescent="0.4">
      <c r="A5252">
        <v>210001833</v>
      </c>
      <c r="B5252" t="s">
        <v>2293</v>
      </c>
      <c r="C5252" t="s">
        <v>8422</v>
      </c>
      <c r="D5252" t="s">
        <v>554</v>
      </c>
      <c r="F5252" t="s">
        <v>8435</v>
      </c>
      <c r="G5252" t="s">
        <v>554</v>
      </c>
      <c r="H5252" t="s">
        <v>8435</v>
      </c>
      <c r="I5252" t="s">
        <v>692</v>
      </c>
      <c r="J5252">
        <v>460382654.27521771</v>
      </c>
      <c r="K5252">
        <v>8.4287700000000001</v>
      </c>
      <c r="L5252" s="4">
        <v>47177</v>
      </c>
      <c r="M5252" s="4">
        <v>45441</v>
      </c>
    </row>
    <row r="5253" spans="1:13" x14ac:dyDescent="0.4">
      <c r="A5253">
        <v>210001833</v>
      </c>
      <c r="B5253" t="s">
        <v>2293</v>
      </c>
      <c r="C5253" t="s">
        <v>8422</v>
      </c>
      <c r="D5253" t="s">
        <v>554</v>
      </c>
      <c r="F5253" t="s">
        <v>6441</v>
      </c>
      <c r="G5253" t="s">
        <v>554</v>
      </c>
      <c r="H5253" t="s">
        <v>6441</v>
      </c>
      <c r="I5253" t="s">
        <v>692</v>
      </c>
      <c r="J5253">
        <v>126091270.8422116</v>
      </c>
      <c r="K5253">
        <v>9.6787700000000001</v>
      </c>
      <c r="L5253" s="4">
        <v>46934</v>
      </c>
      <c r="M5253" s="4">
        <v>44651</v>
      </c>
    </row>
    <row r="5254" spans="1:13" x14ac:dyDescent="0.4">
      <c r="A5254">
        <v>210001833</v>
      </c>
      <c r="B5254" t="s">
        <v>2293</v>
      </c>
      <c r="C5254" t="s">
        <v>8422</v>
      </c>
      <c r="D5254" t="s">
        <v>554</v>
      </c>
      <c r="F5254" t="s">
        <v>9792</v>
      </c>
      <c r="G5254" t="s">
        <v>554</v>
      </c>
      <c r="H5254" t="s">
        <v>9792</v>
      </c>
      <c r="I5254" t="s">
        <v>692</v>
      </c>
      <c r="J5254">
        <v>1194963342.270329</v>
      </c>
      <c r="K5254">
        <v>9.6787700000000001</v>
      </c>
      <c r="L5254" s="4">
        <v>48074</v>
      </c>
      <c r="M5254" s="4">
        <v>45884</v>
      </c>
    </row>
    <row r="5255" spans="1:13" x14ac:dyDescent="0.4">
      <c r="A5255">
        <v>210001833</v>
      </c>
      <c r="B5255" t="s">
        <v>2293</v>
      </c>
      <c r="C5255" t="s">
        <v>8422</v>
      </c>
      <c r="D5255" t="s">
        <v>554</v>
      </c>
      <c r="F5255" t="s">
        <v>8427</v>
      </c>
      <c r="G5255" t="s">
        <v>554</v>
      </c>
      <c r="H5255" t="s">
        <v>8427</v>
      </c>
      <c r="I5255" t="s">
        <v>692</v>
      </c>
      <c r="J5255">
        <v>682496.1135270244</v>
      </c>
      <c r="K5255">
        <v>9.1787700000000001</v>
      </c>
      <c r="L5255" s="4">
        <v>47241</v>
      </c>
      <c r="M5255" s="4">
        <v>45506</v>
      </c>
    </row>
    <row r="5256" spans="1:13" x14ac:dyDescent="0.4">
      <c r="A5256">
        <v>210001833</v>
      </c>
      <c r="B5256" t="s">
        <v>2293</v>
      </c>
      <c r="C5256" t="s">
        <v>8422</v>
      </c>
      <c r="D5256" t="s">
        <v>554</v>
      </c>
      <c r="F5256" t="s">
        <v>6439</v>
      </c>
      <c r="G5256" t="s">
        <v>554</v>
      </c>
      <c r="H5256" t="s">
        <v>6439</v>
      </c>
      <c r="I5256" t="s">
        <v>692</v>
      </c>
      <c r="J5256">
        <v>242621667.6973438</v>
      </c>
      <c r="K5256">
        <v>8.4287700000000001</v>
      </c>
      <c r="L5256" s="4">
        <v>46639</v>
      </c>
      <c r="M5256" s="4">
        <v>44904</v>
      </c>
    </row>
    <row r="5257" spans="1:13" x14ac:dyDescent="0.4">
      <c r="A5257">
        <v>210001833</v>
      </c>
      <c r="B5257" t="s">
        <v>2293</v>
      </c>
      <c r="C5257" t="s">
        <v>8422</v>
      </c>
      <c r="D5257" t="s">
        <v>554</v>
      </c>
      <c r="F5257" t="s">
        <v>8428</v>
      </c>
      <c r="G5257" t="s">
        <v>554</v>
      </c>
      <c r="H5257" t="s">
        <v>8428</v>
      </c>
      <c r="I5257" t="s">
        <v>692</v>
      </c>
      <c r="J5257">
        <v>6522061.3339550924</v>
      </c>
      <c r="K5257">
        <v>8.9287700000000001</v>
      </c>
      <c r="L5257" s="4">
        <v>47330</v>
      </c>
      <c r="M5257" s="4">
        <v>45594</v>
      </c>
    </row>
    <row r="5258" spans="1:13" x14ac:dyDescent="0.4">
      <c r="A5258">
        <v>210001833</v>
      </c>
      <c r="B5258" t="s">
        <v>2293</v>
      </c>
      <c r="C5258" t="s">
        <v>8422</v>
      </c>
      <c r="D5258" t="s">
        <v>554</v>
      </c>
      <c r="F5258" t="s">
        <v>8429</v>
      </c>
      <c r="G5258" t="s">
        <v>554</v>
      </c>
      <c r="H5258" t="s">
        <v>8429</v>
      </c>
      <c r="I5258" t="s">
        <v>692</v>
      </c>
      <c r="J5258">
        <v>884277410.16908479</v>
      </c>
      <c r="K5258">
        <v>9.4287700000000001</v>
      </c>
      <c r="L5258" s="4">
        <v>47331</v>
      </c>
      <c r="M5258" s="4">
        <v>45597</v>
      </c>
    </row>
    <row r="5259" spans="1:13" x14ac:dyDescent="0.4">
      <c r="A5259">
        <v>210001833</v>
      </c>
      <c r="B5259" t="s">
        <v>2293</v>
      </c>
      <c r="C5259" t="s">
        <v>8422</v>
      </c>
      <c r="D5259" t="s">
        <v>554</v>
      </c>
      <c r="F5259" t="s">
        <v>8430</v>
      </c>
      <c r="G5259" t="s">
        <v>554</v>
      </c>
      <c r="H5259" t="s">
        <v>8430</v>
      </c>
      <c r="I5259" t="s">
        <v>692</v>
      </c>
      <c r="J5259">
        <v>4914279.7066992177</v>
      </c>
      <c r="K5259">
        <v>8.9287700000000001</v>
      </c>
      <c r="L5259" s="4">
        <v>46749</v>
      </c>
      <c r="M5259" s="4">
        <v>45559</v>
      </c>
    </row>
    <row r="5260" spans="1:13" x14ac:dyDescent="0.4">
      <c r="A5260">
        <v>210001833</v>
      </c>
      <c r="B5260" t="s">
        <v>2293</v>
      </c>
      <c r="C5260" t="s">
        <v>8422</v>
      </c>
      <c r="D5260" t="s">
        <v>554</v>
      </c>
      <c r="F5260" t="s">
        <v>8436</v>
      </c>
      <c r="G5260" t="s">
        <v>554</v>
      </c>
      <c r="H5260" t="s">
        <v>8436</v>
      </c>
      <c r="I5260" t="s">
        <v>692</v>
      </c>
      <c r="J5260">
        <v>465065892.95164073</v>
      </c>
      <c r="K5260">
        <v>8.9287700000000001</v>
      </c>
      <c r="L5260" s="4">
        <v>47058</v>
      </c>
      <c r="M5260" s="4">
        <v>45687</v>
      </c>
    </row>
    <row r="5261" spans="1:13" x14ac:dyDescent="0.4">
      <c r="A5261">
        <v>210001833</v>
      </c>
      <c r="B5261" t="s">
        <v>2293</v>
      </c>
      <c r="C5261" t="s">
        <v>8422</v>
      </c>
      <c r="D5261" t="s">
        <v>554</v>
      </c>
      <c r="F5261" t="s">
        <v>6447</v>
      </c>
      <c r="G5261" t="s">
        <v>554</v>
      </c>
      <c r="H5261" t="s">
        <v>6447</v>
      </c>
      <c r="I5261" t="s">
        <v>692</v>
      </c>
      <c r="J5261">
        <v>557911385.22503281</v>
      </c>
      <c r="K5261">
        <v>9.6787700000000001</v>
      </c>
      <c r="L5261" s="4">
        <v>47025</v>
      </c>
      <c r="M5261" s="4">
        <v>45288</v>
      </c>
    </row>
    <row r="5262" spans="1:13" x14ac:dyDescent="0.4">
      <c r="A5262">
        <v>210001833</v>
      </c>
      <c r="B5262" t="s">
        <v>2293</v>
      </c>
      <c r="C5262" t="s">
        <v>8422</v>
      </c>
      <c r="D5262" t="s">
        <v>554</v>
      </c>
      <c r="F5262" t="s">
        <v>6442</v>
      </c>
      <c r="G5262" t="s">
        <v>554</v>
      </c>
      <c r="H5262" t="s">
        <v>6442</v>
      </c>
      <c r="I5262" t="s">
        <v>692</v>
      </c>
      <c r="J5262">
        <v>48109442.514959037</v>
      </c>
      <c r="K5262">
        <v>10.42877</v>
      </c>
      <c r="L5262" s="4">
        <v>46030</v>
      </c>
      <c r="M5262" s="4">
        <v>44295</v>
      </c>
    </row>
    <row r="5263" spans="1:13" x14ac:dyDescent="0.4">
      <c r="A5263">
        <v>210001833</v>
      </c>
      <c r="B5263" t="s">
        <v>2293</v>
      </c>
      <c r="C5263" t="s">
        <v>8422</v>
      </c>
      <c r="D5263" t="s">
        <v>554</v>
      </c>
      <c r="F5263" t="s">
        <v>6443</v>
      </c>
      <c r="G5263" t="s">
        <v>554</v>
      </c>
      <c r="H5263" t="s">
        <v>6443</v>
      </c>
      <c r="I5263" t="s">
        <v>692</v>
      </c>
      <c r="J5263">
        <v>1012163117.096151</v>
      </c>
      <c r="K5263">
        <v>9.4287700000000001</v>
      </c>
      <c r="L5263" s="4">
        <v>46735</v>
      </c>
      <c r="M5263" s="4">
        <v>44635</v>
      </c>
    </row>
    <row r="5264" spans="1:13" x14ac:dyDescent="0.4">
      <c r="A5264">
        <v>210001833</v>
      </c>
      <c r="B5264" t="s">
        <v>2293</v>
      </c>
      <c r="C5264" t="s">
        <v>8422</v>
      </c>
      <c r="D5264" t="s">
        <v>554</v>
      </c>
      <c r="F5264" t="s">
        <v>6448</v>
      </c>
      <c r="G5264" t="s">
        <v>554</v>
      </c>
      <c r="H5264" t="s">
        <v>6448</v>
      </c>
      <c r="I5264" t="s">
        <v>692</v>
      </c>
      <c r="J5264">
        <v>133572237.69814231</v>
      </c>
      <c r="K5264">
        <v>9.1787700000000001</v>
      </c>
      <c r="L5264" s="4">
        <v>46370</v>
      </c>
      <c r="M5264" s="4">
        <v>44270</v>
      </c>
    </row>
    <row r="5265" spans="1:13" x14ac:dyDescent="0.4">
      <c r="A5265">
        <v>210001833</v>
      </c>
      <c r="B5265" t="s">
        <v>2293</v>
      </c>
      <c r="C5265" t="s">
        <v>8422</v>
      </c>
      <c r="D5265" t="s">
        <v>554</v>
      </c>
      <c r="F5265" t="s">
        <v>6449</v>
      </c>
      <c r="G5265" t="s">
        <v>554</v>
      </c>
      <c r="H5265" t="s">
        <v>6449</v>
      </c>
      <c r="I5265" t="s">
        <v>692</v>
      </c>
      <c r="J5265">
        <v>257679819.62831491</v>
      </c>
      <c r="K5265">
        <v>8.4287700000000001</v>
      </c>
      <c r="L5265" s="4">
        <v>46874</v>
      </c>
      <c r="M5265" s="4">
        <v>45138</v>
      </c>
    </row>
    <row r="5266" spans="1:13" x14ac:dyDescent="0.4">
      <c r="A5266">
        <v>210001833</v>
      </c>
      <c r="B5266" t="s">
        <v>2293</v>
      </c>
      <c r="C5266" t="s">
        <v>8422</v>
      </c>
      <c r="D5266" t="s">
        <v>554</v>
      </c>
      <c r="F5266" t="s">
        <v>8441</v>
      </c>
      <c r="G5266" t="s">
        <v>554</v>
      </c>
      <c r="H5266" t="s">
        <v>8441</v>
      </c>
      <c r="I5266" t="s">
        <v>692</v>
      </c>
      <c r="J5266">
        <v>798668062.58717549</v>
      </c>
      <c r="K5266">
        <v>8.9287700000000001</v>
      </c>
      <c r="L5266" s="4">
        <v>47848</v>
      </c>
      <c r="M5266" s="4">
        <v>45748</v>
      </c>
    </row>
    <row r="5267" spans="1:13" x14ac:dyDescent="0.4">
      <c r="A5267">
        <v>210001833</v>
      </c>
      <c r="B5267" t="s">
        <v>2293</v>
      </c>
      <c r="C5267" t="s">
        <v>8422</v>
      </c>
      <c r="D5267" t="s">
        <v>554</v>
      </c>
      <c r="F5267" t="s">
        <v>8437</v>
      </c>
      <c r="G5267" t="s">
        <v>554</v>
      </c>
      <c r="H5267" t="s">
        <v>8437</v>
      </c>
      <c r="I5267" t="s">
        <v>692</v>
      </c>
      <c r="J5267">
        <v>357925752.77843922</v>
      </c>
      <c r="K5267">
        <v>9.1787700000000001</v>
      </c>
      <c r="L5267" s="4">
        <v>47206</v>
      </c>
      <c r="M5267" s="4">
        <v>45470</v>
      </c>
    </row>
    <row r="5268" spans="1:13" x14ac:dyDescent="0.4">
      <c r="A5268">
        <v>210001833</v>
      </c>
      <c r="B5268" t="s">
        <v>2293</v>
      </c>
      <c r="C5268" t="s">
        <v>8422</v>
      </c>
      <c r="D5268" t="s">
        <v>554</v>
      </c>
      <c r="F5268" t="s">
        <v>6444</v>
      </c>
      <c r="G5268" t="s">
        <v>554</v>
      </c>
      <c r="H5268" t="s">
        <v>6444</v>
      </c>
      <c r="I5268" t="s">
        <v>692</v>
      </c>
      <c r="J5268">
        <v>123140719.9418412</v>
      </c>
      <c r="K5268">
        <v>9.9287700000000001</v>
      </c>
      <c r="L5268" s="4">
        <v>46846</v>
      </c>
      <c r="M5268" s="4">
        <v>45112</v>
      </c>
    </row>
    <row r="5269" spans="1:13" x14ac:dyDescent="0.4">
      <c r="A5269">
        <v>210001833</v>
      </c>
      <c r="B5269" t="s">
        <v>2293</v>
      </c>
      <c r="C5269" t="s">
        <v>8422</v>
      </c>
      <c r="D5269" t="s">
        <v>554</v>
      </c>
      <c r="F5269" t="s">
        <v>8438</v>
      </c>
      <c r="G5269" t="s">
        <v>554</v>
      </c>
      <c r="H5269" t="s">
        <v>8438</v>
      </c>
      <c r="I5269" t="s">
        <v>692</v>
      </c>
      <c r="J5269">
        <v>544066842.21248293</v>
      </c>
      <c r="K5269">
        <v>8.4287700000000001</v>
      </c>
      <c r="L5269" s="4">
        <v>47620</v>
      </c>
      <c r="M5269" s="4">
        <v>45519</v>
      </c>
    </row>
    <row r="5270" spans="1:13" x14ac:dyDescent="0.4">
      <c r="A5270">
        <v>210001833</v>
      </c>
      <c r="B5270" t="s">
        <v>2293</v>
      </c>
      <c r="C5270" t="s">
        <v>8422</v>
      </c>
      <c r="D5270" t="s">
        <v>554</v>
      </c>
      <c r="F5270" t="s">
        <v>6445</v>
      </c>
      <c r="G5270" t="s">
        <v>554</v>
      </c>
      <c r="H5270" t="s">
        <v>6445</v>
      </c>
      <c r="I5270" t="s">
        <v>692</v>
      </c>
      <c r="J5270">
        <v>380950908.39935201</v>
      </c>
      <c r="K5270">
        <v>9.6787700000000001</v>
      </c>
      <c r="L5270" s="4">
        <v>46984</v>
      </c>
      <c r="M5270" s="4">
        <v>44883</v>
      </c>
    </row>
    <row r="5271" spans="1:13" x14ac:dyDescent="0.4">
      <c r="A5271">
        <v>210001833</v>
      </c>
      <c r="B5271" t="s">
        <v>2293</v>
      </c>
      <c r="C5271" t="s">
        <v>8422</v>
      </c>
      <c r="D5271" t="s">
        <v>554</v>
      </c>
      <c r="F5271" t="s">
        <v>8439</v>
      </c>
      <c r="G5271" t="s">
        <v>554</v>
      </c>
      <c r="H5271" t="s">
        <v>8439</v>
      </c>
      <c r="I5271" t="s">
        <v>692</v>
      </c>
      <c r="J5271">
        <v>806067078.56532419</v>
      </c>
      <c r="K5271">
        <v>8.6787700000000001</v>
      </c>
      <c r="L5271" s="4">
        <v>46752</v>
      </c>
      <c r="M5271" s="4">
        <v>45750</v>
      </c>
    </row>
    <row r="5272" spans="1:13" x14ac:dyDescent="0.4">
      <c r="A5272">
        <v>210001833</v>
      </c>
      <c r="B5272" t="s">
        <v>2293</v>
      </c>
      <c r="C5272" t="s">
        <v>8422</v>
      </c>
      <c r="D5272" t="s">
        <v>554</v>
      </c>
      <c r="F5272" t="s">
        <v>8440</v>
      </c>
      <c r="G5272" t="s">
        <v>554</v>
      </c>
      <c r="H5272" t="s">
        <v>8440</v>
      </c>
      <c r="I5272" t="s">
        <v>692</v>
      </c>
      <c r="J5272">
        <v>198101341.52285171</v>
      </c>
      <c r="K5272">
        <v>8.9287700000000001</v>
      </c>
      <c r="L5272" s="4">
        <v>47297</v>
      </c>
      <c r="M5272" s="4">
        <v>45561</v>
      </c>
    </row>
    <row r="5273" spans="1:13" x14ac:dyDescent="0.4">
      <c r="A5273">
        <v>210001833</v>
      </c>
      <c r="B5273" t="s">
        <v>2293</v>
      </c>
      <c r="C5273" t="s">
        <v>8422</v>
      </c>
      <c r="D5273" t="s">
        <v>554</v>
      </c>
      <c r="F5273" t="s">
        <v>6450</v>
      </c>
      <c r="G5273" t="s">
        <v>554</v>
      </c>
      <c r="H5273" t="s">
        <v>6450</v>
      </c>
      <c r="I5273" t="s">
        <v>692</v>
      </c>
      <c r="J5273">
        <v>319594954.6855213</v>
      </c>
      <c r="K5273">
        <v>9.9287700000000001</v>
      </c>
      <c r="L5273" s="4">
        <v>46706</v>
      </c>
      <c r="M5273" s="4">
        <v>44971</v>
      </c>
    </row>
    <row r="5274" spans="1:13" x14ac:dyDescent="0.4">
      <c r="A5274">
        <v>210001833</v>
      </c>
      <c r="B5274" t="s">
        <v>2293</v>
      </c>
      <c r="C5274" t="s">
        <v>8422</v>
      </c>
      <c r="D5274" t="s">
        <v>554</v>
      </c>
      <c r="F5274" t="s">
        <v>8442</v>
      </c>
      <c r="G5274" t="s">
        <v>554</v>
      </c>
      <c r="H5274" t="s">
        <v>8442</v>
      </c>
      <c r="I5274" t="s">
        <v>692</v>
      </c>
      <c r="J5274">
        <v>888094861.59850991</v>
      </c>
      <c r="K5274">
        <v>8.9287700000000001</v>
      </c>
      <c r="L5274" s="4">
        <v>47662</v>
      </c>
      <c r="M5274" s="4">
        <v>45561</v>
      </c>
    </row>
    <row r="5275" spans="1:13" x14ac:dyDescent="0.4">
      <c r="A5275">
        <v>210001833</v>
      </c>
      <c r="B5275" t="s">
        <v>2293</v>
      </c>
      <c r="C5275" t="s">
        <v>8422</v>
      </c>
      <c r="D5275" t="s">
        <v>554</v>
      </c>
      <c r="F5275" t="s">
        <v>9793</v>
      </c>
      <c r="G5275" t="s">
        <v>554</v>
      </c>
      <c r="H5275" t="s">
        <v>9793</v>
      </c>
      <c r="I5275" t="s">
        <v>692</v>
      </c>
      <c r="J5275">
        <v>119690518.83396649</v>
      </c>
      <c r="K5275">
        <v>9.4287700000000001</v>
      </c>
      <c r="L5275" s="4">
        <v>46734</v>
      </c>
      <c r="M5275" s="4">
        <v>44544</v>
      </c>
    </row>
    <row r="5276" spans="1:13" x14ac:dyDescent="0.4">
      <c r="A5276">
        <v>210001833</v>
      </c>
      <c r="B5276" t="s">
        <v>2293</v>
      </c>
      <c r="C5276" t="s">
        <v>8422</v>
      </c>
      <c r="D5276" t="s">
        <v>554</v>
      </c>
      <c r="F5276" t="s">
        <v>6453</v>
      </c>
      <c r="G5276" t="s">
        <v>554</v>
      </c>
      <c r="H5276" t="s">
        <v>6453</v>
      </c>
      <c r="I5276" t="s">
        <v>692</v>
      </c>
      <c r="J5276">
        <v>395785736.71810818</v>
      </c>
      <c r="K5276">
        <v>8.9287700000000001</v>
      </c>
      <c r="L5276" s="4">
        <v>46504</v>
      </c>
      <c r="M5276" s="4">
        <v>44923</v>
      </c>
    </row>
    <row r="5277" spans="1:13" x14ac:dyDescent="0.4">
      <c r="A5277">
        <v>210001833</v>
      </c>
      <c r="B5277" t="s">
        <v>2293</v>
      </c>
      <c r="C5277" t="s">
        <v>8422</v>
      </c>
      <c r="D5277" t="s">
        <v>554</v>
      </c>
      <c r="F5277" t="s">
        <v>6458</v>
      </c>
      <c r="G5277" t="s">
        <v>554</v>
      </c>
      <c r="H5277" t="s">
        <v>6458</v>
      </c>
      <c r="I5277" t="s">
        <v>692</v>
      </c>
      <c r="J5277">
        <v>59888954.883966871</v>
      </c>
      <c r="K5277">
        <v>8.9287700000000001</v>
      </c>
      <c r="L5277" s="4">
        <v>47151</v>
      </c>
      <c r="M5277" s="4">
        <v>44866</v>
      </c>
    </row>
    <row r="5278" spans="1:13" x14ac:dyDescent="0.4">
      <c r="A5278">
        <v>210001833</v>
      </c>
      <c r="B5278" t="s">
        <v>2293</v>
      </c>
      <c r="C5278" t="s">
        <v>8422</v>
      </c>
      <c r="D5278" t="s">
        <v>554</v>
      </c>
      <c r="F5278" t="s">
        <v>8443</v>
      </c>
      <c r="G5278" t="s">
        <v>554</v>
      </c>
      <c r="H5278" t="s">
        <v>8443</v>
      </c>
      <c r="I5278" t="s">
        <v>692</v>
      </c>
      <c r="J5278">
        <v>377245506.16233277</v>
      </c>
      <c r="K5278">
        <v>8.6787700000000001</v>
      </c>
      <c r="L5278" s="4">
        <v>47995</v>
      </c>
      <c r="M5278" s="4">
        <v>45895</v>
      </c>
    </row>
    <row r="5279" spans="1:13" x14ac:dyDescent="0.4">
      <c r="A5279">
        <v>210001833</v>
      </c>
      <c r="B5279" t="s">
        <v>2293</v>
      </c>
      <c r="C5279" t="s">
        <v>8422</v>
      </c>
      <c r="D5279" t="s">
        <v>554</v>
      </c>
      <c r="F5279" t="s">
        <v>6454</v>
      </c>
      <c r="G5279" t="s">
        <v>554</v>
      </c>
      <c r="H5279" t="s">
        <v>6454</v>
      </c>
      <c r="I5279" t="s">
        <v>692</v>
      </c>
      <c r="J5279">
        <v>450932741.81080478</v>
      </c>
      <c r="K5279">
        <v>8.4287700000000001</v>
      </c>
      <c r="L5279" s="4">
        <v>46868</v>
      </c>
      <c r="M5279" s="4">
        <v>45131</v>
      </c>
    </row>
    <row r="5280" spans="1:13" x14ac:dyDescent="0.4">
      <c r="A5280">
        <v>210001833</v>
      </c>
      <c r="B5280" t="s">
        <v>2293</v>
      </c>
      <c r="C5280" t="s">
        <v>8422</v>
      </c>
      <c r="D5280" t="s">
        <v>554</v>
      </c>
      <c r="F5280" t="s">
        <v>8444</v>
      </c>
      <c r="G5280" t="s">
        <v>554</v>
      </c>
      <c r="H5280" t="s">
        <v>8444</v>
      </c>
      <c r="I5280" t="s">
        <v>692</v>
      </c>
      <c r="J5280">
        <v>1081099558.5933321</v>
      </c>
      <c r="K5280">
        <v>8.6787700000000001</v>
      </c>
      <c r="L5280" s="4">
        <v>47482</v>
      </c>
      <c r="M5280" s="4">
        <v>45749</v>
      </c>
    </row>
    <row r="5281" spans="1:13" x14ac:dyDescent="0.4">
      <c r="A5281">
        <v>210001833</v>
      </c>
      <c r="B5281" t="s">
        <v>2293</v>
      </c>
      <c r="C5281" t="s">
        <v>8422</v>
      </c>
      <c r="D5281" t="s">
        <v>554</v>
      </c>
      <c r="F5281" t="s">
        <v>6455</v>
      </c>
      <c r="G5281" t="s">
        <v>554</v>
      </c>
      <c r="H5281" t="s">
        <v>6455</v>
      </c>
      <c r="I5281" t="s">
        <v>692</v>
      </c>
      <c r="J5281">
        <v>3263081.3598458879</v>
      </c>
      <c r="K5281">
        <v>9.6787700000000001</v>
      </c>
      <c r="L5281" s="4">
        <v>46183</v>
      </c>
      <c r="M5281" s="4">
        <v>44510</v>
      </c>
    </row>
    <row r="5282" spans="1:13" x14ac:dyDescent="0.4">
      <c r="A5282">
        <v>210001833</v>
      </c>
      <c r="B5282" t="s">
        <v>2293</v>
      </c>
      <c r="C5282" t="s">
        <v>8422</v>
      </c>
      <c r="D5282" t="s">
        <v>554</v>
      </c>
      <c r="F5282" t="s">
        <v>8445</v>
      </c>
      <c r="G5282" t="s">
        <v>554</v>
      </c>
      <c r="H5282" t="s">
        <v>8445</v>
      </c>
      <c r="I5282" t="s">
        <v>692</v>
      </c>
      <c r="J5282">
        <v>221895775.47185159</v>
      </c>
      <c r="K5282">
        <v>8.9287700000000001</v>
      </c>
      <c r="L5282" s="4">
        <v>47514</v>
      </c>
      <c r="M5282" s="4">
        <v>45778</v>
      </c>
    </row>
    <row r="5283" spans="1:13" x14ac:dyDescent="0.4">
      <c r="A5283">
        <v>210001833</v>
      </c>
      <c r="B5283" t="s">
        <v>2293</v>
      </c>
      <c r="C5283" t="s">
        <v>8422</v>
      </c>
      <c r="D5283" t="s">
        <v>554</v>
      </c>
      <c r="F5283" t="s">
        <v>8446</v>
      </c>
      <c r="G5283" t="s">
        <v>554</v>
      </c>
      <c r="H5283" t="s">
        <v>8446</v>
      </c>
      <c r="I5283" t="s">
        <v>692</v>
      </c>
      <c r="J5283">
        <v>350792672.47846907</v>
      </c>
      <c r="K5283">
        <v>9.4287700000000001</v>
      </c>
      <c r="L5283" s="4">
        <v>46752</v>
      </c>
      <c r="M5283" s="4">
        <v>45015</v>
      </c>
    </row>
    <row r="5284" spans="1:13" x14ac:dyDescent="0.4">
      <c r="A5284">
        <v>210001833</v>
      </c>
      <c r="B5284" t="s">
        <v>2293</v>
      </c>
      <c r="C5284" t="s">
        <v>8422</v>
      </c>
      <c r="D5284" t="s">
        <v>554</v>
      </c>
      <c r="F5284" t="s">
        <v>6456</v>
      </c>
      <c r="G5284" t="s">
        <v>554</v>
      </c>
      <c r="H5284" t="s">
        <v>6456</v>
      </c>
      <c r="I5284" t="s">
        <v>692</v>
      </c>
      <c r="J5284">
        <v>419805200.48652422</v>
      </c>
      <c r="K5284">
        <v>9.1787700000000001</v>
      </c>
      <c r="L5284" s="4">
        <v>46656</v>
      </c>
      <c r="M5284" s="4">
        <v>44922</v>
      </c>
    </row>
    <row r="5285" spans="1:13" x14ac:dyDescent="0.4">
      <c r="A5285">
        <v>210001833</v>
      </c>
      <c r="B5285" t="s">
        <v>2293</v>
      </c>
      <c r="C5285" t="s">
        <v>8422</v>
      </c>
      <c r="D5285" t="s">
        <v>554</v>
      </c>
      <c r="F5285" t="s">
        <v>6457</v>
      </c>
      <c r="G5285" t="s">
        <v>554</v>
      </c>
      <c r="H5285" t="s">
        <v>6457</v>
      </c>
      <c r="I5285" t="s">
        <v>692</v>
      </c>
      <c r="J5285">
        <v>257466779.3614786</v>
      </c>
      <c r="K5285">
        <v>10.17877</v>
      </c>
      <c r="L5285" s="4">
        <v>46962</v>
      </c>
      <c r="M5285" s="4">
        <v>45225</v>
      </c>
    </row>
    <row r="5286" spans="1:13" x14ac:dyDescent="0.4">
      <c r="A5286">
        <v>210001833</v>
      </c>
      <c r="B5286" t="s">
        <v>2293</v>
      </c>
      <c r="C5286" t="s">
        <v>8422</v>
      </c>
      <c r="D5286" t="s">
        <v>554</v>
      </c>
      <c r="F5286" t="s">
        <v>8447</v>
      </c>
      <c r="G5286" t="s">
        <v>554</v>
      </c>
      <c r="H5286" t="s">
        <v>8447</v>
      </c>
      <c r="I5286" t="s">
        <v>692</v>
      </c>
      <c r="J5286">
        <v>236842686.70589831</v>
      </c>
      <c r="K5286">
        <v>8.6787700000000001</v>
      </c>
      <c r="L5286" s="4">
        <v>47660</v>
      </c>
      <c r="M5286" s="4">
        <v>45925</v>
      </c>
    </row>
    <row r="5287" spans="1:13" x14ac:dyDescent="0.4">
      <c r="A5287">
        <v>210001833</v>
      </c>
      <c r="B5287" t="s">
        <v>2293</v>
      </c>
      <c r="C5287" t="s">
        <v>8422</v>
      </c>
      <c r="D5287" t="s">
        <v>554</v>
      </c>
      <c r="F5287" t="s">
        <v>8449</v>
      </c>
      <c r="G5287" t="s">
        <v>554</v>
      </c>
      <c r="H5287" t="s">
        <v>8449</v>
      </c>
      <c r="I5287" t="s">
        <v>692</v>
      </c>
      <c r="J5287">
        <v>455429717.47121131</v>
      </c>
      <c r="K5287">
        <v>8.9287700000000001</v>
      </c>
      <c r="L5287" s="4">
        <v>46934</v>
      </c>
      <c r="M5287" s="4">
        <v>44839</v>
      </c>
    </row>
    <row r="5288" spans="1:13" x14ac:dyDescent="0.4">
      <c r="A5288">
        <v>210001833</v>
      </c>
      <c r="B5288" t="s">
        <v>2293</v>
      </c>
      <c r="C5288" t="s">
        <v>8422</v>
      </c>
      <c r="D5288" t="s">
        <v>554</v>
      </c>
      <c r="F5288" t="s">
        <v>8448</v>
      </c>
      <c r="G5288" t="s">
        <v>554</v>
      </c>
      <c r="H5288" t="s">
        <v>8448</v>
      </c>
      <c r="I5288" t="s">
        <v>692</v>
      </c>
      <c r="J5288">
        <v>225805576.80673659</v>
      </c>
      <c r="K5288">
        <v>8.9287700000000001</v>
      </c>
      <c r="L5288" s="4">
        <v>47430</v>
      </c>
      <c r="M5288" s="4">
        <v>45694</v>
      </c>
    </row>
    <row r="5289" spans="1:13" x14ac:dyDescent="0.4">
      <c r="A5289">
        <v>210001833</v>
      </c>
      <c r="B5289" t="s">
        <v>2293</v>
      </c>
      <c r="C5289" t="s">
        <v>8422</v>
      </c>
      <c r="D5289" t="s">
        <v>554</v>
      </c>
      <c r="F5289" t="s">
        <v>6459</v>
      </c>
      <c r="G5289" t="s">
        <v>554</v>
      </c>
      <c r="H5289" t="s">
        <v>6459</v>
      </c>
      <c r="I5289" t="s">
        <v>692</v>
      </c>
      <c r="J5289">
        <v>40671545.331726924</v>
      </c>
      <c r="K5289">
        <v>10.17877</v>
      </c>
      <c r="L5289" s="4">
        <v>46629</v>
      </c>
      <c r="M5289" s="4">
        <v>44894</v>
      </c>
    </row>
    <row r="5290" spans="1:13" x14ac:dyDescent="0.4">
      <c r="A5290">
        <v>210001833</v>
      </c>
      <c r="B5290" t="s">
        <v>2293</v>
      </c>
      <c r="C5290" t="s">
        <v>8422</v>
      </c>
      <c r="D5290" t="s">
        <v>554</v>
      </c>
      <c r="F5290" t="s">
        <v>8450</v>
      </c>
      <c r="G5290" t="s">
        <v>554</v>
      </c>
      <c r="H5290" t="s">
        <v>8450</v>
      </c>
      <c r="I5290" t="s">
        <v>692</v>
      </c>
      <c r="J5290">
        <v>230298477.97433949</v>
      </c>
      <c r="K5290">
        <v>9.1787700000000001</v>
      </c>
      <c r="L5290" s="4">
        <v>47640</v>
      </c>
      <c r="M5290" s="4">
        <v>45904</v>
      </c>
    </row>
    <row r="5291" spans="1:13" x14ac:dyDescent="0.4">
      <c r="A5291">
        <v>210001833</v>
      </c>
      <c r="B5291" t="s">
        <v>2293</v>
      </c>
      <c r="C5291" t="s">
        <v>8422</v>
      </c>
      <c r="D5291" t="s">
        <v>554</v>
      </c>
      <c r="F5291" t="s">
        <v>8451</v>
      </c>
      <c r="G5291" t="s">
        <v>554</v>
      </c>
      <c r="H5291" t="s">
        <v>8451</v>
      </c>
      <c r="I5291" t="s">
        <v>692</v>
      </c>
      <c r="J5291">
        <v>328824521.82334429</v>
      </c>
      <c r="K5291">
        <v>8.6787700000000001</v>
      </c>
      <c r="L5291" s="4">
        <v>47603</v>
      </c>
      <c r="M5291" s="4">
        <v>45685</v>
      </c>
    </row>
    <row r="5292" spans="1:13" x14ac:dyDescent="0.4">
      <c r="A5292">
        <v>210001833</v>
      </c>
      <c r="B5292" t="s">
        <v>2293</v>
      </c>
      <c r="C5292" t="s">
        <v>8422</v>
      </c>
      <c r="D5292" t="s">
        <v>554</v>
      </c>
      <c r="F5292" t="s">
        <v>6460</v>
      </c>
      <c r="G5292" t="s">
        <v>554</v>
      </c>
      <c r="H5292" t="s">
        <v>6460</v>
      </c>
      <c r="I5292" t="s">
        <v>692</v>
      </c>
      <c r="J5292">
        <v>259614880.99481061</v>
      </c>
      <c r="K5292">
        <v>9.9287700000000001</v>
      </c>
      <c r="L5292" s="4">
        <v>46161</v>
      </c>
      <c r="M5292" s="4">
        <v>44407</v>
      </c>
    </row>
    <row r="5293" spans="1:13" x14ac:dyDescent="0.4">
      <c r="A5293">
        <v>210001833</v>
      </c>
      <c r="B5293" t="s">
        <v>2293</v>
      </c>
      <c r="C5293" t="s">
        <v>8422</v>
      </c>
      <c r="D5293" t="s">
        <v>554</v>
      </c>
      <c r="F5293" t="s">
        <v>9794</v>
      </c>
      <c r="G5293" t="s">
        <v>554</v>
      </c>
      <c r="H5293" t="s">
        <v>9794</v>
      </c>
      <c r="I5293" t="s">
        <v>692</v>
      </c>
      <c r="J5293">
        <v>217632049.90408489</v>
      </c>
      <c r="K5293">
        <v>8.6787700000000001</v>
      </c>
      <c r="L5293" s="4">
        <v>48086</v>
      </c>
      <c r="M5293" s="4">
        <v>45896</v>
      </c>
    </row>
    <row r="5294" spans="1:13" x14ac:dyDescent="0.4">
      <c r="A5294">
        <v>210001833</v>
      </c>
      <c r="B5294" t="s">
        <v>2293</v>
      </c>
      <c r="C5294" t="s">
        <v>8422</v>
      </c>
      <c r="D5294" t="s">
        <v>554</v>
      </c>
      <c r="F5294" t="s">
        <v>6466</v>
      </c>
      <c r="G5294" t="s">
        <v>554</v>
      </c>
      <c r="H5294" t="s">
        <v>6466</v>
      </c>
      <c r="I5294" t="s">
        <v>692</v>
      </c>
      <c r="J5294">
        <v>14839481.64992987</v>
      </c>
      <c r="K5294">
        <v>10.67877</v>
      </c>
      <c r="L5294" s="4">
        <v>46112</v>
      </c>
      <c r="M5294" s="4">
        <v>45279</v>
      </c>
    </row>
    <row r="5295" spans="1:13" x14ac:dyDescent="0.4">
      <c r="A5295">
        <v>210001833</v>
      </c>
      <c r="B5295" t="s">
        <v>2293</v>
      </c>
      <c r="C5295" t="s">
        <v>8422</v>
      </c>
      <c r="D5295" t="s">
        <v>554</v>
      </c>
      <c r="F5295" t="s">
        <v>6462</v>
      </c>
      <c r="G5295" t="s">
        <v>554</v>
      </c>
      <c r="H5295" t="s">
        <v>6462</v>
      </c>
      <c r="I5295" t="s">
        <v>692</v>
      </c>
      <c r="J5295">
        <v>181792339.5104242</v>
      </c>
      <c r="K5295">
        <v>8.6787700000000001</v>
      </c>
      <c r="L5295" s="4">
        <v>46225</v>
      </c>
      <c r="M5295" s="4">
        <v>44490</v>
      </c>
    </row>
    <row r="5296" spans="1:13" x14ac:dyDescent="0.4">
      <c r="A5296">
        <v>210001833</v>
      </c>
      <c r="B5296" t="s">
        <v>2293</v>
      </c>
      <c r="C5296" t="s">
        <v>8422</v>
      </c>
      <c r="D5296" t="s">
        <v>554</v>
      </c>
      <c r="F5296" t="s">
        <v>6464</v>
      </c>
      <c r="G5296" t="s">
        <v>554</v>
      </c>
      <c r="H5296" t="s">
        <v>6464</v>
      </c>
      <c r="I5296" t="s">
        <v>692</v>
      </c>
      <c r="J5296">
        <v>8940128.7435859106</v>
      </c>
      <c r="K5296">
        <v>9.9287700000000001</v>
      </c>
      <c r="L5296" s="4">
        <v>46925</v>
      </c>
      <c r="M5296" s="4">
        <v>44824</v>
      </c>
    </row>
    <row r="5297" spans="1:13" x14ac:dyDescent="0.4">
      <c r="A5297">
        <v>210001833</v>
      </c>
      <c r="B5297" t="s">
        <v>2293</v>
      </c>
      <c r="C5297" t="s">
        <v>8422</v>
      </c>
      <c r="D5297" t="s">
        <v>554</v>
      </c>
      <c r="F5297" t="s">
        <v>8452</v>
      </c>
      <c r="G5297" t="s">
        <v>554</v>
      </c>
      <c r="H5297" t="s">
        <v>8452</v>
      </c>
      <c r="I5297" t="s">
        <v>692</v>
      </c>
      <c r="J5297">
        <v>283638507.19165277</v>
      </c>
      <c r="K5297">
        <v>8.4287700000000001</v>
      </c>
      <c r="L5297" s="4">
        <v>47756</v>
      </c>
      <c r="M5297" s="4">
        <v>45656</v>
      </c>
    </row>
    <row r="5298" spans="1:13" x14ac:dyDescent="0.4">
      <c r="A5298">
        <v>210001833</v>
      </c>
      <c r="B5298" t="s">
        <v>2293</v>
      </c>
      <c r="C5298" t="s">
        <v>8422</v>
      </c>
      <c r="D5298" t="s">
        <v>554</v>
      </c>
      <c r="F5298" t="s">
        <v>6465</v>
      </c>
      <c r="G5298" t="s">
        <v>554</v>
      </c>
      <c r="H5298" t="s">
        <v>6465</v>
      </c>
      <c r="I5298" t="s">
        <v>692</v>
      </c>
      <c r="J5298">
        <v>288685421.56388092</v>
      </c>
      <c r="K5298">
        <v>8.6787700000000001</v>
      </c>
      <c r="L5298" s="4">
        <v>46682</v>
      </c>
      <c r="M5298" s="4">
        <v>44582</v>
      </c>
    </row>
    <row r="5299" spans="1:13" x14ac:dyDescent="0.4">
      <c r="A5299">
        <v>210001833</v>
      </c>
      <c r="B5299" t="s">
        <v>2293</v>
      </c>
      <c r="C5299" t="s">
        <v>8422</v>
      </c>
      <c r="D5299" t="s">
        <v>554</v>
      </c>
      <c r="F5299" t="s">
        <v>8453</v>
      </c>
      <c r="G5299" t="s">
        <v>554</v>
      </c>
      <c r="H5299" t="s">
        <v>8453</v>
      </c>
      <c r="I5299" t="s">
        <v>692</v>
      </c>
      <c r="J5299">
        <v>326183671.22139281</v>
      </c>
      <c r="K5299">
        <v>8.4287700000000001</v>
      </c>
      <c r="L5299" s="4">
        <v>47893</v>
      </c>
      <c r="M5299" s="4">
        <v>45792</v>
      </c>
    </row>
    <row r="5300" spans="1:13" x14ac:dyDescent="0.4">
      <c r="A5300">
        <v>210001833</v>
      </c>
      <c r="B5300" t="s">
        <v>2293</v>
      </c>
      <c r="C5300" t="s">
        <v>8422</v>
      </c>
      <c r="D5300" t="s">
        <v>554</v>
      </c>
      <c r="F5300" t="s">
        <v>8454</v>
      </c>
      <c r="G5300" t="s">
        <v>554</v>
      </c>
      <c r="H5300" t="s">
        <v>8454</v>
      </c>
      <c r="I5300" t="s">
        <v>692</v>
      </c>
      <c r="J5300">
        <v>338732101.63855851</v>
      </c>
      <c r="K5300">
        <v>8.6787700000000001</v>
      </c>
      <c r="L5300" s="4">
        <v>47847</v>
      </c>
      <c r="M5300" s="4">
        <v>45758</v>
      </c>
    </row>
    <row r="5301" spans="1:13" x14ac:dyDescent="0.4">
      <c r="A5301">
        <v>210001833</v>
      </c>
      <c r="B5301" t="s">
        <v>2293</v>
      </c>
      <c r="C5301" t="s">
        <v>8422</v>
      </c>
      <c r="D5301" t="s">
        <v>554</v>
      </c>
      <c r="F5301" t="s">
        <v>9795</v>
      </c>
      <c r="G5301" t="s">
        <v>554</v>
      </c>
      <c r="H5301" t="s">
        <v>9795</v>
      </c>
      <c r="I5301" t="s">
        <v>692</v>
      </c>
      <c r="J5301">
        <v>99815666.283196017</v>
      </c>
      <c r="K5301">
        <v>9.1787700000000001</v>
      </c>
      <c r="L5301" s="4">
        <v>47756</v>
      </c>
      <c r="M5301" s="4">
        <v>45931</v>
      </c>
    </row>
    <row r="5302" spans="1:13" x14ac:dyDescent="0.4">
      <c r="A5302">
        <v>210001833</v>
      </c>
      <c r="B5302" t="s">
        <v>2293</v>
      </c>
      <c r="C5302" t="s">
        <v>8422</v>
      </c>
      <c r="D5302" t="s">
        <v>554</v>
      </c>
      <c r="F5302" t="s">
        <v>8455</v>
      </c>
      <c r="G5302" t="s">
        <v>554</v>
      </c>
      <c r="H5302" t="s">
        <v>8455</v>
      </c>
      <c r="I5302" t="s">
        <v>692</v>
      </c>
      <c r="J5302">
        <v>1125076999.2613029</v>
      </c>
      <c r="K5302">
        <v>8.6787700000000001</v>
      </c>
      <c r="L5302" s="4">
        <v>46678</v>
      </c>
      <c r="M5302" s="4">
        <v>45274</v>
      </c>
    </row>
    <row r="5303" spans="1:13" x14ac:dyDescent="0.4">
      <c r="A5303">
        <v>210001833</v>
      </c>
      <c r="B5303" t="s">
        <v>2293</v>
      </c>
      <c r="C5303" t="s">
        <v>8422</v>
      </c>
      <c r="D5303" t="s">
        <v>554</v>
      </c>
      <c r="F5303" t="s">
        <v>6471</v>
      </c>
      <c r="G5303" t="s">
        <v>554</v>
      </c>
      <c r="H5303" t="s">
        <v>6471</v>
      </c>
      <c r="I5303" t="s">
        <v>692</v>
      </c>
      <c r="J5303">
        <v>122193167.9332334</v>
      </c>
      <c r="K5303">
        <v>9.9287700000000001</v>
      </c>
      <c r="L5303" s="4">
        <v>46220</v>
      </c>
      <c r="M5303" s="4">
        <v>44729</v>
      </c>
    </row>
    <row r="5304" spans="1:13" x14ac:dyDescent="0.4">
      <c r="A5304">
        <v>210001833</v>
      </c>
      <c r="B5304" t="s">
        <v>2293</v>
      </c>
      <c r="C5304" t="s">
        <v>8422</v>
      </c>
      <c r="D5304" t="s">
        <v>554</v>
      </c>
      <c r="F5304" t="s">
        <v>6467</v>
      </c>
      <c r="G5304" t="s">
        <v>554</v>
      </c>
      <c r="H5304" t="s">
        <v>6467</v>
      </c>
      <c r="I5304" t="s">
        <v>692</v>
      </c>
      <c r="J5304">
        <v>5352109.8909134204</v>
      </c>
      <c r="K5304">
        <v>10.17877</v>
      </c>
      <c r="L5304" s="4">
        <v>46660</v>
      </c>
      <c r="M5304" s="4">
        <v>44377</v>
      </c>
    </row>
    <row r="5305" spans="1:13" x14ac:dyDescent="0.4">
      <c r="A5305">
        <v>210001833</v>
      </c>
      <c r="B5305" t="s">
        <v>2293</v>
      </c>
      <c r="C5305" t="s">
        <v>8422</v>
      </c>
      <c r="D5305" t="s">
        <v>554</v>
      </c>
      <c r="F5305" t="s">
        <v>6472</v>
      </c>
      <c r="G5305" t="s">
        <v>554</v>
      </c>
      <c r="H5305" t="s">
        <v>6472</v>
      </c>
      <c r="I5305" t="s">
        <v>692</v>
      </c>
      <c r="J5305">
        <v>654609284.19156969</v>
      </c>
      <c r="K5305">
        <v>9.1787700000000001</v>
      </c>
      <c r="L5305" s="4">
        <v>46693</v>
      </c>
      <c r="M5305" s="4">
        <v>44958</v>
      </c>
    </row>
    <row r="5306" spans="1:13" x14ac:dyDescent="0.4">
      <c r="A5306">
        <v>210001833</v>
      </c>
      <c r="B5306" t="s">
        <v>2293</v>
      </c>
      <c r="C5306" t="s">
        <v>8422</v>
      </c>
      <c r="D5306" t="s">
        <v>554</v>
      </c>
      <c r="F5306" t="s">
        <v>6468</v>
      </c>
      <c r="G5306" t="s">
        <v>554</v>
      </c>
      <c r="H5306" t="s">
        <v>6468</v>
      </c>
      <c r="I5306" t="s">
        <v>692</v>
      </c>
      <c r="J5306">
        <v>119948756.7301936</v>
      </c>
      <c r="K5306">
        <v>8.9757251693552824</v>
      </c>
      <c r="L5306" s="4">
        <v>47026</v>
      </c>
      <c r="M5306" s="4">
        <v>45279</v>
      </c>
    </row>
    <row r="5307" spans="1:13" x14ac:dyDescent="0.4">
      <c r="A5307">
        <v>210001833</v>
      </c>
      <c r="B5307" t="s">
        <v>2293</v>
      </c>
      <c r="C5307" t="s">
        <v>8422</v>
      </c>
      <c r="D5307" t="s">
        <v>554</v>
      </c>
      <c r="F5307" t="s">
        <v>8456</v>
      </c>
      <c r="G5307" t="s">
        <v>554</v>
      </c>
      <c r="H5307" t="s">
        <v>8456</v>
      </c>
      <c r="I5307" t="s">
        <v>692</v>
      </c>
      <c r="J5307">
        <v>399756826.19382828</v>
      </c>
      <c r="K5307">
        <v>9.9287700000000001</v>
      </c>
      <c r="L5307" s="4">
        <v>46630</v>
      </c>
      <c r="M5307" s="4">
        <v>45440</v>
      </c>
    </row>
    <row r="5308" spans="1:13" x14ac:dyDescent="0.4">
      <c r="A5308">
        <v>210001833</v>
      </c>
      <c r="B5308" t="s">
        <v>2293</v>
      </c>
      <c r="C5308" t="s">
        <v>8422</v>
      </c>
      <c r="D5308" t="s">
        <v>554</v>
      </c>
      <c r="F5308" t="s">
        <v>6473</v>
      </c>
      <c r="G5308" t="s">
        <v>554</v>
      </c>
      <c r="H5308" t="s">
        <v>6473</v>
      </c>
      <c r="I5308" t="s">
        <v>692</v>
      </c>
      <c r="J5308">
        <v>742645632.75936913</v>
      </c>
      <c r="K5308">
        <v>8.9287700000000001</v>
      </c>
      <c r="L5308" s="4">
        <v>47117</v>
      </c>
      <c r="M5308" s="4">
        <v>45015</v>
      </c>
    </row>
    <row r="5309" spans="1:13" x14ac:dyDescent="0.4">
      <c r="A5309">
        <v>210001833</v>
      </c>
      <c r="B5309" t="s">
        <v>2293</v>
      </c>
      <c r="C5309" t="s">
        <v>8422</v>
      </c>
      <c r="D5309" t="s">
        <v>554</v>
      </c>
      <c r="F5309" t="s">
        <v>6469</v>
      </c>
      <c r="G5309" t="s">
        <v>554</v>
      </c>
      <c r="H5309" t="s">
        <v>6469</v>
      </c>
      <c r="I5309" t="s">
        <v>692</v>
      </c>
      <c r="J5309">
        <v>117783494.8442997</v>
      </c>
      <c r="K5309">
        <v>10.17877</v>
      </c>
      <c r="L5309" s="4">
        <v>47074</v>
      </c>
      <c r="M5309" s="4">
        <v>45337</v>
      </c>
    </row>
    <row r="5310" spans="1:13" x14ac:dyDescent="0.4">
      <c r="A5310">
        <v>210001833</v>
      </c>
      <c r="B5310" t="s">
        <v>2293</v>
      </c>
      <c r="C5310" t="s">
        <v>8422</v>
      </c>
      <c r="D5310" t="s">
        <v>554</v>
      </c>
      <c r="F5310" t="s">
        <v>6470</v>
      </c>
      <c r="G5310" t="s">
        <v>554</v>
      </c>
      <c r="H5310" t="s">
        <v>6470</v>
      </c>
      <c r="I5310" t="s">
        <v>692</v>
      </c>
      <c r="J5310">
        <v>202997989.28347951</v>
      </c>
      <c r="K5310">
        <v>10.17877</v>
      </c>
      <c r="L5310" s="4">
        <v>46365</v>
      </c>
      <c r="M5310" s="4">
        <v>44630</v>
      </c>
    </row>
    <row r="5311" spans="1:13" x14ac:dyDescent="0.4">
      <c r="A5311">
        <v>210001833</v>
      </c>
      <c r="B5311" t="s">
        <v>2293</v>
      </c>
      <c r="C5311" t="s">
        <v>8422</v>
      </c>
      <c r="D5311" t="s">
        <v>554</v>
      </c>
      <c r="F5311" t="s">
        <v>8459</v>
      </c>
      <c r="G5311" t="s">
        <v>554</v>
      </c>
      <c r="H5311" t="s">
        <v>8459</v>
      </c>
      <c r="I5311" t="s">
        <v>692</v>
      </c>
      <c r="J5311">
        <v>138858676.75386599</v>
      </c>
      <c r="K5311">
        <v>9.1787700000000001</v>
      </c>
      <c r="L5311" s="4">
        <v>47289</v>
      </c>
      <c r="M5311" s="4">
        <v>45553</v>
      </c>
    </row>
    <row r="5312" spans="1:13" x14ac:dyDescent="0.4">
      <c r="A5312">
        <v>210001833</v>
      </c>
      <c r="B5312" t="s">
        <v>2293</v>
      </c>
      <c r="C5312" t="s">
        <v>8422</v>
      </c>
      <c r="D5312" t="s">
        <v>554</v>
      </c>
      <c r="F5312" t="s">
        <v>6474</v>
      </c>
      <c r="G5312" t="s">
        <v>554</v>
      </c>
      <c r="H5312" t="s">
        <v>6474</v>
      </c>
      <c r="I5312" t="s">
        <v>692</v>
      </c>
      <c r="J5312">
        <v>2823090.7766710948</v>
      </c>
      <c r="K5312">
        <v>12.42877</v>
      </c>
      <c r="L5312" s="4">
        <v>46112</v>
      </c>
      <c r="M5312" s="4">
        <v>44292</v>
      </c>
    </row>
    <row r="5313" spans="1:13" x14ac:dyDescent="0.4">
      <c r="A5313">
        <v>210001833</v>
      </c>
      <c r="B5313" t="s">
        <v>2293</v>
      </c>
      <c r="C5313" t="s">
        <v>8422</v>
      </c>
      <c r="D5313" t="s">
        <v>554</v>
      </c>
      <c r="F5313" t="s">
        <v>8457</v>
      </c>
      <c r="G5313" t="s">
        <v>554</v>
      </c>
      <c r="H5313" t="s">
        <v>8457</v>
      </c>
      <c r="I5313" t="s">
        <v>692</v>
      </c>
      <c r="J5313">
        <v>1022815250.815861</v>
      </c>
      <c r="K5313">
        <v>9.6787700000000001</v>
      </c>
      <c r="L5313" s="4">
        <v>46295</v>
      </c>
      <c r="M5313" s="4">
        <v>45726</v>
      </c>
    </row>
    <row r="5314" spans="1:13" x14ac:dyDescent="0.4">
      <c r="A5314">
        <v>210001833</v>
      </c>
      <c r="B5314" t="s">
        <v>2293</v>
      </c>
      <c r="C5314" t="s">
        <v>8422</v>
      </c>
      <c r="D5314" t="s">
        <v>554</v>
      </c>
      <c r="F5314" t="s">
        <v>8458</v>
      </c>
      <c r="G5314" t="s">
        <v>554</v>
      </c>
      <c r="H5314" t="s">
        <v>8458</v>
      </c>
      <c r="I5314" t="s">
        <v>692</v>
      </c>
      <c r="J5314">
        <v>2161339.3595060208</v>
      </c>
      <c r="K5314">
        <v>9.1787700000000001</v>
      </c>
      <c r="L5314" s="4">
        <v>46930</v>
      </c>
      <c r="M5314" s="4">
        <v>45559</v>
      </c>
    </row>
    <row r="5315" spans="1:13" x14ac:dyDescent="0.4">
      <c r="A5315">
        <v>210001833</v>
      </c>
      <c r="B5315" t="s">
        <v>2293</v>
      </c>
      <c r="C5315" t="s">
        <v>8422</v>
      </c>
      <c r="D5315" t="s">
        <v>554</v>
      </c>
      <c r="F5315" t="s">
        <v>8460</v>
      </c>
      <c r="G5315" t="s">
        <v>554</v>
      </c>
      <c r="H5315" t="s">
        <v>8460</v>
      </c>
      <c r="I5315" t="s">
        <v>692</v>
      </c>
      <c r="J5315">
        <v>157622371.78960121</v>
      </c>
      <c r="K5315">
        <v>8.9287700000000001</v>
      </c>
      <c r="L5315" s="4">
        <v>47604</v>
      </c>
      <c r="M5315" s="4">
        <v>45512</v>
      </c>
    </row>
    <row r="5316" spans="1:13" x14ac:dyDescent="0.4">
      <c r="A5316">
        <v>210001833</v>
      </c>
      <c r="B5316" t="s">
        <v>2293</v>
      </c>
      <c r="C5316" t="s">
        <v>8422</v>
      </c>
      <c r="D5316" t="s">
        <v>554</v>
      </c>
      <c r="F5316" t="s">
        <v>6479</v>
      </c>
      <c r="G5316" t="s">
        <v>554</v>
      </c>
      <c r="H5316" t="s">
        <v>6479</v>
      </c>
      <c r="I5316" t="s">
        <v>692</v>
      </c>
      <c r="J5316">
        <v>2050509.3134014839</v>
      </c>
      <c r="K5316">
        <v>9.1787700000000001</v>
      </c>
      <c r="L5316" s="4">
        <v>46012</v>
      </c>
      <c r="M5316" s="4">
        <v>44277</v>
      </c>
    </row>
    <row r="5317" spans="1:13" x14ac:dyDescent="0.4">
      <c r="A5317">
        <v>210001833</v>
      </c>
      <c r="B5317" t="s">
        <v>2293</v>
      </c>
      <c r="C5317" t="s">
        <v>8422</v>
      </c>
      <c r="D5317" t="s">
        <v>554</v>
      </c>
      <c r="F5317" t="s">
        <v>9796</v>
      </c>
      <c r="G5317" t="s">
        <v>554</v>
      </c>
      <c r="H5317" t="s">
        <v>9796</v>
      </c>
      <c r="I5317" t="s">
        <v>692</v>
      </c>
      <c r="J5317">
        <v>120027513.75201359</v>
      </c>
      <c r="K5317">
        <v>8.6787700000000001</v>
      </c>
      <c r="L5317" s="4">
        <v>46962</v>
      </c>
      <c r="M5317" s="4">
        <v>45867</v>
      </c>
    </row>
    <row r="5318" spans="1:13" x14ac:dyDescent="0.4">
      <c r="A5318">
        <v>210001833</v>
      </c>
      <c r="B5318" t="s">
        <v>2293</v>
      </c>
      <c r="C5318" t="s">
        <v>8422</v>
      </c>
      <c r="D5318" t="s">
        <v>554</v>
      </c>
      <c r="F5318" t="s">
        <v>9797</v>
      </c>
      <c r="G5318" t="s">
        <v>554</v>
      </c>
      <c r="H5318" t="s">
        <v>9797</v>
      </c>
      <c r="I5318" t="s">
        <v>692</v>
      </c>
      <c r="J5318">
        <v>544257112.70240641</v>
      </c>
      <c r="K5318">
        <v>8.4287700000000001</v>
      </c>
      <c r="L5318" s="4">
        <v>47720</v>
      </c>
      <c r="M5318" s="4">
        <v>45895</v>
      </c>
    </row>
    <row r="5319" spans="1:13" x14ac:dyDescent="0.4">
      <c r="A5319">
        <v>210001833</v>
      </c>
      <c r="B5319" t="s">
        <v>2293</v>
      </c>
      <c r="C5319" t="s">
        <v>8422</v>
      </c>
      <c r="D5319" t="s">
        <v>554</v>
      </c>
      <c r="F5319" t="s">
        <v>6480</v>
      </c>
      <c r="G5319" t="s">
        <v>554</v>
      </c>
      <c r="H5319" t="s">
        <v>6480</v>
      </c>
      <c r="I5319" t="s">
        <v>692</v>
      </c>
      <c r="J5319">
        <v>155137373.41877159</v>
      </c>
      <c r="K5319">
        <v>9.4287700000000001</v>
      </c>
      <c r="L5319" s="4">
        <v>46463</v>
      </c>
      <c r="M5319" s="4">
        <v>44728</v>
      </c>
    </row>
    <row r="5320" spans="1:13" x14ac:dyDescent="0.4">
      <c r="A5320">
        <v>210001833</v>
      </c>
      <c r="B5320" t="s">
        <v>2293</v>
      </c>
      <c r="C5320" t="s">
        <v>8422</v>
      </c>
      <c r="D5320" t="s">
        <v>554</v>
      </c>
      <c r="F5320" t="s">
        <v>8461</v>
      </c>
      <c r="G5320" t="s">
        <v>554</v>
      </c>
      <c r="H5320" t="s">
        <v>8461</v>
      </c>
      <c r="I5320" t="s">
        <v>692</v>
      </c>
      <c r="J5320">
        <v>598165126.64340842</v>
      </c>
      <c r="K5320">
        <v>9.6787700000000001</v>
      </c>
      <c r="L5320" s="4">
        <v>47206</v>
      </c>
      <c r="M5320" s="4">
        <v>45470</v>
      </c>
    </row>
    <row r="5321" spans="1:13" x14ac:dyDescent="0.4">
      <c r="A5321">
        <v>210001833</v>
      </c>
      <c r="B5321" t="s">
        <v>2293</v>
      </c>
      <c r="C5321" t="s">
        <v>8422</v>
      </c>
      <c r="D5321" t="s">
        <v>554</v>
      </c>
      <c r="F5321" t="s">
        <v>8462</v>
      </c>
      <c r="G5321" t="s">
        <v>554</v>
      </c>
      <c r="H5321" t="s">
        <v>8462</v>
      </c>
      <c r="I5321" t="s">
        <v>692</v>
      </c>
      <c r="J5321">
        <v>1106333010.7693369</v>
      </c>
      <c r="K5321">
        <v>9.1787700000000001</v>
      </c>
      <c r="L5321" s="4">
        <v>47072</v>
      </c>
      <c r="M5321" s="4">
        <v>45701</v>
      </c>
    </row>
    <row r="5322" spans="1:13" x14ac:dyDescent="0.4">
      <c r="A5322">
        <v>210001833</v>
      </c>
      <c r="B5322" t="s">
        <v>2293</v>
      </c>
      <c r="C5322" t="s">
        <v>8422</v>
      </c>
      <c r="D5322" t="s">
        <v>554</v>
      </c>
      <c r="F5322" t="s">
        <v>8463</v>
      </c>
      <c r="G5322" t="s">
        <v>554</v>
      </c>
      <c r="H5322" t="s">
        <v>8463</v>
      </c>
      <c r="I5322" t="s">
        <v>692</v>
      </c>
      <c r="J5322">
        <v>202722756.33413681</v>
      </c>
      <c r="K5322">
        <v>8.4287700000000001</v>
      </c>
      <c r="L5322" s="4">
        <v>47227</v>
      </c>
      <c r="M5322" s="4">
        <v>45491</v>
      </c>
    </row>
    <row r="5323" spans="1:13" x14ac:dyDescent="0.4">
      <c r="A5323">
        <v>210001833</v>
      </c>
      <c r="B5323" t="s">
        <v>2293</v>
      </c>
      <c r="C5323" t="s">
        <v>8422</v>
      </c>
      <c r="D5323" t="s">
        <v>554</v>
      </c>
      <c r="F5323" t="s">
        <v>6483</v>
      </c>
      <c r="G5323" t="s">
        <v>554</v>
      </c>
      <c r="H5323" t="s">
        <v>6483</v>
      </c>
      <c r="I5323" t="s">
        <v>692</v>
      </c>
      <c r="J5323">
        <v>302193516.48135722</v>
      </c>
      <c r="K5323">
        <v>9.1787700000000001</v>
      </c>
      <c r="L5323" s="4">
        <v>46619</v>
      </c>
      <c r="M5323" s="4">
        <v>44522</v>
      </c>
    </row>
    <row r="5324" spans="1:13" x14ac:dyDescent="0.4">
      <c r="A5324">
        <v>210001833</v>
      </c>
      <c r="B5324" t="s">
        <v>2293</v>
      </c>
      <c r="C5324" t="s">
        <v>8422</v>
      </c>
      <c r="D5324" t="s">
        <v>554</v>
      </c>
      <c r="F5324" t="s">
        <v>6484</v>
      </c>
      <c r="G5324" t="s">
        <v>554</v>
      </c>
      <c r="H5324" t="s">
        <v>6484</v>
      </c>
      <c r="I5324" t="s">
        <v>692</v>
      </c>
      <c r="J5324">
        <v>434339073.40571707</v>
      </c>
      <c r="K5324">
        <v>9.6787700000000001</v>
      </c>
      <c r="L5324" s="4">
        <v>46878</v>
      </c>
      <c r="M5324" s="4">
        <v>45141</v>
      </c>
    </row>
    <row r="5325" spans="1:13" x14ac:dyDescent="0.4">
      <c r="A5325">
        <v>210001833</v>
      </c>
      <c r="B5325" t="s">
        <v>2293</v>
      </c>
      <c r="C5325" t="s">
        <v>8422</v>
      </c>
      <c r="D5325" t="s">
        <v>554</v>
      </c>
      <c r="F5325" t="s">
        <v>8467</v>
      </c>
      <c r="G5325" t="s">
        <v>554</v>
      </c>
      <c r="H5325" t="s">
        <v>8467</v>
      </c>
      <c r="I5325" t="s">
        <v>692</v>
      </c>
      <c r="J5325">
        <v>154225865.19736701</v>
      </c>
      <c r="K5325">
        <v>9.1787700000000001</v>
      </c>
      <c r="L5325" s="4">
        <v>47332</v>
      </c>
      <c r="M5325" s="4">
        <v>45596</v>
      </c>
    </row>
    <row r="5326" spans="1:13" x14ac:dyDescent="0.4">
      <c r="A5326">
        <v>210001833</v>
      </c>
      <c r="B5326" t="s">
        <v>2293</v>
      </c>
      <c r="C5326" t="s">
        <v>8422</v>
      </c>
      <c r="D5326" t="s">
        <v>554</v>
      </c>
      <c r="F5326" t="s">
        <v>8464</v>
      </c>
      <c r="G5326" t="s">
        <v>554</v>
      </c>
      <c r="H5326" t="s">
        <v>8464</v>
      </c>
      <c r="I5326" t="s">
        <v>692</v>
      </c>
      <c r="J5326">
        <v>391591922.10465288</v>
      </c>
      <c r="K5326">
        <v>8.6787700000000001</v>
      </c>
      <c r="L5326" s="4">
        <v>47554</v>
      </c>
      <c r="M5326" s="4">
        <v>45819</v>
      </c>
    </row>
    <row r="5327" spans="1:13" x14ac:dyDescent="0.4">
      <c r="A5327">
        <v>210001833</v>
      </c>
      <c r="B5327" t="s">
        <v>2293</v>
      </c>
      <c r="C5327" t="s">
        <v>8422</v>
      </c>
      <c r="D5327" t="s">
        <v>554</v>
      </c>
      <c r="F5327" t="s">
        <v>8465</v>
      </c>
      <c r="G5327" t="s">
        <v>554</v>
      </c>
      <c r="H5327" t="s">
        <v>8465</v>
      </c>
      <c r="I5327" t="s">
        <v>692</v>
      </c>
      <c r="J5327">
        <v>800424211.6727072</v>
      </c>
      <c r="K5327">
        <v>8.6787700000000001</v>
      </c>
      <c r="L5327" s="4">
        <v>47286</v>
      </c>
      <c r="M5327" s="4">
        <v>45551</v>
      </c>
    </row>
    <row r="5328" spans="1:13" x14ac:dyDescent="0.4">
      <c r="A5328">
        <v>210001833</v>
      </c>
      <c r="B5328" t="s">
        <v>2293</v>
      </c>
      <c r="C5328" t="s">
        <v>8422</v>
      </c>
      <c r="D5328" t="s">
        <v>554</v>
      </c>
      <c r="F5328" t="s">
        <v>6489</v>
      </c>
      <c r="G5328" t="s">
        <v>554</v>
      </c>
      <c r="H5328" t="s">
        <v>6489</v>
      </c>
      <c r="I5328" t="s">
        <v>692</v>
      </c>
      <c r="J5328">
        <v>172204503.43696889</v>
      </c>
      <c r="K5328">
        <v>9.6787700000000001</v>
      </c>
      <c r="L5328" s="4">
        <v>46273</v>
      </c>
      <c r="M5328" s="4">
        <v>44903</v>
      </c>
    </row>
    <row r="5329" spans="1:13" x14ac:dyDescent="0.4">
      <c r="A5329">
        <v>210001833</v>
      </c>
      <c r="B5329" t="s">
        <v>2293</v>
      </c>
      <c r="C5329" t="s">
        <v>8422</v>
      </c>
      <c r="D5329" t="s">
        <v>554</v>
      </c>
      <c r="F5329" t="s">
        <v>6485</v>
      </c>
      <c r="G5329" t="s">
        <v>554</v>
      </c>
      <c r="H5329" t="s">
        <v>6485</v>
      </c>
      <c r="I5329" t="s">
        <v>692</v>
      </c>
      <c r="J5329">
        <v>151184458.87024859</v>
      </c>
      <c r="K5329">
        <v>9.4287700000000001</v>
      </c>
      <c r="L5329" s="4">
        <v>46455</v>
      </c>
      <c r="M5329" s="4">
        <v>44720</v>
      </c>
    </row>
    <row r="5330" spans="1:13" x14ac:dyDescent="0.4">
      <c r="A5330">
        <v>210001833</v>
      </c>
      <c r="B5330" t="s">
        <v>2293</v>
      </c>
      <c r="C5330" t="s">
        <v>8422</v>
      </c>
      <c r="D5330" t="s">
        <v>554</v>
      </c>
      <c r="F5330" t="s">
        <v>6486</v>
      </c>
      <c r="G5330" t="s">
        <v>554</v>
      </c>
      <c r="H5330" t="s">
        <v>6486</v>
      </c>
      <c r="I5330" t="s">
        <v>692</v>
      </c>
      <c r="J5330">
        <v>132101561.36639249</v>
      </c>
      <c r="K5330">
        <v>8.9287700000000001</v>
      </c>
      <c r="L5330" s="4">
        <v>47208</v>
      </c>
      <c r="M5330" s="4">
        <v>44742</v>
      </c>
    </row>
    <row r="5331" spans="1:13" x14ac:dyDescent="0.4">
      <c r="A5331">
        <v>210001833</v>
      </c>
      <c r="B5331" t="s">
        <v>2293</v>
      </c>
      <c r="C5331" t="s">
        <v>8422</v>
      </c>
      <c r="D5331" t="s">
        <v>554</v>
      </c>
      <c r="F5331" t="s">
        <v>6487</v>
      </c>
      <c r="G5331" t="s">
        <v>554</v>
      </c>
      <c r="H5331" t="s">
        <v>6487</v>
      </c>
      <c r="I5331" t="s">
        <v>692</v>
      </c>
      <c r="J5331">
        <v>135638630.91696239</v>
      </c>
      <c r="K5331">
        <v>8.6787700000000001</v>
      </c>
      <c r="L5331" s="4">
        <v>46760</v>
      </c>
      <c r="M5331" s="4">
        <v>44599</v>
      </c>
    </row>
    <row r="5332" spans="1:13" x14ac:dyDescent="0.4">
      <c r="A5332">
        <v>210001833</v>
      </c>
      <c r="B5332" t="s">
        <v>2293</v>
      </c>
      <c r="C5332" t="s">
        <v>8422</v>
      </c>
      <c r="D5332" t="s">
        <v>554</v>
      </c>
      <c r="F5332" t="s">
        <v>8466</v>
      </c>
      <c r="G5332" t="s">
        <v>554</v>
      </c>
      <c r="H5332" t="s">
        <v>8466</v>
      </c>
      <c r="I5332" t="s">
        <v>692</v>
      </c>
      <c r="J5332">
        <v>124238410.5004631</v>
      </c>
      <c r="K5332">
        <v>8.6787700000000001</v>
      </c>
      <c r="L5332" s="4">
        <v>47543</v>
      </c>
      <c r="M5332" s="4">
        <v>45453</v>
      </c>
    </row>
    <row r="5333" spans="1:13" x14ac:dyDescent="0.4">
      <c r="A5333">
        <v>210001833</v>
      </c>
      <c r="B5333" t="s">
        <v>2293</v>
      </c>
      <c r="C5333" t="s">
        <v>8422</v>
      </c>
      <c r="D5333" t="s">
        <v>554</v>
      </c>
      <c r="F5333" t="s">
        <v>6490</v>
      </c>
      <c r="G5333" t="s">
        <v>554</v>
      </c>
      <c r="H5333" t="s">
        <v>6490</v>
      </c>
      <c r="I5333" t="s">
        <v>692</v>
      </c>
      <c r="J5333">
        <v>256399433.42259851</v>
      </c>
      <c r="K5333">
        <v>9.1787700000000001</v>
      </c>
      <c r="L5333" s="4">
        <v>47208</v>
      </c>
      <c r="M5333" s="4">
        <v>45106</v>
      </c>
    </row>
    <row r="5334" spans="1:13" x14ac:dyDescent="0.4">
      <c r="A5334">
        <v>210001833</v>
      </c>
      <c r="B5334" t="s">
        <v>2293</v>
      </c>
      <c r="C5334" t="s">
        <v>8422</v>
      </c>
      <c r="D5334" t="s">
        <v>554</v>
      </c>
      <c r="F5334" t="s">
        <v>6496</v>
      </c>
      <c r="G5334" t="s">
        <v>554</v>
      </c>
      <c r="H5334" t="s">
        <v>6496</v>
      </c>
      <c r="I5334" t="s">
        <v>692</v>
      </c>
      <c r="J5334">
        <v>199521022.87719971</v>
      </c>
      <c r="K5334">
        <v>10.17877</v>
      </c>
      <c r="L5334" s="4">
        <v>46686</v>
      </c>
      <c r="M5334" s="4">
        <v>44951</v>
      </c>
    </row>
    <row r="5335" spans="1:13" x14ac:dyDescent="0.4">
      <c r="A5335">
        <v>210001833</v>
      </c>
      <c r="B5335" t="s">
        <v>2293</v>
      </c>
      <c r="C5335" t="s">
        <v>8422</v>
      </c>
      <c r="D5335" t="s">
        <v>554</v>
      </c>
      <c r="F5335" t="s">
        <v>6491</v>
      </c>
      <c r="G5335" t="s">
        <v>554</v>
      </c>
      <c r="H5335" t="s">
        <v>6491</v>
      </c>
      <c r="I5335" t="s">
        <v>692</v>
      </c>
      <c r="J5335">
        <v>30469895.134699769</v>
      </c>
      <c r="K5335">
        <v>9.6787700000000001</v>
      </c>
      <c r="L5335" s="4">
        <v>46823</v>
      </c>
      <c r="M5335" s="4">
        <v>45279</v>
      </c>
    </row>
    <row r="5336" spans="1:13" x14ac:dyDescent="0.4">
      <c r="A5336">
        <v>210001833</v>
      </c>
      <c r="B5336" t="s">
        <v>2293</v>
      </c>
      <c r="C5336" t="s">
        <v>8422</v>
      </c>
      <c r="D5336" t="s">
        <v>554</v>
      </c>
      <c r="F5336" t="s">
        <v>6492</v>
      </c>
      <c r="G5336" t="s">
        <v>554</v>
      </c>
      <c r="H5336" t="s">
        <v>6492</v>
      </c>
      <c r="I5336" t="s">
        <v>692</v>
      </c>
      <c r="J5336">
        <v>341357935.31203061</v>
      </c>
      <c r="K5336">
        <v>10.42877</v>
      </c>
      <c r="L5336" s="4">
        <v>46934</v>
      </c>
      <c r="M5336" s="4">
        <v>45201</v>
      </c>
    </row>
    <row r="5337" spans="1:13" x14ac:dyDescent="0.4">
      <c r="A5337">
        <v>210001833</v>
      </c>
      <c r="B5337" t="s">
        <v>2293</v>
      </c>
      <c r="C5337" t="s">
        <v>8422</v>
      </c>
      <c r="D5337" t="s">
        <v>554</v>
      </c>
      <c r="F5337" t="s">
        <v>6497</v>
      </c>
      <c r="G5337" t="s">
        <v>554</v>
      </c>
      <c r="H5337" t="s">
        <v>6497</v>
      </c>
      <c r="I5337" t="s">
        <v>692</v>
      </c>
      <c r="J5337">
        <v>242035097.39563769</v>
      </c>
      <c r="K5337">
        <v>9.4287700000000001</v>
      </c>
      <c r="L5337" s="4">
        <v>46327</v>
      </c>
      <c r="M5337" s="4">
        <v>44592</v>
      </c>
    </row>
    <row r="5338" spans="1:13" x14ac:dyDescent="0.4">
      <c r="A5338">
        <v>210001833</v>
      </c>
      <c r="B5338" t="s">
        <v>2293</v>
      </c>
      <c r="C5338" t="s">
        <v>8422</v>
      </c>
      <c r="D5338" t="s">
        <v>554</v>
      </c>
      <c r="F5338" t="s">
        <v>8468</v>
      </c>
      <c r="G5338" t="s">
        <v>554</v>
      </c>
      <c r="H5338" t="s">
        <v>8468</v>
      </c>
      <c r="I5338" t="s">
        <v>692</v>
      </c>
      <c r="J5338">
        <v>64177179.060061462</v>
      </c>
      <c r="K5338">
        <v>8.1787700000000001</v>
      </c>
      <c r="L5338" s="4">
        <v>46474</v>
      </c>
      <c r="M5338" s="4">
        <v>45804</v>
      </c>
    </row>
    <row r="5339" spans="1:13" x14ac:dyDescent="0.4">
      <c r="A5339">
        <v>210001833</v>
      </c>
      <c r="B5339" t="s">
        <v>2293</v>
      </c>
      <c r="C5339" t="s">
        <v>8422</v>
      </c>
      <c r="D5339" t="s">
        <v>554</v>
      </c>
      <c r="F5339" t="s">
        <v>6498</v>
      </c>
      <c r="G5339" t="s">
        <v>554</v>
      </c>
      <c r="H5339" t="s">
        <v>6498</v>
      </c>
      <c r="I5339" t="s">
        <v>692</v>
      </c>
      <c r="J5339">
        <v>395248974.26289922</v>
      </c>
      <c r="K5339">
        <v>8.9287700000000001</v>
      </c>
      <c r="L5339" s="4">
        <v>46660</v>
      </c>
      <c r="M5339" s="4">
        <v>44925</v>
      </c>
    </row>
    <row r="5340" spans="1:13" x14ac:dyDescent="0.4">
      <c r="A5340">
        <v>210001833</v>
      </c>
      <c r="B5340" t="s">
        <v>2293</v>
      </c>
      <c r="C5340" t="s">
        <v>8422</v>
      </c>
      <c r="D5340" t="s">
        <v>554</v>
      </c>
      <c r="F5340" t="s">
        <v>6495</v>
      </c>
      <c r="G5340" t="s">
        <v>554</v>
      </c>
      <c r="H5340" t="s">
        <v>6495</v>
      </c>
      <c r="I5340" t="s">
        <v>692</v>
      </c>
      <c r="J5340">
        <v>14766312.80886329</v>
      </c>
      <c r="K5340">
        <v>10.17877</v>
      </c>
      <c r="L5340" s="4">
        <v>46813</v>
      </c>
      <c r="M5340" s="4">
        <v>44348</v>
      </c>
    </row>
    <row r="5341" spans="1:13" x14ac:dyDescent="0.4">
      <c r="A5341">
        <v>210001833</v>
      </c>
      <c r="B5341" t="s">
        <v>2293</v>
      </c>
      <c r="C5341" t="s">
        <v>8422</v>
      </c>
      <c r="D5341" t="s">
        <v>554</v>
      </c>
      <c r="F5341" t="s">
        <v>9798</v>
      </c>
      <c r="G5341" t="s">
        <v>554</v>
      </c>
      <c r="H5341" t="s">
        <v>9798</v>
      </c>
      <c r="I5341" t="s">
        <v>692</v>
      </c>
      <c r="J5341">
        <v>376723683.79865122</v>
      </c>
      <c r="K5341">
        <v>9.4287700000000001</v>
      </c>
      <c r="L5341" s="4">
        <v>46133</v>
      </c>
      <c r="M5341" s="4">
        <v>43578</v>
      </c>
    </row>
    <row r="5342" spans="1:13" x14ac:dyDescent="0.4">
      <c r="A5342">
        <v>210001833</v>
      </c>
      <c r="B5342" t="s">
        <v>2293</v>
      </c>
      <c r="C5342" t="s">
        <v>8422</v>
      </c>
      <c r="D5342" t="s">
        <v>554</v>
      </c>
      <c r="F5342" t="s">
        <v>6499</v>
      </c>
      <c r="G5342" t="s">
        <v>554</v>
      </c>
      <c r="H5342" t="s">
        <v>6499</v>
      </c>
      <c r="I5342" t="s">
        <v>692</v>
      </c>
      <c r="J5342">
        <v>158646353.0872623</v>
      </c>
      <c r="K5342">
        <v>9.9287700000000001</v>
      </c>
      <c r="L5342" s="4">
        <v>47361</v>
      </c>
      <c r="M5342" s="4">
        <v>45259</v>
      </c>
    </row>
    <row r="5343" spans="1:13" x14ac:dyDescent="0.4">
      <c r="A5343">
        <v>210001833</v>
      </c>
      <c r="B5343" t="s">
        <v>2293</v>
      </c>
      <c r="C5343" t="s">
        <v>8422</v>
      </c>
      <c r="D5343" t="s">
        <v>554</v>
      </c>
      <c r="F5343" t="s">
        <v>6500</v>
      </c>
      <c r="G5343" t="s">
        <v>554</v>
      </c>
      <c r="H5343" t="s">
        <v>6500</v>
      </c>
      <c r="I5343" t="s">
        <v>692</v>
      </c>
      <c r="J5343">
        <v>151751828.04457939</v>
      </c>
      <c r="K5343">
        <v>9.4287700000000001</v>
      </c>
      <c r="L5343" s="4">
        <v>46750</v>
      </c>
      <c r="M5343" s="4">
        <v>44650</v>
      </c>
    </row>
    <row r="5344" spans="1:13" x14ac:dyDescent="0.4">
      <c r="A5344">
        <v>210001833</v>
      </c>
      <c r="B5344" t="s">
        <v>2293</v>
      </c>
      <c r="C5344" t="s">
        <v>8422</v>
      </c>
      <c r="D5344" t="s">
        <v>554</v>
      </c>
      <c r="F5344" t="s">
        <v>6501</v>
      </c>
      <c r="G5344" t="s">
        <v>554</v>
      </c>
      <c r="H5344" t="s">
        <v>6501</v>
      </c>
      <c r="I5344" t="s">
        <v>692</v>
      </c>
      <c r="J5344">
        <v>315926615.17906028</v>
      </c>
      <c r="K5344">
        <v>9.9287700000000001</v>
      </c>
      <c r="L5344" s="4">
        <v>46666</v>
      </c>
      <c r="M5344" s="4">
        <v>44931</v>
      </c>
    </row>
    <row r="5345" spans="1:13" x14ac:dyDescent="0.4">
      <c r="A5345">
        <v>210001833</v>
      </c>
      <c r="B5345" t="s">
        <v>2293</v>
      </c>
      <c r="C5345" t="s">
        <v>8422</v>
      </c>
      <c r="D5345" t="s">
        <v>554</v>
      </c>
      <c r="F5345" t="s">
        <v>8470</v>
      </c>
      <c r="G5345" t="s">
        <v>554</v>
      </c>
      <c r="H5345" t="s">
        <v>8470</v>
      </c>
      <c r="I5345" t="s">
        <v>692</v>
      </c>
      <c r="J5345">
        <v>319540473.87174088</v>
      </c>
      <c r="K5345">
        <v>8.6787700000000001</v>
      </c>
      <c r="L5345" s="4">
        <v>47051</v>
      </c>
      <c r="M5345" s="4">
        <v>45680</v>
      </c>
    </row>
    <row r="5346" spans="1:13" x14ac:dyDescent="0.4">
      <c r="A5346">
        <v>210001833</v>
      </c>
      <c r="B5346" t="s">
        <v>2293</v>
      </c>
      <c r="C5346" t="s">
        <v>8422</v>
      </c>
      <c r="D5346" t="s">
        <v>554</v>
      </c>
      <c r="F5346" t="s">
        <v>8471</v>
      </c>
      <c r="G5346" t="s">
        <v>554</v>
      </c>
      <c r="H5346" t="s">
        <v>8471</v>
      </c>
      <c r="I5346" t="s">
        <v>692</v>
      </c>
      <c r="J5346">
        <v>170943192.00452921</v>
      </c>
      <c r="K5346">
        <v>8.9287700000000001</v>
      </c>
      <c r="L5346" s="4">
        <v>47239</v>
      </c>
      <c r="M5346" s="4">
        <v>45504</v>
      </c>
    </row>
    <row r="5347" spans="1:13" x14ac:dyDescent="0.4">
      <c r="A5347">
        <v>210001833</v>
      </c>
      <c r="B5347" t="s">
        <v>2293</v>
      </c>
      <c r="C5347" t="s">
        <v>8422</v>
      </c>
      <c r="D5347" t="s">
        <v>554</v>
      </c>
      <c r="F5347" t="s">
        <v>8469</v>
      </c>
      <c r="G5347" t="s">
        <v>554</v>
      </c>
      <c r="H5347" t="s">
        <v>8469</v>
      </c>
      <c r="I5347" t="s">
        <v>692</v>
      </c>
      <c r="J5347">
        <v>521705211.66170561</v>
      </c>
      <c r="K5347">
        <v>8.6787700000000001</v>
      </c>
      <c r="L5347" s="4">
        <v>47813</v>
      </c>
      <c r="M5347" s="4">
        <v>45712</v>
      </c>
    </row>
    <row r="5348" spans="1:13" x14ac:dyDescent="0.4">
      <c r="A5348">
        <v>210001833</v>
      </c>
      <c r="B5348" t="s">
        <v>2293</v>
      </c>
      <c r="C5348" t="s">
        <v>8422</v>
      </c>
      <c r="D5348" t="s">
        <v>554</v>
      </c>
      <c r="F5348" t="s">
        <v>6503</v>
      </c>
      <c r="G5348" t="s">
        <v>554</v>
      </c>
      <c r="H5348" t="s">
        <v>6503</v>
      </c>
      <c r="I5348" t="s">
        <v>692</v>
      </c>
      <c r="J5348">
        <v>431954490.25905168</v>
      </c>
      <c r="K5348">
        <v>9.4287700000000001</v>
      </c>
      <c r="L5348" s="4">
        <v>46653</v>
      </c>
      <c r="M5348" s="4">
        <v>44918</v>
      </c>
    </row>
    <row r="5349" spans="1:13" x14ac:dyDescent="0.4">
      <c r="A5349">
        <v>210001833</v>
      </c>
      <c r="B5349" t="s">
        <v>2293</v>
      </c>
      <c r="C5349" t="s">
        <v>8422</v>
      </c>
      <c r="D5349" t="s">
        <v>554</v>
      </c>
      <c r="F5349" t="s">
        <v>8472</v>
      </c>
      <c r="G5349" t="s">
        <v>554</v>
      </c>
      <c r="H5349" t="s">
        <v>8472</v>
      </c>
      <c r="I5349" t="s">
        <v>692</v>
      </c>
      <c r="J5349">
        <v>222439831.46127149</v>
      </c>
      <c r="K5349">
        <v>8.4287700000000001</v>
      </c>
      <c r="L5349" s="4">
        <v>47693</v>
      </c>
      <c r="M5349" s="4">
        <v>45593</v>
      </c>
    </row>
    <row r="5350" spans="1:13" x14ac:dyDescent="0.4">
      <c r="A5350">
        <v>210001833</v>
      </c>
      <c r="B5350" t="s">
        <v>2293</v>
      </c>
      <c r="C5350" t="s">
        <v>8422</v>
      </c>
      <c r="D5350" t="s">
        <v>554</v>
      </c>
      <c r="F5350" t="s">
        <v>8473</v>
      </c>
      <c r="G5350" t="s">
        <v>554</v>
      </c>
      <c r="H5350" t="s">
        <v>8473</v>
      </c>
      <c r="I5350" t="s">
        <v>692</v>
      </c>
      <c r="J5350">
        <v>908343899.8594718</v>
      </c>
      <c r="K5350">
        <v>8.6787700000000001</v>
      </c>
      <c r="L5350" s="4">
        <v>47847</v>
      </c>
      <c r="M5350" s="4">
        <v>44897</v>
      </c>
    </row>
    <row r="5351" spans="1:13" x14ac:dyDescent="0.4">
      <c r="A5351">
        <v>210001833</v>
      </c>
      <c r="B5351" t="s">
        <v>2293</v>
      </c>
      <c r="C5351" t="s">
        <v>8422</v>
      </c>
      <c r="D5351" t="s">
        <v>554</v>
      </c>
      <c r="F5351" t="s">
        <v>6504</v>
      </c>
      <c r="G5351" t="s">
        <v>554</v>
      </c>
      <c r="H5351" t="s">
        <v>6504</v>
      </c>
      <c r="I5351" t="s">
        <v>692</v>
      </c>
      <c r="J5351">
        <v>493737168.22946203</v>
      </c>
      <c r="K5351">
        <v>9.1787700000000001</v>
      </c>
      <c r="L5351" s="4">
        <v>47050</v>
      </c>
      <c r="M5351" s="4">
        <v>45313</v>
      </c>
    </row>
    <row r="5352" spans="1:13" x14ac:dyDescent="0.4">
      <c r="A5352">
        <v>210001833</v>
      </c>
      <c r="B5352" t="s">
        <v>2293</v>
      </c>
      <c r="C5352" t="s">
        <v>8422</v>
      </c>
      <c r="D5352" t="s">
        <v>554</v>
      </c>
      <c r="F5352" t="s">
        <v>8474</v>
      </c>
      <c r="G5352" t="s">
        <v>554</v>
      </c>
      <c r="H5352" t="s">
        <v>8474</v>
      </c>
      <c r="I5352" t="s">
        <v>692</v>
      </c>
      <c r="J5352">
        <v>564385863.1422447</v>
      </c>
      <c r="K5352">
        <v>8.6787700000000001</v>
      </c>
      <c r="L5352" s="4">
        <v>47725</v>
      </c>
      <c r="M5352" s="4">
        <v>45629</v>
      </c>
    </row>
    <row r="5353" spans="1:13" x14ac:dyDescent="0.4">
      <c r="A5353">
        <v>210001833</v>
      </c>
      <c r="B5353" t="s">
        <v>2293</v>
      </c>
      <c r="C5353" t="s">
        <v>8422</v>
      </c>
      <c r="D5353" t="s">
        <v>554</v>
      </c>
      <c r="F5353" t="s">
        <v>6506</v>
      </c>
      <c r="G5353" t="s">
        <v>554</v>
      </c>
      <c r="H5353" t="s">
        <v>6506</v>
      </c>
      <c r="I5353" t="s">
        <v>692</v>
      </c>
      <c r="J5353">
        <v>19948204.09303353</v>
      </c>
      <c r="K5353">
        <v>10.92877</v>
      </c>
      <c r="L5353" s="4">
        <v>46925</v>
      </c>
      <c r="M5353" s="4">
        <v>44824</v>
      </c>
    </row>
    <row r="5354" spans="1:13" x14ac:dyDescent="0.4">
      <c r="A5354">
        <v>210001833</v>
      </c>
      <c r="B5354" t="s">
        <v>2293</v>
      </c>
      <c r="C5354" t="s">
        <v>8422</v>
      </c>
      <c r="D5354" t="s">
        <v>554</v>
      </c>
      <c r="F5354" t="s">
        <v>6514</v>
      </c>
      <c r="G5354" t="s">
        <v>554</v>
      </c>
      <c r="H5354" t="s">
        <v>6514</v>
      </c>
      <c r="I5354" t="s">
        <v>692</v>
      </c>
      <c r="J5354">
        <v>161160581.51516101</v>
      </c>
      <c r="K5354">
        <v>9.1787700000000001</v>
      </c>
      <c r="L5354" s="4">
        <v>46632</v>
      </c>
      <c r="M5354" s="4">
        <v>44897</v>
      </c>
    </row>
    <row r="5355" spans="1:13" x14ac:dyDescent="0.4">
      <c r="A5355">
        <v>210001833</v>
      </c>
      <c r="B5355" t="s">
        <v>2293</v>
      </c>
      <c r="C5355" t="s">
        <v>8422</v>
      </c>
      <c r="D5355" t="s">
        <v>554</v>
      </c>
      <c r="F5355" t="s">
        <v>6508</v>
      </c>
      <c r="G5355" t="s">
        <v>554</v>
      </c>
      <c r="H5355" t="s">
        <v>6508</v>
      </c>
      <c r="I5355" t="s">
        <v>692</v>
      </c>
      <c r="J5355">
        <v>51628264.570099503</v>
      </c>
      <c r="K5355">
        <v>10.17877</v>
      </c>
      <c r="L5355" s="4">
        <v>46149</v>
      </c>
      <c r="M5355" s="4">
        <v>44418</v>
      </c>
    </row>
    <row r="5356" spans="1:13" x14ac:dyDescent="0.4">
      <c r="A5356">
        <v>210001833</v>
      </c>
      <c r="B5356" t="s">
        <v>2293</v>
      </c>
      <c r="C5356" t="s">
        <v>8422</v>
      </c>
      <c r="D5356" t="s">
        <v>554</v>
      </c>
      <c r="F5356" t="s">
        <v>8475</v>
      </c>
      <c r="G5356" t="s">
        <v>554</v>
      </c>
      <c r="H5356" t="s">
        <v>8475</v>
      </c>
      <c r="I5356" t="s">
        <v>692</v>
      </c>
      <c r="J5356">
        <v>1094951335.3780191</v>
      </c>
      <c r="K5356">
        <v>8.9287700000000001</v>
      </c>
      <c r="L5356" s="4">
        <v>47836</v>
      </c>
      <c r="M5356" s="4">
        <v>45735</v>
      </c>
    </row>
    <row r="5357" spans="1:13" x14ac:dyDescent="0.4">
      <c r="A5357">
        <v>210001833</v>
      </c>
      <c r="B5357" t="s">
        <v>2293</v>
      </c>
      <c r="C5357" t="s">
        <v>8422</v>
      </c>
      <c r="D5357" t="s">
        <v>554</v>
      </c>
      <c r="F5357" t="s">
        <v>6515</v>
      </c>
      <c r="G5357" t="s">
        <v>554</v>
      </c>
      <c r="H5357" t="s">
        <v>6515</v>
      </c>
      <c r="I5357" t="s">
        <v>692</v>
      </c>
      <c r="J5357">
        <v>358641422.39214897</v>
      </c>
      <c r="K5357">
        <v>9.1787700000000001</v>
      </c>
      <c r="L5357" s="4">
        <v>46959</v>
      </c>
      <c r="M5357" s="4">
        <v>44858</v>
      </c>
    </row>
    <row r="5358" spans="1:13" x14ac:dyDescent="0.4">
      <c r="A5358">
        <v>210001833</v>
      </c>
      <c r="B5358" t="s">
        <v>2293</v>
      </c>
      <c r="C5358" t="s">
        <v>8422</v>
      </c>
      <c r="D5358" t="s">
        <v>554</v>
      </c>
      <c r="F5358" t="s">
        <v>8476</v>
      </c>
      <c r="G5358" t="s">
        <v>554</v>
      </c>
      <c r="H5358" t="s">
        <v>8476</v>
      </c>
      <c r="I5358" t="s">
        <v>692</v>
      </c>
      <c r="J5358">
        <v>302891062.81937617</v>
      </c>
      <c r="K5358">
        <v>8.4287700000000001</v>
      </c>
      <c r="L5358" s="4">
        <v>47542</v>
      </c>
      <c r="M5358" s="4">
        <v>45806</v>
      </c>
    </row>
    <row r="5359" spans="1:13" x14ac:dyDescent="0.4">
      <c r="A5359">
        <v>210001833</v>
      </c>
      <c r="B5359" t="s">
        <v>2293</v>
      </c>
      <c r="C5359" t="s">
        <v>8422</v>
      </c>
      <c r="D5359" t="s">
        <v>554</v>
      </c>
      <c r="F5359" t="s">
        <v>6510</v>
      </c>
      <c r="G5359" t="s">
        <v>554</v>
      </c>
      <c r="H5359" t="s">
        <v>6510</v>
      </c>
      <c r="I5359" t="s">
        <v>692</v>
      </c>
      <c r="J5359">
        <v>709404473.79883885</v>
      </c>
      <c r="K5359">
        <v>9.1787700000000001</v>
      </c>
      <c r="L5359" s="4">
        <v>46843</v>
      </c>
      <c r="M5359" s="4">
        <v>44587</v>
      </c>
    </row>
    <row r="5360" spans="1:13" x14ac:dyDescent="0.4">
      <c r="A5360">
        <v>210001833</v>
      </c>
      <c r="B5360" t="s">
        <v>2293</v>
      </c>
      <c r="C5360" t="s">
        <v>8422</v>
      </c>
      <c r="D5360" t="s">
        <v>554</v>
      </c>
      <c r="F5360" t="s">
        <v>9799</v>
      </c>
      <c r="G5360" t="s">
        <v>554</v>
      </c>
      <c r="H5360" t="s">
        <v>9799</v>
      </c>
      <c r="I5360" t="s">
        <v>692</v>
      </c>
      <c r="J5360">
        <v>514250636.16434789</v>
      </c>
      <c r="K5360">
        <v>8.6787700000000001</v>
      </c>
      <c r="L5360" s="4">
        <v>48081</v>
      </c>
      <c r="M5360" s="4">
        <v>45891</v>
      </c>
    </row>
    <row r="5361" spans="1:13" x14ac:dyDescent="0.4">
      <c r="A5361">
        <v>210001833</v>
      </c>
      <c r="B5361" t="s">
        <v>2293</v>
      </c>
      <c r="C5361" t="s">
        <v>8422</v>
      </c>
      <c r="D5361" t="s">
        <v>554</v>
      </c>
      <c r="F5361" t="s">
        <v>8477</v>
      </c>
      <c r="G5361" t="s">
        <v>554</v>
      </c>
      <c r="H5361" t="s">
        <v>8477</v>
      </c>
      <c r="I5361" t="s">
        <v>692</v>
      </c>
      <c r="J5361">
        <v>96041185.91904816</v>
      </c>
      <c r="K5361">
        <v>9.1787700000000001</v>
      </c>
      <c r="L5361" s="4">
        <v>47456</v>
      </c>
      <c r="M5361" s="4">
        <v>45720</v>
      </c>
    </row>
    <row r="5362" spans="1:13" x14ac:dyDescent="0.4">
      <c r="A5362">
        <v>210001833</v>
      </c>
      <c r="B5362" t="s">
        <v>2293</v>
      </c>
      <c r="C5362" t="s">
        <v>8422</v>
      </c>
      <c r="D5362" t="s">
        <v>554</v>
      </c>
      <c r="F5362" t="s">
        <v>6513</v>
      </c>
      <c r="G5362" t="s">
        <v>554</v>
      </c>
      <c r="H5362" t="s">
        <v>6513</v>
      </c>
      <c r="I5362" t="s">
        <v>692</v>
      </c>
      <c r="J5362">
        <v>205391554.24293491</v>
      </c>
      <c r="K5362">
        <v>9.1787700000000001</v>
      </c>
      <c r="L5362" s="4">
        <v>46797</v>
      </c>
      <c r="M5362" s="4">
        <v>45061</v>
      </c>
    </row>
    <row r="5363" spans="1:13" x14ac:dyDescent="0.4">
      <c r="A5363">
        <v>210001833</v>
      </c>
      <c r="B5363" t="s">
        <v>2293</v>
      </c>
      <c r="C5363" t="s">
        <v>8422</v>
      </c>
      <c r="D5363" t="s">
        <v>554</v>
      </c>
      <c r="F5363" t="s">
        <v>8478</v>
      </c>
      <c r="G5363" t="s">
        <v>554</v>
      </c>
      <c r="H5363" t="s">
        <v>8478</v>
      </c>
      <c r="I5363" t="s">
        <v>692</v>
      </c>
      <c r="J5363">
        <v>153228653.89370239</v>
      </c>
      <c r="K5363">
        <v>9.1787700000000001</v>
      </c>
      <c r="L5363" s="4">
        <v>47509</v>
      </c>
      <c r="M5363" s="4">
        <v>45407</v>
      </c>
    </row>
    <row r="5364" spans="1:13" x14ac:dyDescent="0.4">
      <c r="A5364">
        <v>210001833</v>
      </c>
      <c r="B5364" t="s">
        <v>2293</v>
      </c>
      <c r="C5364" t="s">
        <v>8422</v>
      </c>
      <c r="D5364" t="s">
        <v>554</v>
      </c>
      <c r="F5364" t="s">
        <v>8480</v>
      </c>
      <c r="G5364" t="s">
        <v>554</v>
      </c>
      <c r="H5364" t="s">
        <v>8480</v>
      </c>
      <c r="I5364" t="s">
        <v>692</v>
      </c>
      <c r="J5364">
        <v>343928575.72243071</v>
      </c>
      <c r="K5364">
        <v>9.4287700000000001</v>
      </c>
      <c r="L5364" s="4">
        <v>46934</v>
      </c>
      <c r="M5364" s="4">
        <v>44944</v>
      </c>
    </row>
    <row r="5365" spans="1:13" x14ac:dyDescent="0.4">
      <c r="A5365">
        <v>210001833</v>
      </c>
      <c r="B5365" t="s">
        <v>2293</v>
      </c>
      <c r="C5365" t="s">
        <v>8422</v>
      </c>
      <c r="D5365" t="s">
        <v>554</v>
      </c>
      <c r="F5365" t="s">
        <v>6517</v>
      </c>
      <c r="G5365" t="s">
        <v>554</v>
      </c>
      <c r="H5365" t="s">
        <v>6517</v>
      </c>
      <c r="I5365" t="s">
        <v>692</v>
      </c>
      <c r="J5365">
        <v>857108906.87151146</v>
      </c>
      <c r="K5365">
        <v>8.6787700000000001</v>
      </c>
      <c r="L5365" s="4">
        <v>46970</v>
      </c>
      <c r="M5365" s="4">
        <v>44894</v>
      </c>
    </row>
    <row r="5366" spans="1:13" x14ac:dyDescent="0.4">
      <c r="A5366">
        <v>210001833</v>
      </c>
      <c r="B5366" t="s">
        <v>2293</v>
      </c>
      <c r="C5366" t="s">
        <v>8422</v>
      </c>
      <c r="D5366" t="s">
        <v>554</v>
      </c>
      <c r="F5366" t="s">
        <v>6518</v>
      </c>
      <c r="G5366" t="s">
        <v>554</v>
      </c>
      <c r="H5366" t="s">
        <v>6518</v>
      </c>
      <c r="I5366" t="s">
        <v>692</v>
      </c>
      <c r="J5366">
        <v>79638040.712080762</v>
      </c>
      <c r="K5366">
        <v>9.4287700000000001</v>
      </c>
      <c r="L5366" s="4">
        <v>46313</v>
      </c>
      <c r="M5366" s="4">
        <v>44579</v>
      </c>
    </row>
    <row r="5367" spans="1:13" x14ac:dyDescent="0.4">
      <c r="A5367">
        <v>210001833</v>
      </c>
      <c r="B5367" t="s">
        <v>2293</v>
      </c>
      <c r="C5367" t="s">
        <v>8422</v>
      </c>
      <c r="D5367" t="s">
        <v>554</v>
      </c>
      <c r="F5367" t="s">
        <v>6521</v>
      </c>
      <c r="G5367" t="s">
        <v>554</v>
      </c>
      <c r="H5367" t="s">
        <v>6521</v>
      </c>
      <c r="I5367" t="s">
        <v>692</v>
      </c>
      <c r="J5367">
        <v>222487063.9892683</v>
      </c>
      <c r="K5367">
        <v>10.92877</v>
      </c>
      <c r="L5367" s="4">
        <v>46934</v>
      </c>
      <c r="M5367" s="4">
        <v>45930</v>
      </c>
    </row>
    <row r="5368" spans="1:13" x14ac:dyDescent="0.4">
      <c r="A5368">
        <v>210001833</v>
      </c>
      <c r="B5368" t="s">
        <v>2293</v>
      </c>
      <c r="C5368" t="s">
        <v>8422</v>
      </c>
      <c r="D5368" t="s">
        <v>554</v>
      </c>
      <c r="F5368" t="s">
        <v>8481</v>
      </c>
      <c r="G5368" t="s">
        <v>554</v>
      </c>
      <c r="H5368" t="s">
        <v>8481</v>
      </c>
      <c r="I5368" t="s">
        <v>692</v>
      </c>
      <c r="J5368">
        <v>122883336.21639469</v>
      </c>
      <c r="K5368">
        <v>9.1787700000000001</v>
      </c>
      <c r="L5368" s="4">
        <v>47514</v>
      </c>
      <c r="M5368" s="4">
        <v>45778</v>
      </c>
    </row>
    <row r="5369" spans="1:13" x14ac:dyDescent="0.4">
      <c r="A5369">
        <v>210001833</v>
      </c>
      <c r="B5369" t="s">
        <v>2293</v>
      </c>
      <c r="C5369" t="s">
        <v>8422</v>
      </c>
      <c r="D5369" t="s">
        <v>554</v>
      </c>
      <c r="F5369" t="s">
        <v>6519</v>
      </c>
      <c r="G5369" t="s">
        <v>554</v>
      </c>
      <c r="H5369" t="s">
        <v>6519</v>
      </c>
      <c r="I5369" t="s">
        <v>692</v>
      </c>
      <c r="J5369">
        <v>37361504.215063073</v>
      </c>
      <c r="K5369">
        <v>9.6787700000000001</v>
      </c>
      <c r="L5369" s="4">
        <v>46387</v>
      </c>
      <c r="M5369" s="4">
        <v>44398</v>
      </c>
    </row>
    <row r="5370" spans="1:13" x14ac:dyDescent="0.4">
      <c r="A5370">
        <v>210001833</v>
      </c>
      <c r="B5370" t="s">
        <v>2293</v>
      </c>
      <c r="C5370" t="s">
        <v>8422</v>
      </c>
      <c r="D5370" t="s">
        <v>554</v>
      </c>
      <c r="F5370" t="s">
        <v>8479</v>
      </c>
      <c r="G5370" t="s">
        <v>554</v>
      </c>
      <c r="H5370" t="s">
        <v>8479</v>
      </c>
      <c r="I5370" t="s">
        <v>692</v>
      </c>
      <c r="J5370">
        <v>466406229.90835983</v>
      </c>
      <c r="K5370">
        <v>8.6787700000000001</v>
      </c>
      <c r="L5370" s="4">
        <v>47456</v>
      </c>
      <c r="M5370" s="4">
        <v>45720</v>
      </c>
    </row>
    <row r="5371" spans="1:13" x14ac:dyDescent="0.4">
      <c r="A5371">
        <v>210001833</v>
      </c>
      <c r="B5371" t="s">
        <v>2293</v>
      </c>
      <c r="C5371" t="s">
        <v>8422</v>
      </c>
      <c r="D5371" t="s">
        <v>554</v>
      </c>
      <c r="F5371" t="s">
        <v>6522</v>
      </c>
      <c r="G5371" t="s">
        <v>554</v>
      </c>
      <c r="H5371" t="s">
        <v>6522</v>
      </c>
      <c r="I5371" t="s">
        <v>692</v>
      </c>
      <c r="J5371">
        <v>268348119.8426773</v>
      </c>
      <c r="K5371">
        <v>9.9287700000000001</v>
      </c>
      <c r="L5371" s="4">
        <v>46618</v>
      </c>
      <c r="M5371" s="4">
        <v>44883</v>
      </c>
    </row>
    <row r="5372" spans="1:13" x14ac:dyDescent="0.4">
      <c r="A5372">
        <v>210001833</v>
      </c>
      <c r="B5372" t="s">
        <v>2293</v>
      </c>
      <c r="C5372" t="s">
        <v>8422</v>
      </c>
      <c r="D5372" t="s">
        <v>554</v>
      </c>
      <c r="F5372" t="s">
        <v>8482</v>
      </c>
      <c r="G5372" t="s">
        <v>554</v>
      </c>
      <c r="H5372" t="s">
        <v>8482</v>
      </c>
      <c r="I5372" t="s">
        <v>692</v>
      </c>
      <c r="J5372">
        <v>243709681.92250609</v>
      </c>
      <c r="K5372">
        <v>8.6787700000000001</v>
      </c>
      <c r="L5372" s="4">
        <v>46911</v>
      </c>
      <c r="M5372" s="4">
        <v>45540</v>
      </c>
    </row>
    <row r="5373" spans="1:13" x14ac:dyDescent="0.4">
      <c r="A5373">
        <v>210001833</v>
      </c>
      <c r="B5373" t="s">
        <v>2293</v>
      </c>
      <c r="C5373" t="s">
        <v>8422</v>
      </c>
      <c r="D5373" t="s">
        <v>554</v>
      </c>
      <c r="F5373" t="s">
        <v>6523</v>
      </c>
      <c r="G5373" t="s">
        <v>554</v>
      </c>
      <c r="H5373" t="s">
        <v>6523</v>
      </c>
      <c r="I5373" t="s">
        <v>692</v>
      </c>
      <c r="J5373">
        <v>36809449.925835893</v>
      </c>
      <c r="K5373">
        <v>9.1787700000000001</v>
      </c>
      <c r="L5373" s="4">
        <v>46378</v>
      </c>
      <c r="M5373" s="4">
        <v>44643</v>
      </c>
    </row>
    <row r="5374" spans="1:13" x14ac:dyDescent="0.4">
      <c r="A5374">
        <v>210001833</v>
      </c>
      <c r="B5374" t="s">
        <v>2293</v>
      </c>
      <c r="C5374" t="s">
        <v>8422</v>
      </c>
      <c r="D5374" t="s">
        <v>554</v>
      </c>
      <c r="F5374" t="s">
        <v>8483</v>
      </c>
      <c r="G5374" t="s">
        <v>554</v>
      </c>
      <c r="H5374" t="s">
        <v>8483</v>
      </c>
      <c r="I5374" t="s">
        <v>692</v>
      </c>
      <c r="J5374">
        <v>606173821.63650799</v>
      </c>
      <c r="K5374">
        <v>8.6787700000000001</v>
      </c>
      <c r="L5374" s="4">
        <v>47514</v>
      </c>
      <c r="M5374" s="4">
        <v>45778</v>
      </c>
    </row>
    <row r="5375" spans="1:13" x14ac:dyDescent="0.4">
      <c r="A5375">
        <v>210001833</v>
      </c>
      <c r="B5375" t="s">
        <v>2293</v>
      </c>
      <c r="C5375" t="s">
        <v>8422</v>
      </c>
      <c r="D5375" t="s">
        <v>554</v>
      </c>
      <c r="F5375" t="s">
        <v>6524</v>
      </c>
      <c r="G5375" t="s">
        <v>554</v>
      </c>
      <c r="H5375" t="s">
        <v>6524</v>
      </c>
      <c r="I5375" t="s">
        <v>692</v>
      </c>
      <c r="J5375">
        <v>413869709.45427519</v>
      </c>
      <c r="K5375">
        <v>8.6787700000000001</v>
      </c>
      <c r="L5375" s="4">
        <v>47121</v>
      </c>
      <c r="M5375" s="4">
        <v>45440</v>
      </c>
    </row>
    <row r="5376" spans="1:13" x14ac:dyDescent="0.4">
      <c r="A5376">
        <v>210001833</v>
      </c>
      <c r="B5376" t="s">
        <v>2293</v>
      </c>
      <c r="C5376" t="s">
        <v>8422</v>
      </c>
      <c r="D5376" t="s">
        <v>554</v>
      </c>
      <c r="F5376" t="s">
        <v>6534</v>
      </c>
      <c r="G5376" t="s">
        <v>554</v>
      </c>
      <c r="H5376" t="s">
        <v>6534</v>
      </c>
      <c r="I5376" t="s">
        <v>692</v>
      </c>
      <c r="J5376">
        <v>70605212.881776229</v>
      </c>
      <c r="K5376">
        <v>10.724692938553501</v>
      </c>
      <c r="L5376" s="4">
        <v>46297</v>
      </c>
      <c r="M5376" s="4">
        <v>44628</v>
      </c>
    </row>
    <row r="5377" spans="1:13" x14ac:dyDescent="0.4">
      <c r="A5377">
        <v>210001833</v>
      </c>
      <c r="B5377" t="s">
        <v>2293</v>
      </c>
      <c r="C5377" t="s">
        <v>8422</v>
      </c>
      <c r="D5377" t="s">
        <v>554</v>
      </c>
      <c r="F5377" t="s">
        <v>6526</v>
      </c>
      <c r="G5377" t="s">
        <v>554</v>
      </c>
      <c r="H5377" t="s">
        <v>6526</v>
      </c>
      <c r="I5377" t="s">
        <v>692</v>
      </c>
      <c r="J5377">
        <v>308732908.81665587</v>
      </c>
      <c r="K5377">
        <v>9.1787700000000001</v>
      </c>
      <c r="L5377" s="4">
        <v>47234</v>
      </c>
      <c r="M5377" s="4">
        <v>45315</v>
      </c>
    </row>
    <row r="5378" spans="1:13" x14ac:dyDescent="0.4">
      <c r="A5378">
        <v>210001833</v>
      </c>
      <c r="B5378" t="s">
        <v>2293</v>
      </c>
      <c r="C5378" t="s">
        <v>8422</v>
      </c>
      <c r="D5378" t="s">
        <v>554</v>
      </c>
      <c r="F5378" t="s">
        <v>8484</v>
      </c>
      <c r="G5378" t="s">
        <v>554</v>
      </c>
      <c r="H5378" t="s">
        <v>8484</v>
      </c>
      <c r="I5378" t="s">
        <v>692</v>
      </c>
      <c r="J5378">
        <v>314784430.47602838</v>
      </c>
      <c r="K5378">
        <v>8.9287700000000001</v>
      </c>
      <c r="L5378" s="4">
        <v>47483</v>
      </c>
      <c r="M5378" s="4">
        <v>45750</v>
      </c>
    </row>
    <row r="5379" spans="1:13" x14ac:dyDescent="0.4">
      <c r="A5379">
        <v>210001833</v>
      </c>
      <c r="B5379" t="s">
        <v>2293</v>
      </c>
      <c r="C5379" t="s">
        <v>8422</v>
      </c>
      <c r="D5379" t="s">
        <v>554</v>
      </c>
      <c r="F5379" t="s">
        <v>8485</v>
      </c>
      <c r="G5379" t="s">
        <v>554</v>
      </c>
      <c r="H5379" t="s">
        <v>8485</v>
      </c>
      <c r="I5379" t="s">
        <v>692</v>
      </c>
      <c r="J5379">
        <v>1627730.634295054</v>
      </c>
      <c r="K5379">
        <v>8.9287700000000001</v>
      </c>
      <c r="L5379" s="4">
        <v>47332</v>
      </c>
      <c r="M5379" s="4">
        <v>45596</v>
      </c>
    </row>
    <row r="5380" spans="1:13" x14ac:dyDescent="0.4">
      <c r="A5380">
        <v>210001833</v>
      </c>
      <c r="B5380" t="s">
        <v>2293</v>
      </c>
      <c r="C5380" t="s">
        <v>8422</v>
      </c>
      <c r="D5380" t="s">
        <v>554</v>
      </c>
      <c r="F5380" t="s">
        <v>8486</v>
      </c>
      <c r="G5380" t="s">
        <v>554</v>
      </c>
      <c r="H5380" t="s">
        <v>8486</v>
      </c>
      <c r="I5380" t="s">
        <v>692</v>
      </c>
      <c r="J5380">
        <v>87756956.605006158</v>
      </c>
      <c r="K5380">
        <v>8.6787700000000001</v>
      </c>
      <c r="L5380" s="4">
        <v>47378</v>
      </c>
      <c r="M5380" s="4">
        <v>45642</v>
      </c>
    </row>
    <row r="5381" spans="1:13" x14ac:dyDescent="0.4">
      <c r="A5381">
        <v>210001833</v>
      </c>
      <c r="B5381" t="s">
        <v>2293</v>
      </c>
      <c r="C5381" t="s">
        <v>8422</v>
      </c>
      <c r="D5381" t="s">
        <v>554</v>
      </c>
      <c r="F5381" t="s">
        <v>8490</v>
      </c>
      <c r="G5381" t="s">
        <v>554</v>
      </c>
      <c r="H5381" t="s">
        <v>8490</v>
      </c>
      <c r="I5381" t="s">
        <v>692</v>
      </c>
      <c r="J5381">
        <v>462917833.57863218</v>
      </c>
      <c r="K5381">
        <v>8.4287700000000001</v>
      </c>
      <c r="L5381" s="4">
        <v>47507</v>
      </c>
      <c r="M5381" s="4">
        <v>45405</v>
      </c>
    </row>
    <row r="5382" spans="1:13" x14ac:dyDescent="0.4">
      <c r="A5382">
        <v>210001833</v>
      </c>
      <c r="B5382" t="s">
        <v>2293</v>
      </c>
      <c r="C5382" t="s">
        <v>8422</v>
      </c>
      <c r="D5382" t="s">
        <v>554</v>
      </c>
      <c r="F5382" t="s">
        <v>6530</v>
      </c>
      <c r="G5382" t="s">
        <v>554</v>
      </c>
      <c r="H5382" t="s">
        <v>6530</v>
      </c>
      <c r="I5382" t="s">
        <v>692</v>
      </c>
      <c r="J5382">
        <v>230306923.2090829</v>
      </c>
      <c r="K5382">
        <v>10.17877</v>
      </c>
      <c r="L5382" s="4">
        <v>46885</v>
      </c>
      <c r="M5382" s="4">
        <v>45168</v>
      </c>
    </row>
    <row r="5383" spans="1:13" x14ac:dyDescent="0.4">
      <c r="A5383">
        <v>210001833</v>
      </c>
      <c r="B5383" t="s">
        <v>2293</v>
      </c>
      <c r="C5383" t="s">
        <v>8422</v>
      </c>
      <c r="D5383" t="s">
        <v>554</v>
      </c>
      <c r="F5383" t="s">
        <v>8487</v>
      </c>
      <c r="G5383" t="s">
        <v>554</v>
      </c>
      <c r="H5383" t="s">
        <v>8487</v>
      </c>
      <c r="I5383" t="s">
        <v>692</v>
      </c>
      <c r="J5383">
        <v>156431119.8629131</v>
      </c>
      <c r="K5383">
        <v>8.4287700000000001</v>
      </c>
      <c r="L5383" s="4">
        <v>48030</v>
      </c>
      <c r="M5383" s="4">
        <v>45929</v>
      </c>
    </row>
    <row r="5384" spans="1:13" x14ac:dyDescent="0.4">
      <c r="A5384">
        <v>210001833</v>
      </c>
      <c r="B5384" t="s">
        <v>2293</v>
      </c>
      <c r="C5384" t="s">
        <v>8422</v>
      </c>
      <c r="D5384" t="s">
        <v>554</v>
      </c>
      <c r="F5384" t="s">
        <v>6531</v>
      </c>
      <c r="G5384" t="s">
        <v>554</v>
      </c>
      <c r="H5384" t="s">
        <v>6531</v>
      </c>
      <c r="I5384" t="s">
        <v>692</v>
      </c>
      <c r="J5384">
        <v>508049965.01727939</v>
      </c>
      <c r="K5384">
        <v>9.6787700000000001</v>
      </c>
      <c r="L5384" s="4">
        <v>47079</v>
      </c>
      <c r="M5384" s="4">
        <v>45342</v>
      </c>
    </row>
    <row r="5385" spans="1:13" x14ac:dyDescent="0.4">
      <c r="A5385">
        <v>210001833</v>
      </c>
      <c r="B5385" t="s">
        <v>2293</v>
      </c>
      <c r="C5385" t="s">
        <v>8422</v>
      </c>
      <c r="D5385" t="s">
        <v>554</v>
      </c>
      <c r="F5385" t="s">
        <v>8488</v>
      </c>
      <c r="G5385" t="s">
        <v>554</v>
      </c>
      <c r="H5385" t="s">
        <v>8488</v>
      </c>
      <c r="I5385" t="s">
        <v>692</v>
      </c>
      <c r="J5385">
        <v>180084197.72548631</v>
      </c>
      <c r="K5385">
        <v>8.6787700000000001</v>
      </c>
      <c r="L5385" s="4">
        <v>47563</v>
      </c>
      <c r="M5385" s="4">
        <v>45828</v>
      </c>
    </row>
    <row r="5386" spans="1:13" x14ac:dyDescent="0.4">
      <c r="A5386">
        <v>210001833</v>
      </c>
      <c r="B5386" t="s">
        <v>2293</v>
      </c>
      <c r="C5386" t="s">
        <v>8422</v>
      </c>
      <c r="D5386" t="s">
        <v>554</v>
      </c>
      <c r="F5386" t="s">
        <v>6532</v>
      </c>
      <c r="G5386" t="s">
        <v>554</v>
      </c>
      <c r="H5386" t="s">
        <v>6532</v>
      </c>
      <c r="I5386" t="s">
        <v>692</v>
      </c>
      <c r="J5386">
        <v>109683307.5314962</v>
      </c>
      <c r="K5386">
        <v>3.7787700000000002</v>
      </c>
      <c r="L5386" s="4">
        <v>46568</v>
      </c>
      <c r="M5386" s="4">
        <v>45279</v>
      </c>
    </row>
    <row r="5387" spans="1:13" x14ac:dyDescent="0.4">
      <c r="A5387">
        <v>210001833</v>
      </c>
      <c r="B5387" t="s">
        <v>2293</v>
      </c>
      <c r="C5387" t="s">
        <v>8422</v>
      </c>
      <c r="D5387" t="s">
        <v>554</v>
      </c>
      <c r="F5387" t="s">
        <v>8489</v>
      </c>
      <c r="G5387" t="s">
        <v>554</v>
      </c>
      <c r="H5387" t="s">
        <v>8489</v>
      </c>
      <c r="I5387" t="s">
        <v>692</v>
      </c>
      <c r="J5387">
        <v>48960560.734120272</v>
      </c>
      <c r="K5387">
        <v>10.42877</v>
      </c>
      <c r="L5387" s="4">
        <v>47143</v>
      </c>
      <c r="M5387" s="4">
        <v>45406</v>
      </c>
    </row>
    <row r="5388" spans="1:13" x14ac:dyDescent="0.4">
      <c r="A5388">
        <v>210001833</v>
      </c>
      <c r="B5388" t="s">
        <v>2293</v>
      </c>
      <c r="C5388" t="s">
        <v>8422</v>
      </c>
      <c r="D5388" t="s">
        <v>554</v>
      </c>
      <c r="F5388" t="s">
        <v>6533</v>
      </c>
      <c r="G5388" t="s">
        <v>554</v>
      </c>
      <c r="H5388" t="s">
        <v>6533</v>
      </c>
      <c r="I5388" t="s">
        <v>692</v>
      </c>
      <c r="J5388">
        <v>257632784.74203309</v>
      </c>
      <c r="K5388">
        <v>9.9287700000000001</v>
      </c>
      <c r="L5388" s="4">
        <v>46965</v>
      </c>
      <c r="M5388" s="4">
        <v>45229</v>
      </c>
    </row>
    <row r="5389" spans="1:13" x14ac:dyDescent="0.4">
      <c r="A5389">
        <v>210001833</v>
      </c>
      <c r="B5389" t="s">
        <v>2293</v>
      </c>
      <c r="C5389" t="s">
        <v>8422</v>
      </c>
      <c r="D5389" t="s">
        <v>554</v>
      </c>
      <c r="F5389" t="s">
        <v>6536</v>
      </c>
      <c r="G5389" t="s">
        <v>554</v>
      </c>
      <c r="H5389" t="s">
        <v>6536</v>
      </c>
      <c r="I5389" t="s">
        <v>692</v>
      </c>
      <c r="J5389">
        <v>639847532.93640995</v>
      </c>
      <c r="K5389">
        <v>9.4287700000000001</v>
      </c>
      <c r="L5389" s="4">
        <v>46694</v>
      </c>
      <c r="M5389" s="4">
        <v>44959</v>
      </c>
    </row>
    <row r="5390" spans="1:13" x14ac:dyDescent="0.4">
      <c r="A5390">
        <v>210001833</v>
      </c>
      <c r="B5390" t="s">
        <v>2293</v>
      </c>
      <c r="C5390" t="s">
        <v>8422</v>
      </c>
      <c r="D5390" t="s">
        <v>554</v>
      </c>
      <c r="F5390" t="s">
        <v>6537</v>
      </c>
      <c r="G5390" t="s">
        <v>554</v>
      </c>
      <c r="H5390" t="s">
        <v>6537</v>
      </c>
      <c r="I5390" t="s">
        <v>692</v>
      </c>
      <c r="J5390">
        <v>63284520.223541848</v>
      </c>
      <c r="K5390">
        <v>9.4287700000000001</v>
      </c>
      <c r="L5390" s="4">
        <v>46512</v>
      </c>
      <c r="M5390" s="4">
        <v>44777</v>
      </c>
    </row>
    <row r="5391" spans="1:13" x14ac:dyDescent="0.4">
      <c r="A5391">
        <v>210001833</v>
      </c>
      <c r="B5391" t="s">
        <v>2293</v>
      </c>
      <c r="C5391" t="s">
        <v>8422</v>
      </c>
      <c r="D5391" t="s">
        <v>554</v>
      </c>
      <c r="F5391" t="s">
        <v>6538</v>
      </c>
      <c r="G5391" t="s">
        <v>554</v>
      </c>
      <c r="H5391" t="s">
        <v>6538</v>
      </c>
      <c r="I5391" t="s">
        <v>692</v>
      </c>
      <c r="J5391">
        <v>186834631.2862595</v>
      </c>
      <c r="K5391">
        <v>9.6787700000000001</v>
      </c>
      <c r="L5391" s="4">
        <v>46875</v>
      </c>
      <c r="M5391" s="4">
        <v>45139</v>
      </c>
    </row>
    <row r="5392" spans="1:13" x14ac:dyDescent="0.4">
      <c r="A5392">
        <v>210001833</v>
      </c>
      <c r="B5392" t="s">
        <v>2293</v>
      </c>
      <c r="C5392" t="s">
        <v>8422</v>
      </c>
      <c r="D5392" t="s">
        <v>554</v>
      </c>
      <c r="F5392" t="s">
        <v>6542</v>
      </c>
      <c r="G5392" t="s">
        <v>554</v>
      </c>
      <c r="H5392" t="s">
        <v>6542</v>
      </c>
      <c r="I5392" t="s">
        <v>692</v>
      </c>
      <c r="J5392">
        <v>215337290.86152601</v>
      </c>
      <c r="K5392">
        <v>9.1787700000000001</v>
      </c>
      <c r="L5392" s="4">
        <v>46545</v>
      </c>
      <c r="M5392" s="4">
        <v>44810</v>
      </c>
    </row>
    <row r="5393" spans="1:13" x14ac:dyDescent="0.4">
      <c r="A5393">
        <v>210001833</v>
      </c>
      <c r="B5393" t="s">
        <v>2293</v>
      </c>
      <c r="C5393" t="s">
        <v>8422</v>
      </c>
      <c r="D5393" t="s">
        <v>554</v>
      </c>
      <c r="F5393" t="s">
        <v>8491</v>
      </c>
      <c r="G5393" t="s">
        <v>554</v>
      </c>
      <c r="H5393" t="s">
        <v>8491</v>
      </c>
      <c r="I5393" t="s">
        <v>692</v>
      </c>
      <c r="J5393">
        <v>277198636.63751793</v>
      </c>
      <c r="K5393">
        <v>8.6787700000000001</v>
      </c>
      <c r="L5393" s="4">
        <v>47485</v>
      </c>
      <c r="M5393" s="4">
        <v>45751</v>
      </c>
    </row>
    <row r="5394" spans="1:13" x14ac:dyDescent="0.4">
      <c r="A5394">
        <v>210001833</v>
      </c>
      <c r="B5394" t="s">
        <v>2293</v>
      </c>
      <c r="C5394" t="s">
        <v>8422</v>
      </c>
      <c r="D5394" t="s">
        <v>554</v>
      </c>
      <c r="F5394" t="s">
        <v>8492</v>
      </c>
      <c r="G5394" t="s">
        <v>554</v>
      </c>
      <c r="H5394" t="s">
        <v>8492</v>
      </c>
      <c r="I5394" t="s">
        <v>692</v>
      </c>
      <c r="J5394">
        <v>241028866.2875793</v>
      </c>
      <c r="K5394">
        <v>8.4287700000000001</v>
      </c>
      <c r="L5394" s="4">
        <v>47486</v>
      </c>
      <c r="M5394" s="4">
        <v>45751</v>
      </c>
    </row>
    <row r="5395" spans="1:13" x14ac:dyDescent="0.4">
      <c r="A5395">
        <v>210001833</v>
      </c>
      <c r="B5395" t="s">
        <v>2293</v>
      </c>
      <c r="C5395" t="s">
        <v>8422</v>
      </c>
      <c r="D5395" t="s">
        <v>554</v>
      </c>
      <c r="F5395" t="s">
        <v>8493</v>
      </c>
      <c r="G5395" t="s">
        <v>554</v>
      </c>
      <c r="H5395" t="s">
        <v>8493</v>
      </c>
      <c r="I5395" t="s">
        <v>692</v>
      </c>
      <c r="J5395">
        <v>1232619115.789535</v>
      </c>
      <c r="K5395">
        <v>9.1787700000000001</v>
      </c>
      <c r="L5395" s="4">
        <v>47472</v>
      </c>
      <c r="M5395" s="4">
        <v>44974</v>
      </c>
    </row>
    <row r="5396" spans="1:13" x14ac:dyDescent="0.4">
      <c r="A5396">
        <v>210001833</v>
      </c>
      <c r="B5396" t="s">
        <v>2293</v>
      </c>
      <c r="C5396" t="s">
        <v>8422</v>
      </c>
      <c r="D5396" t="s">
        <v>554</v>
      </c>
      <c r="F5396" t="s">
        <v>6539</v>
      </c>
      <c r="G5396" t="s">
        <v>554</v>
      </c>
      <c r="H5396" t="s">
        <v>6539</v>
      </c>
      <c r="I5396" t="s">
        <v>692</v>
      </c>
      <c r="J5396">
        <v>805121774.89129984</v>
      </c>
      <c r="K5396">
        <v>9.6787700000000001</v>
      </c>
      <c r="L5396" s="4">
        <v>46775</v>
      </c>
      <c r="M5396" s="4">
        <v>45040</v>
      </c>
    </row>
    <row r="5397" spans="1:13" x14ac:dyDescent="0.4">
      <c r="A5397">
        <v>210001833</v>
      </c>
      <c r="B5397" t="s">
        <v>2293</v>
      </c>
      <c r="C5397" t="s">
        <v>8422</v>
      </c>
      <c r="D5397" t="s">
        <v>554</v>
      </c>
      <c r="F5397" t="s">
        <v>6543</v>
      </c>
      <c r="G5397" t="s">
        <v>554</v>
      </c>
      <c r="H5397" t="s">
        <v>6543</v>
      </c>
      <c r="I5397" t="s">
        <v>692</v>
      </c>
      <c r="J5397">
        <v>741810647.73884773</v>
      </c>
      <c r="K5397">
        <v>8.6787700000000001</v>
      </c>
      <c r="L5397" s="4">
        <v>47429</v>
      </c>
      <c r="M5397" s="4">
        <v>44963</v>
      </c>
    </row>
    <row r="5398" spans="1:13" x14ac:dyDescent="0.4">
      <c r="A5398">
        <v>210001833</v>
      </c>
      <c r="B5398" t="s">
        <v>2293</v>
      </c>
      <c r="C5398" t="s">
        <v>8422</v>
      </c>
      <c r="D5398" t="s">
        <v>554</v>
      </c>
      <c r="F5398" t="s">
        <v>6540</v>
      </c>
      <c r="G5398" t="s">
        <v>554</v>
      </c>
      <c r="H5398" t="s">
        <v>6540</v>
      </c>
      <c r="I5398" t="s">
        <v>692</v>
      </c>
      <c r="J5398">
        <v>19716451.467209499</v>
      </c>
      <c r="K5398">
        <v>10.42877</v>
      </c>
      <c r="L5398" s="4">
        <v>47342</v>
      </c>
      <c r="M5398" s="4">
        <v>44510</v>
      </c>
    </row>
    <row r="5399" spans="1:13" x14ac:dyDescent="0.4">
      <c r="A5399">
        <v>210001833</v>
      </c>
      <c r="B5399" t="s">
        <v>2293</v>
      </c>
      <c r="C5399" t="s">
        <v>8422</v>
      </c>
      <c r="D5399" t="s">
        <v>554</v>
      </c>
      <c r="F5399" t="s">
        <v>6541</v>
      </c>
      <c r="G5399" t="s">
        <v>554</v>
      </c>
      <c r="H5399" t="s">
        <v>6541</v>
      </c>
      <c r="I5399" t="s">
        <v>692</v>
      </c>
      <c r="J5399">
        <v>178395765.0455493</v>
      </c>
      <c r="K5399">
        <v>10.42877</v>
      </c>
      <c r="L5399" s="4">
        <v>46616</v>
      </c>
      <c r="M5399" s="4">
        <v>44516</v>
      </c>
    </row>
    <row r="5400" spans="1:13" x14ac:dyDescent="0.4">
      <c r="A5400">
        <v>210001833</v>
      </c>
      <c r="B5400" t="s">
        <v>2293</v>
      </c>
      <c r="C5400" t="s">
        <v>8422</v>
      </c>
      <c r="D5400" t="s">
        <v>554</v>
      </c>
      <c r="F5400" t="s">
        <v>6544</v>
      </c>
      <c r="G5400" t="s">
        <v>554</v>
      </c>
      <c r="H5400" t="s">
        <v>6544</v>
      </c>
      <c r="I5400" t="s">
        <v>692</v>
      </c>
      <c r="J5400">
        <v>274967674.03539753</v>
      </c>
      <c r="K5400">
        <v>9.4287700000000001</v>
      </c>
      <c r="L5400" s="4">
        <v>46510</v>
      </c>
      <c r="M5400" s="4">
        <v>45323</v>
      </c>
    </row>
    <row r="5401" spans="1:13" x14ac:dyDescent="0.4">
      <c r="A5401">
        <v>210001833</v>
      </c>
      <c r="B5401" t="s">
        <v>2293</v>
      </c>
      <c r="C5401" t="s">
        <v>8422</v>
      </c>
      <c r="D5401" t="s">
        <v>554</v>
      </c>
      <c r="F5401" t="s">
        <v>6545</v>
      </c>
      <c r="G5401" t="s">
        <v>554</v>
      </c>
      <c r="H5401" t="s">
        <v>6545</v>
      </c>
      <c r="I5401" t="s">
        <v>692</v>
      </c>
      <c r="J5401">
        <v>19976840.798086129</v>
      </c>
      <c r="K5401">
        <v>10.17877</v>
      </c>
      <c r="L5401" s="4">
        <v>46407</v>
      </c>
      <c r="M5401" s="4">
        <v>44307</v>
      </c>
    </row>
    <row r="5402" spans="1:13" x14ac:dyDescent="0.4">
      <c r="A5402">
        <v>210001833</v>
      </c>
      <c r="B5402" t="s">
        <v>2293</v>
      </c>
      <c r="C5402" t="s">
        <v>8422</v>
      </c>
      <c r="D5402" t="s">
        <v>554</v>
      </c>
      <c r="F5402" t="s">
        <v>6546</v>
      </c>
      <c r="G5402" t="s">
        <v>554</v>
      </c>
      <c r="H5402" t="s">
        <v>6546</v>
      </c>
      <c r="I5402" t="s">
        <v>692</v>
      </c>
      <c r="J5402">
        <v>399200093.81485432</v>
      </c>
      <c r="K5402">
        <v>9.6787700000000001</v>
      </c>
      <c r="L5402" s="4">
        <v>46897</v>
      </c>
      <c r="M5402" s="4">
        <v>44615</v>
      </c>
    </row>
    <row r="5403" spans="1:13" x14ac:dyDescent="0.4">
      <c r="A5403">
        <v>210001833</v>
      </c>
      <c r="B5403" t="s">
        <v>2293</v>
      </c>
      <c r="C5403" t="s">
        <v>8422</v>
      </c>
      <c r="D5403" t="s">
        <v>554</v>
      </c>
      <c r="F5403" t="s">
        <v>8494</v>
      </c>
      <c r="G5403" t="s">
        <v>554</v>
      </c>
      <c r="H5403" t="s">
        <v>8494</v>
      </c>
      <c r="I5403" t="s">
        <v>692</v>
      </c>
      <c r="J5403">
        <v>243457638.79207939</v>
      </c>
      <c r="K5403">
        <v>8.6787700000000001</v>
      </c>
      <c r="L5403" s="4">
        <v>48026</v>
      </c>
      <c r="M5403" s="4">
        <v>45925</v>
      </c>
    </row>
    <row r="5404" spans="1:13" x14ac:dyDescent="0.4">
      <c r="A5404">
        <v>210001833</v>
      </c>
      <c r="B5404" t="s">
        <v>2293</v>
      </c>
      <c r="C5404" t="s">
        <v>8422</v>
      </c>
      <c r="D5404" t="s">
        <v>554</v>
      </c>
      <c r="F5404" t="s">
        <v>6547</v>
      </c>
      <c r="G5404" t="s">
        <v>554</v>
      </c>
      <c r="H5404" t="s">
        <v>6547</v>
      </c>
      <c r="I5404" t="s">
        <v>692</v>
      </c>
      <c r="J5404">
        <v>419915161.84820181</v>
      </c>
      <c r="K5404">
        <v>9.6787700000000001</v>
      </c>
      <c r="L5404" s="4">
        <v>46471</v>
      </c>
      <c r="M5404" s="4">
        <v>44193</v>
      </c>
    </row>
    <row r="5405" spans="1:13" x14ac:dyDescent="0.4">
      <c r="A5405">
        <v>210001833</v>
      </c>
      <c r="B5405" t="s">
        <v>2293</v>
      </c>
      <c r="C5405" t="s">
        <v>8422</v>
      </c>
      <c r="D5405" t="s">
        <v>554</v>
      </c>
      <c r="F5405" t="s">
        <v>8495</v>
      </c>
      <c r="G5405" t="s">
        <v>554</v>
      </c>
      <c r="H5405" t="s">
        <v>8495</v>
      </c>
      <c r="I5405" t="s">
        <v>692</v>
      </c>
      <c r="J5405">
        <v>171405212.5955202</v>
      </c>
      <c r="K5405">
        <v>8.6787700000000001</v>
      </c>
      <c r="L5405" s="4">
        <v>47549</v>
      </c>
      <c r="M5405" s="4">
        <v>45813</v>
      </c>
    </row>
    <row r="5406" spans="1:13" x14ac:dyDescent="0.4">
      <c r="A5406">
        <v>210001833</v>
      </c>
      <c r="B5406" t="s">
        <v>2293</v>
      </c>
      <c r="C5406" t="s">
        <v>8422</v>
      </c>
      <c r="D5406" t="s">
        <v>554</v>
      </c>
      <c r="F5406" t="s">
        <v>8496</v>
      </c>
      <c r="G5406" t="s">
        <v>554</v>
      </c>
      <c r="H5406" t="s">
        <v>8496</v>
      </c>
      <c r="I5406" t="s">
        <v>692</v>
      </c>
      <c r="J5406">
        <v>302313305.71603799</v>
      </c>
      <c r="K5406">
        <v>8.4287700000000001</v>
      </c>
      <c r="L5406" s="4">
        <v>47917</v>
      </c>
      <c r="M5406" s="4">
        <v>45819</v>
      </c>
    </row>
    <row r="5407" spans="1:13" x14ac:dyDescent="0.4">
      <c r="A5407">
        <v>210001833</v>
      </c>
      <c r="B5407" t="s">
        <v>2293</v>
      </c>
      <c r="C5407" t="s">
        <v>8422</v>
      </c>
      <c r="D5407" t="s">
        <v>554</v>
      </c>
      <c r="F5407" t="s">
        <v>8497</v>
      </c>
      <c r="G5407" t="s">
        <v>554</v>
      </c>
      <c r="H5407" t="s">
        <v>8497</v>
      </c>
      <c r="I5407" t="s">
        <v>692</v>
      </c>
      <c r="J5407">
        <v>562220184.20245159</v>
      </c>
      <c r="K5407">
        <v>8.4287700000000001</v>
      </c>
      <c r="L5407" s="4">
        <v>47799</v>
      </c>
      <c r="M5407" s="4">
        <v>44873</v>
      </c>
    </row>
    <row r="5408" spans="1:13" x14ac:dyDescent="0.4">
      <c r="A5408">
        <v>210001833</v>
      </c>
      <c r="B5408" t="s">
        <v>2293</v>
      </c>
      <c r="C5408" t="s">
        <v>8422</v>
      </c>
      <c r="D5408" t="s">
        <v>554</v>
      </c>
      <c r="F5408" t="s">
        <v>6548</v>
      </c>
      <c r="G5408" t="s">
        <v>554</v>
      </c>
      <c r="H5408" t="s">
        <v>6548</v>
      </c>
      <c r="I5408" t="s">
        <v>692</v>
      </c>
      <c r="J5408">
        <v>23791258.02166016</v>
      </c>
      <c r="K5408">
        <v>9.9287700000000001</v>
      </c>
      <c r="L5408" s="4">
        <v>46559</v>
      </c>
      <c r="M5408" s="4">
        <v>44363</v>
      </c>
    </row>
    <row r="5409" spans="1:13" x14ac:dyDescent="0.4">
      <c r="A5409">
        <v>210001833</v>
      </c>
      <c r="B5409" t="s">
        <v>2293</v>
      </c>
      <c r="C5409" t="s">
        <v>8422</v>
      </c>
      <c r="D5409" t="s">
        <v>554</v>
      </c>
      <c r="F5409" t="s">
        <v>6549</v>
      </c>
      <c r="G5409" t="s">
        <v>554</v>
      </c>
      <c r="H5409" t="s">
        <v>6549</v>
      </c>
      <c r="I5409" t="s">
        <v>692</v>
      </c>
      <c r="J5409">
        <v>1727258.3916662249</v>
      </c>
      <c r="K5409">
        <v>9.4287700000000001</v>
      </c>
      <c r="L5409" s="4">
        <v>46324</v>
      </c>
      <c r="M5409" s="4">
        <v>44589</v>
      </c>
    </row>
    <row r="5410" spans="1:13" x14ac:dyDescent="0.4">
      <c r="A5410">
        <v>210001833</v>
      </c>
      <c r="B5410" t="s">
        <v>2293</v>
      </c>
      <c r="C5410" t="s">
        <v>8422</v>
      </c>
      <c r="D5410" t="s">
        <v>554</v>
      </c>
      <c r="F5410" t="s">
        <v>8500</v>
      </c>
      <c r="G5410" t="s">
        <v>554</v>
      </c>
      <c r="H5410" t="s">
        <v>8500</v>
      </c>
      <c r="I5410" t="s">
        <v>692</v>
      </c>
      <c r="J5410">
        <v>2459538.8737326399</v>
      </c>
      <c r="K5410">
        <v>9.4287700000000001</v>
      </c>
      <c r="L5410" s="4">
        <v>46583</v>
      </c>
      <c r="M5410" s="4">
        <v>45581</v>
      </c>
    </row>
    <row r="5411" spans="1:13" x14ac:dyDescent="0.4">
      <c r="A5411">
        <v>210001833</v>
      </c>
      <c r="B5411" t="s">
        <v>2293</v>
      </c>
      <c r="C5411" t="s">
        <v>8422</v>
      </c>
      <c r="D5411" t="s">
        <v>554</v>
      </c>
      <c r="F5411" t="s">
        <v>6550</v>
      </c>
      <c r="G5411" t="s">
        <v>554</v>
      </c>
      <c r="H5411" t="s">
        <v>6550</v>
      </c>
      <c r="I5411" t="s">
        <v>692</v>
      </c>
      <c r="J5411">
        <v>91267264.699018598</v>
      </c>
      <c r="K5411">
        <v>9.6787700000000001</v>
      </c>
      <c r="L5411" s="4">
        <v>46484</v>
      </c>
      <c r="M5411" s="4">
        <v>44749</v>
      </c>
    </row>
    <row r="5412" spans="1:13" x14ac:dyDescent="0.4">
      <c r="A5412">
        <v>210001833</v>
      </c>
      <c r="B5412" t="s">
        <v>2293</v>
      </c>
      <c r="C5412" t="s">
        <v>8422</v>
      </c>
      <c r="D5412" t="s">
        <v>554</v>
      </c>
      <c r="F5412" t="s">
        <v>8514</v>
      </c>
      <c r="G5412" t="s">
        <v>554</v>
      </c>
      <c r="H5412" t="s">
        <v>8514</v>
      </c>
      <c r="I5412" t="s">
        <v>692</v>
      </c>
      <c r="J5412">
        <v>541810338.15385056</v>
      </c>
      <c r="K5412">
        <v>8.9287700000000001</v>
      </c>
      <c r="L5412" s="4">
        <v>46603</v>
      </c>
      <c r="M5412" s="4">
        <v>44778</v>
      </c>
    </row>
    <row r="5413" spans="1:13" x14ac:dyDescent="0.4">
      <c r="A5413">
        <v>210001833</v>
      </c>
      <c r="B5413" t="s">
        <v>2293</v>
      </c>
      <c r="C5413" t="s">
        <v>8422</v>
      </c>
      <c r="D5413" t="s">
        <v>554</v>
      </c>
      <c r="F5413" t="s">
        <v>6557</v>
      </c>
      <c r="G5413" t="s">
        <v>554</v>
      </c>
      <c r="H5413" t="s">
        <v>6557</v>
      </c>
      <c r="I5413" t="s">
        <v>692</v>
      </c>
      <c r="J5413">
        <v>46854828.703481913</v>
      </c>
      <c r="K5413">
        <v>8.9287700000000001</v>
      </c>
      <c r="L5413" s="4">
        <v>46230</v>
      </c>
      <c r="M5413" s="4">
        <v>44314</v>
      </c>
    </row>
    <row r="5414" spans="1:13" x14ac:dyDescent="0.4">
      <c r="A5414">
        <v>210001833</v>
      </c>
      <c r="B5414" t="s">
        <v>2293</v>
      </c>
      <c r="C5414" t="s">
        <v>8422</v>
      </c>
      <c r="D5414" t="s">
        <v>554</v>
      </c>
      <c r="F5414" t="s">
        <v>9800</v>
      </c>
      <c r="G5414" t="s">
        <v>554</v>
      </c>
      <c r="H5414" t="s">
        <v>9800</v>
      </c>
      <c r="I5414" t="s">
        <v>692</v>
      </c>
      <c r="J5414">
        <v>62835525.630235501</v>
      </c>
      <c r="K5414">
        <v>9.1787700000000001</v>
      </c>
      <c r="L5414" s="4">
        <v>47702</v>
      </c>
      <c r="M5414" s="4">
        <v>45877</v>
      </c>
    </row>
    <row r="5415" spans="1:13" x14ac:dyDescent="0.4">
      <c r="A5415">
        <v>210001833</v>
      </c>
      <c r="B5415" t="s">
        <v>2293</v>
      </c>
      <c r="C5415" t="s">
        <v>8422</v>
      </c>
      <c r="D5415" t="s">
        <v>554</v>
      </c>
      <c r="F5415" t="s">
        <v>8498</v>
      </c>
      <c r="G5415" t="s">
        <v>554</v>
      </c>
      <c r="H5415" t="s">
        <v>8498</v>
      </c>
      <c r="I5415" t="s">
        <v>692</v>
      </c>
      <c r="J5415">
        <v>12724789.57697127</v>
      </c>
      <c r="K5415">
        <v>8.9287700000000001</v>
      </c>
      <c r="L5415" s="4">
        <v>47102</v>
      </c>
      <c r="M5415" s="4">
        <v>45001</v>
      </c>
    </row>
    <row r="5416" spans="1:13" x14ac:dyDescent="0.4">
      <c r="A5416">
        <v>210001833</v>
      </c>
      <c r="B5416" t="s">
        <v>2293</v>
      </c>
      <c r="C5416" t="s">
        <v>8422</v>
      </c>
      <c r="D5416" t="s">
        <v>554</v>
      </c>
      <c r="F5416" t="s">
        <v>6552</v>
      </c>
      <c r="G5416" t="s">
        <v>554</v>
      </c>
      <c r="H5416" t="s">
        <v>6552</v>
      </c>
      <c r="I5416" t="s">
        <v>692</v>
      </c>
      <c r="J5416">
        <v>191983020.37884229</v>
      </c>
      <c r="K5416">
        <v>9.6787700000000001</v>
      </c>
      <c r="L5416" s="4">
        <v>47088</v>
      </c>
      <c r="M5416" s="4">
        <v>45351</v>
      </c>
    </row>
    <row r="5417" spans="1:13" x14ac:dyDescent="0.4">
      <c r="A5417">
        <v>210001833</v>
      </c>
      <c r="B5417" t="s">
        <v>2293</v>
      </c>
      <c r="C5417" t="s">
        <v>8422</v>
      </c>
      <c r="D5417" t="s">
        <v>554</v>
      </c>
      <c r="F5417" t="s">
        <v>6559</v>
      </c>
      <c r="G5417" t="s">
        <v>554</v>
      </c>
      <c r="H5417" t="s">
        <v>6559</v>
      </c>
      <c r="I5417" t="s">
        <v>692</v>
      </c>
      <c r="J5417">
        <v>588488328.74719417</v>
      </c>
      <c r="K5417">
        <v>9.1787700000000001</v>
      </c>
      <c r="L5417" s="4">
        <v>47109</v>
      </c>
      <c r="M5417" s="4">
        <v>45372</v>
      </c>
    </row>
    <row r="5418" spans="1:13" x14ac:dyDescent="0.4">
      <c r="A5418">
        <v>210001833</v>
      </c>
      <c r="B5418" t="s">
        <v>2293</v>
      </c>
      <c r="C5418" t="s">
        <v>8422</v>
      </c>
      <c r="D5418" t="s">
        <v>554</v>
      </c>
      <c r="F5418" t="s">
        <v>6560</v>
      </c>
      <c r="G5418" t="s">
        <v>554</v>
      </c>
      <c r="H5418" t="s">
        <v>6560</v>
      </c>
      <c r="I5418" t="s">
        <v>692</v>
      </c>
      <c r="J5418">
        <v>290632296.6117112</v>
      </c>
      <c r="K5418">
        <v>11.42877</v>
      </c>
      <c r="L5418" s="4">
        <v>46154</v>
      </c>
      <c r="M5418" s="4">
        <v>45148</v>
      </c>
    </row>
    <row r="5419" spans="1:13" x14ac:dyDescent="0.4">
      <c r="A5419">
        <v>210001833</v>
      </c>
      <c r="B5419" t="s">
        <v>2293</v>
      </c>
      <c r="C5419" t="s">
        <v>8422</v>
      </c>
      <c r="D5419" t="s">
        <v>554</v>
      </c>
      <c r="F5419" t="s">
        <v>6554</v>
      </c>
      <c r="G5419" t="s">
        <v>554</v>
      </c>
      <c r="H5419" t="s">
        <v>6554</v>
      </c>
      <c r="I5419" t="s">
        <v>692</v>
      </c>
      <c r="J5419">
        <v>305405480.35155052</v>
      </c>
      <c r="K5419">
        <v>9.1787700000000001</v>
      </c>
      <c r="L5419" s="4">
        <v>46942</v>
      </c>
      <c r="M5419" s="4">
        <v>44841</v>
      </c>
    </row>
    <row r="5420" spans="1:13" x14ac:dyDescent="0.4">
      <c r="A5420">
        <v>210001833</v>
      </c>
      <c r="B5420" t="s">
        <v>2293</v>
      </c>
      <c r="C5420" t="s">
        <v>8422</v>
      </c>
      <c r="D5420" t="s">
        <v>554</v>
      </c>
      <c r="F5420" t="s">
        <v>8499</v>
      </c>
      <c r="G5420" t="s">
        <v>554</v>
      </c>
      <c r="H5420" t="s">
        <v>8499</v>
      </c>
      <c r="I5420" t="s">
        <v>692</v>
      </c>
      <c r="J5420">
        <v>555374183.82917094</v>
      </c>
      <c r="K5420">
        <v>8.6787700000000001</v>
      </c>
      <c r="L5420" s="4">
        <v>47416</v>
      </c>
      <c r="M5420" s="4">
        <v>45680</v>
      </c>
    </row>
    <row r="5421" spans="1:13" x14ac:dyDescent="0.4">
      <c r="A5421">
        <v>210001833</v>
      </c>
      <c r="B5421" t="s">
        <v>2293</v>
      </c>
      <c r="C5421" t="s">
        <v>8422</v>
      </c>
      <c r="D5421" t="s">
        <v>554</v>
      </c>
      <c r="F5421" t="s">
        <v>8501</v>
      </c>
      <c r="G5421" t="s">
        <v>554</v>
      </c>
      <c r="H5421" t="s">
        <v>8501</v>
      </c>
      <c r="I5421" t="s">
        <v>692</v>
      </c>
      <c r="J5421">
        <v>270691938.42519718</v>
      </c>
      <c r="K5421">
        <v>9.1787700000000001</v>
      </c>
      <c r="L5421" s="4">
        <v>47580</v>
      </c>
      <c r="M5421" s="4">
        <v>45845</v>
      </c>
    </row>
    <row r="5422" spans="1:13" x14ac:dyDescent="0.4">
      <c r="A5422">
        <v>210001833</v>
      </c>
      <c r="B5422" t="s">
        <v>2293</v>
      </c>
      <c r="C5422" t="s">
        <v>8422</v>
      </c>
      <c r="D5422" t="s">
        <v>554</v>
      </c>
      <c r="F5422" t="s">
        <v>6555</v>
      </c>
      <c r="G5422" t="s">
        <v>554</v>
      </c>
      <c r="H5422" t="s">
        <v>6555</v>
      </c>
      <c r="I5422" t="s">
        <v>692</v>
      </c>
      <c r="J5422">
        <v>193131875.3830317</v>
      </c>
      <c r="K5422">
        <v>8.9287700000000001</v>
      </c>
      <c r="L5422" s="4">
        <v>46721</v>
      </c>
      <c r="M5422" s="4">
        <v>44986</v>
      </c>
    </row>
    <row r="5423" spans="1:13" x14ac:dyDescent="0.4">
      <c r="A5423">
        <v>210001833</v>
      </c>
      <c r="B5423" t="s">
        <v>2293</v>
      </c>
      <c r="C5423" t="s">
        <v>8422</v>
      </c>
      <c r="D5423" t="s">
        <v>554</v>
      </c>
      <c r="F5423" t="s">
        <v>9801</v>
      </c>
      <c r="G5423" t="s">
        <v>554</v>
      </c>
      <c r="H5423" t="s">
        <v>9801</v>
      </c>
      <c r="I5423" t="s">
        <v>692</v>
      </c>
      <c r="J5423">
        <v>95180597.11870943</v>
      </c>
      <c r="K5423">
        <v>9.1787700000000001</v>
      </c>
      <c r="L5423" s="4">
        <v>48059</v>
      </c>
      <c r="M5423" s="4">
        <v>45869</v>
      </c>
    </row>
    <row r="5424" spans="1:13" x14ac:dyDescent="0.4">
      <c r="A5424">
        <v>210001833</v>
      </c>
      <c r="B5424" t="s">
        <v>2293</v>
      </c>
      <c r="C5424" t="s">
        <v>8422</v>
      </c>
      <c r="D5424" t="s">
        <v>554</v>
      </c>
      <c r="F5424" t="s">
        <v>8502</v>
      </c>
      <c r="G5424" t="s">
        <v>554</v>
      </c>
      <c r="H5424" t="s">
        <v>8502</v>
      </c>
      <c r="I5424" t="s">
        <v>692</v>
      </c>
      <c r="J5424">
        <v>430126483.25622511</v>
      </c>
      <c r="K5424">
        <v>8.4287700000000001</v>
      </c>
      <c r="L5424" s="4">
        <v>47595</v>
      </c>
      <c r="M5424" s="4">
        <v>44896</v>
      </c>
    </row>
    <row r="5425" spans="1:13" x14ac:dyDescent="0.4">
      <c r="A5425">
        <v>210001833</v>
      </c>
      <c r="B5425" t="s">
        <v>2293</v>
      </c>
      <c r="C5425" t="s">
        <v>8422</v>
      </c>
      <c r="D5425" t="s">
        <v>554</v>
      </c>
      <c r="F5425" t="s">
        <v>6561</v>
      </c>
      <c r="G5425" t="s">
        <v>554</v>
      </c>
      <c r="H5425" t="s">
        <v>6561</v>
      </c>
      <c r="I5425" t="s">
        <v>692</v>
      </c>
      <c r="J5425">
        <v>3571594.9542317232</v>
      </c>
      <c r="K5425">
        <v>10.42877</v>
      </c>
      <c r="L5425" s="4">
        <v>46692</v>
      </c>
      <c r="M5425" s="4">
        <v>44592</v>
      </c>
    </row>
    <row r="5426" spans="1:13" x14ac:dyDescent="0.4">
      <c r="A5426">
        <v>210001833</v>
      </c>
      <c r="B5426" t="s">
        <v>2293</v>
      </c>
      <c r="C5426" t="s">
        <v>8422</v>
      </c>
      <c r="D5426" t="s">
        <v>554</v>
      </c>
      <c r="F5426" t="s">
        <v>8506</v>
      </c>
      <c r="G5426" t="s">
        <v>554</v>
      </c>
      <c r="H5426" t="s">
        <v>8506</v>
      </c>
      <c r="I5426" t="s">
        <v>692</v>
      </c>
      <c r="J5426">
        <v>1720779.7560161781</v>
      </c>
      <c r="K5426">
        <v>9.1787700000000001</v>
      </c>
      <c r="L5426" s="4">
        <v>47199</v>
      </c>
      <c r="M5426" s="4">
        <v>45463</v>
      </c>
    </row>
    <row r="5427" spans="1:13" x14ac:dyDescent="0.4">
      <c r="A5427">
        <v>210001833</v>
      </c>
      <c r="B5427" t="s">
        <v>2293</v>
      </c>
      <c r="C5427" t="s">
        <v>8422</v>
      </c>
      <c r="D5427" t="s">
        <v>554</v>
      </c>
      <c r="F5427" t="s">
        <v>9802</v>
      </c>
      <c r="G5427" t="s">
        <v>554</v>
      </c>
      <c r="H5427" t="s">
        <v>9802</v>
      </c>
      <c r="I5427" t="s">
        <v>692</v>
      </c>
      <c r="J5427">
        <v>271601787.39531559</v>
      </c>
      <c r="K5427">
        <v>8.6787700000000001</v>
      </c>
      <c r="L5427" s="4">
        <v>47735</v>
      </c>
      <c r="M5427" s="4">
        <v>45910</v>
      </c>
    </row>
    <row r="5428" spans="1:13" x14ac:dyDescent="0.4">
      <c r="A5428">
        <v>210001833</v>
      </c>
      <c r="B5428" t="s">
        <v>2293</v>
      </c>
      <c r="C5428" t="s">
        <v>8422</v>
      </c>
      <c r="D5428" t="s">
        <v>554</v>
      </c>
      <c r="F5428" t="s">
        <v>8503</v>
      </c>
      <c r="G5428" t="s">
        <v>554</v>
      </c>
      <c r="H5428" t="s">
        <v>8503</v>
      </c>
      <c r="I5428" t="s">
        <v>692</v>
      </c>
      <c r="J5428">
        <v>333884786.18907052</v>
      </c>
      <c r="K5428">
        <v>8.4287700000000001</v>
      </c>
      <c r="L5428" s="4">
        <v>48012</v>
      </c>
      <c r="M5428" s="4">
        <v>45911</v>
      </c>
    </row>
    <row r="5429" spans="1:13" x14ac:dyDescent="0.4">
      <c r="A5429">
        <v>210001833</v>
      </c>
      <c r="B5429" t="s">
        <v>2293</v>
      </c>
      <c r="C5429" t="s">
        <v>8422</v>
      </c>
      <c r="D5429" t="s">
        <v>554</v>
      </c>
      <c r="F5429" t="s">
        <v>8504</v>
      </c>
      <c r="G5429" t="s">
        <v>554</v>
      </c>
      <c r="H5429" t="s">
        <v>8504</v>
      </c>
      <c r="I5429" t="s">
        <v>692</v>
      </c>
      <c r="J5429">
        <v>1091972540.9216659</v>
      </c>
      <c r="K5429">
        <v>8.6787700000000001</v>
      </c>
      <c r="L5429" s="4">
        <v>47457</v>
      </c>
      <c r="M5429" s="4">
        <v>44869</v>
      </c>
    </row>
    <row r="5430" spans="1:13" x14ac:dyDescent="0.4">
      <c r="A5430">
        <v>210001833</v>
      </c>
      <c r="B5430" t="s">
        <v>2293</v>
      </c>
      <c r="C5430" t="s">
        <v>8422</v>
      </c>
      <c r="D5430" t="s">
        <v>554</v>
      </c>
      <c r="F5430" t="s">
        <v>8505</v>
      </c>
      <c r="G5430" t="s">
        <v>554</v>
      </c>
      <c r="H5430" t="s">
        <v>8505</v>
      </c>
      <c r="I5430" t="s">
        <v>692</v>
      </c>
      <c r="J5430">
        <v>216247574.81416571</v>
      </c>
      <c r="K5430">
        <v>9.6787700000000001</v>
      </c>
      <c r="L5430" s="4">
        <v>46685</v>
      </c>
      <c r="M5430" s="4">
        <v>45680</v>
      </c>
    </row>
    <row r="5431" spans="1:13" x14ac:dyDescent="0.4">
      <c r="A5431">
        <v>210001833</v>
      </c>
      <c r="B5431" t="s">
        <v>2293</v>
      </c>
      <c r="C5431" t="s">
        <v>8422</v>
      </c>
      <c r="D5431" t="s">
        <v>554</v>
      </c>
      <c r="F5431" t="s">
        <v>6564</v>
      </c>
      <c r="G5431" t="s">
        <v>554</v>
      </c>
      <c r="H5431" t="s">
        <v>6564</v>
      </c>
      <c r="I5431" t="s">
        <v>692</v>
      </c>
      <c r="J5431">
        <v>273515280.62944943</v>
      </c>
      <c r="K5431">
        <v>9.1787700000000001</v>
      </c>
      <c r="L5431" s="4">
        <v>46763</v>
      </c>
      <c r="M5431" s="4">
        <v>45027</v>
      </c>
    </row>
    <row r="5432" spans="1:13" x14ac:dyDescent="0.4">
      <c r="A5432">
        <v>210001833</v>
      </c>
      <c r="B5432" t="s">
        <v>2293</v>
      </c>
      <c r="C5432" t="s">
        <v>8422</v>
      </c>
      <c r="D5432" t="s">
        <v>554</v>
      </c>
      <c r="F5432" t="s">
        <v>6562</v>
      </c>
      <c r="G5432" t="s">
        <v>554</v>
      </c>
      <c r="H5432" t="s">
        <v>6562</v>
      </c>
      <c r="I5432" t="s">
        <v>692</v>
      </c>
      <c r="J5432">
        <v>196205988.63928679</v>
      </c>
      <c r="K5432">
        <v>8.9287700000000001</v>
      </c>
      <c r="L5432" s="4">
        <v>46568</v>
      </c>
      <c r="M5432" s="4">
        <v>45015</v>
      </c>
    </row>
    <row r="5433" spans="1:13" x14ac:dyDescent="0.4">
      <c r="A5433">
        <v>210001833</v>
      </c>
      <c r="B5433" t="s">
        <v>2293</v>
      </c>
      <c r="C5433" t="s">
        <v>8422</v>
      </c>
      <c r="D5433" t="s">
        <v>554</v>
      </c>
      <c r="F5433" t="s">
        <v>6565</v>
      </c>
      <c r="G5433" t="s">
        <v>554</v>
      </c>
      <c r="H5433" t="s">
        <v>6565</v>
      </c>
      <c r="I5433" t="s">
        <v>692</v>
      </c>
      <c r="J5433">
        <v>78382137.747301698</v>
      </c>
      <c r="K5433">
        <v>8.9287700000000001</v>
      </c>
      <c r="L5433" s="4">
        <v>47129</v>
      </c>
      <c r="M5433" s="4">
        <v>45392</v>
      </c>
    </row>
    <row r="5434" spans="1:13" x14ac:dyDescent="0.4">
      <c r="A5434">
        <v>210001833</v>
      </c>
      <c r="B5434" t="s">
        <v>2293</v>
      </c>
      <c r="C5434" t="s">
        <v>8422</v>
      </c>
      <c r="D5434" t="s">
        <v>554</v>
      </c>
      <c r="F5434" t="s">
        <v>9803</v>
      </c>
      <c r="G5434" t="s">
        <v>554</v>
      </c>
      <c r="H5434" t="s">
        <v>9803</v>
      </c>
      <c r="I5434" t="s">
        <v>692</v>
      </c>
      <c r="J5434">
        <v>245348998.28851211</v>
      </c>
      <c r="K5434">
        <v>8.6787700000000001</v>
      </c>
      <c r="L5434" s="4">
        <v>48060</v>
      </c>
      <c r="M5434" s="4">
        <v>45870</v>
      </c>
    </row>
    <row r="5435" spans="1:13" x14ac:dyDescent="0.4">
      <c r="A5435">
        <v>210001833</v>
      </c>
      <c r="B5435" t="s">
        <v>2293</v>
      </c>
      <c r="C5435" t="s">
        <v>8422</v>
      </c>
      <c r="D5435" t="s">
        <v>554</v>
      </c>
      <c r="F5435" t="s">
        <v>6566</v>
      </c>
      <c r="G5435" t="s">
        <v>554</v>
      </c>
      <c r="H5435" t="s">
        <v>6566</v>
      </c>
      <c r="I5435" t="s">
        <v>692</v>
      </c>
      <c r="J5435">
        <v>380941371.65302128</v>
      </c>
      <c r="K5435">
        <v>9.6787700000000001</v>
      </c>
      <c r="L5435" s="4">
        <v>46104</v>
      </c>
      <c r="M5435" s="4">
        <v>44369</v>
      </c>
    </row>
    <row r="5436" spans="1:13" x14ac:dyDescent="0.4">
      <c r="A5436">
        <v>210001833</v>
      </c>
      <c r="B5436" t="s">
        <v>2293</v>
      </c>
      <c r="C5436" t="s">
        <v>8422</v>
      </c>
      <c r="D5436" t="s">
        <v>554</v>
      </c>
      <c r="F5436" t="s">
        <v>6567</v>
      </c>
      <c r="G5436" t="s">
        <v>554</v>
      </c>
      <c r="H5436" t="s">
        <v>6567</v>
      </c>
      <c r="I5436" t="s">
        <v>692</v>
      </c>
      <c r="J5436">
        <v>511282190.36478227</v>
      </c>
      <c r="K5436">
        <v>9.9287700000000001</v>
      </c>
      <c r="L5436" s="4">
        <v>47057</v>
      </c>
      <c r="M5436" s="4">
        <v>44967</v>
      </c>
    </row>
    <row r="5437" spans="1:13" x14ac:dyDescent="0.4">
      <c r="A5437">
        <v>210001833</v>
      </c>
      <c r="B5437" t="s">
        <v>2293</v>
      </c>
      <c r="C5437" t="s">
        <v>8422</v>
      </c>
      <c r="D5437" t="s">
        <v>554</v>
      </c>
      <c r="F5437" t="s">
        <v>8507</v>
      </c>
      <c r="G5437" t="s">
        <v>554</v>
      </c>
      <c r="H5437" t="s">
        <v>8507</v>
      </c>
      <c r="I5437" t="s">
        <v>692</v>
      </c>
      <c r="J5437">
        <v>291130867.26004332</v>
      </c>
      <c r="K5437">
        <v>8.6787700000000001</v>
      </c>
      <c r="L5437" s="4">
        <v>47314</v>
      </c>
      <c r="M5437" s="4">
        <v>45580</v>
      </c>
    </row>
    <row r="5438" spans="1:13" x14ac:dyDescent="0.4">
      <c r="A5438">
        <v>210001833</v>
      </c>
      <c r="B5438" t="s">
        <v>2293</v>
      </c>
      <c r="C5438" t="s">
        <v>8422</v>
      </c>
      <c r="D5438" t="s">
        <v>554</v>
      </c>
      <c r="F5438" t="s">
        <v>6568</v>
      </c>
      <c r="G5438" t="s">
        <v>554</v>
      </c>
      <c r="H5438" t="s">
        <v>6568</v>
      </c>
      <c r="I5438" t="s">
        <v>692</v>
      </c>
      <c r="J5438">
        <v>329759911.82310277</v>
      </c>
      <c r="K5438">
        <v>9.4287700000000001</v>
      </c>
      <c r="L5438" s="4">
        <v>46280</v>
      </c>
      <c r="M5438" s="4">
        <v>44910</v>
      </c>
    </row>
    <row r="5439" spans="1:13" x14ac:dyDescent="0.4">
      <c r="A5439">
        <v>210001833</v>
      </c>
      <c r="B5439" t="s">
        <v>2293</v>
      </c>
      <c r="C5439" t="s">
        <v>8422</v>
      </c>
      <c r="D5439" t="s">
        <v>554</v>
      </c>
      <c r="F5439" t="s">
        <v>8508</v>
      </c>
      <c r="G5439" t="s">
        <v>554</v>
      </c>
      <c r="H5439" t="s">
        <v>8508</v>
      </c>
      <c r="I5439" t="s">
        <v>692</v>
      </c>
      <c r="J5439">
        <v>549520492.5620321</v>
      </c>
      <c r="K5439">
        <v>8.9287700000000001</v>
      </c>
      <c r="L5439" s="4">
        <v>47655</v>
      </c>
      <c r="M5439" s="4">
        <v>45554</v>
      </c>
    </row>
    <row r="5440" spans="1:13" x14ac:dyDescent="0.4">
      <c r="A5440">
        <v>210001833</v>
      </c>
      <c r="B5440" t="s">
        <v>2293</v>
      </c>
      <c r="C5440" t="s">
        <v>8422</v>
      </c>
      <c r="D5440" t="s">
        <v>554</v>
      </c>
      <c r="F5440" t="s">
        <v>8511</v>
      </c>
      <c r="G5440" t="s">
        <v>554</v>
      </c>
      <c r="H5440" t="s">
        <v>8511</v>
      </c>
      <c r="I5440" t="s">
        <v>692</v>
      </c>
      <c r="J5440">
        <v>313199005.41363382</v>
      </c>
      <c r="K5440">
        <v>8.4287700000000001</v>
      </c>
      <c r="L5440" s="4">
        <v>47471</v>
      </c>
      <c r="M5440" s="4">
        <v>45735</v>
      </c>
    </row>
    <row r="5441" spans="1:13" x14ac:dyDescent="0.4">
      <c r="A5441">
        <v>210001833</v>
      </c>
      <c r="B5441" t="s">
        <v>2293</v>
      </c>
      <c r="C5441" t="s">
        <v>8422</v>
      </c>
      <c r="D5441" t="s">
        <v>554</v>
      </c>
      <c r="F5441" t="s">
        <v>8509</v>
      </c>
      <c r="G5441" t="s">
        <v>554</v>
      </c>
      <c r="H5441" t="s">
        <v>8509</v>
      </c>
      <c r="I5441" t="s">
        <v>692</v>
      </c>
      <c r="J5441">
        <v>102736170.9473207</v>
      </c>
      <c r="K5441">
        <v>8.9287700000000001</v>
      </c>
      <c r="L5441" s="4">
        <v>46243</v>
      </c>
      <c r="M5441" s="4">
        <v>45476</v>
      </c>
    </row>
    <row r="5442" spans="1:13" x14ac:dyDescent="0.4">
      <c r="A5442">
        <v>210001833</v>
      </c>
      <c r="B5442" t="s">
        <v>2293</v>
      </c>
      <c r="C5442" t="s">
        <v>8422</v>
      </c>
      <c r="D5442" t="s">
        <v>554</v>
      </c>
      <c r="F5442" t="s">
        <v>9804</v>
      </c>
      <c r="G5442" t="s">
        <v>554</v>
      </c>
      <c r="H5442" t="s">
        <v>9804</v>
      </c>
      <c r="I5442" t="s">
        <v>692</v>
      </c>
      <c r="J5442">
        <v>1204902091.4219</v>
      </c>
      <c r="K5442">
        <v>8.6787700000000001</v>
      </c>
      <c r="L5442" s="4">
        <v>46351</v>
      </c>
      <c r="M5442" s="4">
        <v>43796</v>
      </c>
    </row>
    <row r="5443" spans="1:13" x14ac:dyDescent="0.4">
      <c r="A5443">
        <v>210001833</v>
      </c>
      <c r="B5443" t="s">
        <v>2293</v>
      </c>
      <c r="C5443" t="s">
        <v>8422</v>
      </c>
      <c r="D5443" t="s">
        <v>554</v>
      </c>
      <c r="F5443" t="s">
        <v>6569</v>
      </c>
      <c r="G5443" t="s">
        <v>554</v>
      </c>
      <c r="H5443" t="s">
        <v>6569</v>
      </c>
      <c r="I5443" t="s">
        <v>692</v>
      </c>
      <c r="J5443">
        <v>121704476.8094112</v>
      </c>
      <c r="K5443">
        <v>10.42877</v>
      </c>
      <c r="L5443" s="4">
        <v>46997</v>
      </c>
      <c r="M5443" s="4">
        <v>45260</v>
      </c>
    </row>
    <row r="5444" spans="1:13" x14ac:dyDescent="0.4">
      <c r="A5444">
        <v>210001833</v>
      </c>
      <c r="B5444" t="s">
        <v>2293</v>
      </c>
      <c r="C5444" t="s">
        <v>8422</v>
      </c>
      <c r="D5444" t="s">
        <v>554</v>
      </c>
      <c r="F5444" t="s">
        <v>8512</v>
      </c>
      <c r="G5444" t="s">
        <v>554</v>
      </c>
      <c r="H5444" t="s">
        <v>8512</v>
      </c>
      <c r="I5444" t="s">
        <v>692</v>
      </c>
      <c r="J5444">
        <v>242589817.07334739</v>
      </c>
      <c r="K5444">
        <v>8.9287700000000001</v>
      </c>
      <c r="L5444" s="4">
        <v>47447</v>
      </c>
      <c r="M5444" s="4">
        <v>45712</v>
      </c>
    </row>
    <row r="5445" spans="1:13" x14ac:dyDescent="0.4">
      <c r="A5445">
        <v>210001833</v>
      </c>
      <c r="B5445" t="s">
        <v>2293</v>
      </c>
      <c r="C5445" t="s">
        <v>8422</v>
      </c>
      <c r="D5445" t="s">
        <v>554</v>
      </c>
      <c r="F5445" t="s">
        <v>6571</v>
      </c>
      <c r="G5445" t="s">
        <v>554</v>
      </c>
      <c r="H5445" t="s">
        <v>6571</v>
      </c>
      <c r="I5445" t="s">
        <v>692</v>
      </c>
      <c r="J5445">
        <v>408632752.11487532</v>
      </c>
      <c r="K5445">
        <v>9.4287700000000001</v>
      </c>
      <c r="L5445" s="4">
        <v>47038</v>
      </c>
      <c r="M5445" s="4">
        <v>45301</v>
      </c>
    </row>
    <row r="5446" spans="1:13" x14ac:dyDescent="0.4">
      <c r="A5446">
        <v>210001833</v>
      </c>
      <c r="B5446" t="s">
        <v>2293</v>
      </c>
      <c r="C5446" t="s">
        <v>8422</v>
      </c>
      <c r="D5446" t="s">
        <v>554</v>
      </c>
      <c r="F5446" t="s">
        <v>8510</v>
      </c>
      <c r="G5446" t="s">
        <v>554</v>
      </c>
      <c r="H5446" t="s">
        <v>8510</v>
      </c>
      <c r="I5446" t="s">
        <v>692</v>
      </c>
      <c r="J5446">
        <v>219250295.44355589</v>
      </c>
      <c r="K5446">
        <v>9.4287700000000001</v>
      </c>
      <c r="L5446" s="4">
        <v>47205</v>
      </c>
      <c r="M5446" s="4">
        <v>45834</v>
      </c>
    </row>
    <row r="5447" spans="1:13" x14ac:dyDescent="0.4">
      <c r="A5447">
        <v>210001833</v>
      </c>
      <c r="B5447" t="s">
        <v>2293</v>
      </c>
      <c r="C5447" t="s">
        <v>8422</v>
      </c>
      <c r="D5447" t="s">
        <v>554</v>
      </c>
      <c r="F5447" t="s">
        <v>9805</v>
      </c>
      <c r="G5447" t="s">
        <v>554</v>
      </c>
      <c r="H5447" t="s">
        <v>9805</v>
      </c>
      <c r="I5447" t="s">
        <v>692</v>
      </c>
      <c r="J5447">
        <v>270793223.61440408</v>
      </c>
      <c r="K5447">
        <v>8.4287700000000001</v>
      </c>
      <c r="L5447" s="4">
        <v>48074</v>
      </c>
      <c r="M5447" s="4">
        <v>45884</v>
      </c>
    </row>
    <row r="5448" spans="1:13" x14ac:dyDescent="0.4">
      <c r="A5448">
        <v>210001833</v>
      </c>
      <c r="B5448" t="s">
        <v>2293</v>
      </c>
      <c r="C5448" t="s">
        <v>8422</v>
      </c>
      <c r="D5448" t="s">
        <v>554</v>
      </c>
      <c r="F5448" t="s">
        <v>9806</v>
      </c>
      <c r="G5448" t="s">
        <v>554</v>
      </c>
      <c r="H5448" t="s">
        <v>9806</v>
      </c>
      <c r="I5448" t="s">
        <v>692</v>
      </c>
      <c r="J5448">
        <v>231037746.77716941</v>
      </c>
      <c r="K5448">
        <v>8.6787700000000001</v>
      </c>
      <c r="L5448" s="4">
        <v>47756</v>
      </c>
      <c r="M5448" s="4">
        <v>45931</v>
      </c>
    </row>
    <row r="5449" spans="1:13" x14ac:dyDescent="0.4">
      <c r="A5449">
        <v>210001833</v>
      </c>
      <c r="B5449" t="s">
        <v>2293</v>
      </c>
      <c r="C5449" t="s">
        <v>8422</v>
      </c>
      <c r="D5449" t="s">
        <v>554</v>
      </c>
      <c r="F5449" t="s">
        <v>6572</v>
      </c>
      <c r="G5449" t="s">
        <v>554</v>
      </c>
      <c r="H5449" t="s">
        <v>6572</v>
      </c>
      <c r="I5449" t="s">
        <v>692</v>
      </c>
      <c r="J5449">
        <v>79989778.933684632</v>
      </c>
      <c r="K5449">
        <v>8.9287700000000001</v>
      </c>
      <c r="L5449" s="4">
        <v>47011</v>
      </c>
      <c r="M5449" s="4">
        <v>44910</v>
      </c>
    </row>
    <row r="5450" spans="1:13" x14ac:dyDescent="0.4">
      <c r="A5450">
        <v>210001833</v>
      </c>
      <c r="B5450" t="s">
        <v>2293</v>
      </c>
      <c r="C5450" t="s">
        <v>8422</v>
      </c>
      <c r="D5450" t="s">
        <v>554</v>
      </c>
      <c r="F5450" t="s">
        <v>6573</v>
      </c>
      <c r="G5450" t="s">
        <v>554</v>
      </c>
      <c r="H5450" t="s">
        <v>6573</v>
      </c>
      <c r="I5450" t="s">
        <v>692</v>
      </c>
      <c r="J5450">
        <v>226472498.49701199</v>
      </c>
      <c r="K5450">
        <v>8.9287700000000001</v>
      </c>
      <c r="L5450" s="4">
        <v>46689</v>
      </c>
      <c r="M5450" s="4">
        <v>44589</v>
      </c>
    </row>
    <row r="5451" spans="1:13" x14ac:dyDescent="0.4">
      <c r="A5451">
        <v>210001833</v>
      </c>
      <c r="B5451" t="s">
        <v>2293</v>
      </c>
      <c r="C5451" t="s">
        <v>8422</v>
      </c>
      <c r="D5451" t="s">
        <v>554</v>
      </c>
      <c r="F5451" t="s">
        <v>6574</v>
      </c>
      <c r="G5451" t="s">
        <v>554</v>
      </c>
      <c r="H5451" t="s">
        <v>6574</v>
      </c>
      <c r="I5451" t="s">
        <v>692</v>
      </c>
      <c r="J5451">
        <v>131004283.16607849</v>
      </c>
      <c r="K5451">
        <v>9.9287700000000001</v>
      </c>
      <c r="L5451" s="4">
        <v>46264</v>
      </c>
      <c r="M5451" s="4">
        <v>45258</v>
      </c>
    </row>
    <row r="5452" spans="1:13" x14ac:dyDescent="0.4">
      <c r="A5452">
        <v>210001833</v>
      </c>
      <c r="B5452" t="s">
        <v>2293</v>
      </c>
      <c r="C5452" t="s">
        <v>8422</v>
      </c>
      <c r="D5452" t="s">
        <v>554</v>
      </c>
      <c r="F5452" t="s">
        <v>8513</v>
      </c>
      <c r="G5452" t="s">
        <v>554</v>
      </c>
      <c r="H5452" t="s">
        <v>8513</v>
      </c>
      <c r="I5452" t="s">
        <v>692</v>
      </c>
      <c r="J5452">
        <v>310573351.88012648</v>
      </c>
      <c r="K5452">
        <v>8.9287700000000001</v>
      </c>
      <c r="L5452" s="4">
        <v>47239</v>
      </c>
      <c r="M5452" s="4">
        <v>45505</v>
      </c>
    </row>
    <row r="5453" spans="1:13" x14ac:dyDescent="0.4">
      <c r="A5453">
        <v>210001833</v>
      </c>
      <c r="B5453" t="s">
        <v>2293</v>
      </c>
      <c r="C5453" t="s">
        <v>8422</v>
      </c>
      <c r="D5453" t="s">
        <v>554</v>
      </c>
      <c r="F5453" t="s">
        <v>9807</v>
      </c>
      <c r="G5453" t="s">
        <v>554</v>
      </c>
      <c r="H5453" t="s">
        <v>9807</v>
      </c>
      <c r="I5453" t="s">
        <v>692</v>
      </c>
      <c r="J5453">
        <v>162843761.1088286</v>
      </c>
      <c r="K5453">
        <v>8.4287700000000001</v>
      </c>
      <c r="L5453" s="4">
        <v>48121</v>
      </c>
      <c r="M5453" s="4">
        <v>45931</v>
      </c>
    </row>
    <row r="5454" spans="1:13" x14ac:dyDescent="0.4">
      <c r="A5454">
        <v>210001833</v>
      </c>
      <c r="B5454" t="s">
        <v>2293</v>
      </c>
      <c r="C5454" t="s">
        <v>8422</v>
      </c>
      <c r="D5454" t="s">
        <v>554</v>
      </c>
      <c r="F5454" t="s">
        <v>6575</v>
      </c>
      <c r="G5454" t="s">
        <v>554</v>
      </c>
      <c r="H5454" t="s">
        <v>6575</v>
      </c>
      <c r="I5454" t="s">
        <v>692</v>
      </c>
      <c r="J5454">
        <v>232827762.6029374</v>
      </c>
      <c r="K5454">
        <v>9.1787700000000001</v>
      </c>
      <c r="L5454" s="4">
        <v>46737</v>
      </c>
      <c r="M5454" s="4">
        <v>45002</v>
      </c>
    </row>
    <row r="5455" spans="1:13" x14ac:dyDescent="0.4">
      <c r="A5455">
        <v>210001833</v>
      </c>
      <c r="B5455" t="s">
        <v>2293</v>
      </c>
      <c r="C5455" t="s">
        <v>8422</v>
      </c>
      <c r="D5455" t="s">
        <v>554</v>
      </c>
      <c r="F5455" t="s">
        <v>6576</v>
      </c>
      <c r="G5455" t="s">
        <v>554</v>
      </c>
      <c r="H5455" t="s">
        <v>6576</v>
      </c>
      <c r="I5455" t="s">
        <v>692</v>
      </c>
      <c r="J5455">
        <v>100737679.8233953</v>
      </c>
      <c r="K5455">
        <v>10.17877</v>
      </c>
      <c r="L5455" s="4">
        <v>46142</v>
      </c>
      <c r="M5455" s="4">
        <v>44872</v>
      </c>
    </row>
    <row r="5456" spans="1:13" x14ac:dyDescent="0.4">
      <c r="A5456">
        <v>210001833</v>
      </c>
      <c r="B5456" t="s">
        <v>2293</v>
      </c>
      <c r="C5456" t="s">
        <v>8422</v>
      </c>
      <c r="D5456" t="s">
        <v>554</v>
      </c>
      <c r="F5456" t="s">
        <v>6577</v>
      </c>
      <c r="G5456" t="s">
        <v>554</v>
      </c>
      <c r="H5456" t="s">
        <v>6577</v>
      </c>
      <c r="I5456" t="s">
        <v>692</v>
      </c>
      <c r="J5456">
        <v>56297298.655371979</v>
      </c>
      <c r="K5456">
        <v>9.6787700000000001</v>
      </c>
      <c r="L5456" s="4">
        <v>46649</v>
      </c>
      <c r="M5456" s="4">
        <v>44914</v>
      </c>
    </row>
    <row r="5457" spans="1:13" x14ac:dyDescent="0.4">
      <c r="A5457">
        <v>210001839</v>
      </c>
      <c r="B5457" t="s">
        <v>2223</v>
      </c>
      <c r="C5457" t="s">
        <v>8515</v>
      </c>
      <c r="D5457" t="s">
        <v>554</v>
      </c>
      <c r="E5457" t="s">
        <v>8519</v>
      </c>
      <c r="F5457" t="s">
        <v>8520</v>
      </c>
      <c r="G5457" t="s">
        <v>554</v>
      </c>
      <c r="H5457" t="s">
        <v>8518</v>
      </c>
      <c r="I5457" t="s">
        <v>692</v>
      </c>
      <c r="J5457">
        <v>18124948372.169998</v>
      </c>
      <c r="K5457">
        <v>5</v>
      </c>
      <c r="L5457" s="4">
        <v>51005</v>
      </c>
      <c r="M5457" s="4">
        <v>45345</v>
      </c>
    </row>
    <row r="5458" spans="1:13" x14ac:dyDescent="0.4">
      <c r="A5458">
        <v>210001839</v>
      </c>
      <c r="B5458" t="s">
        <v>2223</v>
      </c>
      <c r="C5458" t="s">
        <v>8515</v>
      </c>
      <c r="D5458" t="s">
        <v>554</v>
      </c>
      <c r="E5458" t="s">
        <v>8516</v>
      </c>
      <c r="F5458" t="s">
        <v>8517</v>
      </c>
      <c r="G5458" t="s">
        <v>554</v>
      </c>
      <c r="H5458" t="s">
        <v>8518</v>
      </c>
      <c r="I5458" t="s">
        <v>692</v>
      </c>
      <c r="J5458">
        <v>1945793218.4253099</v>
      </c>
      <c r="K5458">
        <v>5</v>
      </c>
      <c r="L5458" s="4">
        <v>51005</v>
      </c>
      <c r="M5458" s="4">
        <v>45345</v>
      </c>
    </row>
    <row r="5459" spans="1:13" x14ac:dyDescent="0.4">
      <c r="A5459">
        <v>210001863</v>
      </c>
      <c r="B5459" t="s">
        <v>2318</v>
      </c>
      <c r="C5459" t="s">
        <v>9808</v>
      </c>
      <c r="D5459" t="s">
        <v>606</v>
      </c>
      <c r="F5459" t="s">
        <v>2318</v>
      </c>
      <c r="G5459" t="s">
        <v>606</v>
      </c>
      <c r="I5459" t="s">
        <v>692</v>
      </c>
      <c r="J5459">
        <v>59326180473</v>
      </c>
      <c r="L5459" s="4"/>
      <c r="M5459" s="4"/>
    </row>
    <row r="5460" spans="1:13" x14ac:dyDescent="0.4">
      <c r="A5460">
        <v>210001889</v>
      </c>
      <c r="B5460" t="s">
        <v>2314</v>
      </c>
      <c r="C5460" t="s">
        <v>8521</v>
      </c>
      <c r="D5460" t="s">
        <v>554</v>
      </c>
      <c r="F5460" t="s">
        <v>4770</v>
      </c>
      <c r="G5460" t="s">
        <v>554</v>
      </c>
      <c r="H5460" t="s">
        <v>4770</v>
      </c>
      <c r="I5460" t="s">
        <v>692</v>
      </c>
      <c r="J5460">
        <v>372127555.97907412</v>
      </c>
      <c r="K5460">
        <v>9.2606400000000004</v>
      </c>
      <c r="L5460" s="4">
        <v>48470</v>
      </c>
      <c r="M5460" s="4">
        <v>45912</v>
      </c>
    </row>
    <row r="5461" spans="1:13" x14ac:dyDescent="0.4">
      <c r="A5461">
        <v>210001889</v>
      </c>
      <c r="B5461" t="s">
        <v>2314</v>
      </c>
      <c r="C5461" t="s">
        <v>8521</v>
      </c>
      <c r="D5461" t="s">
        <v>554</v>
      </c>
      <c r="F5461" t="s">
        <v>8565</v>
      </c>
      <c r="G5461" t="s">
        <v>554</v>
      </c>
      <c r="H5461" t="s">
        <v>8565</v>
      </c>
      <c r="I5461" t="s">
        <v>692</v>
      </c>
      <c r="J5461">
        <v>859205508.83126533</v>
      </c>
      <c r="K5461">
        <v>8.7606400000000004</v>
      </c>
      <c r="L5461" s="4">
        <v>47736</v>
      </c>
      <c r="M5461" s="4">
        <v>45910</v>
      </c>
    </row>
    <row r="5462" spans="1:13" x14ac:dyDescent="0.4">
      <c r="A5462">
        <v>210001889</v>
      </c>
      <c r="B5462" t="s">
        <v>2314</v>
      </c>
      <c r="C5462" t="s">
        <v>8521</v>
      </c>
      <c r="D5462" t="s">
        <v>554</v>
      </c>
      <c r="F5462" t="s">
        <v>8560</v>
      </c>
      <c r="G5462" t="s">
        <v>554</v>
      </c>
      <c r="H5462" t="s">
        <v>8560</v>
      </c>
      <c r="I5462" t="s">
        <v>692</v>
      </c>
      <c r="J5462">
        <v>763738230.07223594</v>
      </c>
      <c r="K5462">
        <v>9.2606400000000004</v>
      </c>
      <c r="L5462" s="4">
        <v>48095</v>
      </c>
      <c r="M5462" s="4">
        <v>45904</v>
      </c>
    </row>
    <row r="5463" spans="1:13" x14ac:dyDescent="0.4">
      <c r="A5463">
        <v>210001889</v>
      </c>
      <c r="B5463" t="s">
        <v>2314</v>
      </c>
      <c r="C5463" t="s">
        <v>8521</v>
      </c>
      <c r="D5463" t="s">
        <v>554</v>
      </c>
      <c r="F5463" t="s">
        <v>8559</v>
      </c>
      <c r="G5463" t="s">
        <v>554</v>
      </c>
      <c r="H5463" t="s">
        <v>8559</v>
      </c>
      <c r="I5463" t="s">
        <v>692</v>
      </c>
      <c r="J5463">
        <v>526044189.08036649</v>
      </c>
      <c r="K5463">
        <v>8.5106400000000004</v>
      </c>
      <c r="L5463" s="4">
        <v>47359</v>
      </c>
      <c r="M5463" s="4">
        <v>45898</v>
      </c>
    </row>
    <row r="5464" spans="1:13" x14ac:dyDescent="0.4">
      <c r="A5464">
        <v>210001889</v>
      </c>
      <c r="B5464" t="s">
        <v>2314</v>
      </c>
      <c r="C5464" t="s">
        <v>8521</v>
      </c>
      <c r="D5464" t="s">
        <v>554</v>
      </c>
      <c r="F5464" t="s">
        <v>8585</v>
      </c>
      <c r="G5464" t="s">
        <v>554</v>
      </c>
      <c r="H5464" t="s">
        <v>8585</v>
      </c>
      <c r="I5464" t="s">
        <v>692</v>
      </c>
      <c r="J5464">
        <v>440318469.37838101</v>
      </c>
      <c r="K5464">
        <v>10.26064</v>
      </c>
      <c r="L5464" s="4">
        <v>48273</v>
      </c>
      <c r="M5464" s="4">
        <v>45898</v>
      </c>
    </row>
    <row r="5465" spans="1:13" x14ac:dyDescent="0.4">
      <c r="A5465">
        <v>210001889</v>
      </c>
      <c r="B5465" t="s">
        <v>2314</v>
      </c>
      <c r="C5465" t="s">
        <v>8521</v>
      </c>
      <c r="D5465" t="s">
        <v>554</v>
      </c>
      <c r="F5465" t="s">
        <v>8532</v>
      </c>
      <c r="G5465" t="s">
        <v>554</v>
      </c>
      <c r="H5465" t="s">
        <v>8532</v>
      </c>
      <c r="I5465" t="s">
        <v>692</v>
      </c>
      <c r="J5465">
        <v>430576910.3213371</v>
      </c>
      <c r="K5465">
        <v>8.7339099999999998</v>
      </c>
      <c r="L5465" s="4">
        <v>48452</v>
      </c>
      <c r="M5465" s="4">
        <v>45895</v>
      </c>
    </row>
    <row r="5466" spans="1:13" x14ac:dyDescent="0.4">
      <c r="A5466">
        <v>210001889</v>
      </c>
      <c r="B5466" t="s">
        <v>2314</v>
      </c>
      <c r="C5466" t="s">
        <v>8521</v>
      </c>
      <c r="D5466" t="s">
        <v>554</v>
      </c>
      <c r="F5466" t="s">
        <v>8557</v>
      </c>
      <c r="G5466" t="s">
        <v>554</v>
      </c>
      <c r="H5466" t="s">
        <v>8557</v>
      </c>
      <c r="I5466" t="s">
        <v>692</v>
      </c>
      <c r="J5466">
        <v>138330138.61002231</v>
      </c>
      <c r="K5466">
        <v>6.7759999999999998</v>
      </c>
      <c r="L5466" s="4">
        <v>48452</v>
      </c>
      <c r="M5466" s="4">
        <v>45895</v>
      </c>
    </row>
    <row r="5467" spans="1:13" x14ac:dyDescent="0.4">
      <c r="A5467">
        <v>210001889</v>
      </c>
      <c r="B5467" t="s">
        <v>2314</v>
      </c>
      <c r="C5467" t="s">
        <v>8521</v>
      </c>
      <c r="D5467" t="s">
        <v>554</v>
      </c>
      <c r="F5467" t="s">
        <v>8556</v>
      </c>
      <c r="G5467" t="s">
        <v>554</v>
      </c>
      <c r="H5467" t="s">
        <v>8556</v>
      </c>
      <c r="I5467" t="s">
        <v>692</v>
      </c>
      <c r="J5467">
        <v>210417675.6321466</v>
      </c>
      <c r="K5467">
        <v>8.82</v>
      </c>
      <c r="L5467" s="4">
        <v>48452</v>
      </c>
      <c r="M5467" s="4">
        <v>45895</v>
      </c>
    </row>
    <row r="5468" spans="1:13" x14ac:dyDescent="0.4">
      <c r="A5468">
        <v>210001889</v>
      </c>
      <c r="B5468" t="s">
        <v>2314</v>
      </c>
      <c r="C5468" t="s">
        <v>8521</v>
      </c>
      <c r="D5468" t="s">
        <v>554</v>
      </c>
      <c r="F5468" t="s">
        <v>8558</v>
      </c>
      <c r="G5468" t="s">
        <v>554</v>
      </c>
      <c r="H5468" t="s">
        <v>8558</v>
      </c>
      <c r="I5468" t="s">
        <v>692</v>
      </c>
      <c r="J5468">
        <v>1952208435.0315831</v>
      </c>
      <c r="K5468">
        <v>8.7339099999999998</v>
      </c>
      <c r="L5468" s="4">
        <v>48419</v>
      </c>
      <c r="M5468" s="4">
        <v>45895</v>
      </c>
    </row>
    <row r="5469" spans="1:13" x14ac:dyDescent="0.4">
      <c r="A5469">
        <v>210001889</v>
      </c>
      <c r="B5469" t="s">
        <v>2314</v>
      </c>
      <c r="C5469" t="s">
        <v>8521</v>
      </c>
      <c r="D5469" t="s">
        <v>554</v>
      </c>
      <c r="F5469" t="s">
        <v>8581</v>
      </c>
      <c r="G5469" t="s">
        <v>554</v>
      </c>
      <c r="H5469" t="s">
        <v>8581</v>
      </c>
      <c r="I5469" t="s">
        <v>692</v>
      </c>
      <c r="J5469">
        <v>621511467.839396</v>
      </c>
      <c r="K5469">
        <v>8.7606400000000004</v>
      </c>
      <c r="L5469" s="4">
        <v>48093</v>
      </c>
      <c r="M5469" s="4">
        <v>45862</v>
      </c>
    </row>
    <row r="5470" spans="1:13" x14ac:dyDescent="0.4">
      <c r="A5470">
        <v>210001889</v>
      </c>
      <c r="B5470" t="s">
        <v>2314</v>
      </c>
      <c r="C5470" t="s">
        <v>8521</v>
      </c>
      <c r="D5470" t="s">
        <v>554</v>
      </c>
      <c r="F5470" t="s">
        <v>8539</v>
      </c>
      <c r="G5470" t="s">
        <v>554</v>
      </c>
      <c r="H5470" t="s">
        <v>8539</v>
      </c>
      <c r="I5470" t="s">
        <v>692</v>
      </c>
      <c r="J5470">
        <v>1168987086.845259</v>
      </c>
      <c r="K5470">
        <v>8.7606400000000004</v>
      </c>
      <c r="L5470" s="4">
        <v>48257</v>
      </c>
      <c r="M5470" s="4">
        <v>45848</v>
      </c>
    </row>
    <row r="5471" spans="1:13" x14ac:dyDescent="0.4">
      <c r="A5471">
        <v>210001889</v>
      </c>
      <c r="B5471" t="s">
        <v>2314</v>
      </c>
      <c r="C5471" t="s">
        <v>8521</v>
      </c>
      <c r="D5471" t="s">
        <v>554</v>
      </c>
      <c r="F5471" t="s">
        <v>8536</v>
      </c>
      <c r="G5471" t="s">
        <v>554</v>
      </c>
      <c r="H5471" t="s">
        <v>8536</v>
      </c>
      <c r="I5471" t="s">
        <v>692</v>
      </c>
      <c r="J5471">
        <v>687754069.42729402</v>
      </c>
      <c r="K5471">
        <v>8.7606400000000004</v>
      </c>
      <c r="L5471" s="4">
        <v>48380</v>
      </c>
      <c r="M5471" s="4">
        <v>45825</v>
      </c>
    </row>
    <row r="5472" spans="1:13" x14ac:dyDescent="0.4">
      <c r="A5472">
        <v>210001889</v>
      </c>
      <c r="B5472" t="s">
        <v>2314</v>
      </c>
      <c r="C5472" t="s">
        <v>8521</v>
      </c>
      <c r="D5472" t="s">
        <v>554</v>
      </c>
      <c r="F5472" t="s">
        <v>8541</v>
      </c>
      <c r="G5472" t="s">
        <v>554</v>
      </c>
      <c r="H5472" t="s">
        <v>8541</v>
      </c>
      <c r="I5472" t="s">
        <v>692</v>
      </c>
      <c r="J5472">
        <v>325368072.50526369</v>
      </c>
      <c r="K5472">
        <v>8.5106400000000004</v>
      </c>
      <c r="L5472" s="4">
        <v>48376</v>
      </c>
      <c r="M5472" s="4">
        <v>45821</v>
      </c>
    </row>
    <row r="5473" spans="1:13" x14ac:dyDescent="0.4">
      <c r="A5473">
        <v>210001889</v>
      </c>
      <c r="B5473" t="s">
        <v>2314</v>
      </c>
      <c r="C5473" t="s">
        <v>8521</v>
      </c>
      <c r="D5473" t="s">
        <v>554</v>
      </c>
      <c r="F5473" t="s">
        <v>8524</v>
      </c>
      <c r="G5473" t="s">
        <v>554</v>
      </c>
      <c r="H5473" t="s">
        <v>8524</v>
      </c>
      <c r="I5473" t="s">
        <v>692</v>
      </c>
      <c r="J5473">
        <v>991690712.00706124</v>
      </c>
      <c r="K5473">
        <v>8.7606400000000004</v>
      </c>
      <c r="L5473" s="4">
        <v>47972</v>
      </c>
      <c r="M5473" s="4">
        <v>45782</v>
      </c>
    </row>
    <row r="5474" spans="1:13" x14ac:dyDescent="0.4">
      <c r="A5474">
        <v>210001889</v>
      </c>
      <c r="B5474" t="s">
        <v>2314</v>
      </c>
      <c r="C5474" t="s">
        <v>8521</v>
      </c>
      <c r="D5474" t="s">
        <v>554</v>
      </c>
      <c r="F5474" t="s">
        <v>8537</v>
      </c>
      <c r="G5474" t="s">
        <v>554</v>
      </c>
      <c r="H5474" t="s">
        <v>8537</v>
      </c>
      <c r="I5474" t="s">
        <v>692</v>
      </c>
      <c r="J5474">
        <v>239642352.80327809</v>
      </c>
      <c r="K5474">
        <v>9.0106400000000004</v>
      </c>
      <c r="L5474" s="4">
        <v>48345</v>
      </c>
      <c r="M5474" s="4">
        <v>45790</v>
      </c>
    </row>
    <row r="5475" spans="1:13" x14ac:dyDescent="0.4">
      <c r="A5475">
        <v>210001889</v>
      </c>
      <c r="B5475" t="s">
        <v>2314</v>
      </c>
      <c r="C5475" t="s">
        <v>8521</v>
      </c>
      <c r="D5475" t="s">
        <v>554</v>
      </c>
      <c r="F5475" t="s">
        <v>8563</v>
      </c>
      <c r="G5475" t="s">
        <v>554</v>
      </c>
      <c r="H5475" t="s">
        <v>8563</v>
      </c>
      <c r="I5475" t="s">
        <v>692</v>
      </c>
      <c r="J5475">
        <v>1379404762.477406</v>
      </c>
      <c r="K5475">
        <v>8.5106400000000004</v>
      </c>
      <c r="L5475" s="4">
        <v>48330</v>
      </c>
      <c r="M5475" s="4">
        <v>45775</v>
      </c>
    </row>
    <row r="5476" spans="1:13" x14ac:dyDescent="0.4">
      <c r="A5476">
        <v>210001889</v>
      </c>
      <c r="B5476" t="s">
        <v>2314</v>
      </c>
      <c r="C5476" t="s">
        <v>8521</v>
      </c>
      <c r="D5476" t="s">
        <v>554</v>
      </c>
      <c r="F5476" t="s">
        <v>8547</v>
      </c>
      <c r="G5476" t="s">
        <v>554</v>
      </c>
      <c r="H5476" t="s">
        <v>8547</v>
      </c>
      <c r="I5476" t="s">
        <v>692</v>
      </c>
      <c r="J5476">
        <v>539682371.76022792</v>
      </c>
      <c r="K5476">
        <v>9.5106400000000004</v>
      </c>
      <c r="L5476" s="4">
        <v>48316</v>
      </c>
      <c r="M5476" s="4">
        <v>45761</v>
      </c>
    </row>
    <row r="5477" spans="1:13" x14ac:dyDescent="0.4">
      <c r="A5477">
        <v>210001889</v>
      </c>
      <c r="B5477" t="s">
        <v>2314</v>
      </c>
      <c r="C5477" t="s">
        <v>8521</v>
      </c>
      <c r="D5477" t="s">
        <v>554</v>
      </c>
      <c r="F5477" t="s">
        <v>8564</v>
      </c>
      <c r="G5477" t="s">
        <v>554</v>
      </c>
      <c r="H5477" t="s">
        <v>8564</v>
      </c>
      <c r="I5477" t="s">
        <v>692</v>
      </c>
      <c r="J5477">
        <v>894275121.4366231</v>
      </c>
      <c r="K5477">
        <v>8.5106400000000004</v>
      </c>
      <c r="L5477" s="4">
        <v>47573</v>
      </c>
      <c r="M5477" s="4">
        <v>45748</v>
      </c>
    </row>
    <row r="5478" spans="1:13" x14ac:dyDescent="0.4">
      <c r="A5478">
        <v>210001889</v>
      </c>
      <c r="B5478" t="s">
        <v>2314</v>
      </c>
      <c r="C5478" t="s">
        <v>8521</v>
      </c>
      <c r="D5478" t="s">
        <v>554</v>
      </c>
      <c r="F5478" t="s">
        <v>8578</v>
      </c>
      <c r="G5478" t="s">
        <v>554</v>
      </c>
      <c r="H5478" t="s">
        <v>8578</v>
      </c>
      <c r="I5478" t="s">
        <v>692</v>
      </c>
      <c r="J5478">
        <v>767634853.69505334</v>
      </c>
      <c r="K5478">
        <v>9.0106400000000004</v>
      </c>
      <c r="L5478" s="4">
        <v>48302</v>
      </c>
      <c r="M5478" s="4">
        <v>45747</v>
      </c>
    </row>
    <row r="5479" spans="1:13" x14ac:dyDescent="0.4">
      <c r="A5479">
        <v>210001889</v>
      </c>
      <c r="B5479" t="s">
        <v>2314</v>
      </c>
      <c r="C5479" t="s">
        <v>8521</v>
      </c>
      <c r="D5479" t="s">
        <v>554</v>
      </c>
      <c r="F5479" t="s">
        <v>8548</v>
      </c>
      <c r="G5479" t="s">
        <v>554</v>
      </c>
      <c r="H5479" t="s">
        <v>8548</v>
      </c>
      <c r="I5479" t="s">
        <v>692</v>
      </c>
      <c r="J5479">
        <v>859205508.83126533</v>
      </c>
      <c r="K5479">
        <v>9.4839099999999998</v>
      </c>
      <c r="L5479" s="4">
        <v>48298</v>
      </c>
      <c r="M5479" s="4">
        <v>45743</v>
      </c>
    </row>
    <row r="5480" spans="1:13" x14ac:dyDescent="0.4">
      <c r="A5480">
        <v>210001889</v>
      </c>
      <c r="B5480" t="s">
        <v>2314</v>
      </c>
      <c r="C5480" t="s">
        <v>8521</v>
      </c>
      <c r="D5480" t="s">
        <v>554</v>
      </c>
      <c r="F5480" t="s">
        <v>8592</v>
      </c>
      <c r="G5480" t="s">
        <v>554</v>
      </c>
      <c r="H5480" t="s">
        <v>8592</v>
      </c>
      <c r="I5480" t="s">
        <v>692</v>
      </c>
      <c r="J5480">
        <v>311729889.82540238</v>
      </c>
      <c r="K5480">
        <v>9.2606400000000004</v>
      </c>
      <c r="L5480" s="4">
        <v>48290</v>
      </c>
      <c r="M5480" s="4">
        <v>45735</v>
      </c>
    </row>
    <row r="5481" spans="1:13" x14ac:dyDescent="0.4">
      <c r="A5481">
        <v>210001889</v>
      </c>
      <c r="B5481" t="s">
        <v>2314</v>
      </c>
      <c r="C5481" t="s">
        <v>8521</v>
      </c>
      <c r="D5481" t="s">
        <v>554</v>
      </c>
      <c r="F5481" t="s">
        <v>8593</v>
      </c>
      <c r="G5481" t="s">
        <v>554</v>
      </c>
      <c r="H5481" t="s">
        <v>8593</v>
      </c>
      <c r="I5481" t="s">
        <v>692</v>
      </c>
      <c r="J5481">
        <v>364334308.73343909</v>
      </c>
      <c r="K5481">
        <v>9.2606400000000004</v>
      </c>
      <c r="L5481" s="4">
        <v>48290</v>
      </c>
      <c r="M5481" s="4">
        <v>45735</v>
      </c>
    </row>
    <row r="5482" spans="1:13" x14ac:dyDescent="0.4">
      <c r="A5482">
        <v>210001889</v>
      </c>
      <c r="B5482" t="s">
        <v>2314</v>
      </c>
      <c r="C5482" t="s">
        <v>8521</v>
      </c>
      <c r="D5482" t="s">
        <v>554</v>
      </c>
      <c r="F5482" t="s">
        <v>8538</v>
      </c>
      <c r="G5482" t="s">
        <v>554</v>
      </c>
      <c r="H5482" t="s">
        <v>8538</v>
      </c>
      <c r="I5482" t="s">
        <v>692</v>
      </c>
      <c r="J5482">
        <v>1334593590.8150041</v>
      </c>
      <c r="K5482">
        <v>10.26064</v>
      </c>
      <c r="L5482" s="4">
        <v>47365</v>
      </c>
      <c r="M5482" s="4">
        <v>45723</v>
      </c>
    </row>
    <row r="5483" spans="1:13" x14ac:dyDescent="0.4">
      <c r="A5483">
        <v>210001889</v>
      </c>
      <c r="B5483" t="s">
        <v>2314</v>
      </c>
      <c r="C5483" t="s">
        <v>8521</v>
      </c>
      <c r="D5483" t="s">
        <v>554</v>
      </c>
      <c r="F5483" t="s">
        <v>8533</v>
      </c>
      <c r="G5483" t="s">
        <v>554</v>
      </c>
      <c r="H5483" t="s">
        <v>8533</v>
      </c>
      <c r="I5483" t="s">
        <v>692</v>
      </c>
      <c r="J5483">
        <v>609821596.97094345</v>
      </c>
      <c r="K5483">
        <v>8.7606400000000004</v>
      </c>
      <c r="L5483" s="4">
        <v>48277</v>
      </c>
      <c r="M5483" s="4">
        <v>45722</v>
      </c>
    </row>
    <row r="5484" spans="1:13" x14ac:dyDescent="0.4">
      <c r="A5484">
        <v>210001889</v>
      </c>
      <c r="B5484" t="s">
        <v>2314</v>
      </c>
      <c r="C5484" t="s">
        <v>8521</v>
      </c>
      <c r="D5484" t="s">
        <v>554</v>
      </c>
      <c r="F5484" t="s">
        <v>8586</v>
      </c>
      <c r="G5484" t="s">
        <v>554</v>
      </c>
      <c r="H5484" t="s">
        <v>8586</v>
      </c>
      <c r="I5484" t="s">
        <v>692</v>
      </c>
      <c r="J5484">
        <v>68190913.399306774</v>
      </c>
      <c r="K5484">
        <v>9.2606400000000004</v>
      </c>
      <c r="L5484" s="4">
        <v>48243</v>
      </c>
      <c r="M5484" s="4">
        <v>45688</v>
      </c>
    </row>
    <row r="5485" spans="1:13" x14ac:dyDescent="0.4">
      <c r="A5485">
        <v>210001889</v>
      </c>
      <c r="B5485" t="s">
        <v>2314</v>
      </c>
      <c r="C5485" t="s">
        <v>8521</v>
      </c>
      <c r="D5485" t="s">
        <v>554</v>
      </c>
      <c r="F5485" t="s">
        <v>8587</v>
      </c>
      <c r="G5485" t="s">
        <v>554</v>
      </c>
      <c r="H5485" t="s">
        <v>8587</v>
      </c>
      <c r="I5485" t="s">
        <v>692</v>
      </c>
      <c r="J5485">
        <v>7123027982.5104446</v>
      </c>
      <c r="K5485">
        <v>9.0106400000000004</v>
      </c>
      <c r="L5485" s="4">
        <v>48243</v>
      </c>
      <c r="M5485" s="4">
        <v>45688</v>
      </c>
    </row>
    <row r="5486" spans="1:13" x14ac:dyDescent="0.4">
      <c r="A5486">
        <v>210001889</v>
      </c>
      <c r="B5486" t="s">
        <v>2314</v>
      </c>
      <c r="C5486" t="s">
        <v>8521</v>
      </c>
      <c r="D5486" t="s">
        <v>554</v>
      </c>
      <c r="F5486" t="s">
        <v>8588</v>
      </c>
      <c r="G5486" t="s">
        <v>554</v>
      </c>
      <c r="H5486" t="s">
        <v>8588</v>
      </c>
      <c r="I5486" t="s">
        <v>692</v>
      </c>
      <c r="J5486">
        <v>372127555.97907412</v>
      </c>
      <c r="K5486">
        <v>8.7606400000000004</v>
      </c>
      <c r="L5486" s="4">
        <v>48243</v>
      </c>
      <c r="M5486" s="4">
        <v>45688</v>
      </c>
    </row>
    <row r="5487" spans="1:13" x14ac:dyDescent="0.4">
      <c r="A5487">
        <v>210001889</v>
      </c>
      <c r="B5487" t="s">
        <v>2314</v>
      </c>
      <c r="C5487" t="s">
        <v>8521</v>
      </c>
      <c r="D5487" t="s">
        <v>554</v>
      </c>
      <c r="F5487" t="s">
        <v>8535</v>
      </c>
      <c r="G5487" t="s">
        <v>554</v>
      </c>
      <c r="H5487" t="s">
        <v>8535</v>
      </c>
      <c r="I5487" t="s">
        <v>692</v>
      </c>
      <c r="J5487">
        <v>898171745.05944073</v>
      </c>
      <c r="K5487">
        <v>8.4839099999999998</v>
      </c>
      <c r="L5487" s="4">
        <v>48227</v>
      </c>
      <c r="M5487" s="4">
        <v>45672</v>
      </c>
    </row>
    <row r="5488" spans="1:13" x14ac:dyDescent="0.4">
      <c r="A5488">
        <v>210001889</v>
      </c>
      <c r="B5488" t="s">
        <v>2314</v>
      </c>
      <c r="C5488" t="s">
        <v>8521</v>
      </c>
      <c r="D5488" t="s">
        <v>554</v>
      </c>
      <c r="F5488" t="s">
        <v>4280</v>
      </c>
      <c r="G5488" t="s">
        <v>554</v>
      </c>
      <c r="H5488" t="s">
        <v>4280</v>
      </c>
      <c r="I5488" t="s">
        <v>692</v>
      </c>
      <c r="J5488">
        <v>1135865786.0513101</v>
      </c>
      <c r="K5488">
        <v>8.5106400000000004</v>
      </c>
      <c r="L5488" s="4">
        <v>47835</v>
      </c>
      <c r="M5488" s="4">
        <v>45645</v>
      </c>
    </row>
    <row r="5489" spans="1:13" x14ac:dyDescent="0.4">
      <c r="A5489">
        <v>210001889</v>
      </c>
      <c r="B5489" t="s">
        <v>2314</v>
      </c>
      <c r="C5489" t="s">
        <v>8521</v>
      </c>
      <c r="D5489" t="s">
        <v>554</v>
      </c>
      <c r="F5489" t="s">
        <v>8534</v>
      </c>
      <c r="G5489" t="s">
        <v>554</v>
      </c>
      <c r="H5489" t="s">
        <v>8534</v>
      </c>
      <c r="I5489" t="s">
        <v>692</v>
      </c>
      <c r="J5489">
        <v>1126124226.994266</v>
      </c>
      <c r="K5489">
        <v>9.0106400000000004</v>
      </c>
      <c r="L5489" s="4">
        <v>48199</v>
      </c>
      <c r="M5489" s="4">
        <v>45644</v>
      </c>
    </row>
    <row r="5490" spans="1:13" x14ac:dyDescent="0.4">
      <c r="A5490">
        <v>210001889</v>
      </c>
      <c r="B5490" t="s">
        <v>2314</v>
      </c>
      <c r="C5490" t="s">
        <v>8521</v>
      </c>
      <c r="D5490" t="s">
        <v>554</v>
      </c>
      <c r="F5490" t="s">
        <v>8573</v>
      </c>
      <c r="G5490" t="s">
        <v>554</v>
      </c>
      <c r="H5490" t="s">
        <v>8573</v>
      </c>
      <c r="I5490" t="s">
        <v>692</v>
      </c>
      <c r="J5490">
        <v>1114434356.125814</v>
      </c>
      <c r="K5490">
        <v>9.0106400000000004</v>
      </c>
      <c r="L5490" s="4">
        <v>48198</v>
      </c>
      <c r="M5490" s="4">
        <v>45643</v>
      </c>
    </row>
    <row r="5491" spans="1:13" x14ac:dyDescent="0.4">
      <c r="A5491">
        <v>210001889</v>
      </c>
      <c r="B5491" t="s">
        <v>2314</v>
      </c>
      <c r="C5491" t="s">
        <v>8521</v>
      </c>
      <c r="D5491" t="s">
        <v>554</v>
      </c>
      <c r="F5491" t="s">
        <v>8542</v>
      </c>
      <c r="G5491" t="s">
        <v>554</v>
      </c>
      <c r="H5491" t="s">
        <v>8542</v>
      </c>
      <c r="I5491" t="s">
        <v>692</v>
      </c>
      <c r="J5491">
        <v>1299523978.209646</v>
      </c>
      <c r="K5491">
        <v>9.0106400000000004</v>
      </c>
      <c r="L5491" s="4">
        <v>48186</v>
      </c>
      <c r="M5491" s="4">
        <v>45631</v>
      </c>
    </row>
    <row r="5492" spans="1:13" x14ac:dyDescent="0.4">
      <c r="A5492">
        <v>210001889</v>
      </c>
      <c r="B5492" t="s">
        <v>2314</v>
      </c>
      <c r="C5492" t="s">
        <v>8521</v>
      </c>
      <c r="D5492" t="s">
        <v>554</v>
      </c>
      <c r="F5492" t="s">
        <v>8528</v>
      </c>
      <c r="G5492" t="s">
        <v>554</v>
      </c>
      <c r="H5492" t="s">
        <v>8528</v>
      </c>
      <c r="I5492" t="s">
        <v>692</v>
      </c>
      <c r="J5492">
        <v>524095877.26895767</v>
      </c>
      <c r="K5492">
        <v>10.01064</v>
      </c>
      <c r="L5492" s="4">
        <v>47083</v>
      </c>
      <c r="M5492" s="4">
        <v>45623</v>
      </c>
    </row>
    <row r="5493" spans="1:13" x14ac:dyDescent="0.4">
      <c r="A5493">
        <v>210001889</v>
      </c>
      <c r="B5493" t="s">
        <v>2314</v>
      </c>
      <c r="C5493" t="s">
        <v>8521</v>
      </c>
      <c r="D5493" t="s">
        <v>554</v>
      </c>
      <c r="F5493" t="s">
        <v>8527</v>
      </c>
      <c r="G5493" t="s">
        <v>554</v>
      </c>
      <c r="H5493" t="s">
        <v>8527</v>
      </c>
      <c r="I5493" t="s">
        <v>692</v>
      </c>
      <c r="J5493">
        <v>709185499.35279036</v>
      </c>
      <c r="K5493">
        <v>9.4839099999999998</v>
      </c>
      <c r="L5493" s="4">
        <v>48163</v>
      </c>
      <c r="M5493" s="4">
        <v>45608</v>
      </c>
    </row>
    <row r="5494" spans="1:13" x14ac:dyDescent="0.4">
      <c r="A5494">
        <v>210001889</v>
      </c>
      <c r="B5494" t="s">
        <v>2314</v>
      </c>
      <c r="C5494" t="s">
        <v>8521</v>
      </c>
      <c r="D5494" t="s">
        <v>554</v>
      </c>
      <c r="F5494" t="s">
        <v>8552</v>
      </c>
      <c r="G5494" t="s">
        <v>554</v>
      </c>
      <c r="H5494" t="s">
        <v>8552</v>
      </c>
      <c r="I5494" t="s">
        <v>692</v>
      </c>
      <c r="J5494">
        <v>210417675.6321466</v>
      </c>
      <c r="K5494">
        <v>9.2606400000000004</v>
      </c>
      <c r="L5494" s="4">
        <v>46699</v>
      </c>
      <c r="M5494" s="4">
        <v>45604</v>
      </c>
    </row>
    <row r="5495" spans="1:13" x14ac:dyDescent="0.4">
      <c r="A5495">
        <v>210001889</v>
      </c>
      <c r="B5495" t="s">
        <v>2314</v>
      </c>
      <c r="C5495" t="s">
        <v>8521</v>
      </c>
      <c r="D5495" t="s">
        <v>554</v>
      </c>
      <c r="F5495" t="s">
        <v>8571</v>
      </c>
      <c r="G5495" t="s">
        <v>554</v>
      </c>
      <c r="H5495" t="s">
        <v>8571</v>
      </c>
      <c r="I5495" t="s">
        <v>692</v>
      </c>
      <c r="J5495">
        <v>1059881625.406368</v>
      </c>
      <c r="K5495">
        <v>8.7606400000000004</v>
      </c>
      <c r="L5495" s="4">
        <v>48158</v>
      </c>
      <c r="M5495" s="4">
        <v>45603</v>
      </c>
    </row>
    <row r="5496" spans="1:13" x14ac:dyDescent="0.4">
      <c r="A5496">
        <v>210001889</v>
      </c>
      <c r="B5496" t="s">
        <v>2314</v>
      </c>
      <c r="C5496" t="s">
        <v>8521</v>
      </c>
      <c r="D5496" t="s">
        <v>554</v>
      </c>
      <c r="F5496" t="s">
        <v>4308</v>
      </c>
      <c r="G5496" t="s">
        <v>554</v>
      </c>
      <c r="H5496" t="s">
        <v>4308</v>
      </c>
      <c r="I5496" t="s">
        <v>692</v>
      </c>
      <c r="J5496">
        <v>434473533.94415462</v>
      </c>
      <c r="K5496">
        <v>8.5106400000000004</v>
      </c>
      <c r="L5496" s="4">
        <v>48151</v>
      </c>
      <c r="M5496" s="4">
        <v>45596</v>
      </c>
    </row>
    <row r="5497" spans="1:13" x14ac:dyDescent="0.4">
      <c r="A5497">
        <v>210001889</v>
      </c>
      <c r="B5497" t="s">
        <v>2314</v>
      </c>
      <c r="C5497" t="s">
        <v>8521</v>
      </c>
      <c r="D5497" t="s">
        <v>554</v>
      </c>
      <c r="F5497" t="s">
        <v>8574</v>
      </c>
      <c r="G5497" t="s">
        <v>554</v>
      </c>
      <c r="H5497" t="s">
        <v>8574</v>
      </c>
      <c r="I5497" t="s">
        <v>692</v>
      </c>
      <c r="J5497">
        <v>802704466.30041122</v>
      </c>
      <c r="K5497">
        <v>9.0106400000000004</v>
      </c>
      <c r="L5497" s="4">
        <v>48144</v>
      </c>
      <c r="M5497" s="4">
        <v>45589</v>
      </c>
    </row>
    <row r="5498" spans="1:13" x14ac:dyDescent="0.4">
      <c r="A5498">
        <v>210001889</v>
      </c>
      <c r="B5498" t="s">
        <v>2314</v>
      </c>
      <c r="C5498" t="s">
        <v>8521</v>
      </c>
      <c r="D5498" t="s">
        <v>554</v>
      </c>
      <c r="F5498" t="s">
        <v>8546</v>
      </c>
      <c r="G5498" t="s">
        <v>554</v>
      </c>
      <c r="H5498" t="s">
        <v>8546</v>
      </c>
      <c r="I5498" t="s">
        <v>692</v>
      </c>
      <c r="J5498">
        <v>635149650.51925743</v>
      </c>
      <c r="K5498">
        <v>8.7606400000000004</v>
      </c>
      <c r="L5498" s="4">
        <v>48135</v>
      </c>
      <c r="M5498" s="4">
        <v>45580</v>
      </c>
    </row>
    <row r="5499" spans="1:13" x14ac:dyDescent="0.4">
      <c r="A5499">
        <v>210001889</v>
      </c>
      <c r="B5499" t="s">
        <v>2314</v>
      </c>
      <c r="C5499" t="s">
        <v>8521</v>
      </c>
      <c r="D5499" t="s">
        <v>554</v>
      </c>
      <c r="F5499" t="s">
        <v>8589</v>
      </c>
      <c r="G5499" t="s">
        <v>554</v>
      </c>
      <c r="H5499" t="s">
        <v>8589</v>
      </c>
      <c r="I5499" t="s">
        <v>692</v>
      </c>
      <c r="J5499">
        <v>898171745.05944073</v>
      </c>
      <c r="K5499">
        <v>9.0106400000000004</v>
      </c>
      <c r="L5499" s="4">
        <v>48117</v>
      </c>
      <c r="M5499" s="4">
        <v>45562</v>
      </c>
    </row>
    <row r="5500" spans="1:13" x14ac:dyDescent="0.4">
      <c r="A5500">
        <v>210001889</v>
      </c>
      <c r="B5500" t="s">
        <v>2314</v>
      </c>
      <c r="C5500" t="s">
        <v>8521</v>
      </c>
      <c r="D5500" t="s">
        <v>554</v>
      </c>
      <c r="F5500" t="s">
        <v>8590</v>
      </c>
      <c r="G5500" t="s">
        <v>554</v>
      </c>
      <c r="H5500" t="s">
        <v>8590</v>
      </c>
      <c r="I5500" t="s">
        <v>692</v>
      </c>
      <c r="J5500">
        <v>165606503.96974501</v>
      </c>
      <c r="K5500">
        <v>9.7606400000000004</v>
      </c>
      <c r="L5500" s="4">
        <v>47385</v>
      </c>
      <c r="M5500" s="4">
        <v>45560</v>
      </c>
    </row>
    <row r="5501" spans="1:13" x14ac:dyDescent="0.4">
      <c r="A5501">
        <v>210001889</v>
      </c>
      <c r="B5501" t="s">
        <v>2314</v>
      </c>
      <c r="C5501" t="s">
        <v>8521</v>
      </c>
      <c r="D5501" t="s">
        <v>554</v>
      </c>
      <c r="F5501" t="s">
        <v>8591</v>
      </c>
      <c r="G5501" t="s">
        <v>554</v>
      </c>
      <c r="H5501" t="s">
        <v>8591</v>
      </c>
      <c r="I5501" t="s">
        <v>692</v>
      </c>
      <c r="J5501">
        <v>107157149.6274821</v>
      </c>
      <c r="K5501">
        <v>9.7606400000000004</v>
      </c>
      <c r="L5501" s="4">
        <v>47385</v>
      </c>
      <c r="M5501" s="4">
        <v>45560</v>
      </c>
    </row>
    <row r="5502" spans="1:13" x14ac:dyDescent="0.4">
      <c r="A5502">
        <v>210001889</v>
      </c>
      <c r="B5502" t="s">
        <v>2314</v>
      </c>
      <c r="C5502" t="s">
        <v>8521</v>
      </c>
      <c r="D5502" t="s">
        <v>554</v>
      </c>
      <c r="F5502" t="s">
        <v>8530</v>
      </c>
      <c r="G5502" t="s">
        <v>554</v>
      </c>
      <c r="H5502" t="s">
        <v>8530</v>
      </c>
      <c r="I5502" t="s">
        <v>692</v>
      </c>
      <c r="J5502">
        <v>592286790.66826451</v>
      </c>
      <c r="K5502">
        <v>8.5106400000000004</v>
      </c>
      <c r="L5502" s="4">
        <v>47384</v>
      </c>
      <c r="M5502" s="4">
        <v>45559</v>
      </c>
    </row>
    <row r="5503" spans="1:13" x14ac:dyDescent="0.4">
      <c r="A5503">
        <v>210001889</v>
      </c>
      <c r="B5503" t="s">
        <v>2314</v>
      </c>
      <c r="C5503" t="s">
        <v>8521</v>
      </c>
      <c r="D5503" t="s">
        <v>554</v>
      </c>
      <c r="F5503" t="s">
        <v>8525</v>
      </c>
      <c r="G5503" t="s">
        <v>554</v>
      </c>
      <c r="H5503" t="s">
        <v>8525</v>
      </c>
      <c r="I5503" t="s">
        <v>692</v>
      </c>
      <c r="J5503">
        <v>1186521893.147938</v>
      </c>
      <c r="K5503">
        <v>8.5106400000000004</v>
      </c>
      <c r="L5503" s="4">
        <v>48103</v>
      </c>
      <c r="M5503" s="4">
        <v>45548</v>
      </c>
    </row>
    <row r="5504" spans="1:13" x14ac:dyDescent="0.4">
      <c r="A5504">
        <v>210001889</v>
      </c>
      <c r="B5504" t="s">
        <v>2314</v>
      </c>
      <c r="C5504" t="s">
        <v>8521</v>
      </c>
      <c r="D5504" t="s">
        <v>554</v>
      </c>
      <c r="F5504" t="s">
        <v>8555</v>
      </c>
      <c r="G5504" t="s">
        <v>554</v>
      </c>
      <c r="H5504" t="s">
        <v>8555</v>
      </c>
      <c r="I5504" t="s">
        <v>692</v>
      </c>
      <c r="J5504">
        <v>543578995.38304543</v>
      </c>
      <c r="K5504">
        <v>9.0106400000000004</v>
      </c>
      <c r="L5504" s="4">
        <v>48089</v>
      </c>
      <c r="M5504" s="4">
        <v>45534</v>
      </c>
    </row>
    <row r="5505" spans="1:13" x14ac:dyDescent="0.4">
      <c r="A5505">
        <v>210001889</v>
      </c>
      <c r="B5505" t="s">
        <v>2314</v>
      </c>
      <c r="C5505" t="s">
        <v>8521</v>
      </c>
      <c r="D5505" t="s">
        <v>554</v>
      </c>
      <c r="F5505" t="s">
        <v>8561</v>
      </c>
      <c r="G5505" t="s">
        <v>554</v>
      </c>
      <c r="H5505" t="s">
        <v>8561</v>
      </c>
      <c r="I5505" t="s">
        <v>692</v>
      </c>
      <c r="J5505">
        <v>707237187.5413816</v>
      </c>
      <c r="K5505">
        <v>9.0106400000000004</v>
      </c>
      <c r="L5505" s="4">
        <v>48081</v>
      </c>
      <c r="M5505" s="4">
        <v>45526</v>
      </c>
    </row>
    <row r="5506" spans="1:13" x14ac:dyDescent="0.4">
      <c r="A5506">
        <v>210001889</v>
      </c>
      <c r="B5506" t="s">
        <v>2314</v>
      </c>
      <c r="C5506" t="s">
        <v>8521</v>
      </c>
      <c r="D5506" t="s">
        <v>554</v>
      </c>
      <c r="F5506" t="s">
        <v>8576</v>
      </c>
      <c r="G5506" t="s">
        <v>554</v>
      </c>
      <c r="H5506" t="s">
        <v>8576</v>
      </c>
      <c r="I5506" t="s">
        <v>692</v>
      </c>
      <c r="J5506">
        <v>876740315.13394427</v>
      </c>
      <c r="K5506">
        <v>8.7606400000000004</v>
      </c>
      <c r="L5506" s="4">
        <v>48074</v>
      </c>
      <c r="M5506" s="4">
        <v>45519</v>
      </c>
    </row>
    <row r="5507" spans="1:13" x14ac:dyDescent="0.4">
      <c r="A5507">
        <v>210001889</v>
      </c>
      <c r="B5507" t="s">
        <v>2314</v>
      </c>
      <c r="C5507" t="s">
        <v>8521</v>
      </c>
      <c r="D5507" t="s">
        <v>554</v>
      </c>
      <c r="F5507" t="s">
        <v>8572</v>
      </c>
      <c r="G5507" t="s">
        <v>554</v>
      </c>
      <c r="H5507" t="s">
        <v>8572</v>
      </c>
      <c r="I5507" t="s">
        <v>692</v>
      </c>
      <c r="J5507">
        <v>1211849946.6962521</v>
      </c>
      <c r="K5507">
        <v>8.7606400000000004</v>
      </c>
      <c r="L5507" s="4">
        <v>47317</v>
      </c>
      <c r="M5507" s="4">
        <v>45492</v>
      </c>
    </row>
    <row r="5508" spans="1:13" x14ac:dyDescent="0.4">
      <c r="A5508">
        <v>210001889</v>
      </c>
      <c r="B5508" t="s">
        <v>2314</v>
      </c>
      <c r="C5508" t="s">
        <v>8521</v>
      </c>
      <c r="D5508" t="s">
        <v>554</v>
      </c>
      <c r="F5508" t="s">
        <v>8580</v>
      </c>
      <c r="G5508" t="s">
        <v>554</v>
      </c>
      <c r="H5508" t="s">
        <v>8580</v>
      </c>
      <c r="I5508" t="s">
        <v>692</v>
      </c>
      <c r="J5508">
        <v>962466034.83592999</v>
      </c>
      <c r="K5508">
        <v>9.0106400000000004</v>
      </c>
      <c r="L5508" s="4">
        <v>47313</v>
      </c>
      <c r="M5508" s="4">
        <v>45488</v>
      </c>
    </row>
    <row r="5509" spans="1:13" x14ac:dyDescent="0.4">
      <c r="A5509">
        <v>210001889</v>
      </c>
      <c r="B5509" t="s">
        <v>2314</v>
      </c>
      <c r="C5509" t="s">
        <v>8521</v>
      </c>
      <c r="D5509" t="s">
        <v>554</v>
      </c>
      <c r="F5509" t="s">
        <v>4637</v>
      </c>
      <c r="G5509" t="s">
        <v>554</v>
      </c>
      <c r="H5509" t="s">
        <v>4637</v>
      </c>
      <c r="I5509" t="s">
        <v>692</v>
      </c>
      <c r="J5509">
        <v>983897464.76142621</v>
      </c>
      <c r="K5509">
        <v>9.0106400000000004</v>
      </c>
      <c r="L5509" s="4">
        <v>48038</v>
      </c>
      <c r="M5509" s="4">
        <v>45483</v>
      </c>
    </row>
    <row r="5510" spans="1:13" x14ac:dyDescent="0.4">
      <c r="A5510">
        <v>210001889</v>
      </c>
      <c r="B5510" t="s">
        <v>2314</v>
      </c>
      <c r="C5510" t="s">
        <v>8521</v>
      </c>
      <c r="D5510" t="s">
        <v>554</v>
      </c>
      <c r="F5510" t="s">
        <v>8551</v>
      </c>
      <c r="G5510" t="s">
        <v>554</v>
      </c>
      <c r="H5510" t="s">
        <v>8551</v>
      </c>
      <c r="I5510" t="s">
        <v>692</v>
      </c>
      <c r="J5510">
        <v>358489373.29921281</v>
      </c>
      <c r="K5510">
        <v>8.7606400000000004</v>
      </c>
      <c r="L5510" s="4">
        <v>48033</v>
      </c>
      <c r="M5510" s="4">
        <v>45478</v>
      </c>
    </row>
    <row r="5511" spans="1:13" x14ac:dyDescent="0.4">
      <c r="A5511">
        <v>210001889</v>
      </c>
      <c r="B5511" t="s">
        <v>2314</v>
      </c>
      <c r="C5511" t="s">
        <v>8521</v>
      </c>
      <c r="D5511" t="s">
        <v>554</v>
      </c>
      <c r="F5511" t="s">
        <v>8544</v>
      </c>
      <c r="G5511" t="s">
        <v>554</v>
      </c>
      <c r="H5511" t="s">
        <v>8544</v>
      </c>
      <c r="I5511" t="s">
        <v>692</v>
      </c>
      <c r="J5511">
        <v>814394337.16886377</v>
      </c>
      <c r="K5511">
        <v>9.0106400000000004</v>
      </c>
      <c r="L5511" s="4">
        <v>48030</v>
      </c>
      <c r="M5511" s="4">
        <v>45475</v>
      </c>
    </row>
    <row r="5512" spans="1:13" x14ac:dyDescent="0.4">
      <c r="A5512">
        <v>210001889</v>
      </c>
      <c r="B5512" t="s">
        <v>2314</v>
      </c>
      <c r="C5512" t="s">
        <v>8521</v>
      </c>
      <c r="D5512" t="s">
        <v>554</v>
      </c>
      <c r="F5512" t="s">
        <v>8566</v>
      </c>
      <c r="G5512" t="s">
        <v>554</v>
      </c>
      <c r="H5512" t="s">
        <v>8566</v>
      </c>
      <c r="I5512" t="s">
        <v>692</v>
      </c>
      <c r="J5512">
        <v>898171745.05944073</v>
      </c>
      <c r="K5512">
        <v>9.2606400000000004</v>
      </c>
      <c r="L5512" s="4">
        <v>47660</v>
      </c>
      <c r="M5512" s="4">
        <v>45470</v>
      </c>
    </row>
    <row r="5513" spans="1:13" x14ac:dyDescent="0.4">
      <c r="A5513">
        <v>210001889</v>
      </c>
      <c r="B5513" t="s">
        <v>2314</v>
      </c>
      <c r="C5513" t="s">
        <v>8521</v>
      </c>
      <c r="D5513" t="s">
        <v>554</v>
      </c>
      <c r="F5513" t="s">
        <v>8543</v>
      </c>
      <c r="G5513" t="s">
        <v>554</v>
      </c>
      <c r="H5513" t="s">
        <v>8543</v>
      </c>
      <c r="I5513" t="s">
        <v>692</v>
      </c>
      <c r="J5513">
        <v>796859530.86618483</v>
      </c>
      <c r="K5513">
        <v>9.5106400000000004</v>
      </c>
      <c r="L5513" s="4">
        <v>48022</v>
      </c>
      <c r="M5513" s="4">
        <v>45467</v>
      </c>
    </row>
    <row r="5514" spans="1:13" x14ac:dyDescent="0.4">
      <c r="A5514">
        <v>210001889</v>
      </c>
      <c r="B5514" t="s">
        <v>2314</v>
      </c>
      <c r="C5514" t="s">
        <v>8521</v>
      </c>
      <c r="D5514" t="s">
        <v>554</v>
      </c>
      <c r="F5514" t="s">
        <v>8582</v>
      </c>
      <c r="G5514" t="s">
        <v>554</v>
      </c>
      <c r="H5514" t="s">
        <v>8582</v>
      </c>
      <c r="I5514" t="s">
        <v>692</v>
      </c>
      <c r="J5514">
        <v>68190913.399306774</v>
      </c>
      <c r="K5514">
        <v>8.9606400000000015</v>
      </c>
      <c r="L5514" s="4">
        <v>47288</v>
      </c>
      <c r="M5514" s="4">
        <v>45463</v>
      </c>
    </row>
    <row r="5515" spans="1:13" x14ac:dyDescent="0.4">
      <c r="A5515">
        <v>210001889</v>
      </c>
      <c r="B5515" t="s">
        <v>2314</v>
      </c>
      <c r="C5515" t="s">
        <v>8521</v>
      </c>
      <c r="D5515" t="s">
        <v>554</v>
      </c>
      <c r="F5515" t="s">
        <v>8584</v>
      </c>
      <c r="G5515" t="s">
        <v>554</v>
      </c>
      <c r="H5515" t="s">
        <v>8584</v>
      </c>
      <c r="I5515" t="s">
        <v>692</v>
      </c>
      <c r="J5515">
        <v>1170935398.6566679</v>
      </c>
      <c r="K5515">
        <v>8.9606400000000015</v>
      </c>
      <c r="L5515" s="4">
        <v>47288</v>
      </c>
      <c r="M5515" s="4">
        <v>45463</v>
      </c>
    </row>
    <row r="5516" spans="1:13" x14ac:dyDescent="0.4">
      <c r="A5516">
        <v>210001889</v>
      </c>
      <c r="B5516" t="s">
        <v>2314</v>
      </c>
      <c r="C5516" t="s">
        <v>8521</v>
      </c>
      <c r="D5516" t="s">
        <v>554</v>
      </c>
      <c r="F5516" t="s">
        <v>8583</v>
      </c>
      <c r="G5516" t="s">
        <v>554</v>
      </c>
      <c r="H5516" t="s">
        <v>8583</v>
      </c>
      <c r="I5516" t="s">
        <v>692</v>
      </c>
      <c r="J5516">
        <v>210417675.6321466</v>
      </c>
      <c r="K5516">
        <v>8.9606400000000015</v>
      </c>
      <c r="L5516" s="4">
        <v>47288</v>
      </c>
      <c r="M5516" s="4">
        <v>45463</v>
      </c>
    </row>
    <row r="5517" spans="1:13" x14ac:dyDescent="0.4">
      <c r="A5517">
        <v>210001889</v>
      </c>
      <c r="B5517" t="s">
        <v>2314</v>
      </c>
      <c r="C5517" t="s">
        <v>8521</v>
      </c>
      <c r="D5517" t="s">
        <v>554</v>
      </c>
      <c r="F5517" t="s">
        <v>8529</v>
      </c>
      <c r="G5517" t="s">
        <v>554</v>
      </c>
      <c r="H5517" t="s">
        <v>8529</v>
      </c>
      <c r="I5517" t="s">
        <v>692</v>
      </c>
      <c r="J5517">
        <v>243538976.4260956</v>
      </c>
      <c r="K5517">
        <v>6.5259999999999998</v>
      </c>
      <c r="L5517" s="4">
        <v>47281</v>
      </c>
      <c r="M5517" s="4">
        <v>45456</v>
      </c>
    </row>
    <row r="5518" spans="1:13" x14ac:dyDescent="0.4">
      <c r="A5518">
        <v>210001889</v>
      </c>
      <c r="B5518" t="s">
        <v>2314</v>
      </c>
      <c r="C5518" t="s">
        <v>8521</v>
      </c>
      <c r="D5518" t="s">
        <v>554</v>
      </c>
      <c r="F5518" t="s">
        <v>8523</v>
      </c>
      <c r="G5518" t="s">
        <v>554</v>
      </c>
      <c r="H5518" t="s">
        <v>8523</v>
      </c>
      <c r="I5518" t="s">
        <v>692</v>
      </c>
      <c r="J5518">
        <v>555268866.25149798</v>
      </c>
      <c r="K5518">
        <v>8.5106400000000004</v>
      </c>
      <c r="L5518" s="4">
        <v>48004</v>
      </c>
      <c r="M5518" s="4">
        <v>45449</v>
      </c>
    </row>
    <row r="5519" spans="1:13" x14ac:dyDescent="0.4">
      <c r="A5519">
        <v>210001889</v>
      </c>
      <c r="B5519" t="s">
        <v>2314</v>
      </c>
      <c r="C5519" t="s">
        <v>8521</v>
      </c>
      <c r="D5519" t="s">
        <v>554</v>
      </c>
      <c r="F5519" t="s">
        <v>8577</v>
      </c>
      <c r="G5519" t="s">
        <v>554</v>
      </c>
      <c r="H5519" t="s">
        <v>8577</v>
      </c>
      <c r="I5519" t="s">
        <v>692</v>
      </c>
      <c r="J5519">
        <v>362385996.92203033</v>
      </c>
      <c r="K5519">
        <v>9.5106400000000004</v>
      </c>
      <c r="L5519" s="4">
        <v>47268</v>
      </c>
      <c r="M5519" s="4">
        <v>45443</v>
      </c>
    </row>
    <row r="5520" spans="1:13" x14ac:dyDescent="0.4">
      <c r="A5520">
        <v>210001889</v>
      </c>
      <c r="B5520" t="s">
        <v>2314</v>
      </c>
      <c r="C5520" t="s">
        <v>8521</v>
      </c>
      <c r="D5520" t="s">
        <v>554</v>
      </c>
      <c r="F5520" t="s">
        <v>8553</v>
      </c>
      <c r="G5520" t="s">
        <v>554</v>
      </c>
      <c r="H5520" t="s">
        <v>8553</v>
      </c>
      <c r="I5520" t="s">
        <v>692</v>
      </c>
      <c r="J5520">
        <v>9741559.0570438243</v>
      </c>
      <c r="K5520">
        <v>10.01064</v>
      </c>
      <c r="L5520" s="4">
        <v>47977</v>
      </c>
      <c r="M5520" s="4">
        <v>45422</v>
      </c>
    </row>
    <row r="5521" spans="1:13" x14ac:dyDescent="0.4">
      <c r="A5521">
        <v>210001889</v>
      </c>
      <c r="B5521" t="s">
        <v>2314</v>
      </c>
      <c r="C5521" t="s">
        <v>8521</v>
      </c>
      <c r="D5521" t="s">
        <v>554</v>
      </c>
      <c r="F5521" t="s">
        <v>8554</v>
      </c>
      <c r="G5521" t="s">
        <v>554</v>
      </c>
      <c r="H5521" t="s">
        <v>8554</v>
      </c>
      <c r="I5521" t="s">
        <v>692</v>
      </c>
      <c r="J5521">
        <v>350696126.05357772</v>
      </c>
      <c r="K5521">
        <v>10.01064</v>
      </c>
      <c r="L5521" s="4">
        <v>47977</v>
      </c>
      <c r="M5521" s="4">
        <v>45422</v>
      </c>
    </row>
    <row r="5522" spans="1:13" x14ac:dyDescent="0.4">
      <c r="A5522">
        <v>210001889</v>
      </c>
      <c r="B5522" t="s">
        <v>2314</v>
      </c>
      <c r="C5522" t="s">
        <v>8521</v>
      </c>
      <c r="D5522" t="s">
        <v>554</v>
      </c>
      <c r="F5522" t="s">
        <v>8568</v>
      </c>
      <c r="G5522" t="s">
        <v>554</v>
      </c>
      <c r="H5522" t="s">
        <v>8568</v>
      </c>
      <c r="I5522" t="s">
        <v>692</v>
      </c>
      <c r="J5522">
        <v>594235102.47967339</v>
      </c>
      <c r="K5522">
        <v>9.2606400000000004</v>
      </c>
      <c r="L5522" s="4">
        <v>47974</v>
      </c>
      <c r="M5522" s="4">
        <v>45419</v>
      </c>
    </row>
    <row r="5523" spans="1:13" x14ac:dyDescent="0.4">
      <c r="A5523">
        <v>210001889</v>
      </c>
      <c r="B5523" t="s">
        <v>2314</v>
      </c>
      <c r="C5523" t="s">
        <v>8521</v>
      </c>
      <c r="D5523" t="s">
        <v>554</v>
      </c>
      <c r="F5523" t="s">
        <v>8567</v>
      </c>
      <c r="G5523" t="s">
        <v>554</v>
      </c>
      <c r="H5523" t="s">
        <v>8567</v>
      </c>
      <c r="I5523" t="s">
        <v>692</v>
      </c>
      <c r="J5523">
        <v>165606503.96974501</v>
      </c>
      <c r="K5523">
        <v>9.2606400000000004</v>
      </c>
      <c r="L5523" s="4">
        <v>47974</v>
      </c>
      <c r="M5523" s="4">
        <v>45419</v>
      </c>
    </row>
    <row r="5524" spans="1:13" x14ac:dyDescent="0.4">
      <c r="A5524">
        <v>210001889</v>
      </c>
      <c r="B5524" t="s">
        <v>2314</v>
      </c>
      <c r="C5524" t="s">
        <v>8521</v>
      </c>
      <c r="D5524" t="s">
        <v>554</v>
      </c>
      <c r="F5524" t="s">
        <v>8549</v>
      </c>
      <c r="G5524" t="s">
        <v>554</v>
      </c>
      <c r="H5524" t="s">
        <v>8549</v>
      </c>
      <c r="I5524" t="s">
        <v>692</v>
      </c>
      <c r="J5524">
        <v>508509382.77768773</v>
      </c>
      <c r="K5524">
        <v>9.5106400000000004</v>
      </c>
      <c r="L5524" s="4">
        <v>47942</v>
      </c>
      <c r="M5524" s="4">
        <v>45387</v>
      </c>
    </row>
    <row r="5525" spans="1:13" x14ac:dyDescent="0.4">
      <c r="A5525">
        <v>210001889</v>
      </c>
      <c r="B5525" t="s">
        <v>2314</v>
      </c>
      <c r="C5525" t="s">
        <v>8521</v>
      </c>
      <c r="D5525" t="s">
        <v>554</v>
      </c>
      <c r="F5525" t="s">
        <v>8575</v>
      </c>
      <c r="G5525" t="s">
        <v>554</v>
      </c>
      <c r="H5525" t="s">
        <v>8575</v>
      </c>
      <c r="I5525" t="s">
        <v>692</v>
      </c>
      <c r="J5525">
        <v>755944982.82660079</v>
      </c>
      <c r="K5525">
        <v>8.7606400000000004</v>
      </c>
      <c r="L5525" s="4">
        <v>47575</v>
      </c>
      <c r="M5525" s="4">
        <v>45385</v>
      </c>
    </row>
    <row r="5526" spans="1:13" x14ac:dyDescent="0.4">
      <c r="A5526">
        <v>210001889</v>
      </c>
      <c r="B5526" t="s">
        <v>2314</v>
      </c>
      <c r="C5526" t="s">
        <v>8521</v>
      </c>
      <c r="D5526" t="s">
        <v>554</v>
      </c>
      <c r="F5526" t="s">
        <v>8550</v>
      </c>
      <c r="G5526" t="s">
        <v>554</v>
      </c>
      <c r="H5526" t="s">
        <v>8550</v>
      </c>
      <c r="I5526" t="s">
        <v>692</v>
      </c>
      <c r="J5526">
        <v>56501042.53085418</v>
      </c>
      <c r="K5526">
        <v>9.5106400000000004</v>
      </c>
      <c r="L5526" s="4">
        <v>46108</v>
      </c>
      <c r="M5526" s="4">
        <v>45378</v>
      </c>
    </row>
    <row r="5527" spans="1:13" x14ac:dyDescent="0.4">
      <c r="A5527">
        <v>210001889</v>
      </c>
      <c r="B5527" t="s">
        <v>2314</v>
      </c>
      <c r="C5527" t="s">
        <v>8521</v>
      </c>
      <c r="D5527" t="s">
        <v>554</v>
      </c>
      <c r="F5527" t="s">
        <v>8562</v>
      </c>
      <c r="G5527" t="s">
        <v>554</v>
      </c>
      <c r="H5527" t="s">
        <v>8562</v>
      </c>
      <c r="I5527" t="s">
        <v>692</v>
      </c>
      <c r="J5527">
        <v>298091707.14554107</v>
      </c>
      <c r="K5527">
        <v>9.7606400000000004</v>
      </c>
      <c r="L5527" s="4">
        <v>47933</v>
      </c>
      <c r="M5527" s="4">
        <v>45378</v>
      </c>
    </row>
    <row r="5528" spans="1:13" x14ac:dyDescent="0.4">
      <c r="A5528">
        <v>210001889</v>
      </c>
      <c r="B5528" t="s">
        <v>2314</v>
      </c>
      <c r="C5528" t="s">
        <v>8521</v>
      </c>
      <c r="D5528" t="s">
        <v>554</v>
      </c>
      <c r="F5528" t="s">
        <v>8570</v>
      </c>
      <c r="G5528" t="s">
        <v>554</v>
      </c>
      <c r="H5528" t="s">
        <v>8570</v>
      </c>
      <c r="I5528" t="s">
        <v>692</v>
      </c>
      <c r="J5528">
        <v>946879540.34465981</v>
      </c>
      <c r="K5528">
        <v>9.2606400000000004</v>
      </c>
      <c r="L5528" s="4">
        <v>47563</v>
      </c>
      <c r="M5528" s="4">
        <v>45373</v>
      </c>
    </row>
    <row r="5529" spans="1:13" x14ac:dyDescent="0.4">
      <c r="A5529">
        <v>210001889</v>
      </c>
      <c r="B5529" t="s">
        <v>2314</v>
      </c>
      <c r="C5529" t="s">
        <v>8521</v>
      </c>
      <c r="D5529" t="s">
        <v>554</v>
      </c>
      <c r="F5529" t="s">
        <v>8540</v>
      </c>
      <c r="G5529" t="s">
        <v>554</v>
      </c>
      <c r="H5529" t="s">
        <v>8540</v>
      </c>
      <c r="I5529" t="s">
        <v>692</v>
      </c>
      <c r="J5529">
        <v>794911219.05477607</v>
      </c>
      <c r="K5529">
        <v>9.0106400000000004</v>
      </c>
      <c r="L5529" s="4">
        <v>47196</v>
      </c>
      <c r="M5529" s="4">
        <v>45371</v>
      </c>
    </row>
    <row r="5530" spans="1:13" x14ac:dyDescent="0.4">
      <c r="A5530">
        <v>210001889</v>
      </c>
      <c r="B5530" t="s">
        <v>2314</v>
      </c>
      <c r="C5530" t="s">
        <v>8521</v>
      </c>
      <c r="D5530" t="s">
        <v>554</v>
      </c>
      <c r="F5530" t="s">
        <v>8569</v>
      </c>
      <c r="G5530" t="s">
        <v>554</v>
      </c>
      <c r="H5530" t="s">
        <v>8569</v>
      </c>
      <c r="I5530" t="s">
        <v>692</v>
      </c>
      <c r="J5530">
        <v>418887039.4528845</v>
      </c>
      <c r="K5530">
        <v>9.7606400000000004</v>
      </c>
      <c r="L5530" s="4">
        <v>47561</v>
      </c>
      <c r="M5530" s="4">
        <v>45371</v>
      </c>
    </row>
    <row r="5531" spans="1:13" x14ac:dyDescent="0.4">
      <c r="A5531">
        <v>210001889</v>
      </c>
      <c r="B5531" t="s">
        <v>2314</v>
      </c>
      <c r="C5531" t="s">
        <v>8521</v>
      </c>
      <c r="D5531" t="s">
        <v>554</v>
      </c>
      <c r="F5531" t="s">
        <v>8526</v>
      </c>
      <c r="G5531" t="s">
        <v>554</v>
      </c>
      <c r="H5531" t="s">
        <v>8526</v>
      </c>
      <c r="I5531" t="s">
        <v>692</v>
      </c>
      <c r="J5531">
        <v>255228847.29454821</v>
      </c>
      <c r="K5531">
        <v>11.01064</v>
      </c>
      <c r="L5531" s="4">
        <v>47921</v>
      </c>
      <c r="M5531" s="4">
        <v>45366</v>
      </c>
    </row>
    <row r="5532" spans="1:13" x14ac:dyDescent="0.4">
      <c r="A5532">
        <v>210001889</v>
      </c>
      <c r="B5532" t="s">
        <v>2314</v>
      </c>
      <c r="C5532" t="s">
        <v>8521</v>
      </c>
      <c r="D5532" t="s">
        <v>554</v>
      </c>
      <c r="F5532" t="s">
        <v>8595</v>
      </c>
      <c r="G5532" t="s">
        <v>554</v>
      </c>
      <c r="H5532" t="s">
        <v>8595</v>
      </c>
      <c r="I5532" t="s">
        <v>692</v>
      </c>
      <c r="J5532">
        <v>307833266.20258492</v>
      </c>
      <c r="K5532">
        <v>9.5106400000000004</v>
      </c>
      <c r="L5532" s="4">
        <v>47905</v>
      </c>
      <c r="M5532" s="4">
        <v>45350</v>
      </c>
    </row>
    <row r="5533" spans="1:13" x14ac:dyDescent="0.4">
      <c r="A5533">
        <v>210001889</v>
      </c>
      <c r="B5533" t="s">
        <v>2314</v>
      </c>
      <c r="C5533" t="s">
        <v>8521</v>
      </c>
      <c r="D5533" t="s">
        <v>554</v>
      </c>
      <c r="F5533" t="s">
        <v>8579</v>
      </c>
      <c r="G5533" t="s">
        <v>554</v>
      </c>
      <c r="H5533" t="s">
        <v>8579</v>
      </c>
      <c r="I5533" t="s">
        <v>692</v>
      </c>
      <c r="J5533">
        <v>526044189.08036649</v>
      </c>
      <c r="K5533">
        <v>10.51064</v>
      </c>
      <c r="L5533" s="4">
        <v>47168</v>
      </c>
      <c r="M5533" s="4">
        <v>45343</v>
      </c>
    </row>
    <row r="5534" spans="1:13" x14ac:dyDescent="0.4">
      <c r="A5534">
        <v>210001889</v>
      </c>
      <c r="B5534" t="s">
        <v>2314</v>
      </c>
      <c r="C5534" t="s">
        <v>8521</v>
      </c>
      <c r="D5534" t="s">
        <v>554</v>
      </c>
      <c r="F5534" t="s">
        <v>8594</v>
      </c>
      <c r="G5534" t="s">
        <v>554</v>
      </c>
      <c r="H5534" t="s">
        <v>8594</v>
      </c>
      <c r="I5534" t="s">
        <v>692</v>
      </c>
      <c r="J5534">
        <v>861153820.64267421</v>
      </c>
      <c r="K5534">
        <v>9.5106400000000004</v>
      </c>
      <c r="L5534" s="4">
        <v>46784</v>
      </c>
      <c r="M5534" s="4">
        <v>45324</v>
      </c>
    </row>
    <row r="5535" spans="1:13" x14ac:dyDescent="0.4">
      <c r="A5535">
        <v>210001889</v>
      </c>
      <c r="B5535" t="s">
        <v>2314</v>
      </c>
      <c r="C5535" t="s">
        <v>8521</v>
      </c>
      <c r="D5535" t="s">
        <v>554</v>
      </c>
      <c r="F5535" t="s">
        <v>8531</v>
      </c>
      <c r="G5535" t="s">
        <v>554</v>
      </c>
      <c r="H5535" t="s">
        <v>8531</v>
      </c>
      <c r="I5535" t="s">
        <v>692</v>
      </c>
      <c r="J5535">
        <v>469543146.54951239</v>
      </c>
      <c r="K5535">
        <v>10.01064</v>
      </c>
      <c r="L5535" s="4">
        <v>47083</v>
      </c>
      <c r="M5535" s="4">
        <v>45258</v>
      </c>
    </row>
    <row r="5536" spans="1:13" x14ac:dyDescent="0.4">
      <c r="A5536">
        <v>210001889</v>
      </c>
      <c r="B5536" t="s">
        <v>2314</v>
      </c>
      <c r="C5536" t="s">
        <v>8521</v>
      </c>
      <c r="D5536" t="s">
        <v>554</v>
      </c>
      <c r="F5536" t="s">
        <v>8545</v>
      </c>
      <c r="G5536" t="s">
        <v>554</v>
      </c>
      <c r="H5536" t="s">
        <v>8545</v>
      </c>
      <c r="I5536" t="s">
        <v>692</v>
      </c>
      <c r="J5536">
        <v>553320554.44008923</v>
      </c>
      <c r="K5536">
        <v>10.01064</v>
      </c>
      <c r="L5536" s="4">
        <v>47813</v>
      </c>
      <c r="M5536" s="4">
        <v>45258</v>
      </c>
    </row>
    <row r="5537" spans="1:13" x14ac:dyDescent="0.4">
      <c r="A5537">
        <v>210001889</v>
      </c>
      <c r="B5537" t="s">
        <v>2314</v>
      </c>
      <c r="C5537" t="s">
        <v>8521</v>
      </c>
      <c r="D5537" t="s">
        <v>554</v>
      </c>
      <c r="F5537" t="s">
        <v>8522</v>
      </c>
      <c r="G5537" t="s">
        <v>554</v>
      </c>
      <c r="H5537" t="s">
        <v>8522</v>
      </c>
      <c r="I5537" t="s">
        <v>692</v>
      </c>
      <c r="J5537">
        <v>892326809.62521422</v>
      </c>
      <c r="K5537">
        <v>10.76064</v>
      </c>
      <c r="L5537" s="4">
        <v>47409</v>
      </c>
      <c r="M5537" s="4">
        <v>45219</v>
      </c>
    </row>
    <row r="5538" spans="1:13" x14ac:dyDescent="0.4">
      <c r="A5538">
        <v>210001889</v>
      </c>
      <c r="B5538" t="s">
        <v>2314</v>
      </c>
      <c r="C5538" t="s">
        <v>8521</v>
      </c>
      <c r="D5538" t="s">
        <v>4051</v>
      </c>
      <c r="F5538" t="s">
        <v>4275</v>
      </c>
      <c r="G5538" t="s">
        <v>4051</v>
      </c>
      <c r="H5538" t="s">
        <v>4275</v>
      </c>
      <c r="I5538" t="s">
        <v>692</v>
      </c>
      <c r="J5538">
        <v>652684456.82193625</v>
      </c>
      <c r="K5538">
        <v>9.1787700000000001</v>
      </c>
      <c r="L5538" s="4"/>
      <c r="M5538" s="4">
        <v>45594</v>
      </c>
    </row>
    <row r="5539" spans="1:13" x14ac:dyDescent="0.4">
      <c r="A5539">
        <v>210001889</v>
      </c>
      <c r="B5539" t="s">
        <v>2314</v>
      </c>
      <c r="C5539" t="s">
        <v>8521</v>
      </c>
      <c r="D5539" t="s">
        <v>4051</v>
      </c>
      <c r="F5539" t="s">
        <v>8597</v>
      </c>
      <c r="G5539" t="s">
        <v>4051</v>
      </c>
      <c r="H5539" t="s">
        <v>8597</v>
      </c>
      <c r="I5539" t="s">
        <v>692</v>
      </c>
      <c r="J5539">
        <v>1348231773.4948649</v>
      </c>
      <c r="K5539">
        <v>8.6787700000000001</v>
      </c>
      <c r="L5539" s="4"/>
      <c r="M5539" s="4">
        <v>45580</v>
      </c>
    </row>
    <row r="5540" spans="1:13" x14ac:dyDescent="0.4">
      <c r="A5540">
        <v>210001889</v>
      </c>
      <c r="B5540" t="s">
        <v>2314</v>
      </c>
      <c r="C5540" t="s">
        <v>8521</v>
      </c>
      <c r="D5540" t="s">
        <v>4051</v>
      </c>
      <c r="F5540" t="s">
        <v>8598</v>
      </c>
      <c r="G5540" t="s">
        <v>4051</v>
      </c>
      <c r="H5540" t="s">
        <v>8598</v>
      </c>
      <c r="I5540" t="s">
        <v>692</v>
      </c>
      <c r="J5540">
        <v>362385996.92203033</v>
      </c>
      <c r="K5540">
        <v>8.8290000000000006</v>
      </c>
      <c r="L5540" s="4"/>
      <c r="M5540" s="4">
        <v>45441</v>
      </c>
    </row>
    <row r="5541" spans="1:13" x14ac:dyDescent="0.4">
      <c r="A5541">
        <v>210001889</v>
      </c>
      <c r="B5541" t="s">
        <v>2314</v>
      </c>
      <c r="C5541" t="s">
        <v>8521</v>
      </c>
      <c r="D5541" t="s">
        <v>4051</v>
      </c>
      <c r="F5541" t="s">
        <v>8596</v>
      </c>
      <c r="G5541" t="s">
        <v>4051</v>
      </c>
      <c r="H5541" t="s">
        <v>8596</v>
      </c>
      <c r="I5541" t="s">
        <v>692</v>
      </c>
      <c r="J5541">
        <v>553320554.44008923</v>
      </c>
      <c r="K5541">
        <v>11.17877</v>
      </c>
      <c r="L5541" s="4"/>
      <c r="M5541" s="4">
        <v>45254</v>
      </c>
    </row>
    <row r="5542" spans="1:13" x14ac:dyDescent="0.4">
      <c r="A5542">
        <v>210001889</v>
      </c>
      <c r="B5542" t="s">
        <v>2314</v>
      </c>
      <c r="C5542" t="s">
        <v>8521</v>
      </c>
      <c r="D5542" t="s">
        <v>4051</v>
      </c>
      <c r="F5542" t="s">
        <v>8599</v>
      </c>
      <c r="G5542" t="s">
        <v>4051</v>
      </c>
      <c r="H5542" t="s">
        <v>8599</v>
      </c>
      <c r="I5542" t="s">
        <v>692</v>
      </c>
      <c r="J5542">
        <v>448111716.62401593</v>
      </c>
      <c r="K5542">
        <v>9.8800000000000008</v>
      </c>
      <c r="L5542" s="4"/>
      <c r="M5542" s="4">
        <v>45195</v>
      </c>
    </row>
    <row r="5543" spans="1:13" x14ac:dyDescent="0.4">
      <c r="A5543">
        <v>210001890</v>
      </c>
      <c r="B5543" t="s">
        <v>8600</v>
      </c>
      <c r="C5543" t="s">
        <v>8601</v>
      </c>
      <c r="D5543" t="s">
        <v>2687</v>
      </c>
      <c r="F5543" t="s">
        <v>8619</v>
      </c>
      <c r="G5543" t="s">
        <v>2687</v>
      </c>
      <c r="H5543" t="s">
        <v>8619</v>
      </c>
      <c r="I5543" t="s">
        <v>812</v>
      </c>
      <c r="J5543">
        <v>897855036.85468435</v>
      </c>
      <c r="L5543" s="4"/>
      <c r="M5543" s="4"/>
    </row>
    <row r="5544" spans="1:13" x14ac:dyDescent="0.4">
      <c r="A5544">
        <v>210001890</v>
      </c>
      <c r="B5544" t="s">
        <v>8600</v>
      </c>
      <c r="C5544" t="s">
        <v>8601</v>
      </c>
      <c r="D5544" t="s">
        <v>2687</v>
      </c>
      <c r="F5544" t="s">
        <v>8616</v>
      </c>
      <c r="G5544" t="s">
        <v>2687</v>
      </c>
      <c r="H5544" t="s">
        <v>8616</v>
      </c>
      <c r="I5544" t="s">
        <v>692</v>
      </c>
      <c r="J5544">
        <v>371113415.23326957</v>
      </c>
      <c r="L5544" s="4"/>
      <c r="M5544" s="4"/>
    </row>
    <row r="5545" spans="1:13" x14ac:dyDescent="0.4">
      <c r="A5545">
        <v>210001890</v>
      </c>
      <c r="B5545" t="s">
        <v>8600</v>
      </c>
      <c r="C5545" t="s">
        <v>8601</v>
      </c>
      <c r="D5545" t="s">
        <v>2687</v>
      </c>
      <c r="F5545" t="s">
        <v>8614</v>
      </c>
      <c r="G5545" t="s">
        <v>2687</v>
      </c>
      <c r="H5545" t="s">
        <v>8614</v>
      </c>
      <c r="I5545" t="s">
        <v>812</v>
      </c>
      <c r="J5545">
        <v>574627223.58699799</v>
      </c>
      <c r="L5545" s="4"/>
      <c r="M5545" s="4"/>
    </row>
    <row r="5546" spans="1:13" x14ac:dyDescent="0.4">
      <c r="A5546">
        <v>210001890</v>
      </c>
      <c r="B5546" t="s">
        <v>8600</v>
      </c>
      <c r="C5546" t="s">
        <v>8601</v>
      </c>
      <c r="D5546" t="s">
        <v>2687</v>
      </c>
      <c r="F5546" t="s">
        <v>8621</v>
      </c>
      <c r="G5546" t="s">
        <v>2687</v>
      </c>
      <c r="H5546" t="s">
        <v>8621</v>
      </c>
      <c r="I5546" t="s">
        <v>692</v>
      </c>
      <c r="J5546">
        <v>59857002.456978947</v>
      </c>
      <c r="L5546" s="4"/>
      <c r="M5546" s="4"/>
    </row>
    <row r="5547" spans="1:13" x14ac:dyDescent="0.4">
      <c r="A5547">
        <v>210001890</v>
      </c>
      <c r="B5547" t="s">
        <v>8600</v>
      </c>
      <c r="C5547" t="s">
        <v>8601</v>
      </c>
      <c r="D5547" t="s">
        <v>2687</v>
      </c>
      <c r="F5547" t="s">
        <v>8620</v>
      </c>
      <c r="G5547" t="s">
        <v>2687</v>
      </c>
      <c r="H5547" t="s">
        <v>8620</v>
      </c>
      <c r="I5547" t="s">
        <v>919</v>
      </c>
      <c r="J5547">
        <v>526741621.6214149</v>
      </c>
      <c r="L5547" s="4"/>
      <c r="M5547" s="4"/>
    </row>
    <row r="5548" spans="1:13" x14ac:dyDescent="0.4">
      <c r="A5548">
        <v>210001890</v>
      </c>
      <c r="B5548" t="s">
        <v>8600</v>
      </c>
      <c r="C5548" t="s">
        <v>8601</v>
      </c>
      <c r="D5548" t="s">
        <v>2687</v>
      </c>
      <c r="F5548" t="s">
        <v>8608</v>
      </c>
      <c r="G5548" t="s">
        <v>2687</v>
      </c>
      <c r="H5548" t="s">
        <v>8608</v>
      </c>
      <c r="I5548" t="s">
        <v>812</v>
      </c>
      <c r="J5548">
        <v>347170614.25047803</v>
      </c>
      <c r="L5548" s="4"/>
      <c r="M5548" s="4"/>
    </row>
    <row r="5549" spans="1:13" x14ac:dyDescent="0.4">
      <c r="A5549">
        <v>210001890</v>
      </c>
      <c r="B5549" t="s">
        <v>8600</v>
      </c>
      <c r="C5549" t="s">
        <v>8601</v>
      </c>
      <c r="D5549" t="s">
        <v>2687</v>
      </c>
      <c r="F5549" t="s">
        <v>8607</v>
      </c>
      <c r="G5549" t="s">
        <v>2687</v>
      </c>
      <c r="H5549" t="s">
        <v>8607</v>
      </c>
      <c r="I5549" t="s">
        <v>692</v>
      </c>
      <c r="J5549">
        <v>526741621.6214149</v>
      </c>
      <c r="L5549" s="4"/>
      <c r="M5549" s="4"/>
    </row>
    <row r="5550" spans="1:13" x14ac:dyDescent="0.4">
      <c r="A5550">
        <v>210001890</v>
      </c>
      <c r="B5550" t="s">
        <v>8600</v>
      </c>
      <c r="C5550" t="s">
        <v>8601</v>
      </c>
      <c r="D5550" t="s">
        <v>2687</v>
      </c>
      <c r="F5550" t="s">
        <v>8609</v>
      </c>
      <c r="G5550" t="s">
        <v>2687</v>
      </c>
      <c r="H5550" t="s">
        <v>8609</v>
      </c>
      <c r="I5550" t="s">
        <v>692</v>
      </c>
      <c r="J5550">
        <v>478856019.65583158</v>
      </c>
      <c r="L5550" s="4"/>
      <c r="M5550" s="4"/>
    </row>
    <row r="5551" spans="1:13" x14ac:dyDescent="0.4">
      <c r="A5551">
        <v>210001890</v>
      </c>
      <c r="B5551" t="s">
        <v>8600</v>
      </c>
      <c r="C5551" t="s">
        <v>8601</v>
      </c>
      <c r="D5551" t="s">
        <v>2687</v>
      </c>
      <c r="F5551" t="s">
        <v>8603</v>
      </c>
      <c r="G5551" t="s">
        <v>2687</v>
      </c>
      <c r="H5551" t="s">
        <v>8603</v>
      </c>
      <c r="I5551" t="s">
        <v>692</v>
      </c>
      <c r="J5551">
        <v>59857002.456978947</v>
      </c>
      <c r="L5551" s="4"/>
      <c r="M5551" s="4"/>
    </row>
    <row r="5552" spans="1:13" x14ac:dyDescent="0.4">
      <c r="A5552">
        <v>210001890</v>
      </c>
      <c r="B5552" t="s">
        <v>8600</v>
      </c>
      <c r="C5552" t="s">
        <v>8601</v>
      </c>
      <c r="D5552" t="s">
        <v>2687</v>
      </c>
      <c r="F5552" t="s">
        <v>8602</v>
      </c>
      <c r="G5552" t="s">
        <v>2687</v>
      </c>
      <c r="H5552" t="s">
        <v>8602</v>
      </c>
      <c r="I5552" t="s">
        <v>692</v>
      </c>
      <c r="J5552">
        <v>909826437.34608018</v>
      </c>
      <c r="L5552" s="4"/>
      <c r="M5552" s="4"/>
    </row>
    <row r="5553" spans="1:13" x14ac:dyDescent="0.4">
      <c r="A5553">
        <v>210001890</v>
      </c>
      <c r="B5553" t="s">
        <v>8600</v>
      </c>
      <c r="C5553" t="s">
        <v>8601</v>
      </c>
      <c r="D5553" t="s">
        <v>2687</v>
      </c>
      <c r="F5553" t="s">
        <v>8613</v>
      </c>
      <c r="G5553" t="s">
        <v>2687</v>
      </c>
      <c r="H5553" t="s">
        <v>8613</v>
      </c>
      <c r="I5553" t="s">
        <v>692</v>
      </c>
      <c r="J5553">
        <v>323227813.26768643</v>
      </c>
      <c r="L5553" s="4"/>
      <c r="M5553" s="4"/>
    </row>
    <row r="5554" spans="1:13" x14ac:dyDescent="0.4">
      <c r="A5554">
        <v>210001890</v>
      </c>
      <c r="B5554" t="s">
        <v>8600</v>
      </c>
      <c r="C5554" t="s">
        <v>8601</v>
      </c>
      <c r="D5554" t="s">
        <v>2687</v>
      </c>
      <c r="F5554" t="s">
        <v>9809</v>
      </c>
      <c r="G5554" t="s">
        <v>2687</v>
      </c>
      <c r="H5554" t="s">
        <v>9809</v>
      </c>
      <c r="I5554" t="s">
        <v>692</v>
      </c>
      <c r="J5554">
        <v>550684422.60420644</v>
      </c>
      <c r="L5554" s="4"/>
      <c r="M5554" s="4"/>
    </row>
    <row r="5555" spans="1:13" x14ac:dyDescent="0.4">
      <c r="A5555">
        <v>210001890</v>
      </c>
      <c r="B5555" t="s">
        <v>8600</v>
      </c>
      <c r="C5555" t="s">
        <v>8601</v>
      </c>
      <c r="D5555" t="s">
        <v>2687</v>
      </c>
      <c r="F5555" t="s">
        <v>8612</v>
      </c>
      <c r="G5555" t="s">
        <v>2687</v>
      </c>
      <c r="H5555" t="s">
        <v>8612</v>
      </c>
      <c r="I5555" t="s">
        <v>692</v>
      </c>
      <c r="J5555">
        <v>263370810.81070739</v>
      </c>
      <c r="L5555" s="4"/>
      <c r="M5555" s="4"/>
    </row>
    <row r="5556" spans="1:13" x14ac:dyDescent="0.4">
      <c r="A5556">
        <v>210001890</v>
      </c>
      <c r="B5556" t="s">
        <v>8600</v>
      </c>
      <c r="C5556" t="s">
        <v>8601</v>
      </c>
      <c r="D5556" t="s">
        <v>2687</v>
      </c>
      <c r="F5556" t="s">
        <v>8605</v>
      </c>
      <c r="G5556" t="s">
        <v>2687</v>
      </c>
      <c r="H5556" t="s">
        <v>8605</v>
      </c>
      <c r="I5556" t="s">
        <v>692</v>
      </c>
      <c r="J5556">
        <v>47885601.965583183</v>
      </c>
      <c r="L5556" s="4"/>
      <c r="M5556" s="4"/>
    </row>
    <row r="5557" spans="1:13" x14ac:dyDescent="0.4">
      <c r="A5557">
        <v>210001890</v>
      </c>
      <c r="B5557" t="s">
        <v>8600</v>
      </c>
      <c r="C5557" t="s">
        <v>8601</v>
      </c>
      <c r="D5557" t="s">
        <v>2687</v>
      </c>
      <c r="F5557" t="s">
        <v>8610</v>
      </c>
      <c r="G5557" t="s">
        <v>2687</v>
      </c>
      <c r="H5557" t="s">
        <v>8610</v>
      </c>
      <c r="I5557" t="s">
        <v>692</v>
      </c>
      <c r="J5557">
        <v>71828402.948374748</v>
      </c>
      <c r="L5557" s="4"/>
      <c r="M5557" s="4"/>
    </row>
    <row r="5558" spans="1:13" x14ac:dyDescent="0.4">
      <c r="A5558">
        <v>210001890</v>
      </c>
      <c r="B5558" t="s">
        <v>8600</v>
      </c>
      <c r="C5558" t="s">
        <v>8601</v>
      </c>
      <c r="D5558" t="s">
        <v>2687</v>
      </c>
      <c r="F5558" t="s">
        <v>8618</v>
      </c>
      <c r="G5558" t="s">
        <v>2687</v>
      </c>
      <c r="H5558" t="s">
        <v>8618</v>
      </c>
      <c r="I5558" t="s">
        <v>812</v>
      </c>
      <c r="J5558">
        <v>23942800.982791591</v>
      </c>
      <c r="L5558" s="4"/>
      <c r="M5558" s="4"/>
    </row>
    <row r="5559" spans="1:13" x14ac:dyDescent="0.4">
      <c r="A5559">
        <v>210001890</v>
      </c>
      <c r="B5559" t="s">
        <v>8600</v>
      </c>
      <c r="C5559" t="s">
        <v>8601</v>
      </c>
      <c r="D5559" t="s">
        <v>2687</v>
      </c>
      <c r="F5559" t="s">
        <v>8617</v>
      </c>
      <c r="G5559" t="s">
        <v>2687</v>
      </c>
      <c r="H5559" t="s">
        <v>8617</v>
      </c>
      <c r="I5559" t="s">
        <v>812</v>
      </c>
      <c r="J5559">
        <v>23942800.982791591</v>
      </c>
      <c r="L5559" s="4"/>
      <c r="M5559" s="4"/>
    </row>
    <row r="5560" spans="1:13" x14ac:dyDescent="0.4">
      <c r="A5560">
        <v>210001890</v>
      </c>
      <c r="B5560" t="s">
        <v>8600</v>
      </c>
      <c r="C5560" t="s">
        <v>8601</v>
      </c>
      <c r="D5560" t="s">
        <v>2687</v>
      </c>
      <c r="F5560" t="s">
        <v>8604</v>
      </c>
      <c r="G5560" t="s">
        <v>2687</v>
      </c>
      <c r="H5560" t="s">
        <v>8604</v>
      </c>
      <c r="I5560" t="s">
        <v>812</v>
      </c>
      <c r="J5560">
        <v>35914201.474187367</v>
      </c>
      <c r="L5560" s="4"/>
      <c r="M5560" s="4"/>
    </row>
    <row r="5561" spans="1:13" x14ac:dyDescent="0.4">
      <c r="A5561">
        <v>210001890</v>
      </c>
      <c r="B5561" t="s">
        <v>8600</v>
      </c>
      <c r="C5561" t="s">
        <v>8601</v>
      </c>
      <c r="D5561" t="s">
        <v>2687</v>
      </c>
      <c r="F5561" t="s">
        <v>8615</v>
      </c>
      <c r="G5561" t="s">
        <v>2687</v>
      </c>
      <c r="H5561" t="s">
        <v>8615</v>
      </c>
      <c r="I5561" t="s">
        <v>812</v>
      </c>
      <c r="J5561">
        <v>47885601.965583183</v>
      </c>
      <c r="L5561" s="4"/>
      <c r="M5561" s="4"/>
    </row>
    <row r="5562" spans="1:13" x14ac:dyDescent="0.4">
      <c r="A5562">
        <v>210001890</v>
      </c>
      <c r="B5562" t="s">
        <v>8600</v>
      </c>
      <c r="C5562" t="s">
        <v>8601</v>
      </c>
      <c r="D5562" t="s">
        <v>2687</v>
      </c>
      <c r="F5562" t="s">
        <v>8606</v>
      </c>
      <c r="G5562" t="s">
        <v>2687</v>
      </c>
      <c r="H5562" t="s">
        <v>8606</v>
      </c>
      <c r="I5562" t="s">
        <v>812</v>
      </c>
      <c r="J5562">
        <v>47885601.965583183</v>
      </c>
      <c r="L5562" s="4"/>
      <c r="M5562" s="4"/>
    </row>
    <row r="5563" spans="1:13" x14ac:dyDescent="0.4">
      <c r="A5563">
        <v>210001890</v>
      </c>
      <c r="B5563" t="s">
        <v>8600</v>
      </c>
      <c r="C5563" t="s">
        <v>8601</v>
      </c>
      <c r="D5563" t="s">
        <v>2687</v>
      </c>
      <c r="F5563" t="s">
        <v>8611</v>
      </c>
      <c r="G5563" t="s">
        <v>2687</v>
      </c>
      <c r="H5563" t="s">
        <v>8611</v>
      </c>
      <c r="I5563" t="s">
        <v>812</v>
      </c>
      <c r="J5563">
        <v>23942800.982791591</v>
      </c>
      <c r="L5563" s="4"/>
      <c r="M5563" s="4"/>
    </row>
    <row r="5564" spans="1:13" x14ac:dyDescent="0.4">
      <c r="A5564">
        <v>210001890</v>
      </c>
      <c r="B5564" t="s">
        <v>8600</v>
      </c>
      <c r="C5564" t="s">
        <v>8601</v>
      </c>
      <c r="D5564" t="s">
        <v>2687</v>
      </c>
      <c r="F5564" t="s">
        <v>9810</v>
      </c>
      <c r="G5564" t="s">
        <v>2687</v>
      </c>
      <c r="H5564" t="s">
        <v>9810</v>
      </c>
      <c r="I5564" t="s">
        <v>812</v>
      </c>
      <c r="J5564">
        <v>47885601.965583183</v>
      </c>
      <c r="L5564" s="4"/>
      <c r="M5564" s="4"/>
    </row>
    <row r="5565" spans="1:13" x14ac:dyDescent="0.4">
      <c r="A5565">
        <v>210001891</v>
      </c>
      <c r="B5565" t="s">
        <v>2335</v>
      </c>
      <c r="C5565" t="s">
        <v>8622</v>
      </c>
      <c r="D5565" t="s">
        <v>2687</v>
      </c>
      <c r="F5565" t="s">
        <v>6940</v>
      </c>
      <c r="G5565" t="s">
        <v>2687</v>
      </c>
      <c r="H5565" t="s">
        <v>6940</v>
      </c>
      <c r="I5565" t="s">
        <v>692</v>
      </c>
      <c r="J5565">
        <v>1338812172.049655</v>
      </c>
      <c r="L5565" s="4"/>
      <c r="M5565" s="4"/>
    </row>
    <row r="5566" spans="1:13" x14ac:dyDescent="0.4">
      <c r="A5566">
        <v>210001891</v>
      </c>
      <c r="B5566" t="s">
        <v>2335</v>
      </c>
      <c r="C5566" t="s">
        <v>8622</v>
      </c>
      <c r="D5566" t="s">
        <v>2687</v>
      </c>
      <c r="F5566" t="s">
        <v>8626</v>
      </c>
      <c r="G5566" t="s">
        <v>2687</v>
      </c>
      <c r="H5566" t="s">
        <v>8626</v>
      </c>
      <c r="I5566" t="s">
        <v>692</v>
      </c>
      <c r="J5566">
        <v>650496309.58344817</v>
      </c>
      <c r="L5566" s="4"/>
      <c r="M5566" s="4"/>
    </row>
    <row r="5567" spans="1:13" x14ac:dyDescent="0.4">
      <c r="A5567">
        <v>210001891</v>
      </c>
      <c r="B5567" t="s">
        <v>2335</v>
      </c>
      <c r="C5567" t="s">
        <v>8622</v>
      </c>
      <c r="D5567" t="s">
        <v>2687</v>
      </c>
      <c r="F5567" t="s">
        <v>9811</v>
      </c>
      <c r="G5567" t="s">
        <v>2687</v>
      </c>
      <c r="H5567" t="s">
        <v>9811</v>
      </c>
      <c r="I5567" t="s">
        <v>692</v>
      </c>
      <c r="J5567">
        <v>1024909883.122759</v>
      </c>
      <c r="L5567" s="4"/>
      <c r="M5567" s="4"/>
    </row>
    <row r="5568" spans="1:13" x14ac:dyDescent="0.4">
      <c r="A5568">
        <v>210001891</v>
      </c>
      <c r="B5568" t="s">
        <v>2335</v>
      </c>
      <c r="C5568" t="s">
        <v>8622</v>
      </c>
      <c r="D5568" t="s">
        <v>2687</v>
      </c>
      <c r="F5568" t="s">
        <v>8624</v>
      </c>
      <c r="G5568" t="s">
        <v>2687</v>
      </c>
      <c r="H5568" t="s">
        <v>8624</v>
      </c>
      <c r="I5568" t="s">
        <v>692</v>
      </c>
      <c r="J5568">
        <v>567293293.24137926</v>
      </c>
      <c r="L5568" s="4"/>
      <c r="M5568" s="4"/>
    </row>
    <row r="5569" spans="1:13" x14ac:dyDescent="0.4">
      <c r="A5569">
        <v>210001891</v>
      </c>
      <c r="B5569" t="s">
        <v>2335</v>
      </c>
      <c r="C5569" t="s">
        <v>8622</v>
      </c>
      <c r="D5569" t="s">
        <v>2687</v>
      </c>
      <c r="F5569" t="s">
        <v>8623</v>
      </c>
      <c r="G5569" t="s">
        <v>2687</v>
      </c>
      <c r="H5569" t="s">
        <v>8623</v>
      </c>
      <c r="I5569" t="s">
        <v>692</v>
      </c>
      <c r="J5569">
        <v>400887260.55724138</v>
      </c>
      <c r="L5569" s="4"/>
      <c r="M5569" s="4"/>
    </row>
    <row r="5570" spans="1:13" x14ac:dyDescent="0.4">
      <c r="A5570">
        <v>210001891</v>
      </c>
      <c r="B5570" t="s">
        <v>2335</v>
      </c>
      <c r="C5570" t="s">
        <v>8622</v>
      </c>
      <c r="D5570" t="s">
        <v>2687</v>
      </c>
      <c r="F5570" t="s">
        <v>8625</v>
      </c>
      <c r="G5570" t="s">
        <v>2687</v>
      </c>
      <c r="H5570" t="s">
        <v>8625</v>
      </c>
      <c r="I5570" t="s">
        <v>692</v>
      </c>
      <c r="J5570">
        <v>366849662.9627586</v>
      </c>
      <c r="L5570" s="4"/>
      <c r="M5570" s="4"/>
    </row>
    <row r="5571" spans="1:13" x14ac:dyDescent="0.4">
      <c r="A5571">
        <v>210001891</v>
      </c>
      <c r="B5571" t="s">
        <v>2335</v>
      </c>
      <c r="C5571" t="s">
        <v>8622</v>
      </c>
      <c r="D5571" t="s">
        <v>2687</v>
      </c>
      <c r="F5571" t="s">
        <v>9812</v>
      </c>
      <c r="G5571" t="s">
        <v>2687</v>
      </c>
      <c r="H5571" t="s">
        <v>9812</v>
      </c>
      <c r="I5571" t="s">
        <v>692</v>
      </c>
      <c r="J5571">
        <v>378195528.82758617</v>
      </c>
      <c r="L5571" s="4"/>
      <c r="M5571" s="4"/>
    </row>
    <row r="5572" spans="1:13" x14ac:dyDescent="0.4">
      <c r="A5572">
        <v>210001891</v>
      </c>
      <c r="B5572" t="s">
        <v>2335</v>
      </c>
      <c r="C5572" t="s">
        <v>8622</v>
      </c>
      <c r="D5572" t="s">
        <v>2687</v>
      </c>
      <c r="F5572" t="s">
        <v>9813</v>
      </c>
      <c r="G5572" t="s">
        <v>2687</v>
      </c>
      <c r="H5572" t="s">
        <v>9813</v>
      </c>
      <c r="I5572" t="s">
        <v>692</v>
      </c>
      <c r="J5572">
        <v>756391057.65517235</v>
      </c>
      <c r="L5572" s="4"/>
      <c r="M5572" s="4"/>
    </row>
    <row r="5573" spans="1:13" x14ac:dyDescent="0.4">
      <c r="A5573">
        <v>210001918</v>
      </c>
      <c r="B5573" t="s">
        <v>2343</v>
      </c>
      <c r="C5573" t="s">
        <v>9814</v>
      </c>
      <c r="D5573" t="s">
        <v>2687</v>
      </c>
      <c r="F5573" t="s">
        <v>2343</v>
      </c>
      <c r="G5573" t="s">
        <v>2687</v>
      </c>
      <c r="H5573" t="s">
        <v>2344</v>
      </c>
      <c r="I5573" t="s">
        <v>692</v>
      </c>
      <c r="J5573">
        <v>65750392459</v>
      </c>
      <c r="L5573" s="4"/>
      <c r="M5573" s="4"/>
    </row>
    <row r="5574" spans="1:13" x14ac:dyDescent="0.4">
      <c r="A5574">
        <v>210001936</v>
      </c>
      <c r="B5574" t="s">
        <v>9815</v>
      </c>
      <c r="C5574" t="s">
        <v>9816</v>
      </c>
      <c r="D5574" t="s">
        <v>2687</v>
      </c>
      <c r="E5574" t="s">
        <v>9817</v>
      </c>
      <c r="F5574" t="s">
        <v>9818</v>
      </c>
      <c r="G5574" t="s">
        <v>2687</v>
      </c>
      <c r="H5574" t="s">
        <v>9819</v>
      </c>
      <c r="I5574" t="s">
        <v>1040</v>
      </c>
      <c r="J5574">
        <v>17444082507.4132</v>
      </c>
      <c r="L5574" s="4"/>
      <c r="M5574" s="4"/>
    </row>
    <row r="5575" spans="1:13" x14ac:dyDescent="0.4">
      <c r="A5575">
        <v>210001952</v>
      </c>
      <c r="B5575" t="s">
        <v>2347</v>
      </c>
      <c r="C5575" t="s">
        <v>8627</v>
      </c>
      <c r="D5575" t="s">
        <v>554</v>
      </c>
      <c r="E5575" t="s">
        <v>8631</v>
      </c>
      <c r="F5575" t="s">
        <v>8632</v>
      </c>
      <c r="G5575" t="s">
        <v>554</v>
      </c>
      <c r="H5575" t="s">
        <v>8633</v>
      </c>
      <c r="I5575" t="s">
        <v>557</v>
      </c>
      <c r="J5575">
        <v>3174221852.74652</v>
      </c>
      <c r="K5575">
        <v>5</v>
      </c>
      <c r="L5575" s="4">
        <v>46277</v>
      </c>
      <c r="M5575" s="4">
        <v>45547</v>
      </c>
    </row>
    <row r="5576" spans="1:13" x14ac:dyDescent="0.4">
      <c r="A5576">
        <v>210001952</v>
      </c>
      <c r="B5576" t="s">
        <v>2347</v>
      </c>
      <c r="C5576" t="s">
        <v>8627</v>
      </c>
      <c r="D5576" t="s">
        <v>554</v>
      </c>
      <c r="E5576" t="s">
        <v>8628</v>
      </c>
      <c r="F5576" t="s">
        <v>8629</v>
      </c>
      <c r="G5576" t="s">
        <v>554</v>
      </c>
      <c r="H5576" t="s">
        <v>8630</v>
      </c>
      <c r="I5576" t="s">
        <v>557</v>
      </c>
      <c r="J5576">
        <v>2960767058.4772902</v>
      </c>
      <c r="K5576">
        <v>6</v>
      </c>
      <c r="L5576" s="4">
        <v>46596</v>
      </c>
      <c r="M5576" s="4">
        <v>45866</v>
      </c>
    </row>
    <row r="5577" spans="1:13" x14ac:dyDescent="0.4">
      <c r="A5577">
        <v>210001952</v>
      </c>
      <c r="B5577" t="s">
        <v>2347</v>
      </c>
      <c r="C5577" t="s">
        <v>8627</v>
      </c>
      <c r="D5577" t="s">
        <v>4051</v>
      </c>
      <c r="E5577" t="s">
        <v>8634</v>
      </c>
      <c r="F5577" t="s">
        <v>8635</v>
      </c>
      <c r="G5577" t="s">
        <v>4051</v>
      </c>
      <c r="H5577" t="s">
        <v>8636</v>
      </c>
      <c r="I5577" t="s">
        <v>557</v>
      </c>
      <c r="J5577">
        <v>2748679257.78193</v>
      </c>
      <c r="K5577">
        <v>5</v>
      </c>
      <c r="L5577" s="4"/>
      <c r="M5577" s="4"/>
    </row>
    <row r="5578" spans="1:13" x14ac:dyDescent="0.4">
      <c r="A5578">
        <v>210001961</v>
      </c>
      <c r="B5578" t="s">
        <v>2353</v>
      </c>
      <c r="C5578" t="s">
        <v>9820</v>
      </c>
      <c r="D5578" t="s">
        <v>2687</v>
      </c>
      <c r="F5578" t="s">
        <v>2353</v>
      </c>
      <c r="G5578" t="s">
        <v>2687</v>
      </c>
      <c r="H5578" t="s">
        <v>9821</v>
      </c>
      <c r="I5578" t="s">
        <v>692</v>
      </c>
      <c r="J5578">
        <v>118277376748</v>
      </c>
      <c r="L5578" s="4"/>
      <c r="M5578" s="4"/>
    </row>
    <row r="5579" spans="1:13" x14ac:dyDescent="0.4">
      <c r="A5579">
        <v>210001977</v>
      </c>
      <c r="B5579" t="s">
        <v>2305</v>
      </c>
      <c r="C5579" t="s">
        <v>8637</v>
      </c>
      <c r="D5579" t="s">
        <v>2687</v>
      </c>
      <c r="F5579" t="s">
        <v>8638</v>
      </c>
      <c r="G5579" t="s">
        <v>2687</v>
      </c>
      <c r="H5579" t="s">
        <v>8638</v>
      </c>
      <c r="I5579" t="s">
        <v>692</v>
      </c>
      <c r="J5579">
        <v>818141584.37601197</v>
      </c>
      <c r="L5579" s="4"/>
      <c r="M5579" s="4"/>
    </row>
    <row r="5580" spans="1:13" x14ac:dyDescent="0.4">
      <c r="A5580">
        <v>210001977</v>
      </c>
      <c r="B5580" t="s">
        <v>2305</v>
      </c>
      <c r="C5580" t="s">
        <v>8637</v>
      </c>
      <c r="D5580" t="s">
        <v>2687</v>
      </c>
      <c r="F5580" t="s">
        <v>9822</v>
      </c>
      <c r="G5580" t="s">
        <v>2687</v>
      </c>
      <c r="H5580" t="s">
        <v>9822</v>
      </c>
      <c r="I5580" t="s">
        <v>692</v>
      </c>
      <c r="J5580">
        <v>20449794.50398745</v>
      </c>
      <c r="L5580" s="4"/>
      <c r="M5580" s="4"/>
    </row>
    <row r="5581" spans="1:13" x14ac:dyDescent="0.4">
      <c r="A5581">
        <v>210001977</v>
      </c>
      <c r="B5581" t="s">
        <v>2305</v>
      </c>
      <c r="C5581" t="s">
        <v>8637</v>
      </c>
      <c r="D5581" t="s">
        <v>2687</v>
      </c>
      <c r="F5581" t="s">
        <v>8640</v>
      </c>
      <c r="G5581" t="s">
        <v>2687</v>
      </c>
      <c r="H5581" t="s">
        <v>8640</v>
      </c>
      <c r="I5581" t="s">
        <v>692</v>
      </c>
      <c r="J5581">
        <v>179615273.77654821</v>
      </c>
      <c r="L5581" s="4"/>
      <c r="M5581" s="4"/>
    </row>
    <row r="5582" spans="1:13" x14ac:dyDescent="0.4">
      <c r="A5582">
        <v>210001977</v>
      </c>
      <c r="B5582" t="s">
        <v>2305</v>
      </c>
      <c r="C5582" t="s">
        <v>8637</v>
      </c>
      <c r="D5582" t="s">
        <v>2687</v>
      </c>
      <c r="F5582" t="s">
        <v>8639</v>
      </c>
      <c r="G5582" t="s">
        <v>2687</v>
      </c>
      <c r="H5582" t="s">
        <v>8639</v>
      </c>
      <c r="I5582" t="s">
        <v>692</v>
      </c>
      <c r="J5582">
        <v>81.793385177523277</v>
      </c>
      <c r="L5582" s="4"/>
      <c r="M5582" s="4"/>
    </row>
    <row r="5583" spans="1:13" x14ac:dyDescent="0.4">
      <c r="A5583">
        <v>210001977</v>
      </c>
      <c r="B5583" t="s">
        <v>2305</v>
      </c>
      <c r="C5583" t="s">
        <v>8637</v>
      </c>
      <c r="D5583" t="s">
        <v>2687</v>
      </c>
      <c r="F5583" t="s">
        <v>8641</v>
      </c>
      <c r="G5583" t="s">
        <v>2687</v>
      </c>
      <c r="H5583" t="s">
        <v>8641</v>
      </c>
      <c r="I5583" t="s">
        <v>692</v>
      </c>
      <c r="J5583">
        <v>2778552546.9223771</v>
      </c>
      <c r="L5583" s="4"/>
      <c r="M5583" s="4"/>
    </row>
    <row r="5584" spans="1:13" x14ac:dyDescent="0.4">
      <c r="A5584">
        <v>210001977</v>
      </c>
      <c r="B5584" t="s">
        <v>2305</v>
      </c>
      <c r="C5584" t="s">
        <v>8637</v>
      </c>
      <c r="D5584" t="s">
        <v>2687</v>
      </c>
      <c r="F5584" t="s">
        <v>8642</v>
      </c>
      <c r="G5584" t="s">
        <v>2687</v>
      </c>
      <c r="H5584" t="s">
        <v>8642</v>
      </c>
      <c r="I5584" t="s">
        <v>692</v>
      </c>
      <c r="J5584">
        <v>245442163.7610625</v>
      </c>
      <c r="L5584" s="4"/>
      <c r="M5584" s="4"/>
    </row>
    <row r="5585" spans="1:13" x14ac:dyDescent="0.4">
      <c r="A5585">
        <v>210001977</v>
      </c>
      <c r="B5585" t="s">
        <v>2305</v>
      </c>
      <c r="C5585" t="s">
        <v>8637</v>
      </c>
      <c r="D5585" t="s">
        <v>2687</v>
      </c>
      <c r="F5585" t="s">
        <v>9823</v>
      </c>
      <c r="G5585" t="s">
        <v>2687</v>
      </c>
      <c r="H5585" t="s">
        <v>9823</v>
      </c>
      <c r="I5585" t="s">
        <v>692</v>
      </c>
      <c r="J5585">
        <v>31702939.981122822</v>
      </c>
      <c r="L5585" s="4"/>
      <c r="M5585" s="4"/>
    </row>
    <row r="5586" spans="1:13" x14ac:dyDescent="0.4">
      <c r="A5586">
        <v>210001977</v>
      </c>
      <c r="B5586" t="s">
        <v>2305</v>
      </c>
      <c r="C5586" t="s">
        <v>8637</v>
      </c>
      <c r="D5586" t="s">
        <v>2687</v>
      </c>
      <c r="F5586" t="s">
        <v>8643</v>
      </c>
      <c r="G5586" t="s">
        <v>2687</v>
      </c>
      <c r="H5586" t="s">
        <v>8643</v>
      </c>
      <c r="I5586" t="s">
        <v>692</v>
      </c>
      <c r="J5586">
        <v>102267557.54905459</v>
      </c>
      <c r="L5586" s="4"/>
      <c r="M5586" s="4"/>
    </row>
    <row r="5587" spans="1:13" x14ac:dyDescent="0.4">
      <c r="A5587">
        <v>210001977</v>
      </c>
      <c r="B5587" t="s">
        <v>2305</v>
      </c>
      <c r="C5587" t="s">
        <v>8637</v>
      </c>
      <c r="D5587" t="s">
        <v>2687</v>
      </c>
      <c r="F5587" t="s">
        <v>8644</v>
      </c>
      <c r="G5587" t="s">
        <v>2687</v>
      </c>
      <c r="H5587" t="s">
        <v>8644</v>
      </c>
      <c r="I5587" t="s">
        <v>692</v>
      </c>
      <c r="J5587">
        <v>61360528.536163673</v>
      </c>
      <c r="L5587" s="4"/>
      <c r="M5587" s="4"/>
    </row>
    <row r="5588" spans="1:13" x14ac:dyDescent="0.4">
      <c r="A5588">
        <v>210001977</v>
      </c>
      <c r="B5588" t="s">
        <v>2305</v>
      </c>
      <c r="C5588" t="s">
        <v>8637</v>
      </c>
      <c r="D5588" t="s">
        <v>2687</v>
      </c>
      <c r="F5588" t="s">
        <v>9824</v>
      </c>
      <c r="G5588" t="s">
        <v>2687</v>
      </c>
      <c r="H5588" t="s">
        <v>9824</v>
      </c>
      <c r="I5588" t="s">
        <v>692</v>
      </c>
      <c r="J5588">
        <v>92040793.29549709</v>
      </c>
      <c r="L5588" s="4"/>
      <c r="M5588" s="4"/>
    </row>
    <row r="5589" spans="1:13" x14ac:dyDescent="0.4">
      <c r="A5589">
        <v>210001977</v>
      </c>
      <c r="B5589" t="s">
        <v>2305</v>
      </c>
      <c r="C5589" t="s">
        <v>8637</v>
      </c>
      <c r="D5589" t="s">
        <v>2687</v>
      </c>
      <c r="F5589" t="s">
        <v>8645</v>
      </c>
      <c r="G5589" t="s">
        <v>2687</v>
      </c>
      <c r="H5589" t="s">
        <v>8645</v>
      </c>
      <c r="I5589" t="s">
        <v>692</v>
      </c>
      <c r="J5589">
        <v>439627036.31471568</v>
      </c>
      <c r="L5589" s="4"/>
      <c r="M5589" s="4"/>
    </row>
    <row r="5590" spans="1:13" x14ac:dyDescent="0.4">
      <c r="A5590">
        <v>210001977</v>
      </c>
      <c r="B5590" t="s">
        <v>2305</v>
      </c>
      <c r="C5590" t="s">
        <v>8637</v>
      </c>
      <c r="D5590" t="s">
        <v>2687</v>
      </c>
      <c r="F5590" t="s">
        <v>8646</v>
      </c>
      <c r="G5590" t="s">
        <v>2687</v>
      </c>
      <c r="H5590" t="s">
        <v>8646</v>
      </c>
      <c r="I5590" t="s">
        <v>692</v>
      </c>
      <c r="J5590">
        <v>306802640.47018641</v>
      </c>
      <c r="L5590" s="4"/>
      <c r="M5590" s="4"/>
    </row>
    <row r="5591" spans="1:13" x14ac:dyDescent="0.4">
      <c r="A5591">
        <v>210001977</v>
      </c>
      <c r="B5591" t="s">
        <v>2305</v>
      </c>
      <c r="C5591" t="s">
        <v>8637</v>
      </c>
      <c r="D5591" t="s">
        <v>2687</v>
      </c>
      <c r="F5591" t="s">
        <v>8647</v>
      </c>
      <c r="G5591" t="s">
        <v>2687</v>
      </c>
      <c r="H5591" t="s">
        <v>8647</v>
      </c>
      <c r="I5591" t="s">
        <v>692</v>
      </c>
      <c r="J5591">
        <v>773142420.02140033</v>
      </c>
      <c r="L5591" s="4"/>
      <c r="M5591" s="4"/>
    </row>
    <row r="5592" spans="1:13" x14ac:dyDescent="0.4">
      <c r="A5592">
        <v>210001977</v>
      </c>
      <c r="B5592" t="s">
        <v>2305</v>
      </c>
      <c r="C5592" t="s">
        <v>8637</v>
      </c>
      <c r="D5592" t="s">
        <v>2687</v>
      </c>
      <c r="F5592" t="s">
        <v>9825</v>
      </c>
      <c r="G5592" t="s">
        <v>2687</v>
      </c>
      <c r="H5592" t="s">
        <v>9825</v>
      </c>
      <c r="I5592" t="s">
        <v>692</v>
      </c>
      <c r="J5592">
        <v>526881583.32058662</v>
      </c>
      <c r="L5592" s="4"/>
      <c r="M5592" s="4"/>
    </row>
    <row r="5593" spans="1:13" x14ac:dyDescent="0.4">
      <c r="A5593">
        <v>210001977</v>
      </c>
      <c r="B5593" t="s">
        <v>2305</v>
      </c>
      <c r="C5593" t="s">
        <v>8637</v>
      </c>
      <c r="D5593" t="s">
        <v>2687</v>
      </c>
      <c r="F5593" t="s">
        <v>8648</v>
      </c>
      <c r="G5593" t="s">
        <v>2687</v>
      </c>
      <c r="H5593" t="s">
        <v>8648</v>
      </c>
      <c r="I5593" t="s">
        <v>692</v>
      </c>
      <c r="J5593">
        <v>118221298.6233687</v>
      </c>
      <c r="L5593" s="4"/>
      <c r="M5593" s="4"/>
    </row>
    <row r="5594" spans="1:13" x14ac:dyDescent="0.4">
      <c r="A5594">
        <v>210001977</v>
      </c>
      <c r="B5594" t="s">
        <v>2305</v>
      </c>
      <c r="C5594" t="s">
        <v>8637</v>
      </c>
      <c r="D5594" t="s">
        <v>2687</v>
      </c>
      <c r="F5594" t="s">
        <v>9826</v>
      </c>
      <c r="G5594" t="s">
        <v>2687</v>
      </c>
      <c r="H5594" t="s">
        <v>9826</v>
      </c>
      <c r="I5594" t="s">
        <v>692</v>
      </c>
      <c r="J5594">
        <v>265895663.03870949</v>
      </c>
      <c r="L5594" s="4"/>
      <c r="M5594" s="4"/>
    </row>
    <row r="5595" spans="1:13" x14ac:dyDescent="0.4">
      <c r="A5595">
        <v>210001977</v>
      </c>
      <c r="B5595" t="s">
        <v>2305</v>
      </c>
      <c r="C5595" t="s">
        <v>8637</v>
      </c>
      <c r="D5595" t="s">
        <v>2687</v>
      </c>
      <c r="F5595" t="s">
        <v>8649</v>
      </c>
      <c r="G5595" t="s">
        <v>2687</v>
      </c>
      <c r="H5595" t="s">
        <v>8649</v>
      </c>
      <c r="I5595" t="s">
        <v>692</v>
      </c>
      <c r="J5595">
        <v>117812215.27086081</v>
      </c>
      <c r="L5595" s="4"/>
      <c r="M5595" s="4"/>
    </row>
    <row r="5596" spans="1:13" x14ac:dyDescent="0.4">
      <c r="A5596">
        <v>210001977</v>
      </c>
      <c r="B5596" t="s">
        <v>2305</v>
      </c>
      <c r="C5596" t="s">
        <v>8637</v>
      </c>
      <c r="D5596" t="s">
        <v>2687</v>
      </c>
      <c r="F5596" t="s">
        <v>9827</v>
      </c>
      <c r="G5596" t="s">
        <v>2687</v>
      </c>
      <c r="H5596" t="s">
        <v>9827</v>
      </c>
      <c r="I5596" t="s">
        <v>692</v>
      </c>
      <c r="J5596">
        <v>245442005.82368511</v>
      </c>
      <c r="L5596" s="4"/>
      <c r="M5596" s="4"/>
    </row>
    <row r="5597" spans="1:13" x14ac:dyDescent="0.4">
      <c r="A5597">
        <v>210001977</v>
      </c>
      <c r="B5597" t="s">
        <v>2305</v>
      </c>
      <c r="C5597" t="s">
        <v>8637</v>
      </c>
      <c r="D5597" t="s">
        <v>2687</v>
      </c>
      <c r="F5597" t="s">
        <v>8650</v>
      </c>
      <c r="G5597" t="s">
        <v>2687</v>
      </c>
      <c r="H5597" t="s">
        <v>8650</v>
      </c>
      <c r="I5597" t="s">
        <v>692</v>
      </c>
      <c r="J5597">
        <v>635081068.57920349</v>
      </c>
      <c r="L5597" s="4"/>
      <c r="M5597" s="4"/>
    </row>
    <row r="5598" spans="1:13" x14ac:dyDescent="0.4">
      <c r="A5598">
        <v>210001977</v>
      </c>
      <c r="B5598" t="s">
        <v>2305</v>
      </c>
      <c r="C5598" t="s">
        <v>8637</v>
      </c>
      <c r="D5598" t="s">
        <v>2687</v>
      </c>
      <c r="F5598" t="s">
        <v>8652</v>
      </c>
      <c r="G5598" t="s">
        <v>2687</v>
      </c>
      <c r="H5598" t="s">
        <v>8652</v>
      </c>
      <c r="I5598" t="s">
        <v>692</v>
      </c>
      <c r="J5598">
        <v>429523712.52568632</v>
      </c>
      <c r="L5598" s="4"/>
      <c r="M5598" s="4"/>
    </row>
    <row r="5599" spans="1:13" x14ac:dyDescent="0.4">
      <c r="A5599">
        <v>210001977</v>
      </c>
      <c r="B5599" t="s">
        <v>2305</v>
      </c>
      <c r="C5599" t="s">
        <v>8637</v>
      </c>
      <c r="D5599" t="s">
        <v>2687</v>
      </c>
      <c r="F5599" t="s">
        <v>8651</v>
      </c>
      <c r="G5599" t="s">
        <v>2687</v>
      </c>
      <c r="H5599" t="s">
        <v>8651</v>
      </c>
      <c r="I5599" t="s">
        <v>692</v>
      </c>
      <c r="J5599">
        <v>153668867.99457639</v>
      </c>
      <c r="L5599" s="4"/>
      <c r="M5599" s="4"/>
    </row>
    <row r="5600" spans="1:13" x14ac:dyDescent="0.4">
      <c r="A5600">
        <v>210001977</v>
      </c>
      <c r="B5600" t="s">
        <v>2305</v>
      </c>
      <c r="C5600" t="s">
        <v>8637</v>
      </c>
      <c r="D5600" t="s">
        <v>2687</v>
      </c>
      <c r="F5600" t="s">
        <v>8664</v>
      </c>
      <c r="G5600" t="s">
        <v>2687</v>
      </c>
      <c r="H5600" t="s">
        <v>8664</v>
      </c>
      <c r="I5600" t="s">
        <v>692</v>
      </c>
      <c r="J5600">
        <v>61360511.096733212</v>
      </c>
      <c r="L5600" s="4"/>
      <c r="M5600" s="4"/>
    </row>
    <row r="5601" spans="1:13" x14ac:dyDescent="0.4">
      <c r="A5601">
        <v>210001977</v>
      </c>
      <c r="B5601" t="s">
        <v>2305</v>
      </c>
      <c r="C5601" t="s">
        <v>8637</v>
      </c>
      <c r="D5601" t="s">
        <v>2687</v>
      </c>
      <c r="F5601" t="s">
        <v>8653</v>
      </c>
      <c r="G5601" t="s">
        <v>2687</v>
      </c>
      <c r="H5601" t="s">
        <v>8653</v>
      </c>
      <c r="I5601" t="s">
        <v>692</v>
      </c>
      <c r="J5601">
        <v>920407852.14408875</v>
      </c>
      <c r="L5601" s="4"/>
      <c r="M5601" s="4"/>
    </row>
    <row r="5602" spans="1:13" x14ac:dyDescent="0.4">
      <c r="A5602">
        <v>210001977</v>
      </c>
      <c r="B5602" t="s">
        <v>2305</v>
      </c>
      <c r="C5602" t="s">
        <v>8637</v>
      </c>
      <c r="D5602" t="s">
        <v>2687</v>
      </c>
      <c r="F5602" t="s">
        <v>8654</v>
      </c>
      <c r="G5602" t="s">
        <v>2687</v>
      </c>
      <c r="H5602" t="s">
        <v>8654</v>
      </c>
      <c r="I5602" t="s">
        <v>692</v>
      </c>
      <c r="J5602">
        <v>284303727.1318832</v>
      </c>
      <c r="L5602" s="4"/>
      <c r="M5602" s="4"/>
    </row>
    <row r="5603" spans="1:13" x14ac:dyDescent="0.4">
      <c r="A5603">
        <v>210001977</v>
      </c>
      <c r="B5603" t="s">
        <v>2305</v>
      </c>
      <c r="C5603" t="s">
        <v>8637</v>
      </c>
      <c r="D5603" t="s">
        <v>2687</v>
      </c>
      <c r="F5603" t="s">
        <v>8655</v>
      </c>
      <c r="G5603" t="s">
        <v>2687</v>
      </c>
      <c r="H5603" t="s">
        <v>8655</v>
      </c>
      <c r="I5603" t="s">
        <v>692</v>
      </c>
      <c r="J5603">
        <v>204330560.15806291</v>
      </c>
      <c r="L5603" s="4"/>
      <c r="M5603" s="4"/>
    </row>
    <row r="5604" spans="1:13" x14ac:dyDescent="0.4">
      <c r="A5604">
        <v>210001977</v>
      </c>
      <c r="B5604" t="s">
        <v>2305</v>
      </c>
      <c r="C5604" t="s">
        <v>8637</v>
      </c>
      <c r="D5604" t="s">
        <v>2687</v>
      </c>
      <c r="F5604" t="s">
        <v>8656</v>
      </c>
      <c r="G5604" t="s">
        <v>2687</v>
      </c>
      <c r="H5604" t="s">
        <v>8656</v>
      </c>
      <c r="I5604" t="s">
        <v>692</v>
      </c>
      <c r="J5604">
        <v>383503177.46781009</v>
      </c>
      <c r="L5604" s="4"/>
      <c r="M5604" s="4"/>
    </row>
    <row r="5605" spans="1:13" x14ac:dyDescent="0.4">
      <c r="A5605">
        <v>210001977</v>
      </c>
      <c r="B5605" t="s">
        <v>2305</v>
      </c>
      <c r="C5605" t="s">
        <v>8637</v>
      </c>
      <c r="D5605" t="s">
        <v>2687</v>
      </c>
      <c r="F5605" t="s">
        <v>9828</v>
      </c>
      <c r="G5605" t="s">
        <v>2687</v>
      </c>
      <c r="H5605" t="s">
        <v>9828</v>
      </c>
      <c r="I5605" t="s">
        <v>692</v>
      </c>
      <c r="J5605">
        <v>265895562.57776499</v>
      </c>
      <c r="L5605" s="4"/>
      <c r="M5605" s="4"/>
    </row>
    <row r="5606" spans="1:13" x14ac:dyDescent="0.4">
      <c r="A5606">
        <v>210001977</v>
      </c>
      <c r="B5606" t="s">
        <v>2305</v>
      </c>
      <c r="C5606" t="s">
        <v>8637</v>
      </c>
      <c r="D5606" t="s">
        <v>2687</v>
      </c>
      <c r="F5606" t="s">
        <v>8657</v>
      </c>
      <c r="G5606" t="s">
        <v>2687</v>
      </c>
      <c r="H5606" t="s">
        <v>8657</v>
      </c>
      <c r="I5606" t="s">
        <v>692</v>
      </c>
      <c r="J5606">
        <v>409070316.90211898</v>
      </c>
      <c r="L5606" s="4"/>
      <c r="M5606" s="4"/>
    </row>
    <row r="5607" spans="1:13" x14ac:dyDescent="0.4">
      <c r="A5607">
        <v>210001977</v>
      </c>
      <c r="B5607" t="s">
        <v>2305</v>
      </c>
      <c r="C5607" t="s">
        <v>8637</v>
      </c>
      <c r="D5607" t="s">
        <v>2687</v>
      </c>
      <c r="F5607" t="s">
        <v>8658</v>
      </c>
      <c r="G5607" t="s">
        <v>2687</v>
      </c>
      <c r="H5607" t="s">
        <v>8658</v>
      </c>
      <c r="I5607" t="s">
        <v>692</v>
      </c>
      <c r="J5607">
        <v>92040793.29549709</v>
      </c>
      <c r="L5607" s="4"/>
      <c r="M5607" s="4"/>
    </row>
    <row r="5608" spans="1:13" x14ac:dyDescent="0.4">
      <c r="A5608">
        <v>210001977</v>
      </c>
      <c r="B5608" t="s">
        <v>2305</v>
      </c>
      <c r="C5608" t="s">
        <v>8637</v>
      </c>
      <c r="D5608" t="s">
        <v>2687</v>
      </c>
      <c r="F5608" t="s">
        <v>8659</v>
      </c>
      <c r="G5608" t="s">
        <v>2687</v>
      </c>
      <c r="H5608" t="s">
        <v>8659</v>
      </c>
      <c r="I5608" t="s">
        <v>692</v>
      </c>
      <c r="J5608">
        <v>274077076.35743672</v>
      </c>
      <c r="L5608" s="4"/>
      <c r="M5608" s="4"/>
    </row>
    <row r="5609" spans="1:13" x14ac:dyDescent="0.4">
      <c r="A5609">
        <v>210001977</v>
      </c>
      <c r="B5609" t="s">
        <v>2305</v>
      </c>
      <c r="C5609" t="s">
        <v>8637</v>
      </c>
      <c r="D5609" t="s">
        <v>2687</v>
      </c>
      <c r="F5609" t="s">
        <v>8660</v>
      </c>
      <c r="G5609" t="s">
        <v>2687</v>
      </c>
      <c r="H5609" t="s">
        <v>8660</v>
      </c>
      <c r="I5609" t="s">
        <v>692</v>
      </c>
      <c r="J5609">
        <v>71587302.369126633</v>
      </c>
      <c r="L5609" s="4"/>
      <c r="M5609" s="4"/>
    </row>
    <row r="5610" spans="1:13" x14ac:dyDescent="0.4">
      <c r="A5610">
        <v>210001977</v>
      </c>
      <c r="B5610" t="s">
        <v>2305</v>
      </c>
      <c r="C5610" t="s">
        <v>8637</v>
      </c>
      <c r="D5610" t="s">
        <v>2687</v>
      </c>
      <c r="F5610" t="s">
        <v>8661</v>
      </c>
      <c r="G5610" t="s">
        <v>2687</v>
      </c>
      <c r="H5610" t="s">
        <v>8661</v>
      </c>
      <c r="I5610" t="s">
        <v>692</v>
      </c>
      <c r="J5610">
        <v>81814038.375719279</v>
      </c>
      <c r="L5610" s="4"/>
      <c r="M5610" s="4"/>
    </row>
    <row r="5611" spans="1:13" x14ac:dyDescent="0.4">
      <c r="A5611">
        <v>210001977</v>
      </c>
      <c r="B5611" t="s">
        <v>2305</v>
      </c>
      <c r="C5611" t="s">
        <v>8637</v>
      </c>
      <c r="D5611" t="s">
        <v>2687</v>
      </c>
      <c r="F5611" t="s">
        <v>8662</v>
      </c>
      <c r="G5611" t="s">
        <v>2687</v>
      </c>
      <c r="H5611" t="s">
        <v>8662</v>
      </c>
      <c r="I5611" t="s">
        <v>692</v>
      </c>
      <c r="J5611">
        <v>1483176294.7557249</v>
      </c>
      <c r="L5611" s="4"/>
      <c r="M5611" s="4"/>
    </row>
    <row r="5612" spans="1:13" x14ac:dyDescent="0.4">
      <c r="A5612">
        <v>210001977</v>
      </c>
      <c r="B5612" t="s">
        <v>2305</v>
      </c>
      <c r="C5612" t="s">
        <v>8637</v>
      </c>
      <c r="D5612" t="s">
        <v>2687</v>
      </c>
      <c r="F5612" t="s">
        <v>8663</v>
      </c>
      <c r="G5612" t="s">
        <v>2687</v>
      </c>
      <c r="H5612" t="s">
        <v>8663</v>
      </c>
      <c r="I5612" t="s">
        <v>692</v>
      </c>
      <c r="J5612">
        <v>101244906.8898433</v>
      </c>
      <c r="L5612" s="4"/>
      <c r="M5612" s="4"/>
    </row>
    <row r="5613" spans="1:13" x14ac:dyDescent="0.4">
      <c r="A5613">
        <v>210001978</v>
      </c>
      <c r="B5613" t="s">
        <v>8665</v>
      </c>
      <c r="C5613" t="s">
        <v>8666</v>
      </c>
      <c r="D5613" t="s">
        <v>2687</v>
      </c>
      <c r="F5613" t="s">
        <v>8689</v>
      </c>
      <c r="G5613" t="s">
        <v>2687</v>
      </c>
      <c r="H5613" t="s">
        <v>8689</v>
      </c>
      <c r="I5613" t="s">
        <v>692</v>
      </c>
      <c r="J5613">
        <v>112363844.4310181</v>
      </c>
      <c r="L5613" s="4"/>
      <c r="M5613" s="4"/>
    </row>
    <row r="5614" spans="1:13" x14ac:dyDescent="0.4">
      <c r="A5614">
        <v>210001978</v>
      </c>
      <c r="B5614" t="s">
        <v>8665</v>
      </c>
      <c r="C5614" t="s">
        <v>8666</v>
      </c>
      <c r="D5614" t="s">
        <v>2687</v>
      </c>
      <c r="F5614" t="s">
        <v>9829</v>
      </c>
      <c r="G5614" t="s">
        <v>2687</v>
      </c>
      <c r="H5614" t="s">
        <v>9829</v>
      </c>
      <c r="I5614" t="s">
        <v>692</v>
      </c>
      <c r="J5614">
        <v>112363817.20517489</v>
      </c>
      <c r="L5614" s="4"/>
      <c r="M5614" s="4"/>
    </row>
    <row r="5615" spans="1:13" x14ac:dyDescent="0.4">
      <c r="A5615">
        <v>210001978</v>
      </c>
      <c r="B5615" t="s">
        <v>8665</v>
      </c>
      <c r="C5615" t="s">
        <v>8666</v>
      </c>
      <c r="D5615" t="s">
        <v>2687</v>
      </c>
      <c r="F5615" t="s">
        <v>9830</v>
      </c>
      <c r="G5615" t="s">
        <v>2687</v>
      </c>
      <c r="H5615" t="s">
        <v>9830</v>
      </c>
      <c r="I5615" t="s">
        <v>692</v>
      </c>
      <c r="J5615">
        <v>276856614.50495738</v>
      </c>
      <c r="L5615" s="4"/>
      <c r="M5615" s="4"/>
    </row>
    <row r="5616" spans="1:13" x14ac:dyDescent="0.4">
      <c r="A5616">
        <v>210001978</v>
      </c>
      <c r="B5616" t="s">
        <v>8665</v>
      </c>
      <c r="C5616" t="s">
        <v>8666</v>
      </c>
      <c r="D5616" t="s">
        <v>2687</v>
      </c>
      <c r="F5616" t="s">
        <v>9822</v>
      </c>
      <c r="G5616" t="s">
        <v>2687</v>
      </c>
      <c r="H5616" t="s">
        <v>9822</v>
      </c>
      <c r="I5616" t="s">
        <v>692</v>
      </c>
      <c r="J5616">
        <v>16049061.24534164</v>
      </c>
      <c r="L5616" s="4"/>
      <c r="M5616" s="4"/>
    </row>
    <row r="5617" spans="1:13" x14ac:dyDescent="0.4">
      <c r="A5617">
        <v>210001978</v>
      </c>
      <c r="B5617" t="s">
        <v>8665</v>
      </c>
      <c r="C5617" t="s">
        <v>8666</v>
      </c>
      <c r="D5617" t="s">
        <v>2687</v>
      </c>
      <c r="F5617" t="s">
        <v>8667</v>
      </c>
      <c r="G5617" t="s">
        <v>2687</v>
      </c>
      <c r="H5617" t="s">
        <v>8667</v>
      </c>
      <c r="I5617" t="s">
        <v>692</v>
      </c>
      <c r="J5617">
        <v>3709325232.880661</v>
      </c>
      <c r="L5617" s="4"/>
      <c r="M5617" s="4"/>
    </row>
    <row r="5618" spans="1:13" x14ac:dyDescent="0.4">
      <c r="A5618">
        <v>210001978</v>
      </c>
      <c r="B5618" t="s">
        <v>8665</v>
      </c>
      <c r="C5618" t="s">
        <v>8666</v>
      </c>
      <c r="D5618" t="s">
        <v>2687</v>
      </c>
      <c r="F5618" t="s">
        <v>8668</v>
      </c>
      <c r="G5618" t="s">
        <v>2687</v>
      </c>
      <c r="H5618" t="s">
        <v>8668</v>
      </c>
      <c r="I5618" t="s">
        <v>692</v>
      </c>
      <c r="J5618">
        <v>353143466.76830178</v>
      </c>
      <c r="L5618" s="4"/>
      <c r="M5618" s="4"/>
    </row>
    <row r="5619" spans="1:13" x14ac:dyDescent="0.4">
      <c r="A5619">
        <v>210001978</v>
      </c>
      <c r="B5619" t="s">
        <v>8665</v>
      </c>
      <c r="C5619" t="s">
        <v>8666</v>
      </c>
      <c r="D5619" t="s">
        <v>2687</v>
      </c>
      <c r="F5619" t="s">
        <v>8669</v>
      </c>
      <c r="G5619" t="s">
        <v>2687</v>
      </c>
      <c r="H5619" t="s">
        <v>8669</v>
      </c>
      <c r="I5619" t="s">
        <v>692</v>
      </c>
      <c r="J5619">
        <v>802598842.36837208</v>
      </c>
      <c r="L5619" s="4"/>
      <c r="M5619" s="4"/>
    </row>
    <row r="5620" spans="1:13" x14ac:dyDescent="0.4">
      <c r="A5620">
        <v>210001978</v>
      </c>
      <c r="B5620" t="s">
        <v>8665</v>
      </c>
      <c r="C5620" t="s">
        <v>8666</v>
      </c>
      <c r="D5620" t="s">
        <v>2687</v>
      </c>
      <c r="F5620" t="s">
        <v>8670</v>
      </c>
      <c r="G5620" t="s">
        <v>2687</v>
      </c>
      <c r="H5620" t="s">
        <v>8670</v>
      </c>
      <c r="I5620" t="s">
        <v>692</v>
      </c>
      <c r="J5620">
        <v>192623717.64235419</v>
      </c>
      <c r="L5620" s="4"/>
      <c r="M5620" s="4"/>
    </row>
    <row r="5621" spans="1:13" x14ac:dyDescent="0.4">
      <c r="A5621">
        <v>210001978</v>
      </c>
      <c r="B5621" t="s">
        <v>8665</v>
      </c>
      <c r="C5621" t="s">
        <v>8666</v>
      </c>
      <c r="D5621" t="s">
        <v>2687</v>
      </c>
      <c r="F5621" t="s">
        <v>8671</v>
      </c>
      <c r="G5621" t="s">
        <v>2687</v>
      </c>
      <c r="H5621" t="s">
        <v>8671</v>
      </c>
      <c r="I5621" t="s">
        <v>692</v>
      </c>
      <c r="J5621">
        <v>96311861.717543408</v>
      </c>
      <c r="L5621" s="4"/>
      <c r="M5621" s="4"/>
    </row>
    <row r="5622" spans="1:13" x14ac:dyDescent="0.4">
      <c r="A5622">
        <v>210001978</v>
      </c>
      <c r="B5622" t="s">
        <v>8665</v>
      </c>
      <c r="C5622" t="s">
        <v>8666</v>
      </c>
      <c r="D5622" t="s">
        <v>2687</v>
      </c>
      <c r="F5622" t="s">
        <v>8672</v>
      </c>
      <c r="G5622" t="s">
        <v>2687</v>
      </c>
      <c r="H5622" t="s">
        <v>8672</v>
      </c>
      <c r="I5622" t="s">
        <v>692</v>
      </c>
      <c r="J5622">
        <v>2773772.76122673</v>
      </c>
      <c r="L5622" s="4"/>
      <c r="M5622" s="4"/>
    </row>
    <row r="5623" spans="1:13" x14ac:dyDescent="0.4">
      <c r="A5623">
        <v>210001978</v>
      </c>
      <c r="B5623" t="s">
        <v>8665</v>
      </c>
      <c r="C5623" t="s">
        <v>8666</v>
      </c>
      <c r="D5623" t="s">
        <v>2687</v>
      </c>
      <c r="F5623" t="s">
        <v>8697</v>
      </c>
      <c r="G5623" t="s">
        <v>2687</v>
      </c>
      <c r="H5623" t="s">
        <v>8697</v>
      </c>
      <c r="I5623" t="s">
        <v>692</v>
      </c>
      <c r="J5623">
        <v>2536676961.7181149</v>
      </c>
      <c r="L5623" s="4"/>
      <c r="M5623" s="4"/>
    </row>
    <row r="5624" spans="1:13" x14ac:dyDescent="0.4">
      <c r="A5624">
        <v>210001978</v>
      </c>
      <c r="B5624" t="s">
        <v>8665</v>
      </c>
      <c r="C5624" t="s">
        <v>8666</v>
      </c>
      <c r="D5624" t="s">
        <v>2687</v>
      </c>
      <c r="F5624" t="s">
        <v>8673</v>
      </c>
      <c r="G5624" t="s">
        <v>2687</v>
      </c>
      <c r="H5624" t="s">
        <v>8673</v>
      </c>
      <c r="I5624" t="s">
        <v>692</v>
      </c>
      <c r="J5624">
        <v>240779721.58610201</v>
      </c>
      <c r="L5624" s="4"/>
      <c r="M5624" s="4"/>
    </row>
    <row r="5625" spans="1:13" x14ac:dyDescent="0.4">
      <c r="A5625">
        <v>210001978</v>
      </c>
      <c r="B5625" t="s">
        <v>8665</v>
      </c>
      <c r="C5625" t="s">
        <v>8666</v>
      </c>
      <c r="D5625" t="s">
        <v>2687</v>
      </c>
      <c r="F5625" t="s">
        <v>8674</v>
      </c>
      <c r="G5625" t="s">
        <v>2687</v>
      </c>
      <c r="H5625" t="s">
        <v>8674</v>
      </c>
      <c r="I5625" t="s">
        <v>692</v>
      </c>
      <c r="J5625">
        <v>452637393.50721991</v>
      </c>
      <c r="L5625" s="4"/>
      <c r="M5625" s="4"/>
    </row>
    <row r="5626" spans="1:13" x14ac:dyDescent="0.4">
      <c r="A5626">
        <v>210001978</v>
      </c>
      <c r="B5626" t="s">
        <v>8665</v>
      </c>
      <c r="C5626" t="s">
        <v>8666</v>
      </c>
      <c r="D5626" t="s">
        <v>2687</v>
      </c>
      <c r="F5626" t="s">
        <v>9831</v>
      </c>
      <c r="G5626" t="s">
        <v>2687</v>
      </c>
      <c r="H5626" t="s">
        <v>9831</v>
      </c>
      <c r="I5626" t="s">
        <v>692</v>
      </c>
      <c r="J5626">
        <v>1299044881.678694</v>
      </c>
      <c r="L5626" s="4"/>
      <c r="M5626" s="4"/>
    </row>
    <row r="5627" spans="1:13" x14ac:dyDescent="0.4">
      <c r="A5627">
        <v>210001978</v>
      </c>
      <c r="B5627" t="s">
        <v>8665</v>
      </c>
      <c r="C5627" t="s">
        <v>8666</v>
      </c>
      <c r="D5627" t="s">
        <v>2687</v>
      </c>
      <c r="F5627" t="s">
        <v>8675</v>
      </c>
      <c r="G5627" t="s">
        <v>2687</v>
      </c>
      <c r="H5627" t="s">
        <v>8675</v>
      </c>
      <c r="I5627" t="s">
        <v>692</v>
      </c>
      <c r="J5627">
        <v>296406783.04926831</v>
      </c>
      <c r="L5627" s="4"/>
      <c r="M5627" s="4"/>
    </row>
    <row r="5628" spans="1:13" x14ac:dyDescent="0.4">
      <c r="A5628">
        <v>210001978</v>
      </c>
      <c r="B5628" t="s">
        <v>8665</v>
      </c>
      <c r="C5628" t="s">
        <v>8666</v>
      </c>
      <c r="D5628" t="s">
        <v>2687</v>
      </c>
      <c r="F5628" t="s">
        <v>8676</v>
      </c>
      <c r="G5628" t="s">
        <v>2687</v>
      </c>
      <c r="H5628" t="s">
        <v>8676</v>
      </c>
      <c r="I5628" t="s">
        <v>692</v>
      </c>
      <c r="J5628">
        <v>401299337.67229122</v>
      </c>
      <c r="L5628" s="4"/>
      <c r="M5628" s="4"/>
    </row>
    <row r="5629" spans="1:13" x14ac:dyDescent="0.4">
      <c r="A5629">
        <v>210001978</v>
      </c>
      <c r="B5629" t="s">
        <v>8665</v>
      </c>
      <c r="C5629" t="s">
        <v>8666</v>
      </c>
      <c r="D5629" t="s">
        <v>2687</v>
      </c>
      <c r="F5629" t="s">
        <v>8677</v>
      </c>
      <c r="G5629" t="s">
        <v>2687</v>
      </c>
      <c r="H5629" t="s">
        <v>8677</v>
      </c>
      <c r="I5629" t="s">
        <v>692</v>
      </c>
      <c r="J5629">
        <v>128415850.7016052</v>
      </c>
      <c r="L5629" s="4"/>
      <c r="M5629" s="4"/>
    </row>
    <row r="5630" spans="1:13" x14ac:dyDescent="0.4">
      <c r="A5630">
        <v>210001978</v>
      </c>
      <c r="B5630" t="s">
        <v>8665</v>
      </c>
      <c r="C5630" t="s">
        <v>8666</v>
      </c>
      <c r="D5630" t="s">
        <v>2687</v>
      </c>
      <c r="F5630" t="s">
        <v>8678</v>
      </c>
      <c r="G5630" t="s">
        <v>2687</v>
      </c>
      <c r="H5630" t="s">
        <v>8678</v>
      </c>
      <c r="I5630" t="s">
        <v>692</v>
      </c>
      <c r="J5630">
        <v>4013159.3713369179</v>
      </c>
      <c r="L5630" s="4"/>
      <c r="M5630" s="4"/>
    </row>
    <row r="5631" spans="1:13" x14ac:dyDescent="0.4">
      <c r="A5631">
        <v>210001978</v>
      </c>
      <c r="B5631" t="s">
        <v>8665</v>
      </c>
      <c r="C5631" t="s">
        <v>8666</v>
      </c>
      <c r="D5631" t="s">
        <v>2687</v>
      </c>
      <c r="F5631" t="s">
        <v>8679</v>
      </c>
      <c r="G5631" t="s">
        <v>2687</v>
      </c>
      <c r="H5631" t="s">
        <v>8679</v>
      </c>
      <c r="I5631" t="s">
        <v>692</v>
      </c>
      <c r="J5631">
        <v>321040786.74871278</v>
      </c>
      <c r="L5631" s="4"/>
      <c r="M5631" s="4"/>
    </row>
    <row r="5632" spans="1:13" x14ac:dyDescent="0.4">
      <c r="A5632">
        <v>210001978</v>
      </c>
      <c r="B5632" t="s">
        <v>8665</v>
      </c>
      <c r="C5632" t="s">
        <v>8666</v>
      </c>
      <c r="D5632" t="s">
        <v>2687</v>
      </c>
      <c r="F5632" t="s">
        <v>8680</v>
      </c>
      <c r="G5632" t="s">
        <v>2687</v>
      </c>
      <c r="H5632" t="s">
        <v>8680</v>
      </c>
      <c r="I5632" t="s">
        <v>692</v>
      </c>
      <c r="J5632">
        <v>64207915.020429477</v>
      </c>
      <c r="L5632" s="4"/>
      <c r="M5632" s="4"/>
    </row>
    <row r="5633" spans="1:13" x14ac:dyDescent="0.4">
      <c r="A5633">
        <v>210001978</v>
      </c>
      <c r="B5633" t="s">
        <v>8665</v>
      </c>
      <c r="C5633" t="s">
        <v>8666</v>
      </c>
      <c r="D5633" t="s">
        <v>2687</v>
      </c>
      <c r="F5633" t="s">
        <v>8681</v>
      </c>
      <c r="G5633" t="s">
        <v>2687</v>
      </c>
      <c r="H5633" t="s">
        <v>8681</v>
      </c>
      <c r="I5633" t="s">
        <v>692</v>
      </c>
      <c r="J5633">
        <v>1161129490.7742851</v>
      </c>
      <c r="L5633" s="4"/>
      <c r="M5633" s="4"/>
    </row>
    <row r="5634" spans="1:13" x14ac:dyDescent="0.4">
      <c r="A5634">
        <v>210001978</v>
      </c>
      <c r="B5634" t="s">
        <v>8665</v>
      </c>
      <c r="C5634" t="s">
        <v>8666</v>
      </c>
      <c r="D5634" t="s">
        <v>2687</v>
      </c>
      <c r="F5634" t="s">
        <v>8682</v>
      </c>
      <c r="G5634" t="s">
        <v>2687</v>
      </c>
      <c r="H5634" t="s">
        <v>8682</v>
      </c>
      <c r="I5634" t="s">
        <v>692</v>
      </c>
      <c r="J5634">
        <v>16051977.113833141</v>
      </c>
      <c r="L5634" s="4"/>
      <c r="M5634" s="4"/>
    </row>
    <row r="5635" spans="1:13" x14ac:dyDescent="0.4">
      <c r="A5635">
        <v>210001978</v>
      </c>
      <c r="B5635" t="s">
        <v>8665</v>
      </c>
      <c r="C5635" t="s">
        <v>8666</v>
      </c>
      <c r="D5635" t="s">
        <v>2687</v>
      </c>
      <c r="F5635" t="s">
        <v>8683</v>
      </c>
      <c r="G5635" t="s">
        <v>2687</v>
      </c>
      <c r="H5635" t="s">
        <v>8683</v>
      </c>
      <c r="I5635" t="s">
        <v>692</v>
      </c>
      <c r="J5635">
        <v>1408231219.196517</v>
      </c>
      <c r="L5635" s="4"/>
      <c r="M5635" s="4"/>
    </row>
    <row r="5636" spans="1:13" x14ac:dyDescent="0.4">
      <c r="A5636">
        <v>210001978</v>
      </c>
      <c r="B5636" t="s">
        <v>8665</v>
      </c>
      <c r="C5636" t="s">
        <v>8666</v>
      </c>
      <c r="D5636" t="s">
        <v>2687</v>
      </c>
      <c r="F5636" t="s">
        <v>8684</v>
      </c>
      <c r="G5636" t="s">
        <v>2687</v>
      </c>
      <c r="H5636" t="s">
        <v>8684</v>
      </c>
      <c r="I5636" t="s">
        <v>692</v>
      </c>
      <c r="J5636">
        <v>112363812.95717099</v>
      </c>
      <c r="L5636" s="4"/>
      <c r="M5636" s="4"/>
    </row>
    <row r="5637" spans="1:13" x14ac:dyDescent="0.4">
      <c r="A5637">
        <v>210001978</v>
      </c>
      <c r="B5637" t="s">
        <v>8665</v>
      </c>
      <c r="C5637" t="s">
        <v>8666</v>
      </c>
      <c r="D5637" t="s">
        <v>2687</v>
      </c>
      <c r="F5637" t="s">
        <v>8685</v>
      </c>
      <c r="G5637" t="s">
        <v>2687</v>
      </c>
      <c r="H5637" t="s">
        <v>8685</v>
      </c>
      <c r="I5637" t="s">
        <v>692</v>
      </c>
      <c r="J5637">
        <v>80259835.944756553</v>
      </c>
      <c r="L5637" s="4"/>
      <c r="M5637" s="4"/>
    </row>
    <row r="5638" spans="1:13" x14ac:dyDescent="0.4">
      <c r="A5638">
        <v>210001978</v>
      </c>
      <c r="B5638" t="s">
        <v>8665</v>
      </c>
      <c r="C5638" t="s">
        <v>8666</v>
      </c>
      <c r="D5638" t="s">
        <v>2687</v>
      </c>
      <c r="F5638" t="s">
        <v>8686</v>
      </c>
      <c r="G5638" t="s">
        <v>2687</v>
      </c>
      <c r="H5638" t="s">
        <v>8686</v>
      </c>
      <c r="I5638" t="s">
        <v>692</v>
      </c>
      <c r="J5638">
        <v>264857403.21986401</v>
      </c>
      <c r="L5638" s="4"/>
      <c r="M5638" s="4"/>
    </row>
    <row r="5639" spans="1:13" x14ac:dyDescent="0.4">
      <c r="A5639">
        <v>210001978</v>
      </c>
      <c r="B5639" t="s">
        <v>8665</v>
      </c>
      <c r="C5639" t="s">
        <v>8666</v>
      </c>
      <c r="D5639" t="s">
        <v>2687</v>
      </c>
      <c r="F5639" t="s">
        <v>8687</v>
      </c>
      <c r="G5639" t="s">
        <v>2687</v>
      </c>
      <c r="H5639" t="s">
        <v>8687</v>
      </c>
      <c r="I5639" t="s">
        <v>692</v>
      </c>
      <c r="J5639">
        <v>205465115.3948521</v>
      </c>
      <c r="L5639" s="4"/>
      <c r="M5639" s="4"/>
    </row>
    <row r="5640" spans="1:13" x14ac:dyDescent="0.4">
      <c r="A5640">
        <v>210001978</v>
      </c>
      <c r="B5640" t="s">
        <v>8665</v>
      </c>
      <c r="C5640" t="s">
        <v>8666</v>
      </c>
      <c r="D5640" t="s">
        <v>2687</v>
      </c>
      <c r="F5640" t="s">
        <v>9832</v>
      </c>
      <c r="G5640" t="s">
        <v>2687</v>
      </c>
      <c r="H5640" t="s">
        <v>9832</v>
      </c>
      <c r="I5640" t="s">
        <v>692</v>
      </c>
      <c r="J5640">
        <v>96311834.491700262</v>
      </c>
      <c r="L5640" s="4"/>
      <c r="M5640" s="4"/>
    </row>
    <row r="5641" spans="1:13" x14ac:dyDescent="0.4">
      <c r="A5641">
        <v>210001978</v>
      </c>
      <c r="B5641" t="s">
        <v>8665</v>
      </c>
      <c r="C5641" t="s">
        <v>8666</v>
      </c>
      <c r="D5641" t="s">
        <v>2687</v>
      </c>
      <c r="F5641" t="s">
        <v>8688</v>
      </c>
      <c r="G5641" t="s">
        <v>2687</v>
      </c>
      <c r="H5641" t="s">
        <v>8688</v>
      </c>
      <c r="I5641" t="s">
        <v>692</v>
      </c>
      <c r="J5641">
        <v>64207916.95134034</v>
      </c>
      <c r="L5641" s="4"/>
      <c r="M5641" s="4"/>
    </row>
    <row r="5642" spans="1:13" x14ac:dyDescent="0.4">
      <c r="A5642">
        <v>210001978</v>
      </c>
      <c r="B5642" t="s">
        <v>8665</v>
      </c>
      <c r="C5642" t="s">
        <v>8666</v>
      </c>
      <c r="D5642" t="s">
        <v>2687</v>
      </c>
      <c r="F5642" t="s">
        <v>8690</v>
      </c>
      <c r="G5642" t="s">
        <v>2687</v>
      </c>
      <c r="H5642" t="s">
        <v>8690</v>
      </c>
      <c r="I5642" t="s">
        <v>692</v>
      </c>
      <c r="J5642">
        <v>1043378336.300083</v>
      </c>
      <c r="L5642" s="4"/>
      <c r="M5642" s="4"/>
    </row>
    <row r="5643" spans="1:13" x14ac:dyDescent="0.4">
      <c r="A5643">
        <v>210001978</v>
      </c>
      <c r="B5643" t="s">
        <v>8665</v>
      </c>
      <c r="C5643" t="s">
        <v>8666</v>
      </c>
      <c r="D5643" t="s">
        <v>2687</v>
      </c>
      <c r="F5643" t="s">
        <v>8651</v>
      </c>
      <c r="G5643" t="s">
        <v>2687</v>
      </c>
      <c r="H5643" t="s">
        <v>8651</v>
      </c>
      <c r="I5643" t="s">
        <v>692</v>
      </c>
      <c r="J5643">
        <v>150727324.88807639</v>
      </c>
      <c r="L5643" s="4"/>
      <c r="M5643" s="4"/>
    </row>
    <row r="5644" spans="1:13" x14ac:dyDescent="0.4">
      <c r="A5644">
        <v>210001978</v>
      </c>
      <c r="B5644" t="s">
        <v>8665</v>
      </c>
      <c r="C5644" t="s">
        <v>8666</v>
      </c>
      <c r="D5644" t="s">
        <v>2687</v>
      </c>
      <c r="F5644" t="s">
        <v>9833</v>
      </c>
      <c r="G5644" t="s">
        <v>2687</v>
      </c>
      <c r="H5644" t="s">
        <v>9833</v>
      </c>
      <c r="I5644" t="s">
        <v>692</v>
      </c>
      <c r="J5644">
        <v>288935542.67259133</v>
      </c>
      <c r="L5644" s="4"/>
      <c r="M5644" s="4"/>
    </row>
    <row r="5645" spans="1:13" x14ac:dyDescent="0.4">
      <c r="A5645">
        <v>210001978</v>
      </c>
      <c r="B5645" t="s">
        <v>8665</v>
      </c>
      <c r="C5645" t="s">
        <v>8666</v>
      </c>
      <c r="D5645" t="s">
        <v>2687</v>
      </c>
      <c r="F5645" t="s">
        <v>9834</v>
      </c>
      <c r="G5645" t="s">
        <v>2687</v>
      </c>
      <c r="H5645" t="s">
        <v>9834</v>
      </c>
      <c r="I5645" t="s">
        <v>692</v>
      </c>
      <c r="J5645">
        <v>208675708.85183671</v>
      </c>
      <c r="L5645" s="4"/>
      <c r="M5645" s="4"/>
    </row>
    <row r="5646" spans="1:13" x14ac:dyDescent="0.4">
      <c r="A5646">
        <v>210001978</v>
      </c>
      <c r="B5646" t="s">
        <v>8665</v>
      </c>
      <c r="C5646" t="s">
        <v>8666</v>
      </c>
      <c r="D5646" t="s">
        <v>2687</v>
      </c>
      <c r="F5646" t="s">
        <v>8691</v>
      </c>
      <c r="G5646" t="s">
        <v>2687</v>
      </c>
      <c r="H5646" t="s">
        <v>8691</v>
      </c>
      <c r="I5646" t="s">
        <v>692</v>
      </c>
      <c r="J5646">
        <v>321039477.9773311</v>
      </c>
      <c r="L5646" s="4"/>
      <c r="M5646" s="4"/>
    </row>
    <row r="5647" spans="1:13" x14ac:dyDescent="0.4">
      <c r="A5647">
        <v>210001978</v>
      </c>
      <c r="B5647" t="s">
        <v>8665</v>
      </c>
      <c r="C5647" t="s">
        <v>8666</v>
      </c>
      <c r="D5647" t="s">
        <v>2687</v>
      </c>
      <c r="F5647" t="s">
        <v>8693</v>
      </c>
      <c r="G5647" t="s">
        <v>2687</v>
      </c>
      <c r="H5647" t="s">
        <v>8693</v>
      </c>
      <c r="I5647" t="s">
        <v>692</v>
      </c>
      <c r="J5647">
        <v>1048023633.021157</v>
      </c>
      <c r="L5647" s="4"/>
      <c r="M5647" s="4"/>
    </row>
    <row r="5648" spans="1:13" x14ac:dyDescent="0.4">
      <c r="A5648">
        <v>210001978</v>
      </c>
      <c r="B5648" t="s">
        <v>8665</v>
      </c>
      <c r="C5648" t="s">
        <v>8666</v>
      </c>
      <c r="D5648" t="s">
        <v>2687</v>
      </c>
      <c r="F5648" t="s">
        <v>8692</v>
      </c>
      <c r="G5648" t="s">
        <v>2687</v>
      </c>
      <c r="H5648" t="s">
        <v>8692</v>
      </c>
      <c r="I5648" t="s">
        <v>692</v>
      </c>
      <c r="J5648">
        <v>224891608.13304749</v>
      </c>
      <c r="L5648" s="4"/>
      <c r="M5648" s="4"/>
    </row>
    <row r="5649" spans="1:13" x14ac:dyDescent="0.4">
      <c r="A5649">
        <v>210001978</v>
      </c>
      <c r="B5649" t="s">
        <v>8665</v>
      </c>
      <c r="C5649" t="s">
        <v>8666</v>
      </c>
      <c r="D5649" t="s">
        <v>2687</v>
      </c>
      <c r="F5649" t="s">
        <v>8694</v>
      </c>
      <c r="G5649" t="s">
        <v>2687</v>
      </c>
      <c r="H5649" t="s">
        <v>8694</v>
      </c>
      <c r="I5649" t="s">
        <v>692</v>
      </c>
      <c r="J5649">
        <v>914960974.0814563</v>
      </c>
      <c r="L5649" s="4"/>
      <c r="M5649" s="4"/>
    </row>
    <row r="5650" spans="1:13" x14ac:dyDescent="0.4">
      <c r="A5650">
        <v>210001978</v>
      </c>
      <c r="B5650" t="s">
        <v>8665</v>
      </c>
      <c r="C5650" t="s">
        <v>8666</v>
      </c>
      <c r="D5650" t="s">
        <v>2687</v>
      </c>
      <c r="F5650" t="s">
        <v>8695</v>
      </c>
      <c r="G5650" t="s">
        <v>2687</v>
      </c>
      <c r="H5650" t="s">
        <v>8695</v>
      </c>
      <c r="I5650" t="s">
        <v>692</v>
      </c>
      <c r="J5650">
        <v>80259850.812770188</v>
      </c>
      <c r="L5650" s="4"/>
      <c r="M5650" s="4"/>
    </row>
    <row r="5651" spans="1:13" x14ac:dyDescent="0.4">
      <c r="A5651">
        <v>210001978</v>
      </c>
      <c r="B5651" t="s">
        <v>8665</v>
      </c>
      <c r="C5651" t="s">
        <v>8666</v>
      </c>
      <c r="D5651" t="s">
        <v>2687</v>
      </c>
      <c r="F5651" t="s">
        <v>8696</v>
      </c>
      <c r="G5651" t="s">
        <v>2687</v>
      </c>
      <c r="H5651" t="s">
        <v>8696</v>
      </c>
      <c r="I5651" t="s">
        <v>692</v>
      </c>
      <c r="J5651">
        <v>5642018178.6386051</v>
      </c>
      <c r="L5651" s="4"/>
      <c r="M5651" s="4"/>
    </row>
    <row r="5652" spans="1:13" x14ac:dyDescent="0.4">
      <c r="A5652">
        <v>210001981</v>
      </c>
      <c r="B5652" t="s">
        <v>8698</v>
      </c>
      <c r="C5652" t="s">
        <v>8699</v>
      </c>
      <c r="D5652" t="s">
        <v>2687</v>
      </c>
      <c r="F5652" t="s">
        <v>8702</v>
      </c>
      <c r="G5652" t="s">
        <v>2687</v>
      </c>
      <c r="H5652" t="s">
        <v>8702</v>
      </c>
      <c r="I5652" t="s">
        <v>692</v>
      </c>
      <c r="J5652">
        <v>85372457.669799834</v>
      </c>
      <c r="L5652" s="4"/>
      <c r="M5652" s="4"/>
    </row>
    <row r="5653" spans="1:13" x14ac:dyDescent="0.4">
      <c r="A5653">
        <v>210001981</v>
      </c>
      <c r="B5653" t="s">
        <v>8698</v>
      </c>
      <c r="C5653" t="s">
        <v>8699</v>
      </c>
      <c r="D5653" t="s">
        <v>2687</v>
      </c>
      <c r="F5653" t="s">
        <v>8705</v>
      </c>
      <c r="G5653" t="s">
        <v>2687</v>
      </c>
      <c r="H5653" t="s">
        <v>8705</v>
      </c>
      <c r="I5653" t="s">
        <v>692</v>
      </c>
      <c r="J5653">
        <v>1259125430.3848021</v>
      </c>
      <c r="L5653" s="4"/>
      <c r="M5653" s="4"/>
    </row>
    <row r="5654" spans="1:13" x14ac:dyDescent="0.4">
      <c r="A5654">
        <v>210001981</v>
      </c>
      <c r="B5654" t="s">
        <v>8698</v>
      </c>
      <c r="C5654" t="s">
        <v>8699</v>
      </c>
      <c r="D5654" t="s">
        <v>2687</v>
      </c>
      <c r="F5654" t="s">
        <v>8707</v>
      </c>
      <c r="G5654" t="s">
        <v>2687</v>
      </c>
      <c r="H5654" t="s">
        <v>8707</v>
      </c>
      <c r="I5654" t="s">
        <v>692</v>
      </c>
      <c r="J5654">
        <v>104223641.68821269</v>
      </c>
      <c r="L5654" s="4"/>
      <c r="M5654" s="4"/>
    </row>
    <row r="5655" spans="1:13" x14ac:dyDescent="0.4">
      <c r="A5655">
        <v>210001981</v>
      </c>
      <c r="B5655" t="s">
        <v>8698</v>
      </c>
      <c r="C5655" t="s">
        <v>8699</v>
      </c>
      <c r="D5655" t="s">
        <v>2687</v>
      </c>
      <c r="F5655" t="s">
        <v>8709</v>
      </c>
      <c r="G5655" t="s">
        <v>2687</v>
      </c>
      <c r="H5655" t="s">
        <v>8709</v>
      </c>
      <c r="I5655" t="s">
        <v>692</v>
      </c>
      <c r="J5655">
        <v>501200234.6705209</v>
      </c>
      <c r="L5655" s="4"/>
      <c r="M5655" s="4"/>
    </row>
    <row r="5656" spans="1:13" x14ac:dyDescent="0.4">
      <c r="A5656">
        <v>210001981</v>
      </c>
      <c r="B5656" t="s">
        <v>8698</v>
      </c>
      <c r="C5656" t="s">
        <v>8699</v>
      </c>
      <c r="D5656" t="s">
        <v>2687</v>
      </c>
      <c r="F5656" t="s">
        <v>8710</v>
      </c>
      <c r="G5656" t="s">
        <v>2687</v>
      </c>
      <c r="H5656" t="s">
        <v>8710</v>
      </c>
      <c r="I5656" t="s">
        <v>692</v>
      </c>
      <c r="J5656">
        <v>104493194.83175141</v>
      </c>
      <c r="L5656" s="4"/>
      <c r="M5656" s="4"/>
    </row>
    <row r="5657" spans="1:13" x14ac:dyDescent="0.4">
      <c r="A5657">
        <v>210001981</v>
      </c>
      <c r="B5657" t="s">
        <v>8698</v>
      </c>
      <c r="C5657" t="s">
        <v>8699</v>
      </c>
      <c r="D5657" t="s">
        <v>2687</v>
      </c>
      <c r="F5657" t="s">
        <v>9835</v>
      </c>
      <c r="G5657" t="s">
        <v>2687</v>
      </c>
      <c r="H5657" t="s">
        <v>9835</v>
      </c>
      <c r="I5657" t="s">
        <v>692</v>
      </c>
      <c r="J5657">
        <v>134042082.4291358</v>
      </c>
      <c r="L5657" s="4"/>
      <c r="M5657" s="4"/>
    </row>
    <row r="5658" spans="1:13" x14ac:dyDescent="0.4">
      <c r="A5658">
        <v>210001981</v>
      </c>
      <c r="B5658" t="s">
        <v>8698</v>
      </c>
      <c r="C5658" t="s">
        <v>8699</v>
      </c>
      <c r="D5658" t="s">
        <v>2687</v>
      </c>
      <c r="F5658" t="s">
        <v>8712</v>
      </c>
      <c r="G5658" t="s">
        <v>2687</v>
      </c>
      <c r="H5658" t="s">
        <v>8712</v>
      </c>
      <c r="I5658" t="s">
        <v>692</v>
      </c>
      <c r="J5658">
        <v>759458139.29040444</v>
      </c>
      <c r="L5658" s="4"/>
      <c r="M5658" s="4"/>
    </row>
    <row r="5659" spans="1:13" x14ac:dyDescent="0.4">
      <c r="A5659">
        <v>210001981</v>
      </c>
      <c r="B5659" t="s">
        <v>8698</v>
      </c>
      <c r="C5659" t="s">
        <v>8699</v>
      </c>
      <c r="D5659" t="s">
        <v>2687</v>
      </c>
      <c r="F5659" t="s">
        <v>8714</v>
      </c>
      <c r="G5659" t="s">
        <v>2687</v>
      </c>
      <c r="H5659" t="s">
        <v>8714</v>
      </c>
      <c r="I5659" t="s">
        <v>692</v>
      </c>
      <c r="J5659">
        <v>136338540.50760961</v>
      </c>
      <c r="L5659" s="4"/>
      <c r="M5659" s="4"/>
    </row>
    <row r="5660" spans="1:13" x14ac:dyDescent="0.4">
      <c r="A5660">
        <v>210001981</v>
      </c>
      <c r="B5660" t="s">
        <v>8698</v>
      </c>
      <c r="C5660" t="s">
        <v>8699</v>
      </c>
      <c r="D5660" t="s">
        <v>2687</v>
      </c>
      <c r="F5660" t="s">
        <v>9836</v>
      </c>
      <c r="G5660" t="s">
        <v>2687</v>
      </c>
      <c r="H5660" t="s">
        <v>9836</v>
      </c>
      <c r="I5660" t="s">
        <v>692</v>
      </c>
      <c r="J5660">
        <v>256455672.84691209</v>
      </c>
      <c r="L5660" s="4"/>
      <c r="M5660" s="4"/>
    </row>
    <row r="5661" spans="1:13" x14ac:dyDescent="0.4">
      <c r="A5661">
        <v>210001981</v>
      </c>
      <c r="B5661" t="s">
        <v>8698</v>
      </c>
      <c r="C5661" t="s">
        <v>8699</v>
      </c>
      <c r="D5661" t="s">
        <v>2687</v>
      </c>
      <c r="F5661" t="s">
        <v>8711</v>
      </c>
      <c r="G5661" t="s">
        <v>2687</v>
      </c>
      <c r="H5661" t="s">
        <v>8711</v>
      </c>
      <c r="I5661" t="s">
        <v>692</v>
      </c>
      <c r="J5661">
        <v>1899482057.9603469</v>
      </c>
      <c r="L5661" s="4"/>
      <c r="M5661" s="4"/>
    </row>
    <row r="5662" spans="1:13" x14ac:dyDescent="0.4">
      <c r="A5662">
        <v>210001981</v>
      </c>
      <c r="B5662" t="s">
        <v>8698</v>
      </c>
      <c r="C5662" t="s">
        <v>8699</v>
      </c>
      <c r="D5662" t="s">
        <v>2687</v>
      </c>
      <c r="F5662" t="s">
        <v>8703</v>
      </c>
      <c r="G5662" t="s">
        <v>2687</v>
      </c>
      <c r="H5662" t="s">
        <v>8703</v>
      </c>
      <c r="I5662" t="s">
        <v>692</v>
      </c>
      <c r="J5662">
        <v>1246445675.150116</v>
      </c>
      <c r="L5662" s="4"/>
      <c r="M5662" s="4"/>
    </row>
    <row r="5663" spans="1:13" x14ac:dyDescent="0.4">
      <c r="A5663">
        <v>210001981</v>
      </c>
      <c r="B5663" t="s">
        <v>8698</v>
      </c>
      <c r="C5663" t="s">
        <v>8699</v>
      </c>
      <c r="D5663" t="s">
        <v>2687</v>
      </c>
      <c r="F5663" t="s">
        <v>8700</v>
      </c>
      <c r="G5663" t="s">
        <v>2687</v>
      </c>
      <c r="H5663" t="s">
        <v>8700</v>
      </c>
      <c r="I5663" t="s">
        <v>692</v>
      </c>
      <c r="J5663">
        <v>427460182.83545268</v>
      </c>
      <c r="L5663" s="4"/>
      <c r="M5663" s="4"/>
    </row>
    <row r="5664" spans="1:13" x14ac:dyDescent="0.4">
      <c r="A5664">
        <v>210001981</v>
      </c>
      <c r="B5664" t="s">
        <v>8698</v>
      </c>
      <c r="C5664" t="s">
        <v>8699</v>
      </c>
      <c r="D5664" t="s">
        <v>2687</v>
      </c>
      <c r="F5664" t="s">
        <v>8701</v>
      </c>
      <c r="G5664" t="s">
        <v>2687</v>
      </c>
      <c r="H5664" t="s">
        <v>8701</v>
      </c>
      <c r="I5664" t="s">
        <v>692</v>
      </c>
      <c r="J5664">
        <v>505173065.05298638</v>
      </c>
      <c r="L5664" s="4"/>
      <c r="M5664" s="4"/>
    </row>
    <row r="5665" spans="1:13" x14ac:dyDescent="0.4">
      <c r="A5665">
        <v>210001981</v>
      </c>
      <c r="B5665" t="s">
        <v>8698</v>
      </c>
      <c r="C5665" t="s">
        <v>8699</v>
      </c>
      <c r="D5665" t="s">
        <v>2687</v>
      </c>
      <c r="F5665" t="s">
        <v>8704</v>
      </c>
      <c r="G5665" t="s">
        <v>2687</v>
      </c>
      <c r="H5665" t="s">
        <v>8704</v>
      </c>
      <c r="I5665" t="s">
        <v>692</v>
      </c>
      <c r="J5665">
        <v>623223485.47800982</v>
      </c>
      <c r="L5665" s="4"/>
      <c r="M5665" s="4"/>
    </row>
    <row r="5666" spans="1:13" x14ac:dyDescent="0.4">
      <c r="A5666">
        <v>210001981</v>
      </c>
      <c r="B5666" t="s">
        <v>8698</v>
      </c>
      <c r="C5666" t="s">
        <v>8699</v>
      </c>
      <c r="D5666" t="s">
        <v>2687</v>
      </c>
      <c r="F5666" t="s">
        <v>6826</v>
      </c>
      <c r="G5666" t="s">
        <v>2687</v>
      </c>
      <c r="H5666" t="s">
        <v>6826</v>
      </c>
      <c r="I5666" t="s">
        <v>692</v>
      </c>
      <c r="J5666">
        <v>2269384086.9908638</v>
      </c>
      <c r="L5666" s="4"/>
      <c r="M5666" s="4"/>
    </row>
    <row r="5667" spans="1:13" x14ac:dyDescent="0.4">
      <c r="A5667">
        <v>210001981</v>
      </c>
      <c r="B5667" t="s">
        <v>8698</v>
      </c>
      <c r="C5667" t="s">
        <v>8699</v>
      </c>
      <c r="D5667" t="s">
        <v>2687</v>
      </c>
      <c r="F5667" t="s">
        <v>6892</v>
      </c>
      <c r="G5667" t="s">
        <v>2687</v>
      </c>
      <c r="H5667" t="s">
        <v>6892</v>
      </c>
      <c r="I5667" t="s">
        <v>692</v>
      </c>
      <c r="J5667">
        <v>7673996167.0136843</v>
      </c>
      <c r="L5667" s="4"/>
      <c r="M5667" s="4"/>
    </row>
    <row r="5668" spans="1:13" x14ac:dyDescent="0.4">
      <c r="A5668">
        <v>210001981</v>
      </c>
      <c r="B5668" t="s">
        <v>8698</v>
      </c>
      <c r="C5668" t="s">
        <v>8699</v>
      </c>
      <c r="D5668" t="s">
        <v>2687</v>
      </c>
      <c r="F5668" t="s">
        <v>8669</v>
      </c>
      <c r="G5668" t="s">
        <v>2687</v>
      </c>
      <c r="H5668" t="s">
        <v>8669</v>
      </c>
      <c r="I5668" t="s">
        <v>692</v>
      </c>
      <c r="J5668">
        <v>797728108.88308883</v>
      </c>
      <c r="L5668" s="4"/>
      <c r="M5668" s="4"/>
    </row>
    <row r="5669" spans="1:13" x14ac:dyDescent="0.4">
      <c r="A5669">
        <v>210001981</v>
      </c>
      <c r="B5669" t="s">
        <v>8698</v>
      </c>
      <c r="C5669" t="s">
        <v>8699</v>
      </c>
      <c r="D5669" t="s">
        <v>2687</v>
      </c>
      <c r="F5669" t="s">
        <v>6840</v>
      </c>
      <c r="G5669" t="s">
        <v>2687</v>
      </c>
      <c r="H5669" t="s">
        <v>6840</v>
      </c>
      <c r="I5669" t="s">
        <v>692</v>
      </c>
      <c r="J5669">
        <v>12801457369.659149</v>
      </c>
      <c r="L5669" s="4"/>
      <c r="M5669" s="4"/>
    </row>
    <row r="5670" spans="1:13" x14ac:dyDescent="0.4">
      <c r="A5670">
        <v>210001981</v>
      </c>
      <c r="B5670" t="s">
        <v>8698</v>
      </c>
      <c r="C5670" t="s">
        <v>8699</v>
      </c>
      <c r="D5670" t="s">
        <v>2687</v>
      </c>
      <c r="F5670" t="s">
        <v>8706</v>
      </c>
      <c r="G5670" t="s">
        <v>2687</v>
      </c>
      <c r="H5670" t="s">
        <v>8706</v>
      </c>
      <c r="I5670" t="s">
        <v>692</v>
      </c>
      <c r="J5670">
        <v>1825334174.8412759</v>
      </c>
      <c r="L5670" s="4"/>
      <c r="M5670" s="4"/>
    </row>
    <row r="5671" spans="1:13" x14ac:dyDescent="0.4">
      <c r="A5671">
        <v>210001981</v>
      </c>
      <c r="B5671" t="s">
        <v>8698</v>
      </c>
      <c r="C5671" t="s">
        <v>8699</v>
      </c>
      <c r="D5671" t="s">
        <v>2687</v>
      </c>
      <c r="F5671" t="s">
        <v>6841</v>
      </c>
      <c r="G5671" t="s">
        <v>2687</v>
      </c>
      <c r="H5671" t="s">
        <v>6841</v>
      </c>
      <c r="I5671" t="s">
        <v>692</v>
      </c>
      <c r="J5671">
        <v>367683014.89942491</v>
      </c>
      <c r="L5671" s="4"/>
      <c r="M5671" s="4"/>
    </row>
    <row r="5672" spans="1:13" x14ac:dyDescent="0.4">
      <c r="A5672">
        <v>210001981</v>
      </c>
      <c r="B5672" t="s">
        <v>8698</v>
      </c>
      <c r="C5672" t="s">
        <v>8699</v>
      </c>
      <c r="D5672" t="s">
        <v>2687</v>
      </c>
      <c r="F5672" t="s">
        <v>8708</v>
      </c>
      <c r="G5672" t="s">
        <v>2687</v>
      </c>
      <c r="H5672" t="s">
        <v>8708</v>
      </c>
      <c r="I5672" t="s">
        <v>692</v>
      </c>
      <c r="J5672">
        <v>1184124544.4225099</v>
      </c>
      <c r="L5672" s="4"/>
      <c r="M5672" s="4"/>
    </row>
    <row r="5673" spans="1:13" x14ac:dyDescent="0.4">
      <c r="A5673">
        <v>210001981</v>
      </c>
      <c r="B5673" t="s">
        <v>8698</v>
      </c>
      <c r="C5673" t="s">
        <v>8699</v>
      </c>
      <c r="D5673" t="s">
        <v>2687</v>
      </c>
      <c r="F5673" t="s">
        <v>6846</v>
      </c>
      <c r="G5673" t="s">
        <v>2687</v>
      </c>
      <c r="H5673" t="s">
        <v>6846</v>
      </c>
      <c r="I5673" t="s">
        <v>692</v>
      </c>
      <c r="J5673">
        <v>212937050.41651571</v>
      </c>
      <c r="L5673" s="4"/>
      <c r="M5673" s="4"/>
    </row>
    <row r="5674" spans="1:13" x14ac:dyDescent="0.4">
      <c r="A5674">
        <v>210001981</v>
      </c>
      <c r="B5674" t="s">
        <v>8698</v>
      </c>
      <c r="C5674" t="s">
        <v>8699</v>
      </c>
      <c r="D5674" t="s">
        <v>2687</v>
      </c>
      <c r="F5674" t="s">
        <v>6849</v>
      </c>
      <c r="G5674" t="s">
        <v>2687</v>
      </c>
      <c r="H5674" t="s">
        <v>6849</v>
      </c>
      <c r="I5674" t="s">
        <v>692</v>
      </c>
      <c r="J5674">
        <v>1869674012.2975111</v>
      </c>
      <c r="L5674" s="4"/>
      <c r="M5674" s="4"/>
    </row>
    <row r="5675" spans="1:13" x14ac:dyDescent="0.4">
      <c r="A5675">
        <v>210001981</v>
      </c>
      <c r="B5675" t="s">
        <v>8698</v>
      </c>
      <c r="C5675" t="s">
        <v>8699</v>
      </c>
      <c r="D5675" t="s">
        <v>2687</v>
      </c>
      <c r="F5675" t="s">
        <v>9837</v>
      </c>
      <c r="G5675" t="s">
        <v>2687</v>
      </c>
      <c r="H5675" t="s">
        <v>9837</v>
      </c>
      <c r="I5675" t="s">
        <v>692</v>
      </c>
      <c r="J5675">
        <v>1246449743.847142</v>
      </c>
      <c r="L5675" s="4"/>
      <c r="M5675" s="4"/>
    </row>
    <row r="5676" spans="1:13" x14ac:dyDescent="0.4">
      <c r="A5676">
        <v>210001981</v>
      </c>
      <c r="B5676" t="s">
        <v>8698</v>
      </c>
      <c r="C5676" t="s">
        <v>8699</v>
      </c>
      <c r="D5676" t="s">
        <v>2687</v>
      </c>
      <c r="F5676" t="s">
        <v>9838</v>
      </c>
      <c r="G5676" t="s">
        <v>2687</v>
      </c>
      <c r="H5676" t="s">
        <v>9838</v>
      </c>
      <c r="I5676" t="s">
        <v>692</v>
      </c>
      <c r="J5676">
        <v>308496497.24954242</v>
      </c>
      <c r="L5676" s="4"/>
      <c r="M5676" s="4"/>
    </row>
    <row r="5677" spans="1:13" x14ac:dyDescent="0.4">
      <c r="A5677">
        <v>210001981</v>
      </c>
      <c r="B5677" t="s">
        <v>8698</v>
      </c>
      <c r="C5677" t="s">
        <v>8699</v>
      </c>
      <c r="D5677" t="s">
        <v>2687</v>
      </c>
      <c r="F5677" t="s">
        <v>9839</v>
      </c>
      <c r="G5677" t="s">
        <v>2687</v>
      </c>
      <c r="H5677" t="s">
        <v>9839</v>
      </c>
      <c r="I5677" t="s">
        <v>692</v>
      </c>
      <c r="J5677">
        <v>1674469353.016067</v>
      </c>
      <c r="L5677" s="4"/>
      <c r="M5677" s="4"/>
    </row>
    <row r="5678" spans="1:13" x14ac:dyDescent="0.4">
      <c r="A5678">
        <v>210001981</v>
      </c>
      <c r="B5678" t="s">
        <v>8698</v>
      </c>
      <c r="C5678" t="s">
        <v>8699</v>
      </c>
      <c r="D5678" t="s">
        <v>2687</v>
      </c>
      <c r="F5678" t="s">
        <v>8983</v>
      </c>
      <c r="G5678" t="s">
        <v>2687</v>
      </c>
      <c r="H5678" t="s">
        <v>8983</v>
      </c>
      <c r="I5678" t="s">
        <v>692</v>
      </c>
      <c r="J5678">
        <v>6986562051.7366982</v>
      </c>
      <c r="L5678" s="4"/>
      <c r="M5678" s="4"/>
    </row>
    <row r="5679" spans="1:13" x14ac:dyDescent="0.4">
      <c r="A5679">
        <v>210001981</v>
      </c>
      <c r="B5679" t="s">
        <v>8698</v>
      </c>
      <c r="C5679" t="s">
        <v>8699</v>
      </c>
      <c r="D5679" t="s">
        <v>2687</v>
      </c>
      <c r="F5679" t="s">
        <v>8683</v>
      </c>
      <c r="G5679" t="s">
        <v>2687</v>
      </c>
      <c r="H5679" t="s">
        <v>8683</v>
      </c>
      <c r="I5679" t="s">
        <v>692</v>
      </c>
      <c r="J5679">
        <v>546752045.39645398</v>
      </c>
      <c r="L5679" s="4"/>
      <c r="M5679" s="4"/>
    </row>
    <row r="5680" spans="1:13" x14ac:dyDescent="0.4">
      <c r="A5680">
        <v>210001981</v>
      </c>
      <c r="B5680" t="s">
        <v>8698</v>
      </c>
      <c r="C5680" t="s">
        <v>8699</v>
      </c>
      <c r="D5680" t="s">
        <v>2687</v>
      </c>
      <c r="F5680" t="s">
        <v>6870</v>
      </c>
      <c r="G5680" t="s">
        <v>2687</v>
      </c>
      <c r="H5680" t="s">
        <v>6870</v>
      </c>
      <c r="I5680" t="s">
        <v>692</v>
      </c>
      <c r="J5680">
        <v>7826721374.1852932</v>
      </c>
      <c r="L5680" s="4"/>
      <c r="M5680" s="4"/>
    </row>
    <row r="5681" spans="1:13" x14ac:dyDescent="0.4">
      <c r="A5681">
        <v>210001981</v>
      </c>
      <c r="B5681" t="s">
        <v>8698</v>
      </c>
      <c r="C5681" t="s">
        <v>8699</v>
      </c>
      <c r="D5681" t="s">
        <v>2687</v>
      </c>
      <c r="F5681" t="s">
        <v>6873</v>
      </c>
      <c r="G5681" t="s">
        <v>2687</v>
      </c>
      <c r="H5681" t="s">
        <v>6873</v>
      </c>
      <c r="I5681" t="s">
        <v>692</v>
      </c>
      <c r="J5681">
        <v>6210620422.1564198</v>
      </c>
      <c r="L5681" s="4"/>
      <c r="M5681" s="4"/>
    </row>
    <row r="5682" spans="1:13" x14ac:dyDescent="0.4">
      <c r="A5682">
        <v>210001981</v>
      </c>
      <c r="B5682" t="s">
        <v>8698</v>
      </c>
      <c r="C5682" t="s">
        <v>8699</v>
      </c>
      <c r="D5682" t="s">
        <v>2687</v>
      </c>
      <c r="F5682" t="s">
        <v>8694</v>
      </c>
      <c r="G5682" t="s">
        <v>2687</v>
      </c>
      <c r="H5682" t="s">
        <v>8694</v>
      </c>
      <c r="I5682" t="s">
        <v>692</v>
      </c>
      <c r="J5682">
        <v>1433417806.5683761</v>
      </c>
      <c r="L5682" s="4"/>
      <c r="M5682" s="4"/>
    </row>
    <row r="5683" spans="1:13" x14ac:dyDescent="0.4">
      <c r="A5683">
        <v>210001981</v>
      </c>
      <c r="B5683" t="s">
        <v>8698</v>
      </c>
      <c r="C5683" t="s">
        <v>8699</v>
      </c>
      <c r="D5683" t="s">
        <v>2687</v>
      </c>
      <c r="F5683" t="s">
        <v>8713</v>
      </c>
      <c r="G5683" t="s">
        <v>2687</v>
      </c>
      <c r="H5683" t="s">
        <v>8713</v>
      </c>
      <c r="I5683" t="s">
        <v>692</v>
      </c>
      <c r="J5683">
        <v>1869673584.9115</v>
      </c>
      <c r="L5683" s="4"/>
      <c r="M5683" s="4"/>
    </row>
    <row r="5684" spans="1:13" x14ac:dyDescent="0.4">
      <c r="A5684">
        <v>210001981</v>
      </c>
      <c r="B5684" t="s">
        <v>8698</v>
      </c>
      <c r="C5684" t="s">
        <v>8699</v>
      </c>
      <c r="D5684" t="s">
        <v>2687</v>
      </c>
      <c r="F5684" t="s">
        <v>6881</v>
      </c>
      <c r="G5684" t="s">
        <v>2687</v>
      </c>
      <c r="H5684" t="s">
        <v>6881</v>
      </c>
      <c r="I5684" t="s">
        <v>692</v>
      </c>
      <c r="J5684">
        <v>2073614516.712425</v>
      </c>
      <c r="L5684" s="4"/>
      <c r="M5684" s="4"/>
    </row>
    <row r="5685" spans="1:13" x14ac:dyDescent="0.4">
      <c r="A5685">
        <v>210002012</v>
      </c>
      <c r="B5685" t="s">
        <v>2379</v>
      </c>
      <c r="C5685" t="s">
        <v>8715</v>
      </c>
      <c r="D5685" t="s">
        <v>554</v>
      </c>
      <c r="E5685" t="s">
        <v>8716</v>
      </c>
      <c r="F5685" t="s">
        <v>8717</v>
      </c>
      <c r="G5685" t="s">
        <v>554</v>
      </c>
      <c r="H5685" t="s">
        <v>8718</v>
      </c>
      <c r="I5685" t="s">
        <v>692</v>
      </c>
      <c r="J5685">
        <v>3360272810.57798</v>
      </c>
      <c r="K5685">
        <v>11</v>
      </c>
      <c r="L5685" s="4">
        <v>48943</v>
      </c>
      <c r="M5685" s="4">
        <v>45945</v>
      </c>
    </row>
    <row r="5686" spans="1:13" x14ac:dyDescent="0.4">
      <c r="A5686">
        <v>210002012</v>
      </c>
      <c r="B5686" t="s">
        <v>2379</v>
      </c>
      <c r="C5686" t="s">
        <v>8715</v>
      </c>
      <c r="D5686" t="s">
        <v>2687</v>
      </c>
      <c r="E5686" t="s">
        <v>8719</v>
      </c>
      <c r="F5686" t="s">
        <v>8720</v>
      </c>
      <c r="G5686" t="s">
        <v>2687</v>
      </c>
      <c r="H5686" t="s">
        <v>8720</v>
      </c>
      <c r="I5686" t="s">
        <v>557</v>
      </c>
      <c r="J5686">
        <v>47473452.752525203</v>
      </c>
      <c r="L5686" s="4"/>
      <c r="M5686" s="4"/>
    </row>
    <row r="5687" spans="1:13" x14ac:dyDescent="0.4">
      <c r="A5687">
        <v>210002012</v>
      </c>
      <c r="B5687" t="s">
        <v>2379</v>
      </c>
      <c r="C5687" t="s">
        <v>8715</v>
      </c>
      <c r="D5687" t="s">
        <v>2687</v>
      </c>
      <c r="E5687" t="s">
        <v>8721</v>
      </c>
      <c r="F5687" t="s">
        <v>8722</v>
      </c>
      <c r="G5687" t="s">
        <v>2687</v>
      </c>
      <c r="H5687" t="s">
        <v>8720</v>
      </c>
      <c r="I5687" t="s">
        <v>557</v>
      </c>
      <c r="J5687">
        <v>142426055.29977199</v>
      </c>
      <c r="L5687" s="4"/>
      <c r="M5687" s="4"/>
    </row>
    <row r="5688" spans="1:13" x14ac:dyDescent="0.4">
      <c r="A5688">
        <v>210002033</v>
      </c>
      <c r="B5688" t="s">
        <v>2384</v>
      </c>
      <c r="C5688" t="s">
        <v>8723</v>
      </c>
      <c r="D5688" t="s">
        <v>554</v>
      </c>
      <c r="F5688" t="s">
        <v>8724</v>
      </c>
      <c r="G5688" t="s">
        <v>554</v>
      </c>
      <c r="H5688" t="s">
        <v>8724</v>
      </c>
      <c r="I5688" t="s">
        <v>812</v>
      </c>
      <c r="J5688">
        <v>2249885511.932157</v>
      </c>
      <c r="K5688">
        <v>8.99</v>
      </c>
      <c r="L5688" s="4">
        <v>47206</v>
      </c>
      <c r="M5688" s="4">
        <v>45657</v>
      </c>
    </row>
    <row r="5689" spans="1:13" x14ac:dyDescent="0.4">
      <c r="A5689">
        <v>210002033</v>
      </c>
      <c r="B5689" t="s">
        <v>2384</v>
      </c>
      <c r="C5689" t="s">
        <v>8723</v>
      </c>
      <c r="D5689" t="s">
        <v>554</v>
      </c>
      <c r="F5689" t="s">
        <v>9840</v>
      </c>
      <c r="G5689" t="s">
        <v>554</v>
      </c>
      <c r="H5689" t="s">
        <v>9840</v>
      </c>
      <c r="I5689" t="s">
        <v>812</v>
      </c>
      <c r="J5689">
        <v>4514770260.610528</v>
      </c>
      <c r="K5689">
        <v>12.35</v>
      </c>
      <c r="L5689" s="4">
        <v>47817</v>
      </c>
      <c r="M5689" s="4">
        <v>45991</v>
      </c>
    </row>
    <row r="5690" spans="1:13" x14ac:dyDescent="0.4">
      <c r="A5690">
        <v>210002033</v>
      </c>
      <c r="B5690" t="s">
        <v>2384</v>
      </c>
      <c r="C5690" t="s">
        <v>8723</v>
      </c>
      <c r="D5690" t="s">
        <v>554</v>
      </c>
      <c r="F5690" t="s">
        <v>8725</v>
      </c>
      <c r="G5690" t="s">
        <v>554</v>
      </c>
      <c r="H5690" t="s">
        <v>8725</v>
      </c>
      <c r="I5690" t="s">
        <v>812</v>
      </c>
      <c r="J5690">
        <v>3449824451.6293068</v>
      </c>
      <c r="K5690">
        <v>5.8500000000000014</v>
      </c>
      <c r="L5690" s="4">
        <v>46721</v>
      </c>
      <c r="M5690" s="4">
        <v>45808</v>
      </c>
    </row>
    <row r="5691" spans="1:13" x14ac:dyDescent="0.4">
      <c r="A5691">
        <v>210002033</v>
      </c>
      <c r="B5691" t="s">
        <v>2384</v>
      </c>
      <c r="C5691" t="s">
        <v>8723</v>
      </c>
      <c r="D5691" t="s">
        <v>554</v>
      </c>
      <c r="F5691" t="s">
        <v>8726</v>
      </c>
      <c r="G5691" t="s">
        <v>554</v>
      </c>
      <c r="H5691" t="s">
        <v>8726</v>
      </c>
      <c r="I5691" t="s">
        <v>812</v>
      </c>
      <c r="J5691">
        <v>389980155.40157378</v>
      </c>
      <c r="K5691">
        <v>8.16</v>
      </c>
      <c r="L5691" s="4">
        <v>46904</v>
      </c>
      <c r="M5691" s="4">
        <v>44865</v>
      </c>
    </row>
    <row r="5692" spans="1:13" x14ac:dyDescent="0.4">
      <c r="A5692">
        <v>210002033</v>
      </c>
      <c r="B5692" t="s">
        <v>2384</v>
      </c>
      <c r="C5692" t="s">
        <v>8723</v>
      </c>
      <c r="D5692" t="s">
        <v>554</v>
      </c>
      <c r="F5692" t="s">
        <v>8727</v>
      </c>
      <c r="G5692" t="s">
        <v>554</v>
      </c>
      <c r="H5692" t="s">
        <v>8727</v>
      </c>
      <c r="I5692" t="s">
        <v>812</v>
      </c>
      <c r="J5692">
        <v>2579868720.3488731</v>
      </c>
      <c r="K5692">
        <v>9.67</v>
      </c>
      <c r="L5692" s="4">
        <v>46387</v>
      </c>
      <c r="M5692" s="4">
        <v>45473</v>
      </c>
    </row>
    <row r="5693" spans="1:13" x14ac:dyDescent="0.4">
      <c r="A5693">
        <v>210002033</v>
      </c>
      <c r="B5693" t="s">
        <v>2384</v>
      </c>
      <c r="C5693" t="s">
        <v>8723</v>
      </c>
      <c r="D5693" t="s">
        <v>554</v>
      </c>
      <c r="F5693" t="s">
        <v>8728</v>
      </c>
      <c r="G5693" t="s">
        <v>554</v>
      </c>
      <c r="H5693" t="s">
        <v>8728</v>
      </c>
      <c r="I5693" t="s">
        <v>812</v>
      </c>
      <c r="J5693">
        <v>1364930543.905508</v>
      </c>
      <c r="K5693">
        <v>7.37</v>
      </c>
      <c r="L5693" s="4">
        <v>46387</v>
      </c>
      <c r="M5693" s="4">
        <v>44957</v>
      </c>
    </row>
    <row r="5694" spans="1:13" x14ac:dyDescent="0.4">
      <c r="A5694">
        <v>210002033</v>
      </c>
      <c r="B5694" t="s">
        <v>2384</v>
      </c>
      <c r="C5694" t="s">
        <v>8723</v>
      </c>
      <c r="D5694" t="s">
        <v>554</v>
      </c>
      <c r="F5694" t="s">
        <v>8729</v>
      </c>
      <c r="G5694" t="s">
        <v>554</v>
      </c>
      <c r="H5694" t="s">
        <v>8729</v>
      </c>
      <c r="I5694" t="s">
        <v>812</v>
      </c>
      <c r="J5694">
        <v>2054895434.231369</v>
      </c>
      <c r="K5694">
        <v>5.64</v>
      </c>
      <c r="L5694" s="4">
        <v>47026</v>
      </c>
      <c r="M5694" s="4">
        <v>45930</v>
      </c>
    </row>
    <row r="5695" spans="1:13" x14ac:dyDescent="0.4">
      <c r="A5695">
        <v>210002033</v>
      </c>
      <c r="B5695" t="s">
        <v>2384</v>
      </c>
      <c r="C5695" t="s">
        <v>8723</v>
      </c>
      <c r="D5695" t="s">
        <v>554</v>
      </c>
      <c r="F5695" t="s">
        <v>9841</v>
      </c>
      <c r="G5695" t="s">
        <v>554</v>
      </c>
      <c r="H5695" t="s">
        <v>9842</v>
      </c>
      <c r="I5695" t="s">
        <v>812</v>
      </c>
      <c r="J5695">
        <v>1214938176.4433651</v>
      </c>
      <c r="K5695">
        <v>6.02</v>
      </c>
      <c r="L5695" s="4">
        <v>46843</v>
      </c>
      <c r="M5695" s="4">
        <v>45961</v>
      </c>
    </row>
    <row r="5696" spans="1:13" x14ac:dyDescent="0.4">
      <c r="A5696">
        <v>210002033</v>
      </c>
      <c r="B5696" t="s">
        <v>2384</v>
      </c>
      <c r="C5696" t="s">
        <v>8723</v>
      </c>
      <c r="D5696" t="s">
        <v>554</v>
      </c>
      <c r="F5696" t="s">
        <v>8738</v>
      </c>
      <c r="G5696" t="s">
        <v>554</v>
      </c>
      <c r="H5696" t="s">
        <v>9843</v>
      </c>
      <c r="I5696" t="s">
        <v>812</v>
      </c>
      <c r="J5696">
        <v>5279251359.0915813</v>
      </c>
      <c r="K5696">
        <v>7.75</v>
      </c>
      <c r="L5696" s="4">
        <v>46234</v>
      </c>
      <c r="M5696" s="4">
        <v>45169</v>
      </c>
    </row>
    <row r="5697" spans="1:13" x14ac:dyDescent="0.4">
      <c r="A5697">
        <v>210002033</v>
      </c>
      <c r="B5697" t="s">
        <v>2384</v>
      </c>
      <c r="C5697" t="s">
        <v>8723</v>
      </c>
      <c r="D5697" t="s">
        <v>554</v>
      </c>
      <c r="F5697" t="s">
        <v>2735</v>
      </c>
      <c r="G5697" t="s">
        <v>554</v>
      </c>
      <c r="H5697" t="s">
        <v>2735</v>
      </c>
      <c r="I5697" t="s">
        <v>812</v>
      </c>
      <c r="J5697">
        <v>5114739730.4591026</v>
      </c>
      <c r="K5697">
        <v>8.02</v>
      </c>
      <c r="L5697" s="4">
        <v>46234</v>
      </c>
      <c r="M5697" s="4">
        <v>44895</v>
      </c>
    </row>
    <row r="5698" spans="1:13" x14ac:dyDescent="0.4">
      <c r="A5698">
        <v>210002033</v>
      </c>
      <c r="B5698" t="s">
        <v>2384</v>
      </c>
      <c r="C5698" t="s">
        <v>8723</v>
      </c>
      <c r="D5698" t="s">
        <v>554</v>
      </c>
      <c r="F5698" t="s">
        <v>8730</v>
      </c>
      <c r="G5698" t="s">
        <v>554</v>
      </c>
      <c r="H5698" t="s">
        <v>8730</v>
      </c>
      <c r="I5698" t="s">
        <v>812</v>
      </c>
      <c r="J5698">
        <v>2249885511.932157</v>
      </c>
      <c r="K5698">
        <v>12.24</v>
      </c>
      <c r="L5698" s="4">
        <v>47452</v>
      </c>
      <c r="M5698" s="4">
        <v>45626</v>
      </c>
    </row>
    <row r="5699" spans="1:13" x14ac:dyDescent="0.4">
      <c r="A5699">
        <v>210002033</v>
      </c>
      <c r="B5699" t="s">
        <v>2384</v>
      </c>
      <c r="C5699" t="s">
        <v>8723</v>
      </c>
      <c r="D5699" t="s">
        <v>554</v>
      </c>
      <c r="F5699" t="s">
        <v>6167</v>
      </c>
      <c r="G5699" t="s">
        <v>554</v>
      </c>
      <c r="H5699" t="s">
        <v>6167</v>
      </c>
      <c r="I5699" t="s">
        <v>812</v>
      </c>
      <c r="J5699">
        <v>4799755758.7886009</v>
      </c>
      <c r="K5699">
        <v>12.72</v>
      </c>
      <c r="L5699" s="4">
        <v>47573</v>
      </c>
      <c r="M5699" s="4">
        <v>45747</v>
      </c>
    </row>
    <row r="5700" spans="1:13" x14ac:dyDescent="0.4">
      <c r="A5700">
        <v>210002033</v>
      </c>
      <c r="B5700" t="s">
        <v>2384</v>
      </c>
      <c r="C5700" t="s">
        <v>8723</v>
      </c>
      <c r="D5700" t="s">
        <v>554</v>
      </c>
      <c r="F5700" t="s">
        <v>8731</v>
      </c>
      <c r="G5700" t="s">
        <v>554</v>
      </c>
      <c r="H5700" t="s">
        <v>8732</v>
      </c>
      <c r="I5700" t="s">
        <v>812</v>
      </c>
      <c r="J5700">
        <v>2339880932.4094429</v>
      </c>
      <c r="K5700">
        <v>6.660000000000001</v>
      </c>
      <c r="L5700" s="4">
        <v>47118</v>
      </c>
      <c r="M5700" s="4">
        <v>45838</v>
      </c>
    </row>
    <row r="5701" spans="1:13" x14ac:dyDescent="0.4">
      <c r="A5701">
        <v>210002033</v>
      </c>
      <c r="B5701" t="s">
        <v>2384</v>
      </c>
      <c r="C5701" t="s">
        <v>8723</v>
      </c>
      <c r="D5701" t="s">
        <v>554</v>
      </c>
      <c r="F5701" t="s">
        <v>8733</v>
      </c>
      <c r="G5701" t="s">
        <v>554</v>
      </c>
      <c r="H5701" t="s">
        <v>8733</v>
      </c>
      <c r="I5701" t="s">
        <v>812</v>
      </c>
      <c r="J5701">
        <v>359981681.90914512</v>
      </c>
      <c r="K5701">
        <v>8.82</v>
      </c>
      <c r="L5701" s="4">
        <v>47391</v>
      </c>
      <c r="M5701" s="4">
        <v>45350</v>
      </c>
    </row>
    <row r="5702" spans="1:13" x14ac:dyDescent="0.4">
      <c r="A5702">
        <v>210002033</v>
      </c>
      <c r="B5702" t="s">
        <v>2384</v>
      </c>
      <c r="C5702" t="s">
        <v>8723</v>
      </c>
      <c r="D5702" t="s">
        <v>554</v>
      </c>
      <c r="F5702" t="s">
        <v>8734</v>
      </c>
      <c r="G5702" t="s">
        <v>554</v>
      </c>
      <c r="H5702" t="s">
        <v>8734</v>
      </c>
      <c r="I5702" t="s">
        <v>812</v>
      </c>
      <c r="J5702">
        <v>3809806133.5384521</v>
      </c>
      <c r="K5702">
        <v>10</v>
      </c>
      <c r="L5702" s="4">
        <v>46203</v>
      </c>
      <c r="M5702" s="4">
        <v>45747</v>
      </c>
    </row>
    <row r="5703" spans="1:13" x14ac:dyDescent="0.4">
      <c r="A5703">
        <v>210002033</v>
      </c>
      <c r="B5703" t="s">
        <v>2384</v>
      </c>
      <c r="C5703" t="s">
        <v>8723</v>
      </c>
      <c r="D5703" t="s">
        <v>554</v>
      </c>
      <c r="F5703" t="s">
        <v>8735</v>
      </c>
      <c r="G5703" t="s">
        <v>554</v>
      </c>
      <c r="H5703" t="s">
        <v>8735</v>
      </c>
      <c r="I5703" t="s">
        <v>812</v>
      </c>
      <c r="J5703">
        <v>2504872536.6178012</v>
      </c>
      <c r="K5703">
        <v>8.83</v>
      </c>
      <c r="L5703" s="4">
        <v>46173</v>
      </c>
      <c r="M5703" s="4">
        <v>44804</v>
      </c>
    </row>
    <row r="5704" spans="1:13" x14ac:dyDescent="0.4">
      <c r="A5704">
        <v>210002033</v>
      </c>
      <c r="B5704" t="s">
        <v>2384</v>
      </c>
      <c r="C5704" t="s">
        <v>8723</v>
      </c>
      <c r="D5704" t="s">
        <v>2687</v>
      </c>
      <c r="F5704" t="s">
        <v>8738</v>
      </c>
      <c r="G5704" t="s">
        <v>2687</v>
      </c>
      <c r="H5704" t="s">
        <v>8737</v>
      </c>
      <c r="I5704" t="s">
        <v>812</v>
      </c>
      <c r="J5704">
        <v>690444865.90174031</v>
      </c>
      <c r="L5704" s="4"/>
      <c r="M5704" s="4"/>
    </row>
    <row r="5705" spans="1:13" x14ac:dyDescent="0.4">
      <c r="A5705">
        <v>210002033</v>
      </c>
      <c r="B5705" t="s">
        <v>2384</v>
      </c>
      <c r="C5705" t="s">
        <v>8723</v>
      </c>
      <c r="D5705" t="s">
        <v>2687</v>
      </c>
      <c r="F5705" t="s">
        <v>8736</v>
      </c>
      <c r="G5705" t="s">
        <v>2687</v>
      </c>
      <c r="H5705" t="s">
        <v>8737</v>
      </c>
      <c r="I5705" t="s">
        <v>812</v>
      </c>
      <c r="J5705">
        <v>4274782472.6710982</v>
      </c>
      <c r="L5705" s="4"/>
      <c r="M5705" s="4"/>
    </row>
    <row r="5706" spans="1:13" x14ac:dyDescent="0.4">
      <c r="A5706">
        <v>210002083</v>
      </c>
      <c r="B5706" t="s">
        <v>9844</v>
      </c>
      <c r="C5706" t="s">
        <v>9845</v>
      </c>
      <c r="D5706" t="s">
        <v>554</v>
      </c>
      <c r="F5706" t="s">
        <v>9846</v>
      </c>
      <c r="G5706" t="s">
        <v>554</v>
      </c>
      <c r="I5706" t="s">
        <v>692</v>
      </c>
      <c r="J5706">
        <v>8106997788.9351521</v>
      </c>
      <c r="L5706" s="4"/>
      <c r="M5706" s="4"/>
    </row>
    <row r="5707" spans="1:13" x14ac:dyDescent="0.4">
      <c r="A5707">
        <v>210002083</v>
      </c>
      <c r="B5707" t="s">
        <v>9844</v>
      </c>
      <c r="C5707" t="s">
        <v>9845</v>
      </c>
      <c r="D5707" t="s">
        <v>554</v>
      </c>
      <c r="F5707" t="s">
        <v>9847</v>
      </c>
      <c r="G5707" t="s">
        <v>554</v>
      </c>
      <c r="I5707" t="s">
        <v>919</v>
      </c>
      <c r="J5707">
        <v>55727630470.396751</v>
      </c>
      <c r="L5707" s="4"/>
      <c r="M5707" s="4"/>
    </row>
    <row r="5708" spans="1:13" x14ac:dyDescent="0.4">
      <c r="A5708">
        <v>210002097</v>
      </c>
      <c r="B5708" t="s">
        <v>2411</v>
      </c>
      <c r="C5708" t="s">
        <v>9848</v>
      </c>
      <c r="D5708" t="s">
        <v>2687</v>
      </c>
      <c r="E5708" t="s">
        <v>9849</v>
      </c>
      <c r="F5708" t="s">
        <v>9850</v>
      </c>
      <c r="G5708" t="s">
        <v>2687</v>
      </c>
      <c r="H5708" t="s">
        <v>8960</v>
      </c>
      <c r="I5708" t="s">
        <v>692</v>
      </c>
      <c r="J5708">
        <v>12112673930.7712</v>
      </c>
      <c r="L5708" s="4"/>
      <c r="M5708" s="4"/>
    </row>
    <row r="5709" spans="1:13" x14ac:dyDescent="0.4">
      <c r="A5709">
        <v>210002140</v>
      </c>
      <c r="B5709" t="s">
        <v>2421</v>
      </c>
      <c r="C5709" t="s">
        <v>8739</v>
      </c>
      <c r="D5709" t="s">
        <v>2687</v>
      </c>
      <c r="F5709" t="s">
        <v>9851</v>
      </c>
      <c r="G5709" t="s">
        <v>2687</v>
      </c>
      <c r="H5709" t="s">
        <v>9851</v>
      </c>
      <c r="I5709" t="s">
        <v>692</v>
      </c>
      <c r="J5709">
        <v>305409243.97432792</v>
      </c>
      <c r="L5709" s="4"/>
      <c r="M5709" s="4"/>
    </row>
    <row r="5710" spans="1:13" x14ac:dyDescent="0.4">
      <c r="A5710">
        <v>210002140</v>
      </c>
      <c r="B5710" t="s">
        <v>2421</v>
      </c>
      <c r="C5710" t="s">
        <v>8739</v>
      </c>
      <c r="D5710" t="s">
        <v>2687</v>
      </c>
      <c r="F5710" t="s">
        <v>9852</v>
      </c>
      <c r="G5710" t="s">
        <v>2687</v>
      </c>
      <c r="H5710" t="s">
        <v>9852</v>
      </c>
      <c r="I5710" t="s">
        <v>692</v>
      </c>
      <c r="J5710">
        <v>311975491.16133028</v>
      </c>
      <c r="L5710" s="4"/>
      <c r="M5710" s="4"/>
    </row>
    <row r="5711" spans="1:13" x14ac:dyDescent="0.4">
      <c r="A5711">
        <v>210002140</v>
      </c>
      <c r="B5711" t="s">
        <v>2421</v>
      </c>
      <c r="C5711" t="s">
        <v>8739</v>
      </c>
      <c r="D5711" t="s">
        <v>2687</v>
      </c>
      <c r="F5711" t="s">
        <v>9853</v>
      </c>
      <c r="G5711" t="s">
        <v>2687</v>
      </c>
      <c r="H5711" t="s">
        <v>9853</v>
      </c>
      <c r="I5711" t="s">
        <v>692</v>
      </c>
      <c r="J5711">
        <v>788154385.59313107</v>
      </c>
      <c r="L5711" s="4"/>
      <c r="M5711" s="4"/>
    </row>
    <row r="5712" spans="1:13" x14ac:dyDescent="0.4">
      <c r="A5712">
        <v>210002140</v>
      </c>
      <c r="B5712" t="s">
        <v>2421</v>
      </c>
      <c r="C5712" t="s">
        <v>8739</v>
      </c>
      <c r="D5712" t="s">
        <v>2687</v>
      </c>
      <c r="F5712" t="s">
        <v>9854</v>
      </c>
      <c r="G5712" t="s">
        <v>2687</v>
      </c>
      <c r="H5712" t="s">
        <v>9854</v>
      </c>
      <c r="I5712" t="s">
        <v>692</v>
      </c>
      <c r="J5712">
        <v>730218652.8534857</v>
      </c>
      <c r="L5712" s="4"/>
      <c r="M5712" s="4"/>
    </row>
    <row r="5713" spans="1:13" x14ac:dyDescent="0.4">
      <c r="A5713">
        <v>210002140</v>
      </c>
      <c r="B5713" t="s">
        <v>2421</v>
      </c>
      <c r="C5713" t="s">
        <v>8739</v>
      </c>
      <c r="D5713" t="s">
        <v>2687</v>
      </c>
      <c r="F5713" t="s">
        <v>8743</v>
      </c>
      <c r="G5713" t="s">
        <v>2687</v>
      </c>
      <c r="H5713" t="s">
        <v>8743</v>
      </c>
      <c r="I5713" t="s">
        <v>692</v>
      </c>
      <c r="J5713">
        <v>1759857494.3669779</v>
      </c>
      <c r="L5713" s="4"/>
      <c r="M5713" s="4"/>
    </row>
    <row r="5714" spans="1:13" x14ac:dyDescent="0.4">
      <c r="A5714">
        <v>210002140</v>
      </c>
      <c r="B5714" t="s">
        <v>2421</v>
      </c>
      <c r="C5714" t="s">
        <v>8739</v>
      </c>
      <c r="D5714" t="s">
        <v>2687</v>
      </c>
      <c r="F5714" t="s">
        <v>9855</v>
      </c>
      <c r="G5714" t="s">
        <v>2687</v>
      </c>
      <c r="H5714" t="s">
        <v>9855</v>
      </c>
      <c r="I5714" t="s">
        <v>692</v>
      </c>
      <c r="J5714">
        <v>656793712.17866969</v>
      </c>
      <c r="L5714" s="4"/>
      <c r="M5714" s="4"/>
    </row>
    <row r="5715" spans="1:13" x14ac:dyDescent="0.4">
      <c r="A5715">
        <v>210002140</v>
      </c>
      <c r="B5715" t="s">
        <v>2421</v>
      </c>
      <c r="C5715" t="s">
        <v>8739</v>
      </c>
      <c r="D5715" t="s">
        <v>2687</v>
      </c>
      <c r="F5715" t="s">
        <v>9856</v>
      </c>
      <c r="G5715" t="s">
        <v>2687</v>
      </c>
      <c r="H5715" t="s">
        <v>9856</v>
      </c>
      <c r="I5715" t="s">
        <v>692</v>
      </c>
      <c r="J5715">
        <v>820994028.51035798</v>
      </c>
      <c r="L5715" s="4"/>
      <c r="M5715" s="4"/>
    </row>
    <row r="5716" spans="1:13" x14ac:dyDescent="0.4">
      <c r="A5716">
        <v>210002140</v>
      </c>
      <c r="B5716" t="s">
        <v>2421</v>
      </c>
      <c r="C5716" t="s">
        <v>8739</v>
      </c>
      <c r="D5716" t="s">
        <v>2687</v>
      </c>
      <c r="F5716" t="s">
        <v>8746</v>
      </c>
      <c r="G5716" t="s">
        <v>2687</v>
      </c>
      <c r="H5716" t="s">
        <v>8746</v>
      </c>
      <c r="I5716" t="s">
        <v>692</v>
      </c>
      <c r="J5716">
        <v>1182231611.229471</v>
      </c>
      <c r="L5716" s="4"/>
      <c r="M5716" s="4"/>
    </row>
    <row r="5717" spans="1:13" x14ac:dyDescent="0.4">
      <c r="A5717">
        <v>210002140</v>
      </c>
      <c r="B5717" t="s">
        <v>2421</v>
      </c>
      <c r="C5717" t="s">
        <v>8739</v>
      </c>
      <c r="D5717" t="s">
        <v>2687</v>
      </c>
      <c r="F5717" t="s">
        <v>8740</v>
      </c>
      <c r="G5717" t="s">
        <v>2687</v>
      </c>
      <c r="H5717" t="s">
        <v>8740</v>
      </c>
      <c r="I5717" t="s">
        <v>692</v>
      </c>
      <c r="J5717">
        <v>0</v>
      </c>
      <c r="L5717" s="4"/>
      <c r="M5717" s="4"/>
    </row>
    <row r="5718" spans="1:13" x14ac:dyDescent="0.4">
      <c r="A5718">
        <v>210002140</v>
      </c>
      <c r="B5718" t="s">
        <v>2421</v>
      </c>
      <c r="C5718" t="s">
        <v>8739</v>
      </c>
      <c r="D5718" t="s">
        <v>2687</v>
      </c>
      <c r="F5718" t="s">
        <v>8741</v>
      </c>
      <c r="G5718" t="s">
        <v>2687</v>
      </c>
      <c r="H5718" t="s">
        <v>8741</v>
      </c>
      <c r="I5718" t="s">
        <v>692</v>
      </c>
      <c r="J5718">
        <v>0</v>
      </c>
      <c r="L5718" s="4"/>
      <c r="M5718" s="4"/>
    </row>
    <row r="5719" spans="1:13" x14ac:dyDescent="0.4">
      <c r="A5719">
        <v>210002140</v>
      </c>
      <c r="B5719" t="s">
        <v>2421</v>
      </c>
      <c r="C5719" t="s">
        <v>8739</v>
      </c>
      <c r="D5719" t="s">
        <v>2687</v>
      </c>
      <c r="F5719" t="s">
        <v>8744</v>
      </c>
      <c r="G5719" t="s">
        <v>2687</v>
      </c>
      <c r="H5719" t="s">
        <v>8744</v>
      </c>
      <c r="I5719" t="s">
        <v>692</v>
      </c>
      <c r="J5719">
        <v>0</v>
      </c>
      <c r="L5719" s="4"/>
      <c r="M5719" s="4"/>
    </row>
    <row r="5720" spans="1:13" x14ac:dyDescent="0.4">
      <c r="A5720">
        <v>210002140</v>
      </c>
      <c r="B5720" t="s">
        <v>2421</v>
      </c>
      <c r="C5720" t="s">
        <v>8739</v>
      </c>
      <c r="D5720" t="s">
        <v>2687</v>
      </c>
      <c r="F5720" t="s">
        <v>8696</v>
      </c>
      <c r="G5720" t="s">
        <v>2687</v>
      </c>
      <c r="H5720" t="s">
        <v>8696</v>
      </c>
      <c r="I5720" t="s">
        <v>692</v>
      </c>
      <c r="J5720">
        <v>3668030115.1322489</v>
      </c>
      <c r="L5720" s="4"/>
      <c r="M5720" s="4"/>
    </row>
    <row r="5721" spans="1:13" x14ac:dyDescent="0.4">
      <c r="A5721">
        <v>210002140</v>
      </c>
      <c r="B5721" t="s">
        <v>2421</v>
      </c>
      <c r="C5721" t="s">
        <v>8739</v>
      </c>
      <c r="D5721" t="s">
        <v>2687</v>
      </c>
      <c r="F5721" t="s">
        <v>8742</v>
      </c>
      <c r="G5721" t="s">
        <v>2687</v>
      </c>
      <c r="H5721" t="s">
        <v>8742</v>
      </c>
      <c r="I5721" t="s">
        <v>692</v>
      </c>
      <c r="J5721">
        <v>0</v>
      </c>
      <c r="L5721" s="4"/>
      <c r="M5721" s="4"/>
    </row>
    <row r="5722" spans="1:13" x14ac:dyDescent="0.4">
      <c r="A5722">
        <v>210002140</v>
      </c>
      <c r="B5722" t="s">
        <v>2421</v>
      </c>
      <c r="C5722" t="s">
        <v>8739</v>
      </c>
      <c r="D5722" t="s">
        <v>2687</v>
      </c>
      <c r="F5722" t="s">
        <v>8745</v>
      </c>
      <c r="G5722" t="s">
        <v>2687</v>
      </c>
      <c r="H5722" t="s">
        <v>8745</v>
      </c>
      <c r="I5722" t="s">
        <v>692</v>
      </c>
      <c r="J5722">
        <v>0</v>
      </c>
      <c r="L5722" s="4"/>
      <c r="M5722" s="4"/>
    </row>
    <row r="5723" spans="1:13" x14ac:dyDescent="0.4">
      <c r="A5723">
        <v>210002141</v>
      </c>
      <c r="B5723" t="s">
        <v>8747</v>
      </c>
      <c r="C5723" t="s">
        <v>8748</v>
      </c>
      <c r="D5723" t="s">
        <v>554</v>
      </c>
      <c r="E5723" t="s">
        <v>8749</v>
      </c>
      <c r="F5723" t="s">
        <v>8750</v>
      </c>
      <c r="G5723" t="s">
        <v>554</v>
      </c>
      <c r="H5723" t="s">
        <v>8751</v>
      </c>
      <c r="I5723" t="s">
        <v>557</v>
      </c>
      <c r="J5723">
        <v>14543633581.1984</v>
      </c>
      <c r="K5723">
        <v>12</v>
      </c>
      <c r="L5723" s="4">
        <v>46748</v>
      </c>
      <c r="M5723" s="4">
        <v>45838</v>
      </c>
    </row>
    <row r="5724" spans="1:13" x14ac:dyDescent="0.4">
      <c r="A5724">
        <v>210002141</v>
      </c>
      <c r="B5724" t="s">
        <v>8747</v>
      </c>
      <c r="C5724" t="s">
        <v>8748</v>
      </c>
      <c r="D5724" t="s">
        <v>554</v>
      </c>
      <c r="E5724" t="s">
        <v>8752</v>
      </c>
      <c r="F5724" t="s">
        <v>8753</v>
      </c>
      <c r="G5724" t="s">
        <v>554</v>
      </c>
      <c r="H5724" t="s">
        <v>8751</v>
      </c>
      <c r="I5724" t="s">
        <v>557</v>
      </c>
      <c r="J5724">
        <v>2814444365.1507101</v>
      </c>
      <c r="K5724">
        <v>12</v>
      </c>
      <c r="L5724" s="4">
        <v>46748</v>
      </c>
      <c r="M5724" s="4">
        <v>45838</v>
      </c>
    </row>
    <row r="5725" spans="1:13" x14ac:dyDescent="0.4">
      <c r="A5725">
        <v>210002141</v>
      </c>
      <c r="B5725" t="s">
        <v>8747</v>
      </c>
      <c r="C5725" t="s">
        <v>8748</v>
      </c>
      <c r="D5725" t="s">
        <v>2687</v>
      </c>
      <c r="E5725" t="s">
        <v>8754</v>
      </c>
      <c r="F5725" t="s">
        <v>8755</v>
      </c>
      <c r="G5725" t="s">
        <v>2687</v>
      </c>
      <c r="H5725" t="s">
        <v>8751</v>
      </c>
      <c r="I5725" t="s">
        <v>557</v>
      </c>
      <c r="J5725">
        <v>14938993715.797899</v>
      </c>
      <c r="L5725" s="4"/>
      <c r="M5725" s="4"/>
    </row>
    <row r="5726" spans="1:13" x14ac:dyDescent="0.4">
      <c r="A5726">
        <v>210002142</v>
      </c>
      <c r="B5726" t="s">
        <v>8756</v>
      </c>
      <c r="C5726" t="s">
        <v>8757</v>
      </c>
      <c r="D5726" t="s">
        <v>554</v>
      </c>
      <c r="E5726" t="s">
        <v>8758</v>
      </c>
      <c r="F5726" t="s">
        <v>8759</v>
      </c>
      <c r="G5726" t="s">
        <v>554</v>
      </c>
      <c r="H5726" t="s">
        <v>8751</v>
      </c>
      <c r="I5726" t="s">
        <v>557</v>
      </c>
      <c r="J5726">
        <v>14543647443.063499</v>
      </c>
      <c r="K5726">
        <v>12</v>
      </c>
      <c r="L5726" s="4">
        <v>46748</v>
      </c>
      <c r="M5726" s="4">
        <v>45838</v>
      </c>
    </row>
    <row r="5727" spans="1:13" x14ac:dyDescent="0.4">
      <c r="A5727">
        <v>210002142</v>
      </c>
      <c r="B5727" t="s">
        <v>8756</v>
      </c>
      <c r="C5727" t="s">
        <v>8757</v>
      </c>
      <c r="D5727" t="s">
        <v>554</v>
      </c>
      <c r="E5727" t="s">
        <v>8760</v>
      </c>
      <c r="F5727" t="s">
        <v>8761</v>
      </c>
      <c r="G5727" t="s">
        <v>554</v>
      </c>
      <c r="H5727" t="s">
        <v>8751</v>
      </c>
      <c r="I5727" t="s">
        <v>557</v>
      </c>
      <c r="J5727">
        <v>2814447047.6610899</v>
      </c>
      <c r="K5727">
        <v>12</v>
      </c>
      <c r="L5727" s="4">
        <v>46748</v>
      </c>
      <c r="M5727" s="4">
        <v>45838</v>
      </c>
    </row>
    <row r="5728" spans="1:13" x14ac:dyDescent="0.4">
      <c r="A5728">
        <v>210002142</v>
      </c>
      <c r="B5728" t="s">
        <v>8756</v>
      </c>
      <c r="C5728" t="s">
        <v>8757</v>
      </c>
      <c r="D5728" t="s">
        <v>2687</v>
      </c>
      <c r="E5728" t="s">
        <v>8762</v>
      </c>
      <c r="F5728" t="s">
        <v>8763</v>
      </c>
      <c r="G5728" t="s">
        <v>2687</v>
      </c>
      <c r="H5728" t="s">
        <v>8751</v>
      </c>
      <c r="I5728" t="s">
        <v>557</v>
      </c>
      <c r="J5728">
        <v>14939007954.489599</v>
      </c>
      <c r="L5728" s="4"/>
      <c r="M5728" s="4"/>
    </row>
    <row r="5729" spans="1:13" x14ac:dyDescent="0.4">
      <c r="A5729">
        <v>210002164</v>
      </c>
      <c r="B5729" t="s">
        <v>2439</v>
      </c>
      <c r="C5729" t="s">
        <v>9857</v>
      </c>
      <c r="D5729" t="s">
        <v>554</v>
      </c>
      <c r="F5729" t="s">
        <v>9858</v>
      </c>
      <c r="G5729" t="s">
        <v>554</v>
      </c>
      <c r="I5729" t="s">
        <v>692</v>
      </c>
      <c r="J5729">
        <v>95906498263.418106</v>
      </c>
      <c r="L5729" s="4"/>
      <c r="M5729" s="4"/>
    </row>
    <row r="5730" spans="1:13" x14ac:dyDescent="0.4">
      <c r="A5730">
        <v>210002164</v>
      </c>
      <c r="B5730" t="s">
        <v>2439</v>
      </c>
      <c r="C5730" t="s">
        <v>9857</v>
      </c>
      <c r="D5730" t="s">
        <v>554</v>
      </c>
      <c r="F5730" t="s">
        <v>9859</v>
      </c>
      <c r="G5730" t="s">
        <v>554</v>
      </c>
      <c r="I5730" t="s">
        <v>692</v>
      </c>
      <c r="J5730">
        <v>2966180357.83777</v>
      </c>
      <c r="L5730" s="4"/>
      <c r="M5730" s="4"/>
    </row>
    <row r="5731" spans="1:13" x14ac:dyDescent="0.4">
      <c r="A5731">
        <v>210002166</v>
      </c>
      <c r="B5731" t="s">
        <v>2447</v>
      </c>
      <c r="C5731" t="s">
        <v>8764</v>
      </c>
      <c r="D5731" t="s">
        <v>554</v>
      </c>
      <c r="E5731" t="s">
        <v>8765</v>
      </c>
      <c r="F5731" t="s">
        <v>8766</v>
      </c>
      <c r="G5731" t="s">
        <v>554</v>
      </c>
      <c r="H5731" t="s">
        <v>8767</v>
      </c>
      <c r="I5731" t="s">
        <v>692</v>
      </c>
      <c r="J5731">
        <v>21418349126.368801</v>
      </c>
      <c r="K5731">
        <v>7</v>
      </c>
      <c r="L5731" s="4">
        <v>48121</v>
      </c>
      <c r="M5731" s="4">
        <v>45877</v>
      </c>
    </row>
    <row r="5732" spans="1:13" x14ac:dyDescent="0.4">
      <c r="A5732">
        <v>210002166</v>
      </c>
      <c r="B5732" t="s">
        <v>2447</v>
      </c>
      <c r="C5732" t="s">
        <v>8764</v>
      </c>
      <c r="D5732" t="s">
        <v>2687</v>
      </c>
      <c r="E5732" t="s">
        <v>9860</v>
      </c>
      <c r="F5732" t="s">
        <v>9861</v>
      </c>
      <c r="G5732" t="s">
        <v>2687</v>
      </c>
      <c r="H5732" t="s">
        <v>9861</v>
      </c>
      <c r="I5732" t="s">
        <v>692</v>
      </c>
      <c r="J5732">
        <v>3493338680.7393298</v>
      </c>
      <c r="L5732" s="4"/>
      <c r="M5732" s="4"/>
    </row>
    <row r="5733" spans="1:13" x14ac:dyDescent="0.4">
      <c r="A5733">
        <v>210002194</v>
      </c>
      <c r="B5733" t="s">
        <v>2401</v>
      </c>
      <c r="C5733" t="s">
        <v>9862</v>
      </c>
      <c r="D5733" t="s">
        <v>554</v>
      </c>
      <c r="F5733" t="s">
        <v>9863</v>
      </c>
      <c r="G5733" t="s">
        <v>554</v>
      </c>
      <c r="H5733" t="s">
        <v>2403</v>
      </c>
      <c r="I5733" t="s">
        <v>692</v>
      </c>
      <c r="J5733">
        <v>16908287600.6875</v>
      </c>
      <c r="L5733" s="4"/>
      <c r="M5733" s="4"/>
    </row>
    <row r="5734" spans="1:13" x14ac:dyDescent="0.4">
      <c r="A5734">
        <v>210002197</v>
      </c>
      <c r="B5734" t="s">
        <v>2395</v>
      </c>
      <c r="C5734" t="s">
        <v>9864</v>
      </c>
      <c r="D5734" t="s">
        <v>4051</v>
      </c>
      <c r="F5734" t="s">
        <v>2395</v>
      </c>
      <c r="G5734" t="s">
        <v>4051</v>
      </c>
      <c r="I5734" t="s">
        <v>692</v>
      </c>
      <c r="J5734">
        <v>2285620401</v>
      </c>
      <c r="L5734" s="4"/>
      <c r="M5734" s="4"/>
    </row>
    <row r="5735" spans="1:13" x14ac:dyDescent="0.4">
      <c r="A5735">
        <v>210002205</v>
      </c>
      <c r="B5735" t="s">
        <v>2459</v>
      </c>
      <c r="C5735" t="s">
        <v>8768</v>
      </c>
      <c r="D5735" t="s">
        <v>2687</v>
      </c>
      <c r="F5735" t="s">
        <v>9865</v>
      </c>
      <c r="G5735" t="s">
        <v>2687</v>
      </c>
      <c r="H5735" t="s">
        <v>9865</v>
      </c>
      <c r="I5735" t="s">
        <v>692</v>
      </c>
      <c r="J5735">
        <v>365873711.56196409</v>
      </c>
      <c r="L5735" s="4"/>
      <c r="M5735" s="4"/>
    </row>
    <row r="5736" spans="1:13" x14ac:dyDescent="0.4">
      <c r="A5736">
        <v>210002205</v>
      </c>
      <c r="B5736" t="s">
        <v>2459</v>
      </c>
      <c r="C5736" t="s">
        <v>8768</v>
      </c>
      <c r="D5736" t="s">
        <v>2687</v>
      </c>
      <c r="F5736" t="s">
        <v>8776</v>
      </c>
      <c r="G5736" t="s">
        <v>2687</v>
      </c>
      <c r="H5736" t="s">
        <v>8776</v>
      </c>
      <c r="I5736" t="s">
        <v>692</v>
      </c>
      <c r="J5736">
        <v>296254017.45908028</v>
      </c>
      <c r="L5736" s="4"/>
      <c r="M5736" s="4"/>
    </row>
    <row r="5737" spans="1:13" x14ac:dyDescent="0.4">
      <c r="A5737">
        <v>210002205</v>
      </c>
      <c r="B5737" t="s">
        <v>2459</v>
      </c>
      <c r="C5737" t="s">
        <v>8768</v>
      </c>
      <c r="D5737" t="s">
        <v>2687</v>
      </c>
      <c r="F5737" t="s">
        <v>9866</v>
      </c>
      <c r="G5737" t="s">
        <v>2687</v>
      </c>
      <c r="H5737" t="s">
        <v>9866</v>
      </c>
      <c r="I5737" t="s">
        <v>692</v>
      </c>
      <c r="J5737">
        <v>259222265.27669519</v>
      </c>
      <c r="L5737" s="4"/>
      <c r="M5737" s="4"/>
    </row>
    <row r="5738" spans="1:13" x14ac:dyDescent="0.4">
      <c r="A5738">
        <v>210002205</v>
      </c>
      <c r="B5738" t="s">
        <v>2459</v>
      </c>
      <c r="C5738" t="s">
        <v>8768</v>
      </c>
      <c r="D5738" t="s">
        <v>2687</v>
      </c>
      <c r="F5738" t="s">
        <v>8771</v>
      </c>
      <c r="G5738" t="s">
        <v>2687</v>
      </c>
      <c r="H5738" t="s">
        <v>8771</v>
      </c>
      <c r="I5738" t="s">
        <v>692</v>
      </c>
      <c r="J5738">
        <v>237003213.96726421</v>
      </c>
      <c r="L5738" s="4"/>
      <c r="M5738" s="4"/>
    </row>
    <row r="5739" spans="1:13" x14ac:dyDescent="0.4">
      <c r="A5739">
        <v>210002205</v>
      </c>
      <c r="B5739" t="s">
        <v>2459</v>
      </c>
      <c r="C5739" t="s">
        <v>8768</v>
      </c>
      <c r="D5739" t="s">
        <v>2687</v>
      </c>
      <c r="F5739" t="s">
        <v>9867</v>
      </c>
      <c r="G5739" t="s">
        <v>2687</v>
      </c>
      <c r="H5739" t="s">
        <v>9867</v>
      </c>
      <c r="I5739" t="s">
        <v>692</v>
      </c>
      <c r="J5739">
        <v>222190513.09431019</v>
      </c>
      <c r="L5739" s="4"/>
      <c r="M5739" s="4"/>
    </row>
    <row r="5740" spans="1:13" x14ac:dyDescent="0.4">
      <c r="A5740">
        <v>210002205</v>
      </c>
      <c r="B5740" t="s">
        <v>2459</v>
      </c>
      <c r="C5740" t="s">
        <v>8768</v>
      </c>
      <c r="D5740" t="s">
        <v>2687</v>
      </c>
      <c r="F5740" t="s">
        <v>8769</v>
      </c>
      <c r="G5740" t="s">
        <v>2687</v>
      </c>
      <c r="H5740" t="s">
        <v>8769</v>
      </c>
      <c r="I5740" t="s">
        <v>692</v>
      </c>
      <c r="J5740">
        <v>222190513.09431019</v>
      </c>
      <c r="L5740" s="4"/>
      <c r="M5740" s="4"/>
    </row>
    <row r="5741" spans="1:13" x14ac:dyDescent="0.4">
      <c r="A5741">
        <v>210002205</v>
      </c>
      <c r="B5741" t="s">
        <v>2459</v>
      </c>
      <c r="C5741" t="s">
        <v>8768</v>
      </c>
      <c r="D5741" t="s">
        <v>2687</v>
      </c>
      <c r="F5741" t="s">
        <v>8773</v>
      </c>
      <c r="G5741" t="s">
        <v>2687</v>
      </c>
      <c r="H5741" t="s">
        <v>8773</v>
      </c>
      <c r="I5741" t="s">
        <v>692</v>
      </c>
      <c r="J5741">
        <v>214784162.65783319</v>
      </c>
      <c r="L5741" s="4"/>
      <c r="M5741" s="4"/>
    </row>
    <row r="5742" spans="1:13" x14ac:dyDescent="0.4">
      <c r="A5742">
        <v>210002205</v>
      </c>
      <c r="B5742" t="s">
        <v>2459</v>
      </c>
      <c r="C5742" t="s">
        <v>8768</v>
      </c>
      <c r="D5742" t="s">
        <v>2687</v>
      </c>
      <c r="F5742" t="s">
        <v>8770</v>
      </c>
      <c r="G5742" t="s">
        <v>2687</v>
      </c>
      <c r="H5742" t="s">
        <v>8770</v>
      </c>
      <c r="I5742" t="s">
        <v>692</v>
      </c>
      <c r="J5742">
        <v>202934001.95946991</v>
      </c>
      <c r="L5742" s="4"/>
      <c r="M5742" s="4"/>
    </row>
    <row r="5743" spans="1:13" x14ac:dyDescent="0.4">
      <c r="A5743">
        <v>210002205</v>
      </c>
      <c r="B5743" t="s">
        <v>2459</v>
      </c>
      <c r="C5743" t="s">
        <v>8768</v>
      </c>
      <c r="D5743" t="s">
        <v>2687</v>
      </c>
      <c r="F5743" t="s">
        <v>9868</v>
      </c>
      <c r="G5743" t="s">
        <v>2687</v>
      </c>
      <c r="H5743" t="s">
        <v>9868</v>
      </c>
      <c r="I5743" t="s">
        <v>692</v>
      </c>
      <c r="J5743">
        <v>201452731.87217459</v>
      </c>
      <c r="L5743" s="4"/>
      <c r="M5743" s="4"/>
    </row>
    <row r="5744" spans="1:13" x14ac:dyDescent="0.4">
      <c r="A5744">
        <v>210002205</v>
      </c>
      <c r="B5744" t="s">
        <v>2459</v>
      </c>
      <c r="C5744" t="s">
        <v>8768</v>
      </c>
      <c r="D5744" t="s">
        <v>2687</v>
      </c>
      <c r="F5744" t="s">
        <v>8775</v>
      </c>
      <c r="G5744" t="s">
        <v>2687</v>
      </c>
      <c r="H5744" t="s">
        <v>8775</v>
      </c>
      <c r="I5744" t="s">
        <v>692</v>
      </c>
      <c r="J5744">
        <v>103688906.11067811</v>
      </c>
      <c r="L5744" s="4"/>
      <c r="M5744" s="4"/>
    </row>
    <row r="5745" spans="1:13" x14ac:dyDescent="0.4">
      <c r="A5745">
        <v>210002205</v>
      </c>
      <c r="B5745" t="s">
        <v>2459</v>
      </c>
      <c r="C5745" t="s">
        <v>8768</v>
      </c>
      <c r="D5745" t="s">
        <v>2687</v>
      </c>
      <c r="F5745" t="s">
        <v>8774</v>
      </c>
      <c r="G5745" t="s">
        <v>2687</v>
      </c>
      <c r="H5745" t="s">
        <v>8774</v>
      </c>
      <c r="I5745" t="s">
        <v>692</v>
      </c>
      <c r="J5745">
        <v>99245095.848791897</v>
      </c>
      <c r="L5745" s="4"/>
      <c r="M5745" s="4"/>
    </row>
    <row r="5746" spans="1:13" x14ac:dyDescent="0.4">
      <c r="A5746">
        <v>210002205</v>
      </c>
      <c r="B5746" t="s">
        <v>2459</v>
      </c>
      <c r="C5746" t="s">
        <v>8768</v>
      </c>
      <c r="D5746" t="s">
        <v>2687</v>
      </c>
      <c r="F5746" t="s">
        <v>9869</v>
      </c>
      <c r="G5746" t="s">
        <v>2687</v>
      </c>
      <c r="H5746" t="s">
        <v>9869</v>
      </c>
      <c r="I5746" t="s">
        <v>692</v>
      </c>
      <c r="J5746">
        <v>88876205.237724066</v>
      </c>
      <c r="L5746" s="4"/>
      <c r="M5746" s="4"/>
    </row>
    <row r="5747" spans="1:13" x14ac:dyDescent="0.4">
      <c r="A5747">
        <v>210002205</v>
      </c>
      <c r="B5747" t="s">
        <v>2459</v>
      </c>
      <c r="C5747" t="s">
        <v>8768</v>
      </c>
      <c r="D5747" t="s">
        <v>2687</v>
      </c>
      <c r="F5747" t="s">
        <v>8772</v>
      </c>
      <c r="G5747" t="s">
        <v>2687</v>
      </c>
      <c r="H5747" t="s">
        <v>8772</v>
      </c>
      <c r="I5747" t="s">
        <v>692</v>
      </c>
      <c r="J5747">
        <v>88876205.237724066</v>
      </c>
      <c r="L5747" s="4"/>
      <c r="M5747" s="4"/>
    </row>
    <row r="5748" spans="1:13" x14ac:dyDescent="0.4">
      <c r="A5748">
        <v>210002205</v>
      </c>
      <c r="B5748" t="s">
        <v>2459</v>
      </c>
      <c r="C5748" t="s">
        <v>8768</v>
      </c>
      <c r="D5748" t="s">
        <v>2687</v>
      </c>
      <c r="F5748" t="s">
        <v>7279</v>
      </c>
      <c r="G5748" t="s">
        <v>2687</v>
      </c>
      <c r="H5748" t="s">
        <v>7279</v>
      </c>
      <c r="I5748" t="s">
        <v>692</v>
      </c>
      <c r="J5748">
        <v>1182053529.6617301</v>
      </c>
      <c r="L5748" s="4"/>
      <c r="M5748" s="4"/>
    </row>
    <row r="5749" spans="1:13" x14ac:dyDescent="0.4">
      <c r="A5749">
        <v>210002205</v>
      </c>
      <c r="B5749" t="s">
        <v>2459</v>
      </c>
      <c r="C5749" t="s">
        <v>8768</v>
      </c>
      <c r="D5749" t="s">
        <v>2687</v>
      </c>
      <c r="F5749" t="s">
        <v>9870</v>
      </c>
      <c r="G5749" t="s">
        <v>2687</v>
      </c>
      <c r="H5749" t="s">
        <v>9870</v>
      </c>
      <c r="I5749" t="s">
        <v>692</v>
      </c>
      <c r="J5749">
        <v>16293970.96024942</v>
      </c>
      <c r="L5749" s="4"/>
      <c r="M5749" s="4"/>
    </row>
    <row r="5750" spans="1:13" x14ac:dyDescent="0.4">
      <c r="A5750">
        <v>210002206</v>
      </c>
      <c r="B5750" t="s">
        <v>8777</v>
      </c>
      <c r="C5750" t="s">
        <v>8778</v>
      </c>
      <c r="D5750" t="s">
        <v>2687</v>
      </c>
      <c r="F5750" t="s">
        <v>8789</v>
      </c>
      <c r="G5750" t="s">
        <v>2687</v>
      </c>
      <c r="H5750" t="s">
        <v>8789</v>
      </c>
      <c r="I5750" t="s">
        <v>692</v>
      </c>
      <c r="J5750">
        <v>4037426727.788599</v>
      </c>
      <c r="L5750" s="4"/>
      <c r="M5750" s="4"/>
    </row>
    <row r="5751" spans="1:13" x14ac:dyDescent="0.4">
      <c r="A5751">
        <v>210002206</v>
      </c>
      <c r="B5751" t="s">
        <v>8777</v>
      </c>
      <c r="C5751" t="s">
        <v>8778</v>
      </c>
      <c r="D5751" t="s">
        <v>2687</v>
      </c>
      <c r="F5751" t="s">
        <v>9871</v>
      </c>
      <c r="G5751" t="s">
        <v>2687</v>
      </c>
      <c r="H5751" t="s">
        <v>9871</v>
      </c>
      <c r="I5751" t="s">
        <v>692</v>
      </c>
      <c r="J5751">
        <v>700933225.23770273</v>
      </c>
      <c r="L5751" s="4"/>
      <c r="M5751" s="4"/>
    </row>
    <row r="5752" spans="1:13" x14ac:dyDescent="0.4">
      <c r="A5752">
        <v>210002206</v>
      </c>
      <c r="B5752" t="s">
        <v>8777</v>
      </c>
      <c r="C5752" t="s">
        <v>8778</v>
      </c>
      <c r="D5752" t="s">
        <v>2687</v>
      </c>
      <c r="F5752" t="s">
        <v>9872</v>
      </c>
      <c r="G5752" t="s">
        <v>2687</v>
      </c>
      <c r="H5752" t="s">
        <v>9872</v>
      </c>
      <c r="I5752" t="s">
        <v>692</v>
      </c>
      <c r="J5752">
        <v>537895643.54321861</v>
      </c>
      <c r="L5752" s="4"/>
      <c r="M5752" s="4"/>
    </row>
    <row r="5753" spans="1:13" x14ac:dyDescent="0.4">
      <c r="A5753">
        <v>210002206</v>
      </c>
      <c r="B5753" t="s">
        <v>8777</v>
      </c>
      <c r="C5753" t="s">
        <v>8778</v>
      </c>
      <c r="D5753" t="s">
        <v>2687</v>
      </c>
      <c r="F5753" t="s">
        <v>8780</v>
      </c>
      <c r="G5753" t="s">
        <v>2687</v>
      </c>
      <c r="H5753" t="s">
        <v>8780</v>
      </c>
      <c r="I5753" t="s">
        <v>692</v>
      </c>
      <c r="J5753">
        <v>486545224.11188507</v>
      </c>
      <c r="L5753" s="4"/>
      <c r="M5753" s="4"/>
    </row>
    <row r="5754" spans="1:13" x14ac:dyDescent="0.4">
      <c r="A5754">
        <v>210002206</v>
      </c>
      <c r="B5754" t="s">
        <v>8777</v>
      </c>
      <c r="C5754" t="s">
        <v>8778</v>
      </c>
      <c r="D5754" t="s">
        <v>2687</v>
      </c>
      <c r="F5754" t="s">
        <v>8781</v>
      </c>
      <c r="G5754" t="s">
        <v>2687</v>
      </c>
      <c r="H5754" t="s">
        <v>8781</v>
      </c>
      <c r="I5754" t="s">
        <v>692</v>
      </c>
      <c r="J5754">
        <v>449316170.02416837</v>
      </c>
      <c r="L5754" s="4"/>
      <c r="M5754" s="4"/>
    </row>
    <row r="5755" spans="1:13" x14ac:dyDescent="0.4">
      <c r="A5755">
        <v>210002206</v>
      </c>
      <c r="B5755" t="s">
        <v>8777</v>
      </c>
      <c r="C5755" t="s">
        <v>8778</v>
      </c>
      <c r="D5755" t="s">
        <v>2687</v>
      </c>
      <c r="F5755" t="s">
        <v>8784</v>
      </c>
      <c r="G5755" t="s">
        <v>2687</v>
      </c>
      <c r="H5755" t="s">
        <v>8784</v>
      </c>
      <c r="I5755" t="s">
        <v>692</v>
      </c>
      <c r="J5755">
        <v>435194804.68055159</v>
      </c>
      <c r="L5755" s="4"/>
      <c r="M5755" s="4"/>
    </row>
    <row r="5756" spans="1:13" x14ac:dyDescent="0.4">
      <c r="A5756">
        <v>210002206</v>
      </c>
      <c r="B5756" t="s">
        <v>8777</v>
      </c>
      <c r="C5756" t="s">
        <v>8778</v>
      </c>
      <c r="D5756" t="s">
        <v>2687</v>
      </c>
      <c r="F5756" t="s">
        <v>8782</v>
      </c>
      <c r="G5756" t="s">
        <v>2687</v>
      </c>
      <c r="H5756" t="s">
        <v>8782</v>
      </c>
      <c r="I5756" t="s">
        <v>692</v>
      </c>
      <c r="J5756">
        <v>385128145.73500139</v>
      </c>
      <c r="L5756" s="4"/>
      <c r="M5756" s="4"/>
    </row>
    <row r="5757" spans="1:13" x14ac:dyDescent="0.4">
      <c r="A5757">
        <v>210002206</v>
      </c>
      <c r="B5757" t="s">
        <v>8777</v>
      </c>
      <c r="C5757" t="s">
        <v>8778</v>
      </c>
      <c r="D5757" t="s">
        <v>2687</v>
      </c>
      <c r="F5757" t="s">
        <v>8786</v>
      </c>
      <c r="G5757" t="s">
        <v>2687</v>
      </c>
      <c r="H5757" t="s">
        <v>8786</v>
      </c>
      <c r="I5757" t="s">
        <v>692</v>
      </c>
      <c r="J5757">
        <v>327358923.87475121</v>
      </c>
      <c r="L5757" s="4"/>
      <c r="M5757" s="4"/>
    </row>
    <row r="5758" spans="1:13" x14ac:dyDescent="0.4">
      <c r="A5758">
        <v>210002206</v>
      </c>
      <c r="B5758" t="s">
        <v>8777</v>
      </c>
      <c r="C5758" t="s">
        <v>8778</v>
      </c>
      <c r="D5758" t="s">
        <v>2687</v>
      </c>
      <c r="F5758" t="s">
        <v>8787</v>
      </c>
      <c r="G5758" t="s">
        <v>2687</v>
      </c>
      <c r="H5758" t="s">
        <v>8787</v>
      </c>
      <c r="I5758" t="s">
        <v>692</v>
      </c>
      <c r="J5758">
        <v>320940121.44583458</v>
      </c>
      <c r="L5758" s="4"/>
      <c r="M5758" s="4"/>
    </row>
    <row r="5759" spans="1:13" x14ac:dyDescent="0.4">
      <c r="A5759">
        <v>210002206</v>
      </c>
      <c r="B5759" t="s">
        <v>8777</v>
      </c>
      <c r="C5759" t="s">
        <v>8778</v>
      </c>
      <c r="D5759" t="s">
        <v>2687</v>
      </c>
      <c r="F5759" t="s">
        <v>8783</v>
      </c>
      <c r="G5759" t="s">
        <v>2687</v>
      </c>
      <c r="H5759" t="s">
        <v>8783</v>
      </c>
      <c r="I5759" t="s">
        <v>692</v>
      </c>
      <c r="J5759">
        <v>320940121.44583458</v>
      </c>
      <c r="L5759" s="4"/>
      <c r="M5759" s="4"/>
    </row>
    <row r="5760" spans="1:13" x14ac:dyDescent="0.4">
      <c r="A5760">
        <v>210002206</v>
      </c>
      <c r="B5760" t="s">
        <v>8777</v>
      </c>
      <c r="C5760" t="s">
        <v>8778</v>
      </c>
      <c r="D5760" t="s">
        <v>2687</v>
      </c>
      <c r="F5760" t="s">
        <v>9873</v>
      </c>
      <c r="G5760" t="s">
        <v>2687</v>
      </c>
      <c r="H5760" t="s">
        <v>9873</v>
      </c>
      <c r="I5760" t="s">
        <v>692</v>
      </c>
      <c r="J5760">
        <v>320940121.44583458</v>
      </c>
      <c r="L5760" s="4"/>
      <c r="M5760" s="4"/>
    </row>
    <row r="5761" spans="1:13" x14ac:dyDescent="0.4">
      <c r="A5761">
        <v>210002206</v>
      </c>
      <c r="B5761" t="s">
        <v>8777</v>
      </c>
      <c r="C5761" t="s">
        <v>8778</v>
      </c>
      <c r="D5761" t="s">
        <v>2687</v>
      </c>
      <c r="F5761" t="s">
        <v>8785</v>
      </c>
      <c r="G5761" t="s">
        <v>2687</v>
      </c>
      <c r="H5761" t="s">
        <v>8785</v>
      </c>
      <c r="I5761" t="s">
        <v>692</v>
      </c>
      <c r="J5761">
        <v>269589702.01450098</v>
      </c>
      <c r="L5761" s="4"/>
      <c r="M5761" s="4"/>
    </row>
    <row r="5762" spans="1:13" x14ac:dyDescent="0.4">
      <c r="A5762">
        <v>210002206</v>
      </c>
      <c r="B5762" t="s">
        <v>8777</v>
      </c>
      <c r="C5762" t="s">
        <v>8778</v>
      </c>
      <c r="D5762" t="s">
        <v>2687</v>
      </c>
      <c r="F5762" t="s">
        <v>8788</v>
      </c>
      <c r="G5762" t="s">
        <v>2687</v>
      </c>
      <c r="H5762" t="s">
        <v>8788</v>
      </c>
      <c r="I5762" t="s">
        <v>692</v>
      </c>
      <c r="J5762">
        <v>192564072.86750069</v>
      </c>
      <c r="L5762" s="4"/>
      <c r="M5762" s="4"/>
    </row>
    <row r="5763" spans="1:13" x14ac:dyDescent="0.4">
      <c r="A5763">
        <v>210002206</v>
      </c>
      <c r="B5763" t="s">
        <v>8777</v>
      </c>
      <c r="C5763" t="s">
        <v>8778</v>
      </c>
      <c r="D5763" t="s">
        <v>2687</v>
      </c>
      <c r="F5763" t="s">
        <v>9874</v>
      </c>
      <c r="G5763" t="s">
        <v>2687</v>
      </c>
      <c r="H5763" t="s">
        <v>9874</v>
      </c>
      <c r="I5763" t="s">
        <v>692</v>
      </c>
      <c r="J5763">
        <v>136078611.4930338</v>
      </c>
      <c r="L5763" s="4"/>
      <c r="M5763" s="4"/>
    </row>
    <row r="5764" spans="1:13" x14ac:dyDescent="0.4">
      <c r="A5764">
        <v>210002206</v>
      </c>
      <c r="B5764" t="s">
        <v>8777</v>
      </c>
      <c r="C5764" t="s">
        <v>8778</v>
      </c>
      <c r="D5764" t="s">
        <v>2687</v>
      </c>
      <c r="F5764" t="s">
        <v>8779</v>
      </c>
      <c r="G5764" t="s">
        <v>2687</v>
      </c>
      <c r="H5764" t="s">
        <v>8779</v>
      </c>
      <c r="I5764" t="s">
        <v>692</v>
      </c>
      <c r="J5764">
        <v>109119641.2915837</v>
      </c>
      <c r="L5764" s="4"/>
      <c r="M5764" s="4"/>
    </row>
    <row r="5765" spans="1:13" x14ac:dyDescent="0.4">
      <c r="A5765">
        <v>210002207</v>
      </c>
      <c r="B5765" t="s">
        <v>2465</v>
      </c>
      <c r="C5765" t="s">
        <v>8790</v>
      </c>
      <c r="D5765" t="s">
        <v>2687</v>
      </c>
      <c r="F5765" t="s">
        <v>7371</v>
      </c>
      <c r="G5765" t="s">
        <v>2687</v>
      </c>
      <c r="H5765" t="s">
        <v>7371</v>
      </c>
      <c r="I5765" t="s">
        <v>692</v>
      </c>
      <c r="J5765">
        <v>6629042924.1526632</v>
      </c>
      <c r="L5765" s="4"/>
      <c r="M5765" s="4"/>
    </row>
    <row r="5766" spans="1:13" x14ac:dyDescent="0.4">
      <c r="A5766">
        <v>210002207</v>
      </c>
      <c r="B5766" t="s">
        <v>2465</v>
      </c>
      <c r="C5766" t="s">
        <v>8790</v>
      </c>
      <c r="D5766" t="s">
        <v>2687</v>
      </c>
      <c r="F5766" t="s">
        <v>9875</v>
      </c>
      <c r="G5766" t="s">
        <v>2687</v>
      </c>
      <c r="H5766" t="s">
        <v>9875</v>
      </c>
      <c r="I5766" t="s">
        <v>692</v>
      </c>
      <c r="J5766">
        <v>1116097641.399529</v>
      </c>
      <c r="L5766" s="4"/>
      <c r="M5766" s="4"/>
    </row>
    <row r="5767" spans="1:13" x14ac:dyDescent="0.4">
      <c r="A5767">
        <v>210002207</v>
      </c>
      <c r="B5767" t="s">
        <v>2465</v>
      </c>
      <c r="C5767" t="s">
        <v>8790</v>
      </c>
      <c r="D5767" t="s">
        <v>2687</v>
      </c>
      <c r="F5767" t="s">
        <v>7391</v>
      </c>
      <c r="G5767" t="s">
        <v>2687</v>
      </c>
      <c r="H5767" t="s">
        <v>7391</v>
      </c>
      <c r="I5767" t="s">
        <v>692</v>
      </c>
      <c r="J5767">
        <v>1012488107.121546</v>
      </c>
      <c r="L5767" s="4"/>
      <c r="M5767" s="4"/>
    </row>
    <row r="5768" spans="1:13" x14ac:dyDescent="0.4">
      <c r="A5768">
        <v>210002207</v>
      </c>
      <c r="B5768" t="s">
        <v>2465</v>
      </c>
      <c r="C5768" t="s">
        <v>8790</v>
      </c>
      <c r="D5768" t="s">
        <v>2687</v>
      </c>
      <c r="F5768" t="s">
        <v>9876</v>
      </c>
      <c r="G5768" t="s">
        <v>2687</v>
      </c>
      <c r="H5768" t="s">
        <v>9876</v>
      </c>
      <c r="I5768" t="s">
        <v>692</v>
      </c>
      <c r="J5768">
        <v>981667549.45657706</v>
      </c>
      <c r="L5768" s="4"/>
      <c r="M5768" s="4"/>
    </row>
    <row r="5769" spans="1:13" x14ac:dyDescent="0.4">
      <c r="A5769">
        <v>210002207</v>
      </c>
      <c r="B5769" t="s">
        <v>2465</v>
      </c>
      <c r="C5769" t="s">
        <v>8790</v>
      </c>
      <c r="D5769" t="s">
        <v>2687</v>
      </c>
      <c r="F5769" t="s">
        <v>8793</v>
      </c>
      <c r="G5769" t="s">
        <v>2687</v>
      </c>
      <c r="H5769" t="s">
        <v>8793</v>
      </c>
      <c r="I5769" t="s">
        <v>692</v>
      </c>
      <c r="J5769">
        <v>929207025.77152288</v>
      </c>
      <c r="L5769" s="4"/>
      <c r="M5769" s="4"/>
    </row>
    <row r="5770" spans="1:13" x14ac:dyDescent="0.4">
      <c r="A5770">
        <v>210002207</v>
      </c>
      <c r="B5770" t="s">
        <v>2465</v>
      </c>
      <c r="C5770" t="s">
        <v>8790</v>
      </c>
      <c r="D5770" t="s">
        <v>2687</v>
      </c>
      <c r="F5770" t="s">
        <v>9877</v>
      </c>
      <c r="G5770" t="s">
        <v>2687</v>
      </c>
      <c r="H5770" t="s">
        <v>9877</v>
      </c>
      <c r="I5770" t="s">
        <v>692</v>
      </c>
      <c r="J5770">
        <v>819695682.57897222</v>
      </c>
      <c r="L5770" s="4"/>
      <c r="M5770" s="4"/>
    </row>
    <row r="5771" spans="1:13" x14ac:dyDescent="0.4">
      <c r="A5771">
        <v>210002207</v>
      </c>
      <c r="B5771" t="s">
        <v>2465</v>
      </c>
      <c r="C5771" t="s">
        <v>8790</v>
      </c>
      <c r="D5771" t="s">
        <v>2687</v>
      </c>
      <c r="F5771" t="s">
        <v>7378</v>
      </c>
      <c r="G5771" t="s">
        <v>2687</v>
      </c>
      <c r="H5771" t="s">
        <v>7378</v>
      </c>
      <c r="I5771" t="s">
        <v>692</v>
      </c>
      <c r="J5771">
        <v>714118878.66280055</v>
      </c>
      <c r="L5771" s="4"/>
      <c r="M5771" s="4"/>
    </row>
    <row r="5772" spans="1:13" x14ac:dyDescent="0.4">
      <c r="A5772">
        <v>210002207</v>
      </c>
      <c r="B5772" t="s">
        <v>2465</v>
      </c>
      <c r="C5772" t="s">
        <v>8790</v>
      </c>
      <c r="D5772" t="s">
        <v>2687</v>
      </c>
      <c r="F5772" t="s">
        <v>8792</v>
      </c>
      <c r="G5772" t="s">
        <v>2687</v>
      </c>
      <c r="H5772" t="s">
        <v>8792</v>
      </c>
      <c r="I5772" t="s">
        <v>692</v>
      </c>
      <c r="J5772">
        <v>655756546.0631777</v>
      </c>
      <c r="L5772" s="4"/>
      <c r="M5772" s="4"/>
    </row>
    <row r="5773" spans="1:13" x14ac:dyDescent="0.4">
      <c r="A5773">
        <v>210002207</v>
      </c>
      <c r="B5773" t="s">
        <v>2465</v>
      </c>
      <c r="C5773" t="s">
        <v>8790</v>
      </c>
      <c r="D5773" t="s">
        <v>2687</v>
      </c>
      <c r="F5773" t="s">
        <v>8796</v>
      </c>
      <c r="G5773" t="s">
        <v>2687</v>
      </c>
      <c r="H5773" t="s">
        <v>8796</v>
      </c>
      <c r="I5773" t="s">
        <v>692</v>
      </c>
      <c r="J5773">
        <v>491817409.54738331</v>
      </c>
      <c r="L5773" s="4"/>
      <c r="M5773" s="4"/>
    </row>
    <row r="5774" spans="1:13" x14ac:dyDescent="0.4">
      <c r="A5774">
        <v>210002207</v>
      </c>
      <c r="B5774" t="s">
        <v>2465</v>
      </c>
      <c r="C5774" t="s">
        <v>8790</v>
      </c>
      <c r="D5774" t="s">
        <v>2687</v>
      </c>
      <c r="F5774" t="s">
        <v>8797</v>
      </c>
      <c r="G5774" t="s">
        <v>2687</v>
      </c>
      <c r="H5774" t="s">
        <v>8797</v>
      </c>
      <c r="I5774" t="s">
        <v>692</v>
      </c>
      <c r="J5774">
        <v>196726963.81895331</v>
      </c>
      <c r="L5774" s="4"/>
      <c r="M5774" s="4"/>
    </row>
    <row r="5775" spans="1:13" x14ac:dyDescent="0.4">
      <c r="A5775">
        <v>210002207</v>
      </c>
      <c r="B5775" t="s">
        <v>2465</v>
      </c>
      <c r="C5775" t="s">
        <v>8790</v>
      </c>
      <c r="D5775" t="s">
        <v>2687</v>
      </c>
      <c r="F5775" t="s">
        <v>8791</v>
      </c>
      <c r="G5775" t="s">
        <v>2687</v>
      </c>
      <c r="H5775" t="s">
        <v>8791</v>
      </c>
      <c r="I5775" t="s">
        <v>692</v>
      </c>
      <c r="J5775">
        <v>165250649.6079208</v>
      </c>
      <c r="L5775" s="4"/>
      <c r="M5775" s="4"/>
    </row>
    <row r="5776" spans="1:13" x14ac:dyDescent="0.4">
      <c r="A5776">
        <v>210002207</v>
      </c>
      <c r="B5776" t="s">
        <v>2465</v>
      </c>
      <c r="C5776" t="s">
        <v>8790</v>
      </c>
      <c r="D5776" t="s">
        <v>2687</v>
      </c>
      <c r="F5776" t="s">
        <v>8794</v>
      </c>
      <c r="G5776" t="s">
        <v>2687</v>
      </c>
      <c r="H5776" t="s">
        <v>8794</v>
      </c>
      <c r="I5776" t="s">
        <v>692</v>
      </c>
      <c r="J5776">
        <v>131151309.21263561</v>
      </c>
      <c r="L5776" s="4"/>
      <c r="M5776" s="4"/>
    </row>
    <row r="5777" spans="1:13" x14ac:dyDescent="0.4">
      <c r="A5777">
        <v>210002207</v>
      </c>
      <c r="B5777" t="s">
        <v>2465</v>
      </c>
      <c r="C5777" t="s">
        <v>8790</v>
      </c>
      <c r="D5777" t="s">
        <v>2687</v>
      </c>
      <c r="F5777" t="s">
        <v>8795</v>
      </c>
      <c r="G5777" t="s">
        <v>2687</v>
      </c>
      <c r="H5777" t="s">
        <v>8795</v>
      </c>
      <c r="I5777" t="s">
        <v>692</v>
      </c>
      <c r="J5777">
        <v>65575654.606317781</v>
      </c>
      <c r="L5777" s="4"/>
      <c r="M5777" s="4"/>
    </row>
    <row r="5778" spans="1:13" x14ac:dyDescent="0.4">
      <c r="A5778">
        <v>210002208</v>
      </c>
      <c r="B5778" t="s">
        <v>9878</v>
      </c>
      <c r="C5778" t="s">
        <v>9879</v>
      </c>
      <c r="D5778" t="s">
        <v>2687</v>
      </c>
      <c r="E5778" t="s">
        <v>9880</v>
      </c>
      <c r="F5778" t="s">
        <v>9881</v>
      </c>
      <c r="G5778" t="s">
        <v>2687</v>
      </c>
      <c r="H5778" t="s">
        <v>9882</v>
      </c>
      <c r="I5778" t="s">
        <v>692</v>
      </c>
      <c r="J5778">
        <v>6870723754.3558302</v>
      </c>
      <c r="L5778" s="4"/>
      <c r="M5778" s="4"/>
    </row>
    <row r="5779" spans="1:13" x14ac:dyDescent="0.4">
      <c r="A5779">
        <v>210002209</v>
      </c>
      <c r="B5779" t="s">
        <v>2454</v>
      </c>
      <c r="C5779" t="s">
        <v>8798</v>
      </c>
      <c r="D5779" t="s">
        <v>554</v>
      </c>
      <c r="E5779" t="s">
        <v>8799</v>
      </c>
      <c r="F5779" t="s">
        <v>8800</v>
      </c>
      <c r="G5779" t="s">
        <v>554</v>
      </c>
      <c r="H5779" t="s">
        <v>8801</v>
      </c>
      <c r="I5779" t="s">
        <v>557</v>
      </c>
      <c r="J5779">
        <v>1308261716.1111801</v>
      </c>
      <c r="K5779">
        <v>12</v>
      </c>
      <c r="L5779" s="4">
        <v>48064</v>
      </c>
      <c r="M5779" s="4">
        <v>45929</v>
      </c>
    </row>
    <row r="5780" spans="1:13" x14ac:dyDescent="0.4">
      <c r="A5780">
        <v>210002209</v>
      </c>
      <c r="B5780" t="s">
        <v>2454</v>
      </c>
      <c r="C5780" t="s">
        <v>8798</v>
      </c>
      <c r="D5780" t="s">
        <v>2687</v>
      </c>
      <c r="E5780" t="s">
        <v>8802</v>
      </c>
      <c r="F5780" t="s">
        <v>8803</v>
      </c>
      <c r="G5780" t="s">
        <v>2687</v>
      </c>
      <c r="H5780" t="s">
        <v>8801</v>
      </c>
      <c r="I5780" t="s">
        <v>557</v>
      </c>
      <c r="J5780">
        <v>8530048740.7491999</v>
      </c>
      <c r="L5780" s="4"/>
      <c r="M5780" s="4"/>
    </row>
    <row r="5781" spans="1:13" x14ac:dyDescent="0.4">
      <c r="A5781">
        <v>210002225</v>
      </c>
      <c r="B5781" t="s">
        <v>2377</v>
      </c>
      <c r="C5781" t="s">
        <v>9883</v>
      </c>
      <c r="D5781" t="s">
        <v>2687</v>
      </c>
      <c r="F5781" t="s">
        <v>9884</v>
      </c>
      <c r="G5781" t="s">
        <v>2687</v>
      </c>
      <c r="H5781" t="s">
        <v>9884</v>
      </c>
      <c r="I5781" t="s">
        <v>692</v>
      </c>
      <c r="J5781">
        <v>26267339260.416939</v>
      </c>
      <c r="L5781" s="4"/>
      <c r="M5781" s="4"/>
    </row>
    <row r="5782" spans="1:13" x14ac:dyDescent="0.4">
      <c r="A5782">
        <v>210002225</v>
      </c>
      <c r="B5782" t="s">
        <v>2377</v>
      </c>
      <c r="C5782" t="s">
        <v>9883</v>
      </c>
      <c r="D5782" t="s">
        <v>2687</v>
      </c>
      <c r="F5782" t="s">
        <v>9885</v>
      </c>
      <c r="G5782" t="s">
        <v>2687</v>
      </c>
      <c r="H5782" t="s">
        <v>9885</v>
      </c>
      <c r="I5782" t="s">
        <v>692</v>
      </c>
      <c r="J5782">
        <v>17991281655.811069</v>
      </c>
      <c r="L5782" s="4"/>
      <c r="M5782" s="4"/>
    </row>
    <row r="5783" spans="1:13" x14ac:dyDescent="0.4">
      <c r="A5783">
        <v>210002225</v>
      </c>
      <c r="B5783" t="s">
        <v>2377</v>
      </c>
      <c r="C5783" t="s">
        <v>9883</v>
      </c>
      <c r="D5783" t="s">
        <v>2687</v>
      </c>
      <c r="F5783" t="s">
        <v>9886</v>
      </c>
      <c r="G5783" t="s">
        <v>2687</v>
      </c>
      <c r="H5783" t="s">
        <v>9886</v>
      </c>
      <c r="I5783" t="s">
        <v>692</v>
      </c>
      <c r="J5783">
        <v>26266475064.737499</v>
      </c>
      <c r="L5783" s="4"/>
      <c r="M5783" s="4"/>
    </row>
    <row r="5784" spans="1:13" x14ac:dyDescent="0.4">
      <c r="A5784">
        <v>210002228</v>
      </c>
      <c r="B5784" t="s">
        <v>9887</v>
      </c>
      <c r="C5784" t="s">
        <v>9888</v>
      </c>
      <c r="D5784" t="s">
        <v>2687</v>
      </c>
      <c r="F5784" t="s">
        <v>9887</v>
      </c>
      <c r="G5784" t="s">
        <v>2687</v>
      </c>
      <c r="I5784" t="s">
        <v>692</v>
      </c>
      <c r="J5784">
        <v>26333160000</v>
      </c>
      <c r="L5784" s="4"/>
      <c r="M5784" s="4"/>
    </row>
    <row r="5785" spans="1:13" x14ac:dyDescent="0.4">
      <c r="A5785">
        <v>210002229</v>
      </c>
      <c r="B5785" t="s">
        <v>2468</v>
      </c>
      <c r="C5785" t="s">
        <v>9889</v>
      </c>
      <c r="D5785" t="s">
        <v>2687</v>
      </c>
      <c r="F5785" t="s">
        <v>2468</v>
      </c>
      <c r="G5785" t="s">
        <v>2687</v>
      </c>
      <c r="I5785" t="s">
        <v>692</v>
      </c>
      <c r="J5785">
        <v>30268000000</v>
      </c>
      <c r="L5785" s="4"/>
      <c r="M5785" s="4"/>
    </row>
    <row r="5786" spans="1:13" x14ac:dyDescent="0.4">
      <c r="A5786">
        <v>210002230</v>
      </c>
      <c r="B5786" t="s">
        <v>2473</v>
      </c>
      <c r="C5786" t="s">
        <v>9890</v>
      </c>
      <c r="D5786" t="s">
        <v>554</v>
      </c>
      <c r="E5786" t="s">
        <v>9891</v>
      </c>
      <c r="F5786" t="s">
        <v>9892</v>
      </c>
      <c r="G5786" t="s">
        <v>554</v>
      </c>
      <c r="H5786" t="s">
        <v>9893</v>
      </c>
      <c r="I5786" t="s">
        <v>692</v>
      </c>
      <c r="J5786">
        <v>85182167935.841293</v>
      </c>
      <c r="L5786" s="4"/>
      <c r="M5786" s="4"/>
    </row>
    <row r="5787" spans="1:13" x14ac:dyDescent="0.4">
      <c r="A5787">
        <v>210002232</v>
      </c>
      <c r="B5787" t="s">
        <v>2418</v>
      </c>
      <c r="C5787" t="s">
        <v>9894</v>
      </c>
      <c r="D5787" t="s">
        <v>2687</v>
      </c>
      <c r="F5787" t="s">
        <v>2418</v>
      </c>
      <c r="G5787" t="s">
        <v>2687</v>
      </c>
      <c r="I5787" t="s">
        <v>692</v>
      </c>
      <c r="J5787">
        <v>430836407</v>
      </c>
      <c r="L5787" s="4"/>
      <c r="M5787" s="4"/>
    </row>
    <row r="5788" spans="1:13" x14ac:dyDescent="0.4">
      <c r="A5788">
        <v>210002235</v>
      </c>
      <c r="B5788" t="s">
        <v>9895</v>
      </c>
      <c r="C5788" t="s">
        <v>9896</v>
      </c>
      <c r="D5788" t="s">
        <v>554</v>
      </c>
      <c r="E5788" t="s">
        <v>9897</v>
      </c>
      <c r="F5788" t="s">
        <v>9898</v>
      </c>
      <c r="G5788" t="s">
        <v>554</v>
      </c>
      <c r="H5788" t="s">
        <v>9899</v>
      </c>
      <c r="I5788" t="s">
        <v>692</v>
      </c>
      <c r="J5788">
        <v>9741673515.7400093</v>
      </c>
      <c r="K5788">
        <v>8.5</v>
      </c>
      <c r="L5788" s="4">
        <v>48944</v>
      </c>
      <c r="M5788" s="4">
        <v>46098</v>
      </c>
    </row>
    <row r="5789" spans="1:13" x14ac:dyDescent="0.4">
      <c r="A5789">
        <v>210002239</v>
      </c>
      <c r="B5789" t="s">
        <v>9900</v>
      </c>
      <c r="C5789" t="s">
        <v>9901</v>
      </c>
      <c r="D5789" t="s">
        <v>2687</v>
      </c>
      <c r="F5789" t="s">
        <v>9900</v>
      </c>
      <c r="G5789" t="s">
        <v>2687</v>
      </c>
      <c r="I5789" t="s">
        <v>692</v>
      </c>
      <c r="J5789">
        <v>4388860000</v>
      </c>
      <c r="L5789" s="4"/>
      <c r="M5789" s="4"/>
    </row>
    <row r="5790" spans="1:13" x14ac:dyDescent="0.4">
      <c r="A5790">
        <v>210002240</v>
      </c>
      <c r="B5790" t="s">
        <v>2503</v>
      </c>
      <c r="C5790" t="s">
        <v>9902</v>
      </c>
      <c r="D5790" t="s">
        <v>2687</v>
      </c>
      <c r="E5790" t="s">
        <v>9903</v>
      </c>
      <c r="F5790" t="s">
        <v>9904</v>
      </c>
      <c r="G5790" t="s">
        <v>2687</v>
      </c>
      <c r="H5790" t="s">
        <v>9905</v>
      </c>
      <c r="I5790" t="s">
        <v>557</v>
      </c>
      <c r="J5790">
        <v>9236888028.2591305</v>
      </c>
      <c r="L5790" s="4"/>
      <c r="M5790" s="4"/>
    </row>
    <row r="5791" spans="1:13" x14ac:dyDescent="0.4">
      <c r="A5791">
        <v>210002242</v>
      </c>
      <c r="B5791" t="s">
        <v>9906</v>
      </c>
      <c r="C5791" t="s">
        <v>9907</v>
      </c>
      <c r="D5791" t="s">
        <v>2687</v>
      </c>
      <c r="F5791" t="s">
        <v>7209</v>
      </c>
      <c r="G5791" t="s">
        <v>2687</v>
      </c>
      <c r="H5791" t="s">
        <v>7209</v>
      </c>
      <c r="I5791" t="s">
        <v>692</v>
      </c>
      <c r="J5791">
        <v>6643889563</v>
      </c>
      <c r="L5791" s="4"/>
      <c r="M5791" s="4"/>
    </row>
    <row r="5792" spans="1:13" x14ac:dyDescent="0.4">
      <c r="A5792">
        <v>210002243</v>
      </c>
      <c r="B5792" t="s">
        <v>9908</v>
      </c>
      <c r="C5792" t="s">
        <v>9909</v>
      </c>
      <c r="D5792" t="s">
        <v>2687</v>
      </c>
      <c r="F5792" t="s">
        <v>7209</v>
      </c>
      <c r="G5792" t="s">
        <v>2687</v>
      </c>
      <c r="H5792" t="s">
        <v>7209</v>
      </c>
      <c r="I5792" t="s">
        <v>692</v>
      </c>
      <c r="J5792">
        <v>10203603105</v>
      </c>
      <c r="L5792" s="4"/>
      <c r="M5792" s="4"/>
    </row>
  </sheetData>
  <autoFilter ref="A1:M5171" xr:uid="{00000000-0001-0000-0300-000000000000}"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2026-08-26T23:39:56Z</dcterms:modified>
</cp:coreProperties>
</file>